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imJu\Downloads\"/>
    </mc:Choice>
  </mc:AlternateContent>
  <xr:revisionPtr revIDLastSave="0" documentId="13_ncr:1_{83D5FA98-81E5-4BE7-8414-360315F24931}" xr6:coauthVersionLast="47" xr6:coauthVersionMax="47" xr10:uidLastSave="{00000000-0000-0000-0000-000000000000}"/>
  <bookViews>
    <workbookView xWindow="22932" yWindow="-108" windowWidth="19416" windowHeight="14616" firstSheet="7" activeTab="11" xr2:uid="{00000000-000D-0000-FFFF-FFFF00000000}"/>
  </bookViews>
  <sheets>
    <sheet name="Ausgangsinfos" sheetId="1" r:id="rId1"/>
    <sheet name="PSP " sheetId="2" r:id="rId2"/>
    <sheet name="GANTT" sheetId="3" r:id="rId3"/>
    <sheet name="Meilensteine" sheetId="4" r:id="rId4"/>
    <sheet name="Kostenplan" sheetId="5" r:id="rId5"/>
    <sheet name="Feinplanung" sheetId="6" r:id="rId6"/>
    <sheet name="Anwendungsanweisung" sheetId="7" state="hidden" r:id="rId7"/>
    <sheet name="Risikomanagement" sheetId="8" r:id="rId8"/>
    <sheet name="Checkliste" sheetId="10" r:id="rId9"/>
    <sheet name="Soll-Ist" sheetId="11" r:id="rId10"/>
    <sheet name="Std Kalkulation" sheetId="13" r:id="rId11"/>
    <sheet name="Projektplan ToDo" sheetId="14" r:id="rId12"/>
  </sheets>
  <definedNames>
    <definedName name="AP">#REF!</definedName>
    <definedName name="Arbeitspaket_A1">'PSP '!#REF!</definedName>
    <definedName name="Arbeitspaket_A10">'PSP '!#REF!</definedName>
    <definedName name="Arbeitspaket_A11">#REF!</definedName>
    <definedName name="Arbeitspaket_A2">'PSP '!#REF!</definedName>
    <definedName name="Arbeitspaket_A3">'PSP '!#REF!</definedName>
    <definedName name="Arbeitspaket_A4">'PSP '!#REF!</definedName>
    <definedName name="Arbeitspaket_A5">'PSP '!#REF!</definedName>
    <definedName name="Arbeitspaket_A6">'PSP '!#REF!</definedName>
    <definedName name="Arbeitspaket_A7">'PSP '!#REF!</definedName>
    <definedName name="Arbeitspaket_A8">'PSP '!#REF!</definedName>
    <definedName name="Arbeitspaket_A9">'PSP '!#REF!</definedName>
    <definedName name="Arbeitspaket_B1">'PSP '!$B$14</definedName>
    <definedName name="Arbeitspaket_B10">'PSP '!$B$32</definedName>
    <definedName name="Arbeitspaket_B2">'PSP '!$B$16</definedName>
    <definedName name="Arbeitspaket_B3">'PSP '!$B$18</definedName>
    <definedName name="Arbeitspaket_B4">'PSP '!$B$20</definedName>
    <definedName name="Arbeitspaket_B5">'PSP '!$B$22</definedName>
    <definedName name="Arbeitspaket_B6">'PSP '!$B$24</definedName>
    <definedName name="Arbeitspaket_B7">'PSP '!$B$26</definedName>
    <definedName name="Arbeitspaket_B8">'PSP '!$B$28</definedName>
    <definedName name="Arbeitspaket_B9">'PSP '!$B$30</definedName>
    <definedName name="Arbeitspaket_C1">'PSP '!$E$14</definedName>
    <definedName name="Arbeitspaket_C10">'PSP '!$E$32</definedName>
    <definedName name="Arbeitspaket_C2">'PSP '!$E$16</definedName>
    <definedName name="Arbeitspaket_C3">'PSP '!$E$18</definedName>
    <definedName name="Arbeitspaket_C4">'PSP '!$E$20</definedName>
    <definedName name="Arbeitspaket_C5">'PSP '!$E$22</definedName>
    <definedName name="Arbeitspaket_C6">'PSP '!$E$24</definedName>
    <definedName name="Arbeitspaket_C7">'PSP '!$E$26</definedName>
    <definedName name="Arbeitspaket_C8">'PSP '!$E$28</definedName>
    <definedName name="Arbeitspaket_C9">'PSP '!$E$30</definedName>
    <definedName name="Arbeitspaket_D1">'PSP '!$H$14</definedName>
    <definedName name="Arbeitspaket_D10">'PSP '!$H$32</definedName>
    <definedName name="Arbeitspaket_D2">'PSP '!$H$16</definedName>
    <definedName name="Arbeitspaket_D3">'PSP '!$H$18</definedName>
    <definedName name="Arbeitspaket_D4">'PSP '!$H$20</definedName>
    <definedName name="Arbeitspaket_D5">'PSP '!$H$22</definedName>
    <definedName name="Arbeitspaket_D6">'PSP '!$H$24</definedName>
    <definedName name="Arbeitspaket_D7">'PSP '!$H$26</definedName>
    <definedName name="Arbeitspaket_D8">'PSP '!$H$28</definedName>
    <definedName name="Arbeitspaket_D9">'PSP '!$H$30</definedName>
    <definedName name="Arbeitspaket_E1">'PSP '!$K$14</definedName>
    <definedName name="Arbeitspaket_E10">'PSP '!$K$32</definedName>
    <definedName name="Arbeitspaket_E2">'PSP '!$K$16</definedName>
    <definedName name="Arbeitspaket_E3">'PSP '!$K$18</definedName>
    <definedName name="Arbeitspaket_E4">'PSP '!$K$20</definedName>
    <definedName name="Arbeitspaket_E5">'PSP '!$K$22</definedName>
    <definedName name="Arbeitspaket_E6">'PSP '!$K$24</definedName>
    <definedName name="Arbeitspaket_E7">'PSP '!$K$26</definedName>
    <definedName name="Arbeitspaket_E8">'PSP '!$K$28</definedName>
    <definedName name="Arbeitspaket_E9">'PSP '!$K$30</definedName>
    <definedName name="Budget">#REF!</definedName>
    <definedName name="Controlling">'PSP '!$F$8</definedName>
    <definedName name="Datum">#REF!</definedName>
    <definedName name="Personal">'PSP '!$G$6</definedName>
    <definedName name="Projekt">#REF!</definedName>
    <definedName name="Projektleiter">'PSP '!$G$3</definedName>
    <definedName name="Status">#REF!</definedName>
    <definedName name="Teilpr1">#REF!</definedName>
    <definedName name="Teilprojekt_A" localSheetId="1">'PSP '!#REF!</definedName>
    <definedName name="Teilprojekt_B" localSheetId="1">'PSP '!$B$10</definedName>
    <definedName name="Teilprojekt_C" localSheetId="1">'PSP '!$E$10</definedName>
    <definedName name="Teilprojekt_D">'PSP '!$H$10</definedName>
    <definedName name="Teilprojekt_E">'PSP '!$K$10</definedName>
    <definedName name="Teilprojektleiter_A">'PSP '!#REF!</definedName>
    <definedName name="Teilprojektleiter_B">'PSP '!$B$12</definedName>
    <definedName name="Teilprojektleiter_C">'PSP '!$E$12</definedName>
    <definedName name="Teilprojektleiter_D">'PSP '!$H$12</definedName>
    <definedName name="Teilprojektleiter_E">'PSP '!$K$12</definedName>
    <definedName name="TPL_A" localSheetId="1">'PSP '!#REF!</definedName>
    <definedName name="TPL_A">'PSP '!#REF!</definedName>
    <definedName name="TPL_B">'PSP '!$B$12</definedName>
    <definedName name="Ver_A1">'PSP '!#REF!</definedName>
    <definedName name="Ver_A10">'PSP '!#REF!</definedName>
    <definedName name="Ver_A2">'PSP '!#REF!</definedName>
    <definedName name="Ver_A3">'PSP '!#REF!</definedName>
    <definedName name="Ver_A4">'PSP '!#REF!</definedName>
    <definedName name="Ver_A5">'PSP '!#REF!</definedName>
    <definedName name="Ver_A6">'PSP '!#REF!</definedName>
    <definedName name="Ver_A7">'PSP '!#REF!</definedName>
    <definedName name="Ver_A8">'PSP '!#REF!</definedName>
    <definedName name="Ver_A9">'PSP '!#REF!</definedName>
    <definedName name="Ver_B1">'PSP '!$C$14</definedName>
    <definedName name="Ver_B10">'PSP '!$C$32</definedName>
    <definedName name="Ver_B110">'PSP '!$C$32</definedName>
    <definedName name="Ver_B2">'PSP '!$C$16</definedName>
    <definedName name="Ver_B3">'PSP '!$C$18</definedName>
    <definedName name="Ver_B4">'PSP '!$C$20</definedName>
    <definedName name="Ver_B5">'PSP '!$C$22</definedName>
    <definedName name="Ver_B6">'PSP '!$C$24</definedName>
    <definedName name="Ver_B7">'PSP '!$C$26</definedName>
    <definedName name="Ver_B8">'PSP '!$C$28</definedName>
    <definedName name="Ver_B9">'PSP '!$C$30</definedName>
    <definedName name="Ver_C1">'PSP '!$F$14</definedName>
    <definedName name="Ver_C10">'PSP '!$F$32</definedName>
    <definedName name="Ver_C2">'PSP '!$F$16</definedName>
    <definedName name="Ver_C3">'PSP '!$F$18</definedName>
    <definedName name="Ver_C4">'PSP '!$F$20</definedName>
    <definedName name="Ver_C5">'PSP '!$F$22</definedName>
    <definedName name="Ver_C6">'PSP '!$F$24</definedName>
    <definedName name="Ver_C7">'PSP '!$F$26</definedName>
    <definedName name="Ver_C8">'PSP '!$F$28</definedName>
    <definedName name="Ver_C9">'PSP '!$F$30</definedName>
    <definedName name="Ver_D1">'PSP '!$I$14</definedName>
    <definedName name="Ver_D10">'PSP '!$I$32</definedName>
    <definedName name="Ver_D2">'PSP '!$I$16</definedName>
    <definedName name="Ver_D3">'PSP '!$I$18</definedName>
    <definedName name="Ver_D4">'PSP '!$I$20</definedName>
    <definedName name="Ver_D5">'PSP '!$I$22</definedName>
    <definedName name="Ver_D6">'PSP '!$I$24</definedName>
    <definedName name="Ver_D7">'PSP '!$I$26</definedName>
    <definedName name="Ver_D8">'PSP '!$I$28</definedName>
    <definedName name="Ver_D9">'PSP '!$I$30</definedName>
    <definedName name="Ver_E1">'PSP '!$L$14</definedName>
    <definedName name="Ver_E10">'PSP '!$L$32</definedName>
    <definedName name="Ver_E2">'PSP '!$L$16</definedName>
    <definedName name="Ver_E3">'PSP '!$L$18</definedName>
    <definedName name="Ver_E4">'PSP '!$L$20</definedName>
    <definedName name="Ver_E5">'PSP '!$L$22</definedName>
    <definedName name="Ver_E6">'PSP '!$L$24</definedName>
    <definedName name="Ver_E7">'PSP '!$L$26</definedName>
    <definedName name="Ver_E8">'PSP '!$L$28</definedName>
    <definedName name="Ver_E9">'PSP '!$L$30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2" roundtripDataSignature="AMtx7miqr3Kk6M8cy/OSadJKZ+LTHLFz2w=="/>
    </ext>
  </extLst>
</workbook>
</file>

<file path=xl/calcChain.xml><?xml version="1.0" encoding="utf-8"?>
<calcChain xmlns="http://schemas.openxmlformats.org/spreadsheetml/2006/main">
  <c r="D26" i="8" l="1"/>
  <c r="A26" i="8"/>
  <c r="D4" i="8"/>
  <c r="A4" i="8"/>
  <c r="D23" i="5"/>
  <c r="D21" i="5"/>
  <c r="D17" i="5"/>
  <c r="D12" i="5"/>
  <c r="D7" i="5"/>
  <c r="JY4" i="3"/>
  <c r="JS4" i="3"/>
  <c r="JT4" i="3"/>
  <c r="JU4" i="3"/>
  <c r="JV4" i="3"/>
  <c r="JW4" i="3" s="1"/>
  <c r="JX4" i="3" s="1"/>
  <c r="IX4" i="3"/>
  <c r="IY4" i="3"/>
  <c r="IZ4" i="3" s="1"/>
  <c r="JA4" i="3" s="1"/>
  <c r="JB4" i="3" s="1"/>
  <c r="JC4" i="3" s="1"/>
  <c r="JD4" i="3" s="1"/>
  <c r="JE4" i="3" s="1"/>
  <c r="JF4" i="3" s="1"/>
  <c r="JG4" i="3" s="1"/>
  <c r="JH4" i="3" s="1"/>
  <c r="JI4" i="3" s="1"/>
  <c r="JJ4" i="3" s="1"/>
  <c r="JK4" i="3" s="1"/>
  <c r="JL4" i="3" s="1"/>
  <c r="JM4" i="3" s="1"/>
  <c r="JN4" i="3" s="1"/>
  <c r="JO4" i="3" s="1"/>
  <c r="JP4" i="3" s="1"/>
  <c r="JQ4" i="3" s="1"/>
  <c r="JR4" i="3" s="1"/>
  <c r="IQ4" i="3"/>
  <c r="IR4" i="3" s="1"/>
  <c r="IS4" i="3" s="1"/>
  <c r="IT4" i="3" s="1"/>
  <c r="IU4" i="3" s="1"/>
  <c r="IV4" i="3" s="1"/>
  <c r="IW4" i="3" s="1"/>
  <c r="GU4" i="3"/>
  <c r="GV4" i="3"/>
  <c r="GW4" i="3"/>
  <c r="GX4" i="3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FW4" i="3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EY4" i="3"/>
  <c r="EZ4" i="3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EX4" i="3"/>
  <c r="EW4" i="3"/>
  <c r="EV4" i="3"/>
  <c r="EU4" i="3"/>
  <c r="N1" i="14"/>
  <c r="N3" i="14" s="1"/>
  <c r="D1" i="14"/>
  <c r="C70" i="13"/>
  <c r="E69" i="13"/>
  <c r="E68" i="13"/>
  <c r="E67" i="13"/>
  <c r="E66" i="13"/>
  <c r="E65" i="13"/>
  <c r="E64" i="13"/>
  <c r="E63" i="13"/>
  <c r="E70" i="13" s="1"/>
  <c r="E62" i="13"/>
  <c r="A59" i="13"/>
  <c r="C56" i="13"/>
  <c r="E55" i="13"/>
  <c r="E54" i="13"/>
  <c r="E53" i="13"/>
  <c r="E52" i="13"/>
  <c r="E51" i="13"/>
  <c r="E50" i="13"/>
  <c r="E49" i="13"/>
  <c r="E48" i="13"/>
  <c r="E56" i="13" s="1"/>
  <c r="A45" i="13"/>
  <c r="E42" i="13"/>
  <c r="C42" i="13"/>
  <c r="E41" i="13"/>
  <c r="E40" i="13"/>
  <c r="E39" i="13"/>
  <c r="E38" i="13"/>
  <c r="E37" i="13"/>
  <c r="E36" i="13"/>
  <c r="E35" i="13"/>
  <c r="E34" i="13"/>
  <c r="A31" i="13"/>
  <c r="C28" i="13"/>
  <c r="E27" i="13"/>
  <c r="E26" i="13"/>
  <c r="E25" i="13"/>
  <c r="E24" i="13"/>
  <c r="E23" i="13"/>
  <c r="E22" i="13"/>
  <c r="E21" i="13"/>
  <c r="E20" i="13"/>
  <c r="A17" i="13"/>
  <c r="C14" i="13"/>
  <c r="E13" i="13"/>
  <c r="E12" i="13"/>
  <c r="E11" i="13"/>
  <c r="E10" i="13"/>
  <c r="E14" i="13" s="1"/>
  <c r="E9" i="13"/>
  <c r="E8" i="13"/>
  <c r="E7" i="13"/>
  <c r="E6" i="13"/>
  <c r="A3" i="13"/>
  <c r="C1" i="13"/>
  <c r="D1" i="11"/>
  <c r="E1" i="10"/>
  <c r="B1" i="8"/>
  <c r="A3" i="6"/>
  <c r="G3" i="6" s="1"/>
  <c r="C2" i="6"/>
  <c r="A19" i="5"/>
  <c r="A21" i="5" s="1"/>
  <c r="A14" i="5"/>
  <c r="A17" i="5" s="1"/>
  <c r="A9" i="5"/>
  <c r="A12" i="5" s="1"/>
  <c r="A5" i="5"/>
  <c r="A7" i="5" s="1"/>
  <c r="L4" i="4"/>
  <c r="L3" i="4"/>
  <c r="C1" i="4"/>
  <c r="A55" i="3"/>
  <c r="A54" i="3"/>
  <c r="A53" i="3"/>
  <c r="A52" i="3"/>
  <c r="A51" i="3"/>
  <c r="A50" i="3"/>
  <c r="A49" i="3"/>
  <c r="A48" i="3"/>
  <c r="A47" i="3"/>
  <c r="A46" i="3"/>
  <c r="A45" i="3"/>
  <c r="A43" i="3"/>
  <c r="A42" i="3"/>
  <c r="A41" i="3"/>
  <c r="A40" i="3"/>
  <c r="A39" i="3"/>
  <c r="A38" i="3"/>
  <c r="A37" i="3"/>
  <c r="A36" i="3"/>
  <c r="A35" i="3"/>
  <c r="A34" i="3"/>
  <c r="A33" i="3"/>
  <c r="A31" i="3"/>
  <c r="A30" i="3"/>
  <c r="A29" i="3"/>
  <c r="A28" i="3"/>
  <c r="A27" i="3"/>
  <c r="A26" i="3"/>
  <c r="A25" i="3"/>
  <c r="A24" i="3"/>
  <c r="A23" i="3"/>
  <c r="A22" i="3"/>
  <c r="A21" i="3"/>
  <c r="A19" i="3"/>
  <c r="A18" i="3"/>
  <c r="A17" i="3"/>
  <c r="A16" i="3"/>
  <c r="A15" i="3"/>
  <c r="A14" i="3"/>
  <c r="A13" i="3"/>
  <c r="A12" i="3"/>
  <c r="A11" i="3"/>
  <c r="A10" i="3"/>
  <c r="A9" i="3"/>
  <c r="B5" i="3"/>
  <c r="B4" i="3"/>
  <c r="B6" i="3" s="1"/>
  <c r="B3" i="3"/>
  <c r="D1" i="3"/>
  <c r="E4" i="2"/>
  <c r="K1" i="2"/>
  <c r="H1" i="2"/>
  <c r="B1" i="2"/>
  <c r="D8" i="1"/>
  <c r="A1" i="1"/>
  <c r="N2" i="14" l="1"/>
  <c r="A1" i="14" s="1"/>
  <c r="N4" i="14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M3" i="6"/>
  <c r="E28" i="13"/>
  <c r="A4" i="14" l="1"/>
  <c r="A49" i="14"/>
  <c r="A34" i="14"/>
  <c r="A1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ID#AAAARI8tke8
siehe auch    (2021-11-22 08:24:40)
Word-Dokument "Auftrag" auf dem Info-Point 
Bitte tragt dort auch die gewünschten Info's ein, um die Kommunikation mit den Ausbildern zu sichern</t>
        </r>
      </text>
    </comment>
    <comment ref="A2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ID#AAAARI8tkfk
Ausbildung    (2021-11-22 08:24:40)
Bitte tragen Sie zusätzlich in der Fußzeile Ihren Namen, Vornamen und Jahrgang ein.
Vielen Dank.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9spamKy5lKIq9GFF6BmGQmZQIZ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ID#AAAARI8tkfc
Ausbildung    (2021-11-22 08:24:40)
Legen Sie noch eine Legende mit den verwendeten Farbfüllungen unterhalb des GANNT-Diagramms an. Dies ist besonders wichtig, wenn sie mehrere Farben verwenden.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LAlnfIOyPxQP52+CssHhNQJcU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ID#AAAARI8tkfU
Colantonio, Luca    (2021-11-22 08:24:40)
Führen Sie hier mögliche Ursachen für einen Zeitverzug auf.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5UU4Nwl6PHFwX8CoS9tDDvMyD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A00-000001000000}">
      <text>
        <r>
          <rPr>
            <sz val="11"/>
            <color theme="1"/>
            <rFont val="Calibri"/>
            <scheme val="minor"/>
          </rPr>
          <t>======
ID#AAAARI8tkfo
siehe auch    (2021-11-22 08:24:40)
Word-Dokument "Job-Done" auf dem Info-Point 
Bitte tragt dort auch die gewünschten Info's ein, um die Kommunikation mit den Ausbildern zu sichern</t>
        </r>
      </text>
    </comment>
    <comment ref="A4" authorId="0" shapeId="0" xr:uid="{00000000-0006-0000-0A00-000002000000}">
      <text>
        <r>
          <rPr>
            <sz val="11"/>
            <color theme="1"/>
            <rFont val="Calibri"/>
            <scheme val="minor"/>
          </rPr>
          <t>======
ID#AAAARI8tkfE
Ausbildung    (2021-11-22 08:24:40)
Vor dem Projekt z.B. im Pflichtenheft geplannte Ergebnisse, Aufgaben und Ziele eintragen und mit den erreichten Ergebnissen vergleichen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PY4BHhx68ps5/4yjpjF28kkECOQ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D00-000001000000}">
      <text>
        <r>
          <rPr>
            <sz val="11"/>
            <color theme="1"/>
            <rFont val="Calibri"/>
            <scheme val="minor"/>
          </rPr>
          <t>======
ID#AAAARI8tkfg
Colantonio, Luca    (2021-11-22 08:24:40)
Führen Sie hier Probleme und Schwierigkeiten auf, die während der Aufgabendurchführung entstanden sind.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w1h7ZQPnbsJjJk3C996usXRSL7A=="/>
    </ext>
  </extLst>
</comments>
</file>

<file path=xl/sharedStrings.xml><?xml version="1.0" encoding="utf-8"?>
<sst xmlns="http://schemas.openxmlformats.org/spreadsheetml/2006/main" count="308" uniqueCount="228">
  <si>
    <t>Projektname:</t>
  </si>
  <si>
    <t>Heutiges Datum</t>
  </si>
  <si>
    <t>Startdatum Projekt</t>
  </si>
  <si>
    <t>Enddatum Projekt</t>
  </si>
  <si>
    <t>Datum Beginn Aktion</t>
  </si>
  <si>
    <t>Datum Ende Aktion</t>
  </si>
  <si>
    <t>Budget</t>
  </si>
  <si>
    <t>-</t>
  </si>
  <si>
    <t>Personal</t>
  </si>
  <si>
    <t>Controlling</t>
  </si>
  <si>
    <t xml:space="preserve">Coach: </t>
  </si>
  <si>
    <t>Coach:</t>
  </si>
  <si>
    <t xml:space="preserve">TPL: </t>
  </si>
  <si>
    <t>TPL:</t>
  </si>
  <si>
    <t>Verantwortlicher C1</t>
  </si>
  <si>
    <t>Verantwortlicher D1</t>
  </si>
  <si>
    <t>Arbeitspaket E1</t>
  </si>
  <si>
    <t>Verantwortlicher E1</t>
  </si>
  <si>
    <t>Verantwortlicher C2</t>
  </si>
  <si>
    <t>Verantwortlicher D2</t>
  </si>
  <si>
    <t>Arbeitspaket E2</t>
  </si>
  <si>
    <t>Verantwortlicher E2</t>
  </si>
  <si>
    <t>Verantwortlicher A3</t>
  </si>
  <si>
    <t>Verantwortlicher C3</t>
  </si>
  <si>
    <t>Verantwortlicher D3</t>
  </si>
  <si>
    <t>Arbeitspaket E3</t>
  </si>
  <si>
    <t>Verantwortlicher E3</t>
  </si>
  <si>
    <t>Verantwortlicher C4</t>
  </si>
  <si>
    <t>Arbeitspaket D4</t>
  </si>
  <si>
    <t>Verantwortlicher D4</t>
  </si>
  <si>
    <t>Arbeitspaket E4</t>
  </si>
  <si>
    <t>Verantwortlicher E4</t>
  </si>
  <si>
    <t>Verantwortlicher A5</t>
  </si>
  <si>
    <t>Verantwortlicher C5</t>
  </si>
  <si>
    <t>Arbeitspaket D5</t>
  </si>
  <si>
    <t>Verantwortlicher D5</t>
  </si>
  <si>
    <t>Arbeitspaket E5</t>
  </si>
  <si>
    <t>Verantwortlicher E5</t>
  </si>
  <si>
    <t>Verantwortlicher A6</t>
  </si>
  <si>
    <t>Verantwortlicher C6</t>
  </si>
  <si>
    <t>Arbeitspaket D6</t>
  </si>
  <si>
    <t>Verantwortlicher D6</t>
  </si>
  <si>
    <t>Arbeitspaket E6</t>
  </si>
  <si>
    <t>Verantwortlicher E6</t>
  </si>
  <si>
    <t>Verantwortlicher A7</t>
  </si>
  <si>
    <t>Verantwortlicher C7</t>
  </si>
  <si>
    <t>Arbeitspaket D7</t>
  </si>
  <si>
    <t>Verantwortlicher D7</t>
  </si>
  <si>
    <t>Arbeitspaket E7</t>
  </si>
  <si>
    <t>Verantwortlicher E7</t>
  </si>
  <si>
    <t>Verantwortlicher A8</t>
  </si>
  <si>
    <t>Verantwortlicher C8</t>
  </si>
  <si>
    <t>Arbeitspaket D8</t>
  </si>
  <si>
    <t>Verantwortlicher D8</t>
  </si>
  <si>
    <t>Arbeitspaket E8</t>
  </si>
  <si>
    <t>Verantwortlicher E8</t>
  </si>
  <si>
    <t>Verantwortlicher A9</t>
  </si>
  <si>
    <t>Verantwortlicher C9</t>
  </si>
  <si>
    <t>Arbeitspaket D9</t>
  </si>
  <si>
    <t>Verantwortlicher D9</t>
  </si>
  <si>
    <t>Arbeitspaket E9</t>
  </si>
  <si>
    <t>Verantwortlicher E9</t>
  </si>
  <si>
    <t>Arbeitspaket A10</t>
  </si>
  <si>
    <t>Verantwortlicher A10</t>
  </si>
  <si>
    <t>Verantwortlicher C10</t>
  </si>
  <si>
    <t>Arbeitspaket D10</t>
  </si>
  <si>
    <t>Verantwortlicher D10</t>
  </si>
  <si>
    <t>Arbeitspaket E10</t>
  </si>
  <si>
    <t>Verantwortlicher E10</t>
  </si>
  <si>
    <t>Gantt-Diagramm</t>
  </si>
  <si>
    <t>Heute</t>
  </si>
  <si>
    <t>Startdatum</t>
  </si>
  <si>
    <t>Wochentag</t>
  </si>
  <si>
    <t>Enddatum</t>
  </si>
  <si>
    <t>Datum</t>
  </si>
  <si>
    <t>Tage</t>
  </si>
  <si>
    <t>Meilensteine</t>
  </si>
  <si>
    <t>●Meilensteine/▲Etappenziele</t>
  </si>
  <si>
    <t>Beginn</t>
  </si>
  <si>
    <t>Ende</t>
  </si>
  <si>
    <t>Ampel</t>
  </si>
  <si>
    <t>Abweichungen</t>
  </si>
  <si>
    <t>▲</t>
  </si>
  <si>
    <t>heutiges Datum</t>
  </si>
  <si>
    <t>●</t>
  </si>
  <si>
    <t>im Zeitrahmen</t>
  </si>
  <si>
    <t>Zeitverzug</t>
  </si>
  <si>
    <t>Erledigt</t>
  </si>
  <si>
    <t>Kostenplan</t>
  </si>
  <si>
    <t>Kosten</t>
  </si>
  <si>
    <t>TP/Vorgang</t>
  </si>
  <si>
    <t>Abweichung</t>
  </si>
  <si>
    <t>Gesamtkosten</t>
  </si>
  <si>
    <t>Feinplan</t>
  </si>
  <si>
    <t>Wann</t>
  </si>
  <si>
    <t>Was</t>
  </si>
  <si>
    <t>Wer</t>
  </si>
  <si>
    <t>letzte Aktion</t>
  </si>
  <si>
    <t>to do</t>
  </si>
  <si>
    <t xml:space="preserve">Wann </t>
  </si>
  <si>
    <t>Anwendungsanweisung</t>
  </si>
  <si>
    <t>Änderung im PSP:</t>
  </si>
  <si>
    <t>Änderung im Balkendiagramm:</t>
  </si>
  <si>
    <t>Änderung im Projektsatus:</t>
  </si>
  <si>
    <t>Änderung im Kostenplan:</t>
  </si>
  <si>
    <t>Änderung in Quellen:</t>
  </si>
  <si>
    <t>Auchtung: soblad neue Teilprojekte (TP) oder Arbeitspakete (AP) eingefügt werden, müssen</t>
  </si>
  <si>
    <t>Einfügen zusätzlicher TP'e / AP'e</t>
  </si>
  <si>
    <t>1.) Einfügen zusätzlicher Vorgänge</t>
  </si>
  <si>
    <t>Diese Mappe dient lediglich als Quelle</t>
  </si>
  <si>
    <t>in den anderen Mappen (Balkendiagramm, Projektstatus und Kostenplan)</t>
  </si>
  <si>
    <t>neue Zeile immer zwischen bereits vorhandenen Zeilen einfügen</t>
  </si>
  <si>
    <t>für den Projektstatus und muss nicht geändert werden</t>
  </si>
  <si>
    <t>Änderungen vorgenommen werden. Diese werden im Folgenden genau beschrieben.</t>
  </si>
  <si>
    <t>Formel der Spalte A anpassen:</t>
  </si>
  <si>
    <r>
      <rPr>
        <sz val="11"/>
        <color theme="1"/>
        <rFont val="Calibri"/>
      </rPr>
      <t xml:space="preserve">Formel der Spalte A anpassen:  </t>
    </r>
    <r>
      <rPr>
        <i/>
        <sz val="11"/>
        <color theme="1"/>
        <rFont val="Calibri"/>
      </rPr>
      <t>=dann die neue Zelle im PSP anklicken und Enter drücken</t>
    </r>
  </si>
  <si>
    <r>
      <rPr>
        <sz val="11"/>
        <color theme="1"/>
        <rFont val="Calibri"/>
      </rPr>
      <t xml:space="preserve">Formel der Abweichungsspalte (D) anpassen: </t>
    </r>
    <r>
      <rPr>
        <i/>
        <sz val="11"/>
        <color theme="1"/>
        <rFont val="Calibri"/>
      </rPr>
      <t>IstPreis (C ) - SollPreis (B)</t>
    </r>
  </si>
  <si>
    <r>
      <rPr>
        <sz val="11"/>
        <color theme="1"/>
        <rFont val="Calibri"/>
      </rPr>
      <t xml:space="preserve"> =</t>
    </r>
    <r>
      <rPr>
        <i/>
        <sz val="11"/>
        <color theme="1"/>
        <rFont val="Calibri"/>
      </rPr>
      <t>dann die neue Zelle im PSP anklicken und Enter drücken</t>
    </r>
  </si>
  <si>
    <t>Auswahlmöglichkeiten anlegen</t>
  </si>
  <si>
    <t>Bedinte Formatierung der Abweichungsspalte anpassen:</t>
  </si>
  <si>
    <t>neue Zeile immer zwischen bereits vorhandenen Zeilen einfügen!</t>
  </si>
  <si>
    <t>Daten</t>
  </si>
  <si>
    <t>Bedingte Formatierung</t>
  </si>
  <si>
    <t>Datenüberprüfung</t>
  </si>
  <si>
    <t>Regeln zum Hervorheben von Zellen</t>
  </si>
  <si>
    <t>Zulassen: Liste</t>
  </si>
  <si>
    <r>
      <rPr>
        <i/>
        <sz val="11"/>
        <color theme="1"/>
        <rFont val="Calibri"/>
      </rPr>
      <t xml:space="preserve">Größer als </t>
    </r>
    <r>
      <rPr>
        <i/>
        <sz val="11"/>
        <color theme="1"/>
        <rFont val="Symbol"/>
      </rPr>
      <t xml:space="preserve">® 0 ® </t>
    </r>
    <r>
      <rPr>
        <i/>
        <sz val="11"/>
        <color theme="1"/>
        <rFont val="Calibri"/>
      </rPr>
      <t>hellrote Füllung (bei Summe TP 'roter Text')</t>
    </r>
  </si>
  <si>
    <t>Quellen: =Quellen!$A$1:$A$4</t>
  </si>
  <si>
    <r>
      <rPr>
        <i/>
        <sz val="11"/>
        <color theme="1"/>
        <rFont val="Calibri"/>
      </rPr>
      <t xml:space="preserve">Kleiner als </t>
    </r>
    <r>
      <rPr>
        <i/>
        <sz val="11"/>
        <color theme="1"/>
        <rFont val="Symbol"/>
      </rPr>
      <t xml:space="preserve">® 0 ® </t>
    </r>
    <r>
      <rPr>
        <i/>
        <sz val="11"/>
        <color theme="1"/>
        <rFont val="Calibri"/>
      </rPr>
      <t>grüner Füllung (bei Summe TP 'grüner Text')</t>
    </r>
  </si>
  <si>
    <t>bedingte Formatierung der Auswahlmöglichkeit anpassen</t>
  </si>
  <si>
    <t>bedingte Formatierung</t>
  </si>
  <si>
    <t>Textinhalt</t>
  </si>
  <si>
    <r>
      <rPr>
        <i/>
        <sz val="11"/>
        <color theme="1"/>
        <rFont val="Calibri"/>
      </rPr>
      <t xml:space="preserve">erledigt </t>
    </r>
    <r>
      <rPr>
        <sz val="11"/>
        <color theme="1"/>
        <rFont val="Symbol"/>
      </rPr>
      <t>®</t>
    </r>
    <r>
      <rPr>
        <i/>
        <sz val="11"/>
        <color theme="1"/>
        <rFont val="Calibri"/>
      </rPr>
      <t xml:space="preserve"> herrgrüne Füllung</t>
    </r>
  </si>
  <si>
    <r>
      <rPr>
        <i/>
        <sz val="11"/>
        <color theme="1"/>
        <rFont val="Calibri"/>
      </rPr>
      <t xml:space="preserve">in Bearbeitung </t>
    </r>
    <r>
      <rPr>
        <sz val="11"/>
        <color theme="1"/>
        <rFont val="Symbol"/>
      </rPr>
      <t>®</t>
    </r>
    <r>
      <rPr>
        <i/>
        <sz val="11"/>
        <color theme="1"/>
        <rFont val="Calibri"/>
      </rPr>
      <t xml:space="preserve"> </t>
    </r>
    <r>
      <rPr>
        <i/>
        <sz val="11"/>
        <color theme="1"/>
        <rFont val="Calibri"/>
      </rPr>
      <t>gelbe Füllung</t>
    </r>
  </si>
  <si>
    <r>
      <rPr>
        <i/>
        <sz val="11"/>
        <color theme="1"/>
        <rFont val="Calibri"/>
      </rPr>
      <t xml:space="preserve">noch offen </t>
    </r>
    <r>
      <rPr>
        <sz val="11"/>
        <color theme="1"/>
        <rFont val="Symbol"/>
      </rPr>
      <t>®</t>
    </r>
    <r>
      <rPr>
        <i/>
        <sz val="11"/>
        <color theme="1"/>
        <rFont val="Calibri"/>
      </rPr>
      <t xml:space="preserve"> hellrote Füllung</t>
    </r>
  </si>
  <si>
    <t>2.) Einfügen zusätzlicher Teilprojekte</t>
  </si>
  <si>
    <t>siehe Anweisungen 1.)</t>
  </si>
  <si>
    <t>Gesamtkostenformel muss angepasst werden</t>
  </si>
  <si>
    <t>Formatierung Summenzelle TP</t>
  </si>
  <si>
    <t>= "Summe" &amp; entsprechende Zelle'</t>
  </si>
  <si>
    <t>Risikomanagement</t>
  </si>
  <si>
    <t>Worst case</t>
  </si>
  <si>
    <t>Gegenmaßnahme</t>
  </si>
  <si>
    <t>Checkliste Aktionstag</t>
  </si>
  <si>
    <t>erledigt</t>
  </si>
  <si>
    <t>nicht notwendig</t>
  </si>
  <si>
    <t>Fotos machen</t>
  </si>
  <si>
    <t>Dokumentation</t>
  </si>
  <si>
    <t>Fehler/Probleme festhalten</t>
  </si>
  <si>
    <t>Feedback festhalten (Feedbackbogen)</t>
  </si>
  <si>
    <t>Sicherheitsbestimmungen (z.B. Bandschutz) einhalten
--&gt; z.B. Brandschutzbestimmungen, Notausgänge, Verbandskästen,..</t>
  </si>
  <si>
    <t>Einhaltung Dienstplan, Feinplan,… kontrollieren</t>
  </si>
  <si>
    <t>Airbushemden verteilen/Kleiderordnung</t>
  </si>
  <si>
    <t>Risikomanagementmaßnahmen einhalten und bereitstellen</t>
  </si>
  <si>
    <t>Soll-Ist-Analyse</t>
  </si>
  <si>
    <t>Ziele/Aufgaben</t>
  </si>
  <si>
    <t>Soll</t>
  </si>
  <si>
    <t>Ist</t>
  </si>
  <si>
    <t>Stundenkalkulation</t>
  </si>
  <si>
    <t>Tätigkeit</t>
  </si>
  <si>
    <t>Personen</t>
  </si>
  <si>
    <t>Gesamtstunden</t>
  </si>
  <si>
    <t>Stundensatz</t>
  </si>
  <si>
    <t>Beschreibung</t>
  </si>
  <si>
    <t>Gesamt Std.:</t>
  </si>
  <si>
    <t>Gesamtkosten:</t>
  </si>
  <si>
    <t>Startdatum:</t>
  </si>
  <si>
    <t>Jahr:</t>
  </si>
  <si>
    <t>Aufgabe</t>
  </si>
  <si>
    <t>Bearbeiter</t>
  </si>
  <si>
    <t>Anfangsdatum &amp; Zeit</t>
  </si>
  <si>
    <t>Enddatum &amp; Zeit</t>
  </si>
  <si>
    <t>Problemerfassung</t>
  </si>
  <si>
    <t>Monat:</t>
  </si>
  <si>
    <t>Tag:</t>
  </si>
  <si>
    <t>Robotersteuerung durch Gestenerkennung mittels KI</t>
  </si>
  <si>
    <t>KI erstellen</t>
  </si>
  <si>
    <t>Roboter bauen</t>
  </si>
  <si>
    <t>Zusammenführen beider Technologien</t>
  </si>
  <si>
    <t>Testen</t>
  </si>
  <si>
    <t>Rasperry Pi</t>
  </si>
  <si>
    <t>Kamera</t>
  </si>
  <si>
    <t>SD-Karte</t>
  </si>
  <si>
    <t>DHBW</t>
  </si>
  <si>
    <t>Entwurf</t>
  </si>
  <si>
    <t>Datensammlung</t>
  </si>
  <si>
    <t>Kommunikationsschnittstelle</t>
  </si>
  <si>
    <t>Echtzeitkommunikation</t>
  </si>
  <si>
    <t>Mapping von Gebärden zu Zeichen</t>
  </si>
  <si>
    <t>Aufteilen des Datensatzes</t>
  </si>
  <si>
    <t>Projektart:</t>
  </si>
  <si>
    <t>Studienarbeit</t>
  </si>
  <si>
    <t>Projektteam:</t>
  </si>
  <si>
    <t>Benjamin Tomazic, Ira Göppinger, Kim Junker</t>
  </si>
  <si>
    <t>Projekteam:</t>
  </si>
  <si>
    <t>Einarbeitung</t>
  </si>
  <si>
    <t>Wahl des Modells/Modelle</t>
  </si>
  <si>
    <t>Daten Aufbereitung</t>
  </si>
  <si>
    <t>Erstellen des Modells</t>
  </si>
  <si>
    <t>Trainieren des Modells</t>
  </si>
  <si>
    <t>Testen/-und Validieren des Modells</t>
  </si>
  <si>
    <t>Gegenüberstellung der Ergebnisse</t>
  </si>
  <si>
    <t xml:space="preserve"> BT, IG, KJ</t>
  </si>
  <si>
    <t>BT, IG, KJ</t>
  </si>
  <si>
    <t>KJ</t>
  </si>
  <si>
    <t>Bauplan</t>
  </si>
  <si>
    <t>Umsetzung</t>
  </si>
  <si>
    <t>Präsentation</t>
  </si>
  <si>
    <t>fertiges KI-Modell</t>
  </si>
  <si>
    <t>Roboterbauplan</t>
  </si>
  <si>
    <t>fertiger Roboter</t>
  </si>
  <si>
    <t>Artikel</t>
  </si>
  <si>
    <t>Sponsor</t>
  </si>
  <si>
    <t>/</t>
  </si>
  <si>
    <t>LEGO Mindstorms</t>
  </si>
  <si>
    <t>Artikel 1</t>
  </si>
  <si>
    <t>Artikel 2</t>
  </si>
  <si>
    <t>LEGO + Kamera</t>
  </si>
  <si>
    <t>Rasperry Pi + Kamera</t>
  </si>
  <si>
    <t>zu wenig Datensätze</t>
  </si>
  <si>
    <t>falsches Modell ausgewählt</t>
  </si>
  <si>
    <t>schlechte Ergebnisse</t>
  </si>
  <si>
    <t>falsche Teile von LEGO</t>
  </si>
  <si>
    <t>Bauplan nicht umsetzbar</t>
  </si>
  <si>
    <t>Roboter nicht funktionsfähig</t>
  </si>
  <si>
    <t>Probleme mit Rasperry PI und KI</t>
  </si>
  <si>
    <t>Probleme mit KI und Roboter</t>
  </si>
  <si>
    <t>Probleme mit Kameraerkennung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</si>
</sst>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€&quot;"/>
    <numFmt numFmtId="165" formatCode="[$-407]d/\ mmm\ yy"/>
    <numFmt numFmtId="166" formatCode="[$-407]d/\ mmm/\ yy"/>
    <numFmt numFmtId="168" formatCode="_-* #,##0.00\ &quot;€&quot;_-;\-* #,##0.00\ &quot;€&quot;_-;_-* &quot;-&quot;??\ &quot;€&quot;_-;_-@"/>
  </numFmts>
  <fonts count="4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1"/>
      <name val="Calibri"/>
    </font>
    <font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4"/>
      <color rgb="FFFF0000"/>
      <name val="Calibri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20"/>
      <color theme="1"/>
      <name val="Calibri"/>
      <scheme val="minor"/>
    </font>
    <font>
      <b/>
      <sz val="16"/>
      <color theme="1"/>
      <name val="Calibri"/>
      <scheme val="minor"/>
    </font>
    <font>
      <b/>
      <sz val="22"/>
      <color theme="1"/>
      <name val="Calibri"/>
      <scheme val="minor"/>
    </font>
    <font>
      <sz val="12"/>
      <color theme="1"/>
      <name val="Calibri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1"/>
      <color theme="1"/>
      <name val="Calibri"/>
      <scheme val="minor"/>
    </font>
    <font>
      <b/>
      <sz val="36"/>
      <color theme="1"/>
      <name val="Calibri"/>
      <scheme val="minor"/>
    </font>
    <font>
      <b/>
      <sz val="24"/>
      <color theme="1"/>
      <name val="Calibri"/>
      <scheme val="minor"/>
    </font>
    <font>
      <sz val="24"/>
      <color rgb="FFFF0000"/>
      <name val="Calibri"/>
      <scheme val="minor"/>
    </font>
    <font>
      <b/>
      <sz val="24"/>
      <color rgb="FF953734"/>
      <name val="Calibri"/>
      <scheme val="minor"/>
    </font>
    <font>
      <sz val="22"/>
      <color theme="1"/>
      <name val="Calibri"/>
      <scheme val="minor"/>
    </font>
    <font>
      <sz val="11"/>
      <color rgb="FFFFFF00"/>
      <name val="Calibri"/>
      <scheme val="minor"/>
    </font>
    <font>
      <sz val="36"/>
      <color theme="1"/>
      <name val="Calibri"/>
      <scheme val="minor"/>
    </font>
    <font>
      <b/>
      <i/>
      <sz val="11"/>
      <color theme="1"/>
      <name val="Calibri"/>
      <scheme val="minor"/>
    </font>
    <font>
      <b/>
      <sz val="26"/>
      <color theme="1"/>
      <name val="Calibri"/>
      <scheme val="minor"/>
    </font>
    <font>
      <b/>
      <sz val="12"/>
      <color theme="1"/>
      <name val="Calibri"/>
      <scheme val="minor"/>
    </font>
    <font>
      <sz val="20"/>
      <color theme="1"/>
      <name val="Calibri"/>
      <scheme val="minor"/>
    </font>
    <font>
      <b/>
      <sz val="14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6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sz val="11"/>
      <color rgb="FFFABF8F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i/>
      <sz val="11"/>
      <color theme="1"/>
      <name val="Symbol"/>
    </font>
    <font>
      <sz val="11"/>
      <color theme="1"/>
      <name val="Symbol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8DB3E2"/>
        <bgColor rgb="FF8DB3E2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C6D9F0"/>
        <bgColor rgb="FFC6D9F0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D6E3BC"/>
        <bgColor rgb="FFD6E3BC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CC00"/>
        <bgColor rgb="FF00CC00"/>
      </patternFill>
    </fill>
    <fill>
      <patternFill patternType="solid">
        <fgColor rgb="FF92D050"/>
        <bgColor rgb="FF92D050"/>
      </patternFill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BAE98B"/>
        <bgColor rgb="FFBAE98B"/>
      </patternFill>
    </fill>
    <fill>
      <patternFill patternType="solid">
        <fgColor rgb="FFE5B8B7"/>
        <bgColor rgb="FFE5B8B7"/>
      </patternFill>
    </fill>
    <fill>
      <patternFill patternType="solid">
        <fgColor rgb="FFD8D8D8"/>
        <bgColor rgb="FFD8D8D8"/>
      </patternFill>
    </fill>
    <fill>
      <patternFill patternType="solid">
        <fgColor rgb="FFFDE9D9"/>
        <bgColor rgb="FFFDE9D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</fills>
  <borders count="10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6">
    <xf numFmtId="0" fontId="0" fillId="0" borderId="0" xfId="0"/>
    <xf numFmtId="0" fontId="6" fillId="3" borderId="4" xfId="0" applyFont="1" applyFill="1" applyBorder="1"/>
    <xf numFmtId="0" fontId="8" fillId="0" borderId="0" xfId="0" applyFont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11" fillId="2" borderId="27" xfId="0" applyFont="1" applyFill="1" applyBorder="1" applyAlignment="1">
      <alignment vertical="center"/>
    </xf>
    <xf numFmtId="0" fontId="0" fillId="3" borderId="4" xfId="0" applyFill="1" applyBorder="1"/>
    <xf numFmtId="14" fontId="0" fillId="3" borderId="4" xfId="0" applyNumberFormat="1" applyFill="1" applyBorder="1"/>
    <xf numFmtId="0" fontId="9" fillId="3" borderId="4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9" fillId="7" borderId="32" xfId="0" applyFont="1" applyFill="1" applyBorder="1"/>
    <xf numFmtId="0" fontId="9" fillId="3" borderId="4" xfId="0" applyFont="1" applyFill="1" applyBorder="1"/>
    <xf numFmtId="164" fontId="0" fillId="3" borderId="4" xfId="0" applyNumberFormat="1" applyFill="1" applyBorder="1"/>
    <xf numFmtId="0" fontId="0" fillId="0" borderId="0" xfId="0" applyAlignment="1">
      <alignment horizontal="left" vertical="top"/>
    </xf>
    <xf numFmtId="0" fontId="0" fillId="8" borderId="33" xfId="0" applyFill="1" applyBorder="1" applyAlignment="1">
      <alignment horizontal="left" vertical="center" wrapText="1"/>
    </xf>
    <xf numFmtId="49" fontId="0" fillId="9" borderId="34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9" borderId="34" xfId="0" applyFill="1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8" borderId="35" xfId="0" applyFill="1" applyBorder="1" applyAlignment="1">
      <alignment horizontal="left" vertical="center" wrapText="1"/>
    </xf>
    <xf numFmtId="0" fontId="0" fillId="9" borderId="36" xfId="0" applyFill="1" applyBorder="1" applyAlignment="1">
      <alignment horizontal="left" vertical="center" wrapText="1"/>
    </xf>
    <xf numFmtId="0" fontId="0" fillId="3" borderId="37" xfId="0" applyFill="1" applyBorder="1" applyAlignment="1">
      <alignment horizontal="left" vertical="center" wrapText="1"/>
    </xf>
    <xf numFmtId="0" fontId="0" fillId="3" borderId="36" xfId="0" applyFill="1" applyBorder="1" applyAlignment="1">
      <alignment horizontal="left" vertical="center" wrapText="1"/>
    </xf>
    <xf numFmtId="0" fontId="0" fillId="8" borderId="38" xfId="0" applyFill="1" applyBorder="1" applyAlignment="1">
      <alignment horizontal="left" vertical="center" wrapText="1"/>
    </xf>
    <xf numFmtId="0" fontId="0" fillId="9" borderId="39" xfId="0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4" fillId="0" borderId="0" xfId="0" applyFont="1"/>
    <xf numFmtId="14" fontId="14" fillId="0" borderId="0" xfId="0" applyNumberFormat="1" applyFont="1" applyAlignment="1">
      <alignment horizontal="left"/>
    </xf>
    <xf numFmtId="165" fontId="15" fillId="0" borderId="40" xfId="0" applyNumberFormat="1" applyFont="1" applyBorder="1"/>
    <xf numFmtId="165" fontId="0" fillId="0" borderId="41" xfId="0" applyNumberFormat="1" applyBorder="1"/>
    <xf numFmtId="165" fontId="9" fillId="0" borderId="41" xfId="0" applyNumberFormat="1" applyFont="1" applyBorder="1"/>
    <xf numFmtId="14" fontId="9" fillId="0" borderId="41" xfId="0" applyNumberFormat="1" applyFont="1" applyBorder="1"/>
    <xf numFmtId="0" fontId="9" fillId="0" borderId="41" xfId="0" applyFont="1" applyBorder="1"/>
    <xf numFmtId="0" fontId="0" fillId="0" borderId="41" xfId="0" applyBorder="1"/>
    <xf numFmtId="0" fontId="1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 applyAlignment="1">
      <alignment horizontal="left" readingOrder="1"/>
    </xf>
    <xf numFmtId="0" fontId="0" fillId="0" borderId="44" xfId="0" applyBorder="1"/>
    <xf numFmtId="0" fontId="0" fillId="11" borderId="4" xfId="0" applyFill="1" applyBorder="1" applyAlignment="1">
      <alignment horizontal="right"/>
    </xf>
    <xf numFmtId="0" fontId="0" fillId="12" borderId="4" xfId="0" applyFill="1" applyBorder="1"/>
    <xf numFmtId="0" fontId="0" fillId="12" borderId="45" xfId="0" applyFill="1" applyBorder="1"/>
    <xf numFmtId="0" fontId="0" fillId="12" borderId="44" xfId="0" applyFill="1" applyBorder="1"/>
    <xf numFmtId="0" fontId="0" fillId="3" borderId="44" xfId="0" applyFill="1" applyBorder="1"/>
    <xf numFmtId="0" fontId="17" fillId="0" borderId="0" xfId="0" applyFont="1"/>
    <xf numFmtId="0" fontId="0" fillId="12" borderId="44" xfId="0" applyFill="1" applyBorder="1" applyAlignment="1">
      <alignment horizontal="left"/>
    </xf>
    <xf numFmtId="0" fontId="9" fillId="0" borderId="44" xfId="0" applyFont="1" applyBorder="1"/>
    <xf numFmtId="0" fontId="18" fillId="3" borderId="46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19" fillId="3" borderId="47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20" fillId="13" borderId="46" xfId="0" applyFont="1" applyFill="1" applyBorder="1" applyAlignment="1">
      <alignment vertical="center"/>
    </xf>
    <xf numFmtId="0" fontId="21" fillId="13" borderId="48" xfId="0" applyFont="1" applyFill="1" applyBorder="1" applyAlignment="1">
      <alignment horizontal="center" vertical="center"/>
    </xf>
    <xf numFmtId="0" fontId="21" fillId="13" borderId="49" xfId="0" applyFont="1" applyFill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 wrapText="1"/>
    </xf>
    <xf numFmtId="0" fontId="23" fillId="15" borderId="33" xfId="0" applyFont="1" applyFill="1" applyBorder="1"/>
    <xf numFmtId="0" fontId="22" fillId="0" borderId="44" xfId="0" applyFont="1" applyBorder="1" applyAlignment="1">
      <alignment horizontal="center" vertical="center"/>
    </xf>
    <xf numFmtId="0" fontId="0" fillId="16" borderId="35" xfId="0" applyFill="1" applyBorder="1"/>
    <xf numFmtId="0" fontId="22" fillId="0" borderId="57" xfId="0" applyFont="1" applyBorder="1" applyAlignment="1">
      <alignment horizontal="center" vertical="center"/>
    </xf>
    <xf numFmtId="0" fontId="0" fillId="17" borderId="38" xfId="0" applyFill="1" applyBorder="1"/>
    <xf numFmtId="0" fontId="22" fillId="0" borderId="44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2" fillId="0" borderId="58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 wrapText="1"/>
    </xf>
    <xf numFmtId="0" fontId="0" fillId="0" borderId="61" xfId="0" applyBorder="1"/>
    <xf numFmtId="0" fontId="24" fillId="0" borderId="0" xfId="0" applyFont="1"/>
    <xf numFmtId="0" fontId="11" fillId="2" borderId="6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63" xfId="0" applyBorder="1"/>
    <xf numFmtId="17" fontId="0" fillId="0" borderId="0" xfId="0" applyNumberFormat="1"/>
    <xf numFmtId="0" fontId="0" fillId="10" borderId="44" xfId="0" applyFill="1" applyBorder="1"/>
    <xf numFmtId="164" fontId="0" fillId="0" borderId="44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44" xfId="0" applyNumberFormat="1" applyBorder="1"/>
    <xf numFmtId="0" fontId="25" fillId="7" borderId="44" xfId="0" applyFont="1" applyFill="1" applyBorder="1"/>
    <xf numFmtId="164" fontId="0" fillId="7" borderId="44" xfId="0" applyNumberFormat="1" applyFill="1" applyBorder="1" applyAlignment="1">
      <alignment horizontal="center" vertical="center"/>
    </xf>
    <xf numFmtId="164" fontId="0" fillId="10" borderId="44" xfId="0" applyNumberFormat="1" applyFill="1" applyBorder="1"/>
    <xf numFmtId="0" fontId="9" fillId="19" borderId="44" xfId="0" applyFont="1" applyFill="1" applyBorder="1"/>
    <xf numFmtId="164" fontId="0" fillId="19" borderId="44" xfId="0" applyNumberFormat="1" applyFill="1" applyBorder="1" applyAlignment="1">
      <alignment horizontal="center" vertical="center"/>
    </xf>
    <xf numFmtId="0" fontId="0" fillId="19" borderId="4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0" borderId="32" xfId="0" applyFont="1" applyFill="1" applyBorder="1" applyAlignment="1">
      <alignment horizontal="center" vertical="center"/>
    </xf>
    <xf numFmtId="0" fontId="0" fillId="0" borderId="67" xfId="0" applyBorder="1" applyAlignment="1">
      <alignment horizontal="right"/>
    </xf>
    <xf numFmtId="0" fontId="0" fillId="0" borderId="0" xfId="0" applyAlignment="1">
      <alignment vertical="center" wrapText="1"/>
    </xf>
    <xf numFmtId="0" fontId="13" fillId="3" borderId="68" xfId="0" applyFont="1" applyFill="1" applyBorder="1" applyAlignment="1">
      <alignment vertical="center" wrapText="1"/>
    </xf>
    <xf numFmtId="0" fontId="13" fillId="3" borderId="68" xfId="0" applyFont="1" applyFill="1" applyBorder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27" fillId="5" borderId="44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7" fillId="5" borderId="44" xfId="0" applyFont="1" applyFill="1" applyBorder="1" applyAlignment="1">
      <alignment horizontal="left" vertical="center" wrapText="1"/>
    </xf>
    <xf numFmtId="0" fontId="27" fillId="5" borderId="66" xfId="0" applyFont="1" applyFill="1" applyBorder="1" applyAlignment="1">
      <alignment vertical="center" wrapText="1"/>
    </xf>
    <xf numFmtId="0" fontId="0" fillId="0" borderId="69" xfId="0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9" fillId="3" borderId="44" xfId="0" applyFont="1" applyFill="1" applyBorder="1" applyAlignment="1">
      <alignment vertical="center" wrapText="1"/>
    </xf>
    <xf numFmtId="0" fontId="0" fillId="0" borderId="44" xfId="0" applyBorder="1" applyAlignment="1">
      <alignment vertical="center"/>
    </xf>
    <xf numFmtId="0" fontId="0" fillId="0" borderId="44" xfId="0" applyBorder="1" applyAlignment="1">
      <alignment horizontal="left" vertical="center" wrapText="1"/>
    </xf>
    <xf numFmtId="20" fontId="0" fillId="0" borderId="44" xfId="0" applyNumberFormat="1" applyBorder="1" applyAlignment="1">
      <alignment horizontal="left" vertical="center" wrapText="1"/>
    </xf>
    <xf numFmtId="0" fontId="0" fillId="0" borderId="44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20" fontId="0" fillId="0" borderId="43" xfId="0" applyNumberFormat="1" applyBorder="1" applyAlignment="1">
      <alignment vertical="center" wrapText="1"/>
    </xf>
    <xf numFmtId="14" fontId="0" fillId="3" borderId="44" xfId="0" applyNumberFormat="1" applyFill="1" applyBorder="1" applyAlignment="1">
      <alignment vertical="center" wrapText="1"/>
    </xf>
    <xf numFmtId="20" fontId="0" fillId="3" borderId="44" xfId="0" applyNumberFormat="1" applyFill="1" applyBorder="1" applyAlignment="1">
      <alignment vertical="center" wrapText="1"/>
    </xf>
    <xf numFmtId="0" fontId="0" fillId="10" borderId="44" xfId="0" applyFill="1" applyBorder="1" applyAlignment="1">
      <alignment vertical="center" wrapText="1"/>
    </xf>
    <xf numFmtId="20" fontId="0" fillId="3" borderId="44" xfId="0" applyNumberFormat="1" applyFill="1" applyBorder="1" applyAlignment="1">
      <alignment horizontal="left" vertical="center" wrapText="1"/>
    </xf>
    <xf numFmtId="14" fontId="0" fillId="0" borderId="44" xfId="0" applyNumberFormat="1" applyBorder="1" applyAlignment="1">
      <alignment horizontal="left" vertical="center" wrapText="1"/>
    </xf>
    <xf numFmtId="0" fontId="0" fillId="0" borderId="70" xfId="0" applyBorder="1"/>
    <xf numFmtId="0" fontId="0" fillId="0" borderId="70" xfId="0" applyBorder="1" applyAlignment="1">
      <alignment horizontal="left"/>
    </xf>
    <xf numFmtId="0" fontId="0" fillId="0" borderId="71" xfId="0" applyBorder="1"/>
    <xf numFmtId="0" fontId="10" fillId="0" borderId="0" xfId="0" applyFont="1"/>
    <xf numFmtId="0" fontId="0" fillId="18" borderId="4" xfId="0" applyFill="1" applyBorder="1"/>
    <xf numFmtId="0" fontId="0" fillId="0" borderId="0" xfId="0" applyAlignment="1">
      <alignment horizontal="left" vertical="center"/>
    </xf>
    <xf numFmtId="0" fontId="11" fillId="2" borderId="62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9" fillId="6" borderId="62" xfId="0" applyFont="1" applyFill="1" applyBorder="1"/>
    <xf numFmtId="0" fontId="9" fillId="6" borderId="27" xfId="0" applyFont="1" applyFill="1" applyBorder="1"/>
    <xf numFmtId="0" fontId="9" fillId="6" borderId="88" xfId="0" applyFont="1" applyFill="1" applyBorder="1"/>
    <xf numFmtId="168" fontId="0" fillId="0" borderId="44" xfId="0" applyNumberFormat="1" applyBorder="1" applyAlignment="1">
      <alignment horizontal="center"/>
    </xf>
    <xf numFmtId="0" fontId="0" fillId="0" borderId="44" xfId="0" applyBorder="1" applyAlignment="1">
      <alignment horizontal="center" wrapText="1"/>
    </xf>
    <xf numFmtId="0" fontId="0" fillId="0" borderId="59" xfId="0" applyBorder="1" applyAlignment="1">
      <alignment horizontal="center"/>
    </xf>
    <xf numFmtId="164" fontId="0" fillId="0" borderId="59" xfId="0" applyNumberFormat="1" applyBorder="1"/>
    <xf numFmtId="168" fontId="0" fillId="0" borderId="59" xfId="0" applyNumberFormat="1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18" borderId="32" xfId="0" applyFill="1" applyBorder="1"/>
    <xf numFmtId="0" fontId="0" fillId="0" borderId="32" xfId="0" applyBorder="1" applyAlignment="1">
      <alignment horizontal="center"/>
    </xf>
    <xf numFmtId="164" fontId="0" fillId="18" borderId="32" xfId="0" applyNumberFormat="1" applyFill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0" fontId="0" fillId="0" borderId="89" xfId="0" applyBorder="1" applyAlignment="1">
      <alignment horizontal="center" wrapText="1"/>
    </xf>
    <xf numFmtId="164" fontId="0" fillId="0" borderId="0" xfId="0" applyNumberFormat="1"/>
    <xf numFmtId="164" fontId="9" fillId="6" borderId="27" xfId="0" applyNumberFormat="1" applyFont="1" applyFill="1" applyBorder="1"/>
    <xf numFmtId="0" fontId="9" fillId="6" borderId="88" xfId="0" applyFont="1" applyFill="1" applyBorder="1" applyAlignment="1">
      <alignment wrapText="1"/>
    </xf>
    <xf numFmtId="164" fontId="9" fillId="0" borderId="44" xfId="0" applyNumberFormat="1" applyFont="1" applyBorder="1"/>
    <xf numFmtId="0" fontId="9" fillId="0" borderId="44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9" fillId="6" borderId="62" xfId="0" applyFont="1" applyFill="1" applyBorder="1" applyAlignment="1">
      <alignment horizontal="left"/>
    </xf>
    <xf numFmtId="0" fontId="9" fillId="6" borderId="27" xfId="0" applyFont="1" applyFill="1" applyBorder="1" applyAlignment="1">
      <alignment horizontal="left"/>
    </xf>
    <xf numFmtId="164" fontId="9" fillId="6" borderId="27" xfId="0" applyNumberFormat="1" applyFont="1" applyFill="1" applyBorder="1" applyAlignment="1">
      <alignment horizontal="left"/>
    </xf>
    <xf numFmtId="0" fontId="9" fillId="6" borderId="88" xfId="0" applyFont="1" applyFill="1" applyBorder="1" applyAlignment="1">
      <alignment horizontal="left" wrapText="1"/>
    </xf>
    <xf numFmtId="164" fontId="0" fillId="0" borderId="0" xfId="0" applyNumberFormat="1" applyAlignment="1">
      <alignment horizontal="center"/>
    </xf>
    <xf numFmtId="0" fontId="30" fillId="2" borderId="90" xfId="0" applyFont="1" applyFill="1" applyBorder="1" applyAlignment="1">
      <alignment horizontal="center" vertical="center"/>
    </xf>
    <xf numFmtId="0" fontId="0" fillId="0" borderId="91" xfId="0" applyBorder="1"/>
    <xf numFmtId="14" fontId="0" fillId="0" borderId="92" xfId="0" applyNumberFormat="1" applyBorder="1"/>
    <xf numFmtId="0" fontId="34" fillId="2" borderId="46" xfId="0" applyFont="1" applyFill="1" applyBorder="1" applyAlignment="1">
      <alignment horizontal="center"/>
    </xf>
    <xf numFmtId="0" fontId="35" fillId="2" borderId="47" xfId="0" applyFont="1" applyFill="1" applyBorder="1" applyAlignment="1">
      <alignment horizontal="center"/>
    </xf>
    <xf numFmtId="0" fontId="36" fillId="2" borderId="48" xfId="0" applyFont="1" applyFill="1" applyBorder="1" applyAlignment="1">
      <alignment horizontal="center"/>
    </xf>
    <xf numFmtId="0" fontId="0" fillId="0" borderId="85" xfId="0" applyBorder="1"/>
    <xf numFmtId="0" fontId="37" fillId="0" borderId="93" xfId="0" applyFont="1" applyBorder="1"/>
    <xf numFmtId="0" fontId="0" fillId="23" borderId="94" xfId="0" applyFill="1" applyBorder="1"/>
    <xf numFmtId="0" fontId="0" fillId="0" borderId="15" xfId="0" applyBorder="1"/>
    <xf numFmtId="0" fontId="37" fillId="0" borderId="96" xfId="0" applyFont="1" applyBorder="1"/>
    <xf numFmtId="0" fontId="0" fillId="0" borderId="20" xfId="0" applyBorder="1"/>
    <xf numFmtId="0" fontId="37" fillId="0" borderId="84" xfId="0" applyFont="1" applyBorder="1"/>
    <xf numFmtId="0" fontId="37" fillId="0" borderId="0" xfId="0" applyFont="1"/>
    <xf numFmtId="0" fontId="0" fillId="23" borderId="94" xfId="0" applyFill="1" applyBorder="1" applyAlignment="1">
      <alignment horizontal="center" vertical="center" textRotation="90"/>
    </xf>
    <xf numFmtId="0" fontId="0" fillId="23" borderId="4" xfId="0" applyFill="1" applyBorder="1" applyAlignment="1">
      <alignment horizontal="left" vertical="center" wrapText="1"/>
    </xf>
    <xf numFmtId="0" fontId="0" fillId="23" borderId="4" xfId="0" applyFill="1" applyBorder="1" applyAlignment="1">
      <alignment horizontal="left" vertical="center"/>
    </xf>
    <xf numFmtId="0" fontId="0" fillId="23" borderId="101" xfId="0" applyFill="1" applyBorder="1" applyAlignment="1">
      <alignment horizontal="left" vertical="center"/>
    </xf>
    <xf numFmtId="0" fontId="0" fillId="23" borderId="4" xfId="0" applyFill="1" applyBorder="1"/>
    <xf numFmtId="0" fontId="0" fillId="23" borderId="104" xfId="0" applyFill="1" applyBorder="1" applyAlignment="1">
      <alignment horizontal="left" vertical="center"/>
    </xf>
    <xf numFmtId="0" fontId="0" fillId="23" borderId="105" xfId="0" applyFill="1" applyBorder="1" applyAlignment="1">
      <alignment horizontal="left" vertical="center"/>
    </xf>
    <xf numFmtId="0" fontId="0" fillId="23" borderId="106" xfId="0" applyFill="1" applyBorder="1" applyAlignment="1">
      <alignment horizontal="left" vertical="center"/>
    </xf>
    <xf numFmtId="0" fontId="0" fillId="3" borderId="94" xfId="0" applyFill="1" applyBorder="1" applyAlignment="1">
      <alignment horizontal="left" vertical="center" wrapText="1"/>
    </xf>
    <xf numFmtId="0" fontId="0" fillId="3" borderId="101" xfId="0" applyFill="1" applyBorder="1" applyAlignment="1">
      <alignment horizontal="left" vertical="center" wrapText="1"/>
    </xf>
    <xf numFmtId="0" fontId="0" fillId="23" borderId="101" xfId="0" applyFill="1" applyBorder="1" applyAlignment="1">
      <alignment horizontal="left" vertical="center" wrapText="1"/>
    </xf>
    <xf numFmtId="0" fontId="0" fillId="25" borderId="44" xfId="0" applyFill="1" applyBorder="1"/>
    <xf numFmtId="0" fontId="3" fillId="8" borderId="35" xfId="0" applyFont="1" applyFill="1" applyBorder="1" applyAlignment="1">
      <alignment horizontal="left" vertical="center" wrapText="1"/>
    </xf>
    <xf numFmtId="0" fontId="3" fillId="10" borderId="33" xfId="0" applyFont="1" applyFill="1" applyBorder="1" applyAlignment="1">
      <alignment horizontal="left" vertical="center" wrapText="1"/>
    </xf>
    <xf numFmtId="0" fontId="5" fillId="0" borderId="25" xfId="0" applyFont="1" applyBorder="1"/>
    <xf numFmtId="14" fontId="22" fillId="0" borderId="40" xfId="0" applyNumberFormat="1" applyFont="1" applyBorder="1" applyAlignment="1">
      <alignment horizontal="center" vertical="center"/>
    </xf>
    <xf numFmtId="0" fontId="2" fillId="8" borderId="33" xfId="0" applyFont="1" applyFill="1" applyBorder="1" applyAlignment="1">
      <alignment horizontal="left" vertical="center" wrapText="1"/>
    </xf>
    <xf numFmtId="0" fontId="2" fillId="8" borderId="35" xfId="0" applyFont="1" applyFill="1" applyBorder="1" applyAlignment="1">
      <alignment horizontal="left" vertical="center" wrapText="1"/>
    </xf>
    <xf numFmtId="0" fontId="0" fillId="26" borderId="44" xfId="0" applyFill="1" applyBorder="1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7" fillId="2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9" fillId="4" borderId="10" xfId="0" applyFont="1" applyFill="1" applyBorder="1" applyAlignment="1">
      <alignment horizontal="left" vertical="center"/>
    </xf>
    <xf numFmtId="0" fontId="5" fillId="0" borderId="11" xfId="0" applyFont="1" applyBorder="1"/>
    <xf numFmtId="0" fontId="5" fillId="0" borderId="12" xfId="0" applyFont="1" applyBorder="1"/>
    <xf numFmtId="0" fontId="43" fillId="4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9" fillId="4" borderId="15" xfId="0" applyFont="1" applyFill="1" applyBorder="1" applyAlignment="1">
      <alignment horizontal="left" vertical="center"/>
    </xf>
    <xf numFmtId="0" fontId="5" fillId="0" borderId="16" xfId="0" applyFont="1" applyBorder="1"/>
    <xf numFmtId="0" fontId="5" fillId="0" borderId="17" xfId="0" applyFont="1" applyBorder="1"/>
    <xf numFmtId="0" fontId="10" fillId="4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9" fillId="6" borderId="20" xfId="0" applyFont="1" applyFill="1" applyBorder="1" applyAlignment="1">
      <alignment horizontal="center"/>
    </xf>
    <xf numFmtId="0" fontId="5" fillId="0" borderId="21" xfId="0" applyFont="1" applyBorder="1"/>
    <xf numFmtId="0" fontId="5" fillId="0" borderId="22" xfId="0" applyFont="1" applyBorder="1"/>
    <xf numFmtId="164" fontId="0" fillId="0" borderId="23" xfId="0" applyNumberFormat="1" applyBorder="1" applyAlignment="1">
      <alignment horizontal="center"/>
    </xf>
    <xf numFmtId="0" fontId="5" fillId="0" borderId="24" xfId="0" applyFont="1" applyBorder="1"/>
    <xf numFmtId="0" fontId="9" fillId="4" borderId="20" xfId="0" applyFont="1" applyFill="1" applyBorder="1" applyAlignment="1">
      <alignment horizontal="left" vertical="center"/>
    </xf>
    <xf numFmtId="0" fontId="9" fillId="5" borderId="10" xfId="0" applyFont="1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10" fillId="4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5" fillId="0" borderId="25" xfId="0" applyFont="1" applyBorder="1"/>
    <xf numFmtId="14" fontId="12" fillId="2" borderId="26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top"/>
    </xf>
    <xf numFmtId="0" fontId="0" fillId="3" borderId="28" xfId="0" applyFill="1" applyBorder="1" applyAlignment="1">
      <alignment horizontal="center" vertical="top"/>
    </xf>
    <xf numFmtId="0" fontId="5" fillId="0" borderId="29" xfId="0" applyFont="1" applyBorder="1"/>
    <xf numFmtId="0" fontId="0" fillId="4" borderId="30" xfId="0" applyFill="1" applyBorder="1" applyAlignment="1">
      <alignment horizontal="center" vertical="top"/>
    </xf>
    <xf numFmtId="0" fontId="5" fillId="0" borderId="31" xfId="0" applyFont="1" applyBorder="1"/>
    <xf numFmtId="0" fontId="42" fillId="7" borderId="10" xfId="0" applyFont="1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0" fontId="0" fillId="7" borderId="20" xfId="0" applyFill="1" applyBorder="1" applyAlignment="1">
      <alignment horizontal="left"/>
    </xf>
    <xf numFmtId="166" fontId="0" fillId="3" borderId="42" xfId="0" applyNumberFormat="1" applyFill="1" applyBorder="1" applyAlignment="1">
      <alignment horizontal="center" textRotation="90"/>
    </xf>
    <xf numFmtId="0" fontId="5" fillId="0" borderId="43" xfId="0" applyFont="1" applyBorder="1"/>
    <xf numFmtId="0" fontId="13" fillId="2" borderId="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11" borderId="28" xfId="0" applyFill="1" applyBorder="1" applyAlignment="1">
      <alignment horizontal="center"/>
    </xf>
    <xf numFmtId="0" fontId="0" fillId="4" borderId="18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12" borderId="18" xfId="0" applyFill="1" applyBorder="1" applyAlignment="1">
      <alignment horizontal="left"/>
    </xf>
    <xf numFmtId="0" fontId="22" fillId="0" borderId="18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22" fillId="14" borderId="50" xfId="0" applyFont="1" applyFill="1" applyBorder="1" applyAlignment="1">
      <alignment horizontal="center" vertical="center"/>
    </xf>
    <xf numFmtId="0" fontId="5" fillId="0" borderId="51" xfId="0" applyFont="1" applyBorder="1"/>
    <xf numFmtId="0" fontId="5" fillId="0" borderId="52" xfId="0" applyFont="1" applyBorder="1"/>
    <xf numFmtId="14" fontId="22" fillId="0" borderId="40" xfId="0" applyNumberFormat="1" applyFont="1" applyBorder="1" applyAlignment="1">
      <alignment horizontal="center" vertical="center"/>
    </xf>
    <xf numFmtId="0" fontId="5" fillId="0" borderId="53" xfId="0" applyFont="1" applyBorder="1"/>
    <xf numFmtId="0" fontId="22" fillId="14" borderId="20" xfId="0" applyFont="1" applyFill="1" applyBorder="1" applyAlignment="1">
      <alignment horizontal="center" vertical="center"/>
    </xf>
    <xf numFmtId="14" fontId="22" fillId="0" borderId="2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14" fontId="27" fillId="21" borderId="18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70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71" xfId="0" applyFont="1" applyBorder="1"/>
    <xf numFmtId="0" fontId="0" fillId="0" borderId="70" xfId="0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11" fillId="2" borderId="73" xfId="0" applyFont="1" applyFill="1" applyBorder="1" applyAlignment="1">
      <alignment horizontal="center" vertical="center"/>
    </xf>
    <xf numFmtId="0" fontId="5" fillId="0" borderId="61" xfId="0" applyFont="1" applyBorder="1"/>
    <xf numFmtId="0" fontId="5" fillId="0" borderId="74" xfId="0" applyFont="1" applyBorder="1"/>
    <xf numFmtId="0" fontId="5" fillId="0" borderId="77" xfId="0" applyFont="1" applyBorder="1"/>
    <xf numFmtId="0" fontId="5" fillId="0" borderId="78" xfId="0" applyFont="1" applyBorder="1"/>
    <xf numFmtId="0" fontId="5" fillId="0" borderId="79" xfId="0" applyFont="1" applyBorder="1"/>
    <xf numFmtId="0" fontId="29" fillId="2" borderId="75" xfId="0" applyFont="1" applyFill="1" applyBorder="1" applyAlignment="1">
      <alignment horizontal="center" vertical="center"/>
    </xf>
    <xf numFmtId="0" fontId="5" fillId="0" borderId="76" xfId="0" applyFont="1" applyBorder="1"/>
    <xf numFmtId="0" fontId="5" fillId="0" borderId="80" xfId="0" applyFont="1" applyBorder="1"/>
    <xf numFmtId="0" fontId="5" fillId="0" borderId="72" xfId="0" applyFont="1" applyBorder="1"/>
    <xf numFmtId="0" fontId="5" fillId="0" borderId="81" xfId="0" applyFont="1" applyBorder="1"/>
    <xf numFmtId="0" fontId="27" fillId="22" borderId="5" xfId="0" applyFont="1" applyFill="1" applyBorder="1" applyAlignment="1">
      <alignment horizontal="center" vertical="center"/>
    </xf>
    <xf numFmtId="0" fontId="27" fillId="21" borderId="5" xfId="0" applyFont="1" applyFill="1" applyBorder="1" applyAlignment="1">
      <alignment horizontal="center" vertical="center"/>
    </xf>
    <xf numFmtId="0" fontId="27" fillId="14" borderId="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65" xfId="0" applyFont="1" applyBorder="1"/>
    <xf numFmtId="0" fontId="0" fillId="0" borderId="0" xfId="0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7" borderId="5" xfId="0" applyFill="1" applyBorder="1" applyAlignment="1">
      <alignment horizontal="center"/>
    </xf>
    <xf numFmtId="0" fontId="29" fillId="2" borderId="26" xfId="0" applyFont="1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40" xfId="0" applyBorder="1" applyAlignment="1">
      <alignment horizontal="center" vertical="center" wrapText="1"/>
    </xf>
    <xf numFmtId="0" fontId="5" fillId="0" borderId="82" xfId="0" applyFont="1" applyBorder="1"/>
    <xf numFmtId="0" fontId="5" fillId="0" borderId="86" xfId="0" applyFont="1" applyBorder="1"/>
    <xf numFmtId="0" fontId="5" fillId="0" borderId="87" xfId="0" applyFont="1" applyBorder="1"/>
    <xf numFmtId="0" fontId="12" fillId="2" borderId="5" xfId="0" applyFont="1" applyFill="1" applyBorder="1" applyAlignment="1">
      <alignment horizontal="center" vertical="center"/>
    </xf>
    <xf numFmtId="0" fontId="0" fillId="0" borderId="98" xfId="0" applyBorder="1" applyAlignment="1">
      <alignment horizontal="left" vertical="center"/>
    </xf>
    <xf numFmtId="0" fontId="5" fillId="0" borderId="99" xfId="0" applyFont="1" applyBorder="1"/>
    <xf numFmtId="0" fontId="5" fillId="0" borderId="40" xfId="0" applyFont="1" applyBorder="1"/>
    <xf numFmtId="0" fontId="0" fillId="0" borderId="98" xfId="0" applyBorder="1" applyAlignment="1">
      <alignment horizontal="left" vertical="center" wrapText="1"/>
    </xf>
    <xf numFmtId="0" fontId="0" fillId="3" borderId="98" xfId="0" applyFill="1" applyBorder="1" applyAlignment="1">
      <alignment horizontal="left" vertical="center" wrapText="1"/>
    </xf>
    <xf numFmtId="0" fontId="0" fillId="3" borderId="98" xfId="0" applyFill="1" applyBorder="1" applyAlignment="1">
      <alignment horizontal="left" vertical="center"/>
    </xf>
    <xf numFmtId="0" fontId="9" fillId="23" borderId="97" xfId="0" applyFont="1" applyFill="1" applyBorder="1" applyAlignment="1">
      <alignment horizontal="center" vertical="center" textRotation="90"/>
    </xf>
    <xf numFmtId="0" fontId="5" fillId="0" borderId="100" xfId="0" applyFont="1" applyBorder="1"/>
    <xf numFmtId="0" fontId="0" fillId="3" borderId="107" xfId="0" applyFill="1" applyBorder="1" applyAlignment="1">
      <alignment horizontal="left" vertical="center" wrapText="1"/>
    </xf>
    <xf numFmtId="0" fontId="5" fillId="0" borderId="108" xfId="0" applyFont="1" applyBorder="1"/>
    <xf numFmtId="0" fontId="31" fillId="2" borderId="83" xfId="0" applyFont="1" applyFill="1" applyBorder="1" applyAlignment="1">
      <alignment horizontal="center" vertical="center"/>
    </xf>
    <xf numFmtId="0" fontId="32" fillId="2" borderId="83" xfId="0" applyFont="1" applyFill="1" applyBorder="1" applyAlignment="1">
      <alignment horizontal="center" vertical="center"/>
    </xf>
    <xf numFmtId="0" fontId="33" fillId="2" borderId="83" xfId="0" applyFont="1" applyFill="1" applyBorder="1" applyAlignment="1">
      <alignment horizontal="center"/>
    </xf>
    <xf numFmtId="0" fontId="9" fillId="24" borderId="95" xfId="0" applyFont="1" applyFill="1" applyBorder="1" applyAlignment="1">
      <alignment horizontal="center"/>
    </xf>
    <xf numFmtId="0" fontId="5" fillId="0" borderId="102" xfId="0" applyFont="1" applyBorder="1"/>
    <xf numFmtId="0" fontId="5" fillId="0" borderId="103" xfId="0" applyFont="1" applyBorder="1"/>
    <xf numFmtId="0" fontId="0" fillId="0" borderId="70" xfId="0" applyBorder="1" applyAlignment="1">
      <alignment horizontal="left" vertical="center" wrapText="1"/>
    </xf>
    <xf numFmtId="0" fontId="0" fillId="0" borderId="107" xfId="0" applyBorder="1" applyAlignment="1">
      <alignment horizontal="center"/>
    </xf>
    <xf numFmtId="0" fontId="44" fillId="0" borderId="107" xfId="0" applyFont="1" applyBorder="1" applyAlignment="1">
      <alignment horizontal="center"/>
    </xf>
    <xf numFmtId="0" fontId="1" fillId="4" borderId="18" xfId="0" applyFont="1" applyFill="1" applyBorder="1" applyAlignment="1">
      <alignment horizontal="left"/>
    </xf>
    <xf numFmtId="0" fontId="0" fillId="27" borderId="44" xfId="0" applyFill="1" applyBorder="1"/>
    <xf numFmtId="0" fontId="0" fillId="0" borderId="44" xfId="0" applyFill="1" applyBorder="1"/>
    <xf numFmtId="0" fontId="45" fillId="25" borderId="44" xfId="0" applyFont="1" applyFill="1" applyBorder="1"/>
    <xf numFmtId="0" fontId="0" fillId="28" borderId="44" xfId="0" applyFill="1" applyBorder="1"/>
    <xf numFmtId="0" fontId="46" fillId="0" borderId="55" xfId="0" applyFont="1" applyBorder="1" applyAlignment="1">
      <alignment horizontal="center" vertical="center"/>
    </xf>
    <xf numFmtId="0" fontId="46" fillId="0" borderId="43" xfId="0" applyFont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14" fontId="22" fillId="0" borderId="18" xfId="0" applyNumberFormat="1" applyFont="1" applyBorder="1" applyAlignment="1">
      <alignment horizontal="center" vertical="center"/>
    </xf>
    <xf numFmtId="0" fontId="42" fillId="7" borderId="32" xfId="0" applyFont="1" applyFill="1" applyBorder="1" applyAlignment="1">
      <alignment horizontal="center"/>
    </xf>
    <xf numFmtId="0" fontId="1" fillId="3" borderId="44" xfId="0" applyFont="1" applyFill="1" applyBorder="1"/>
    <xf numFmtId="164" fontId="1" fillId="0" borderId="44" xfId="0" applyNumberFormat="1" applyFont="1" applyBorder="1" applyAlignment="1">
      <alignment horizontal="center" vertical="center"/>
    </xf>
    <xf numFmtId="164" fontId="1" fillId="7" borderId="44" xfId="0" applyNumberFormat="1" applyFont="1" applyFill="1" applyBorder="1" applyAlignment="1">
      <alignment horizontal="center" vertical="center"/>
    </xf>
    <xf numFmtId="0" fontId="1" fillId="7" borderId="44" xfId="0" applyFont="1" applyFill="1" applyBorder="1" applyAlignment="1">
      <alignment horizontal="center" vertical="center"/>
    </xf>
    <xf numFmtId="0" fontId="0" fillId="29" borderId="44" xfId="0" applyFill="1" applyBorder="1"/>
    <xf numFmtId="0" fontId="1" fillId="0" borderId="44" xfId="0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0" fontId="0" fillId="0" borderId="4" xfId="0" applyFill="1" applyBorder="1"/>
    <xf numFmtId="0" fontId="1" fillId="0" borderId="0" xfId="0" applyFont="1" applyAlignment="1">
      <alignment horizontal="left" vertical="center"/>
    </xf>
  </cellXfs>
  <cellStyles count="1">
    <cellStyle name="Standard" xfId="0" builtinId="0"/>
  </cellStyles>
  <dxfs count="7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5"/>
      </font>
      <fill>
        <patternFill patternType="none"/>
      </fill>
    </dxf>
    <dxf>
      <font>
        <color theme="6"/>
      </font>
      <fill>
        <patternFill patternType="none"/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5">
    <tableStyle name="Risikomanagement-style" pivot="0" count="3" xr9:uid="{00000000-0011-0000-FFFF-FFFF00000000}">
      <tableStyleElement type="headerRow" dxfId="71"/>
      <tableStyleElement type="firstRowStripe" dxfId="70"/>
      <tableStyleElement type="secondRowStripe" dxfId="69"/>
    </tableStyle>
    <tableStyle name="Risikomanagement-style 2" pivot="0" count="3" xr9:uid="{00000000-0011-0000-FFFF-FFFF01000000}">
      <tableStyleElement type="headerRow" dxfId="68"/>
      <tableStyleElement type="firstRowStripe" dxfId="67"/>
      <tableStyleElement type="secondRowStripe" dxfId="66"/>
    </tableStyle>
    <tableStyle name="Risikomanagement-style 3" pivot="0" count="3" xr9:uid="{00000000-0011-0000-FFFF-FFFF02000000}">
      <tableStyleElement type="headerRow" dxfId="65"/>
      <tableStyleElement type="firstRowStripe" dxfId="64"/>
      <tableStyleElement type="secondRowStripe" dxfId="63"/>
    </tableStyle>
    <tableStyle name="Risikomanagement-style 4" pivot="0" count="3" xr9:uid="{00000000-0011-0000-FFFF-FFFF03000000}">
      <tableStyleElement type="headerRow" dxfId="62"/>
      <tableStyleElement type="firstRowStripe" dxfId="61"/>
      <tableStyleElement type="secondRowStripe" dxfId="60"/>
    </tableStyle>
    <tableStyle name="Risikomanagement-style 5" pivot="0" count="3" xr9:uid="{00000000-0011-0000-FFFF-FFFF04000000}">
      <tableStyleElement type="headerRow" dxfId="59"/>
      <tableStyleElement type="firstRowStripe" dxfId="58"/>
      <tableStyleElement type="secondRow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1057275</xdr:colOff>
      <xdr:row>4</xdr:row>
      <xdr:rowOff>57150</xdr:rowOff>
    </xdr:from>
    <xdr:ext cx="428625" cy="2476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473460" y="1138536"/>
          <a:ext cx="428625" cy="247650"/>
          <a:chOff x="5136450" y="3660938"/>
          <a:chExt cx="419100" cy="2381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5136450" y="3660938"/>
            <a:ext cx="419100" cy="23812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4</xdr:col>
      <xdr:colOff>1047750</xdr:colOff>
      <xdr:row>4</xdr:row>
      <xdr:rowOff>57150</xdr:rowOff>
    </xdr:from>
    <xdr:ext cx="457200" cy="4381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469015" y="1138536"/>
          <a:ext cx="457200" cy="438150"/>
          <a:chOff x="5122163" y="3565688"/>
          <a:chExt cx="447675" cy="4286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122163" y="3565688"/>
            <a:ext cx="447675" cy="42862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4</xdr:col>
      <xdr:colOff>790575</xdr:colOff>
      <xdr:row>4</xdr:row>
      <xdr:rowOff>57150</xdr:rowOff>
    </xdr:from>
    <xdr:ext cx="723900" cy="6477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4206760" y="1138536"/>
          <a:ext cx="723900" cy="647700"/>
          <a:chOff x="4988813" y="3460913"/>
          <a:chExt cx="714375" cy="638175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4988813" y="3460913"/>
            <a:ext cx="714375" cy="638175"/>
          </a:xfrm>
          <a:prstGeom prst="bentConnector3">
            <a:avLst>
              <a:gd name="adj1" fmla="val 67187"/>
            </a:avLst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284</xdr:col>
      <xdr:colOff>229809</xdr:colOff>
      <xdr:row>8</xdr:row>
      <xdr:rowOff>120953</xdr:rowOff>
    </xdr:from>
    <xdr:to>
      <xdr:col>284</xdr:col>
      <xdr:colOff>745455</xdr:colOff>
      <xdr:row>23</xdr:row>
      <xdr:rowOff>100445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A278C87-E43E-0CF2-6AD6-A1E9D9F97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99428" y="2431143"/>
          <a:ext cx="502946" cy="3410125"/>
        </a:xfrm>
        <a:prstGeom prst="rect">
          <a:avLst/>
        </a:prstGeom>
      </xdr:spPr>
    </xdr:pic>
    <xdr:clientData/>
  </xdr:twoCellAnchor>
  <xdr:twoCellAnchor editAs="oneCell">
    <xdr:from>
      <xdr:col>284</xdr:col>
      <xdr:colOff>326571</xdr:colOff>
      <xdr:row>26</xdr:row>
      <xdr:rowOff>120952</xdr:rowOff>
    </xdr:from>
    <xdr:to>
      <xdr:col>284</xdr:col>
      <xdr:colOff>825706</xdr:colOff>
      <xdr:row>51</xdr:row>
      <xdr:rowOff>57986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BB677BC-1B53-9E95-2396-8DB30A539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796190" y="6567714"/>
          <a:ext cx="487705" cy="5692432"/>
        </a:xfrm>
        <a:prstGeom prst="rect">
          <a:avLst/>
        </a:prstGeom>
      </xdr:spPr>
    </xdr:pic>
    <xdr:clientData/>
  </xdr:twoCellAnchor>
  <xdr:twoCellAnchor editAs="oneCell">
    <xdr:from>
      <xdr:col>264</xdr:col>
      <xdr:colOff>204952</xdr:colOff>
      <xdr:row>14</xdr:row>
      <xdr:rowOff>104382</xdr:rowOff>
    </xdr:from>
    <xdr:to>
      <xdr:col>264</xdr:col>
      <xdr:colOff>896310</xdr:colOff>
      <xdr:row>51</xdr:row>
      <xdr:rowOff>176953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9301788-A54F-DE3B-32AE-D7ACFA626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354571" y="3793430"/>
          <a:ext cx="692628" cy="8570443"/>
        </a:xfrm>
        <a:prstGeom prst="rect">
          <a:avLst/>
        </a:prstGeom>
      </xdr:spPr>
    </xdr:pic>
    <xdr:clientData/>
  </xdr:twoCellAnchor>
  <xdr:twoCellAnchor editAs="oneCell">
    <xdr:from>
      <xdr:col>78</xdr:col>
      <xdr:colOff>464700</xdr:colOff>
      <xdr:row>19</xdr:row>
      <xdr:rowOff>228540</xdr:rowOff>
    </xdr:from>
    <xdr:to>
      <xdr:col>88</xdr:col>
      <xdr:colOff>187329</xdr:colOff>
      <xdr:row>41</xdr:row>
      <xdr:rowOff>211364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80DA9136-F9C0-807F-25A0-2A411001A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87843" y="5066635"/>
          <a:ext cx="4439772" cy="5052604"/>
        </a:xfrm>
        <a:prstGeom prst="rect">
          <a:avLst/>
        </a:prstGeom>
      </xdr:spPr>
    </xdr:pic>
    <xdr:clientData/>
  </xdr:twoCellAnchor>
  <xdr:twoCellAnchor editAs="oneCell">
    <xdr:from>
      <xdr:col>265</xdr:col>
      <xdr:colOff>48381</xdr:colOff>
      <xdr:row>8</xdr:row>
      <xdr:rowOff>6350</xdr:rowOff>
    </xdr:from>
    <xdr:to>
      <xdr:col>267</xdr:col>
      <xdr:colOff>858096</xdr:colOff>
      <xdr:row>16</xdr:row>
      <xdr:rowOff>139183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1CAB9F0F-D82E-8934-E1E7-7DFA810F1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214000" y="2316540"/>
          <a:ext cx="2830285" cy="1952260"/>
        </a:xfrm>
        <a:prstGeom prst="rect">
          <a:avLst/>
        </a:prstGeom>
      </xdr:spPr>
    </xdr:pic>
    <xdr:clientData/>
  </xdr:twoCellAnchor>
  <xdr:twoCellAnchor editAs="oneCell">
    <xdr:from>
      <xdr:col>69</xdr:col>
      <xdr:colOff>198605</xdr:colOff>
      <xdr:row>8</xdr:row>
      <xdr:rowOff>103775</xdr:rowOff>
    </xdr:from>
    <xdr:to>
      <xdr:col>76</xdr:col>
      <xdr:colOff>250837</xdr:colOff>
      <xdr:row>18</xdr:row>
      <xdr:rowOff>137460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8EC52C81-5E10-4155-97B8-56F922E9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976319" y="2413965"/>
          <a:ext cx="3338992" cy="2316541"/>
        </a:xfrm>
        <a:prstGeom prst="rect">
          <a:avLst/>
        </a:prstGeom>
      </xdr:spPr>
    </xdr:pic>
    <xdr:clientData/>
  </xdr:twoCellAnchor>
  <xdr:twoCellAnchor editAs="oneCell">
    <xdr:from>
      <xdr:col>59</xdr:col>
      <xdr:colOff>408698</xdr:colOff>
      <xdr:row>9</xdr:row>
      <xdr:rowOff>158509</xdr:rowOff>
    </xdr:from>
    <xdr:to>
      <xdr:col>65</xdr:col>
      <xdr:colOff>249359</xdr:colOff>
      <xdr:row>16</xdr:row>
      <xdr:rowOff>214898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1828317-2CF7-DD5E-2425-7884CBD03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69269" y="2698509"/>
          <a:ext cx="2678567" cy="1666326"/>
        </a:xfrm>
        <a:prstGeom prst="rect">
          <a:avLst/>
        </a:prstGeom>
      </xdr:spPr>
    </xdr:pic>
    <xdr:clientData/>
  </xdr:twoCellAnchor>
  <xdr:twoCellAnchor editAs="oneCell">
    <xdr:from>
      <xdr:col>256</xdr:col>
      <xdr:colOff>838382</xdr:colOff>
      <xdr:row>8</xdr:row>
      <xdr:rowOff>228540</xdr:rowOff>
    </xdr:from>
    <xdr:to>
      <xdr:col>260</xdr:col>
      <xdr:colOff>24795</xdr:colOff>
      <xdr:row>17</xdr:row>
      <xdr:rowOff>174311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C3DB1BB0-EDEE-213B-F728-3BAA302E5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860001" y="2538730"/>
          <a:ext cx="3240253" cy="2024217"/>
        </a:xfrm>
        <a:prstGeom prst="rect">
          <a:avLst/>
        </a:prstGeom>
      </xdr:spPr>
    </xdr:pic>
    <xdr:clientData/>
  </xdr:twoCellAnchor>
  <xdr:twoCellAnchor editAs="oneCell">
    <xdr:from>
      <xdr:col>257</xdr:col>
      <xdr:colOff>60476</xdr:colOff>
      <xdr:row>21</xdr:row>
      <xdr:rowOff>169333</xdr:rowOff>
    </xdr:from>
    <xdr:to>
      <xdr:col>259</xdr:col>
      <xdr:colOff>707043</xdr:colOff>
      <xdr:row>28</xdr:row>
      <xdr:rowOff>228262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15D5E8C6-DC84-050E-909F-72BAE0A50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0098095" y="5467047"/>
          <a:ext cx="2672217" cy="1667596"/>
        </a:xfrm>
        <a:prstGeom prst="rect">
          <a:avLst/>
        </a:prstGeom>
      </xdr:spPr>
    </xdr:pic>
    <xdr:clientData/>
  </xdr:twoCellAnchor>
  <xdr:twoCellAnchor editAs="oneCell">
    <xdr:from>
      <xdr:col>257</xdr:col>
      <xdr:colOff>120953</xdr:colOff>
      <xdr:row>34</xdr:row>
      <xdr:rowOff>14636</xdr:rowOff>
    </xdr:from>
    <xdr:to>
      <xdr:col>259</xdr:col>
      <xdr:colOff>759900</xdr:colOff>
      <xdr:row>41</xdr:row>
      <xdr:rowOff>62135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BDD88826-159D-F7DB-62AB-027D0ADC2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0158572" y="8299874"/>
          <a:ext cx="2670947" cy="1663786"/>
        </a:xfrm>
        <a:prstGeom prst="rect">
          <a:avLst/>
        </a:prstGeom>
      </xdr:spPr>
    </xdr:pic>
    <xdr:clientData/>
  </xdr:twoCellAnchor>
  <xdr:twoCellAnchor editAs="oneCell">
    <xdr:from>
      <xdr:col>257</xdr:col>
      <xdr:colOff>290286</xdr:colOff>
      <xdr:row>47</xdr:row>
      <xdr:rowOff>120952</xdr:rowOff>
    </xdr:from>
    <xdr:to>
      <xdr:col>259</xdr:col>
      <xdr:colOff>938123</xdr:colOff>
      <xdr:row>54</xdr:row>
      <xdr:rowOff>174801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6D278C04-3C35-6D22-4ED8-7CBFE65AF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0327905" y="11393714"/>
          <a:ext cx="2672217" cy="1667596"/>
        </a:xfrm>
        <a:prstGeom prst="rect">
          <a:avLst/>
        </a:prstGeom>
      </xdr:spPr>
    </xdr:pic>
    <xdr:clientData/>
  </xdr:twoCellAnchor>
  <xdr:twoCellAnchor editAs="oneCell">
    <xdr:from>
      <xdr:col>186</xdr:col>
      <xdr:colOff>176348</xdr:colOff>
      <xdr:row>8</xdr:row>
      <xdr:rowOff>180159</xdr:rowOff>
    </xdr:from>
    <xdr:to>
      <xdr:col>186</xdr:col>
      <xdr:colOff>825017</xdr:colOff>
      <xdr:row>25</xdr:row>
      <xdr:rowOff>23899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A3E076D5-921B-E927-80EC-463B1327B0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0284" r="13156"/>
        <a:stretch/>
      </xdr:blipFill>
      <xdr:spPr>
        <a:xfrm>
          <a:off x="108077967" y="2490349"/>
          <a:ext cx="644859" cy="3746692"/>
        </a:xfrm>
        <a:prstGeom prst="rect">
          <a:avLst/>
        </a:prstGeom>
      </xdr:spPr>
    </xdr:pic>
    <xdr:clientData/>
  </xdr:twoCellAnchor>
  <xdr:twoCellAnchor editAs="oneCell">
    <xdr:from>
      <xdr:col>186</xdr:col>
      <xdr:colOff>181428</xdr:colOff>
      <xdr:row>35</xdr:row>
      <xdr:rowOff>36286</xdr:rowOff>
    </xdr:from>
    <xdr:to>
      <xdr:col>186</xdr:col>
      <xdr:colOff>825017</xdr:colOff>
      <xdr:row>51</xdr:row>
      <xdr:rowOff>112376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9FD621C-84F2-43A2-8C78-BBF2440F50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0284" r="13156"/>
        <a:stretch/>
      </xdr:blipFill>
      <xdr:spPr>
        <a:xfrm>
          <a:off x="108083047" y="8551334"/>
          <a:ext cx="652479" cy="37530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12</xdr:row>
      <xdr:rowOff>9525</xdr:rowOff>
    </xdr:from>
    <xdr:ext cx="3352800" cy="20764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6248400" y="2404745"/>
          <a:ext cx="3352800" cy="2076450"/>
          <a:chOff x="3669600" y="2741775"/>
          <a:chExt cx="3352800" cy="2076450"/>
        </a:xfrm>
      </xdr:grpSpPr>
      <xdr:grpSp>
        <xdr:nvGrpSpPr>
          <xdr:cNvPr id="6" name="Shape 6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3669600" y="2741775"/>
            <a:ext cx="3352800" cy="2076450"/>
            <a:chOff x="6257925" y="2295526"/>
            <a:chExt cx="3543300" cy="1988549"/>
          </a:xfrm>
        </xdr:grpSpPr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6257925" y="2295526"/>
              <a:ext cx="3543300" cy="1988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8" name="Shape 8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 t="13618" r="69762" b="59618"/>
            <a:stretch/>
          </xdr:blipFill>
          <xdr:spPr>
            <a:xfrm>
              <a:off x="6257925" y="2324100"/>
              <a:ext cx="3543300" cy="195997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/>
          </xdr:nvSpPr>
          <xdr:spPr>
            <a:xfrm>
              <a:off x="6391275" y="3743325"/>
              <a:ext cx="1543050" cy="371475"/>
            </a:xfrm>
            <a:prstGeom prst="ellipse">
              <a:avLst/>
            </a:prstGeom>
            <a:noFill/>
            <a:ln w="25400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/>
          </xdr:nvSpPr>
          <xdr:spPr>
            <a:xfrm>
              <a:off x="7743825" y="2295526"/>
              <a:ext cx="1352550" cy="209550"/>
            </a:xfrm>
            <a:prstGeom prst="ellipse">
              <a:avLst/>
            </a:prstGeom>
            <a:noFill/>
            <a:ln w="25400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742950</xdr:colOff>
      <xdr:row>11</xdr:row>
      <xdr:rowOff>28575</xdr:rowOff>
    </xdr:from>
    <xdr:ext cx="3124200" cy="26479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46</xdr:row>
      <xdr:rowOff>114300</xdr:rowOff>
    </xdr:from>
    <xdr:ext cx="3352800" cy="8477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742950</xdr:colOff>
      <xdr:row>32</xdr:row>
      <xdr:rowOff>9525</xdr:rowOff>
    </xdr:from>
    <xdr:ext cx="2695575" cy="2876550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7</xdr:row>
      <xdr:rowOff>76200</xdr:rowOff>
    </xdr:from>
    <xdr:ext cx="2543175" cy="933450"/>
    <xdr:pic>
      <xdr:nvPicPr>
        <xdr:cNvPr id="11" name="image4.png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</xdr:colOff>
      <xdr:row>11</xdr:row>
      <xdr:rowOff>0</xdr:rowOff>
    </xdr:from>
    <xdr:ext cx="2762250" cy="2809875"/>
    <xdr:pic>
      <xdr:nvPicPr>
        <xdr:cNvPr id="12" name="image6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</xdr:colOff>
      <xdr:row>25</xdr:row>
      <xdr:rowOff>38100</xdr:rowOff>
    </xdr:from>
    <xdr:ext cx="2924175" cy="942975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3644F0-0ACF-4007-ACC5-F9F5912E9416}" name="Table_58" displayName="Table_58" ref="A5:B23">
  <tableColumns count="2">
    <tableColumn id="1" xr3:uid="{D5E802E6-A2CC-44BE-BE11-41BD308731D5}" name="Worst case"/>
    <tableColumn id="2" xr3:uid="{1BB1A1B5-4C42-4F67-A2E9-072A999E40E4}" name="Gegenmaßnahme"/>
  </tableColumns>
  <tableStyleInfo name="Risikomanagement-style 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65F122-FB0D-4158-8455-01097096DBCC}" name="Table_49" displayName="Table_49" ref="D5:E23">
  <tableColumns count="2">
    <tableColumn id="1" xr3:uid="{0D4049C2-64AC-476F-8E17-D8933BC4070F}" name="Worst case"/>
    <tableColumn id="2" xr3:uid="{0BD2CB0E-934E-4AC6-B2A1-5503472A2F44}" name="Gegenmaßnahme"/>
  </tableColumns>
  <tableStyleInfo name="Risikomanagement-style 4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ED6CBF-942C-479C-84BD-5F7D7F8A705A}" name="Table_310" displayName="Table_310" ref="A27:B45">
  <tableColumns count="2">
    <tableColumn id="1" xr3:uid="{96BC165D-3543-4D32-9CD1-3D2090921B20}" name="Worst case"/>
    <tableColumn id="2" xr3:uid="{21B7B443-F916-450D-86DF-0B00016027AF}" name="Gegenmaßnahme"/>
  </tableColumns>
  <tableStyleInfo name="Risikomanagement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5C768C2-7CA7-4F05-9DE1-D029F24122F0}" name="Table_211" displayName="Table_211" ref="D27:E45">
  <tableColumns count="2">
    <tableColumn id="1" xr3:uid="{ADEE0F64-049D-4203-BABC-809ABDB0AF78}" name="Worst case"/>
    <tableColumn id="2" xr3:uid="{14CB2BA3-4049-4940-9972-53F0083C6343}" name="Gegenmaßnahme"/>
  </tableColumns>
  <tableStyleInfo name="Risikomanagemen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selection activeCell="A2" sqref="A2:G2"/>
    </sheetView>
  </sheetViews>
  <sheetFormatPr baseColWidth="10" defaultColWidth="14.453125" defaultRowHeight="15" customHeight="1"/>
  <cols>
    <col min="1" max="26" width="10.7265625" customWidth="1"/>
  </cols>
  <sheetData>
    <row r="1" spans="1:8" ht="29.25" customHeight="1">
      <c r="A1" s="185" t="str">
        <f>D4</f>
        <v>Robotersteuerung durch Gestenerkennung mittels KI</v>
      </c>
      <c r="B1" s="186"/>
      <c r="C1" s="186"/>
      <c r="D1" s="186"/>
      <c r="E1" s="186"/>
      <c r="F1" s="186"/>
      <c r="G1" s="187"/>
      <c r="H1" s="1"/>
    </row>
    <row r="2" spans="1:8" ht="18.75" customHeight="1">
      <c r="A2" s="188"/>
      <c r="B2" s="189"/>
      <c r="C2" s="189"/>
      <c r="D2" s="189"/>
      <c r="E2" s="189"/>
      <c r="F2" s="189"/>
      <c r="G2" s="190"/>
      <c r="H2" s="2"/>
    </row>
    <row r="3" spans="1:8" ht="15" customHeight="1">
      <c r="A3" s="3"/>
      <c r="G3" s="4"/>
    </row>
    <row r="4" spans="1:8" ht="22.5" customHeight="1">
      <c r="A4" s="191" t="s">
        <v>0</v>
      </c>
      <c r="B4" s="192"/>
      <c r="C4" s="193"/>
      <c r="D4" s="194" t="s">
        <v>175</v>
      </c>
      <c r="E4" s="192"/>
      <c r="F4" s="192"/>
      <c r="G4" s="195"/>
    </row>
    <row r="5" spans="1:8" ht="22.5" customHeight="1">
      <c r="A5" s="196" t="s">
        <v>190</v>
      </c>
      <c r="B5" s="197"/>
      <c r="C5" s="198"/>
      <c r="D5" s="199" t="s">
        <v>191</v>
      </c>
      <c r="E5" s="197"/>
      <c r="F5" s="197"/>
      <c r="G5" s="200"/>
    </row>
    <row r="6" spans="1:8" ht="22.5" customHeight="1">
      <c r="A6" s="206" t="s">
        <v>192</v>
      </c>
      <c r="B6" s="202"/>
      <c r="C6" s="203"/>
      <c r="D6" s="211" t="s">
        <v>193</v>
      </c>
      <c r="E6" s="202"/>
      <c r="F6" s="202"/>
      <c r="G6" s="205"/>
    </row>
    <row r="7" spans="1:8" ht="14.5">
      <c r="A7" s="3"/>
      <c r="E7" s="5"/>
      <c r="G7" s="4"/>
    </row>
    <row r="8" spans="1:8" ht="14.5">
      <c r="A8" s="207" t="s">
        <v>1</v>
      </c>
      <c r="B8" s="192"/>
      <c r="C8" s="193"/>
      <c r="D8" s="208">
        <f ca="1">TODAY()</f>
        <v>45252</v>
      </c>
      <c r="E8" s="192"/>
      <c r="F8" s="192"/>
      <c r="G8" s="195"/>
    </row>
    <row r="9" spans="1:8" ht="14.5">
      <c r="A9" s="3"/>
      <c r="G9" s="4"/>
    </row>
    <row r="10" spans="1:8" ht="14.5">
      <c r="A10" s="209" t="s">
        <v>2</v>
      </c>
      <c r="B10" s="197"/>
      <c r="C10" s="198"/>
      <c r="D10" s="210">
        <v>45207</v>
      </c>
      <c r="E10" s="197"/>
      <c r="F10" s="197"/>
      <c r="G10" s="200"/>
    </row>
    <row r="11" spans="1:8" ht="14.5">
      <c r="A11" s="209" t="s">
        <v>3</v>
      </c>
      <c r="B11" s="197"/>
      <c r="C11" s="198"/>
      <c r="D11" s="210">
        <v>45488</v>
      </c>
      <c r="E11" s="197"/>
      <c r="F11" s="197"/>
      <c r="G11" s="200"/>
    </row>
    <row r="12" spans="1:8" ht="14.5">
      <c r="A12" s="3"/>
      <c r="G12" s="4"/>
    </row>
    <row r="13" spans="1:8" ht="14.5">
      <c r="A13" s="209" t="s">
        <v>4</v>
      </c>
      <c r="B13" s="197"/>
      <c r="C13" s="198"/>
      <c r="D13" s="210">
        <v>45207</v>
      </c>
      <c r="E13" s="197"/>
      <c r="F13" s="197"/>
      <c r="G13" s="200"/>
    </row>
    <row r="14" spans="1:8" ht="14.5">
      <c r="A14" s="209" t="s">
        <v>5</v>
      </c>
      <c r="B14" s="197"/>
      <c r="C14" s="198"/>
      <c r="D14" s="210">
        <v>45488</v>
      </c>
      <c r="E14" s="197"/>
      <c r="F14" s="197"/>
      <c r="G14" s="200"/>
    </row>
    <row r="15" spans="1:8" ht="14.5">
      <c r="A15" s="3"/>
      <c r="G15" s="4"/>
    </row>
    <row r="16" spans="1:8" ht="14.5">
      <c r="A16" s="201" t="s">
        <v>6</v>
      </c>
      <c r="B16" s="202"/>
      <c r="C16" s="203"/>
      <c r="D16" s="204">
        <v>0</v>
      </c>
      <c r="E16" s="202"/>
      <c r="F16" s="202"/>
      <c r="G16" s="20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6:C16"/>
    <mergeCell ref="D16:G16"/>
    <mergeCell ref="A6:C6"/>
    <mergeCell ref="A8:C8"/>
    <mergeCell ref="D8:G8"/>
    <mergeCell ref="A10:C10"/>
    <mergeCell ref="D10:G10"/>
    <mergeCell ref="A11:C11"/>
    <mergeCell ref="D11:G11"/>
    <mergeCell ref="D6:G6"/>
    <mergeCell ref="A13:C13"/>
    <mergeCell ref="D13:G13"/>
    <mergeCell ref="A14:C14"/>
    <mergeCell ref="D14:G14"/>
    <mergeCell ref="A1:G1"/>
    <mergeCell ref="A2:G2"/>
    <mergeCell ref="A4:C4"/>
    <mergeCell ref="D4:G4"/>
    <mergeCell ref="A5:C5"/>
    <mergeCell ref="D5:G5"/>
  </mergeCells>
  <printOptions horizontalCentered="1"/>
  <pageMargins left="0.70866141732283472" right="0.70866141732283472" top="0.78740157480314965" bottom="0.78740157480314965" header="0" footer="0"/>
  <pageSetup paperSize="9" orientation="portrait" r:id="rId1"/>
  <headerFooter>
    <oddHeader>&amp;L000000FDH Ausbildung&amp;C000000&amp;A&amp;R000000&amp;D</oddHeader>
    <oddFooter>&amp;L000000(Name, Vorname) (Jahrgang)&amp;C &amp;F&amp;R000000&amp;P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00"/>
  <sheetViews>
    <sheetView workbookViewId="0">
      <selection activeCell="L15" sqref="L15"/>
    </sheetView>
  </sheetViews>
  <sheetFormatPr baseColWidth="10" defaultColWidth="14.453125" defaultRowHeight="15" customHeight="1"/>
  <cols>
    <col min="1" max="4" width="10.7265625" customWidth="1"/>
    <col min="5" max="6" width="11.453125" customWidth="1"/>
    <col min="7" max="18" width="10.7265625" customWidth="1"/>
  </cols>
  <sheetData>
    <row r="1" spans="1:7" ht="19.5" customHeight="1" thickBot="1">
      <c r="A1" s="124" t="s">
        <v>154</v>
      </c>
      <c r="B1" s="6"/>
      <c r="C1" s="6"/>
      <c r="D1" s="280" t="str">
        <f>Ausgangsinfos!D4</f>
        <v>Robotersteuerung durch Gestenerkennung mittels KI</v>
      </c>
      <c r="E1" s="189"/>
      <c r="F1" s="189"/>
      <c r="G1" s="189"/>
    </row>
    <row r="2" spans="1:7" ht="14.5"/>
    <row r="3" spans="1:7" thickBot="1"/>
    <row r="4" spans="1:7" thickBot="1">
      <c r="A4" s="281" t="s">
        <v>155</v>
      </c>
      <c r="B4" s="189"/>
      <c r="C4" s="189"/>
      <c r="D4" s="189"/>
      <c r="E4" s="189"/>
      <c r="F4" s="190"/>
    </row>
    <row r="5" spans="1:7" thickBot="1">
      <c r="A5" s="279" t="s">
        <v>156</v>
      </c>
      <c r="B5" s="190"/>
      <c r="C5" s="279" t="s">
        <v>157</v>
      </c>
      <c r="D5" s="190"/>
      <c r="E5" s="282" t="s">
        <v>91</v>
      </c>
      <c r="F5" s="190"/>
    </row>
    <row r="6" spans="1:7" ht="24.75" customHeight="1">
      <c r="A6" s="283"/>
      <c r="B6" s="275"/>
      <c r="C6" s="283"/>
      <c r="D6" s="275"/>
      <c r="E6" s="283"/>
      <c r="F6" s="275"/>
      <c r="G6" s="71"/>
    </row>
    <row r="7" spans="1:7" ht="24.75" customHeight="1">
      <c r="A7" s="278"/>
      <c r="B7" s="198"/>
      <c r="C7" s="278"/>
      <c r="D7" s="198"/>
      <c r="E7" s="278"/>
      <c r="F7" s="198"/>
      <c r="G7" s="71"/>
    </row>
    <row r="8" spans="1:7" ht="24.75" customHeight="1">
      <c r="A8" s="278"/>
      <c r="B8" s="198"/>
      <c r="C8" s="278"/>
      <c r="D8" s="198"/>
      <c r="E8" s="278"/>
      <c r="F8" s="198"/>
      <c r="G8" s="71"/>
    </row>
    <row r="9" spans="1:7" ht="24.75" customHeight="1">
      <c r="A9" s="278"/>
      <c r="B9" s="198"/>
      <c r="C9" s="278"/>
      <c r="D9" s="198"/>
      <c r="E9" s="278"/>
      <c r="F9" s="198"/>
      <c r="G9" s="71"/>
    </row>
    <row r="10" spans="1:7" ht="24.75" customHeight="1">
      <c r="A10" s="278"/>
      <c r="B10" s="198"/>
      <c r="C10" s="278"/>
      <c r="D10" s="198"/>
      <c r="E10" s="278"/>
      <c r="F10" s="198"/>
      <c r="G10" s="71"/>
    </row>
    <row r="11" spans="1:7" ht="24.75" customHeight="1">
      <c r="A11" s="278"/>
      <c r="B11" s="198"/>
      <c r="C11" s="278"/>
      <c r="D11" s="198"/>
      <c r="E11" s="278"/>
      <c r="F11" s="198"/>
      <c r="G11" s="71"/>
    </row>
    <row r="12" spans="1:7" ht="24.75" customHeight="1">
      <c r="A12" s="278"/>
      <c r="B12" s="198"/>
      <c r="C12" s="278"/>
      <c r="D12" s="198"/>
      <c r="E12" s="278"/>
      <c r="F12" s="198"/>
      <c r="G12" s="71"/>
    </row>
    <row r="13" spans="1:7" ht="24.75" customHeight="1">
      <c r="A13" s="278"/>
      <c r="B13" s="198"/>
      <c r="C13" s="278"/>
      <c r="D13" s="198"/>
      <c r="E13" s="278"/>
      <c r="F13" s="198"/>
      <c r="G13" s="71"/>
    </row>
    <row r="14" spans="1:7" ht="24.75" customHeight="1">
      <c r="A14" s="278"/>
      <c r="B14" s="198"/>
      <c r="C14" s="278"/>
      <c r="D14" s="198"/>
      <c r="E14" s="278"/>
      <c r="F14" s="198"/>
      <c r="G14" s="71"/>
    </row>
    <row r="15" spans="1:7" ht="24.75" customHeight="1">
      <c r="A15" s="278"/>
      <c r="B15" s="198"/>
      <c r="C15" s="278"/>
      <c r="D15" s="198"/>
      <c r="E15" s="278"/>
      <c r="F15" s="198"/>
      <c r="G15" s="71"/>
    </row>
    <row r="16" spans="1:7" ht="24.75" customHeight="1">
      <c r="A16" s="278"/>
      <c r="B16" s="198"/>
      <c r="C16" s="278"/>
      <c r="D16" s="198"/>
      <c r="E16" s="278"/>
      <c r="F16" s="198"/>
      <c r="G16" s="71"/>
    </row>
    <row r="17" spans="1:7" ht="24.75" customHeight="1">
      <c r="A17" s="278"/>
      <c r="B17" s="198"/>
      <c r="C17" s="278"/>
      <c r="D17" s="198"/>
      <c r="E17" s="278"/>
      <c r="F17" s="198"/>
      <c r="G17" s="71"/>
    </row>
    <row r="18" spans="1:7" ht="24.75" customHeight="1">
      <c r="A18" s="278"/>
      <c r="B18" s="198"/>
      <c r="C18" s="278"/>
      <c r="D18" s="198"/>
      <c r="E18" s="278"/>
      <c r="F18" s="198"/>
      <c r="G18" s="71"/>
    </row>
    <row r="19" spans="1:7" ht="24.75" customHeight="1">
      <c r="A19" s="278"/>
      <c r="B19" s="198"/>
      <c r="C19" s="278"/>
      <c r="D19" s="198"/>
      <c r="E19" s="278"/>
      <c r="F19" s="198"/>
      <c r="G19" s="71"/>
    </row>
    <row r="20" spans="1:7" ht="24.75" customHeight="1">
      <c r="A20" s="278"/>
      <c r="B20" s="198"/>
      <c r="C20" s="278"/>
      <c r="D20" s="198"/>
      <c r="E20" s="278"/>
      <c r="F20" s="198"/>
      <c r="G20" s="71"/>
    </row>
    <row r="21" spans="1:7" ht="24.75" customHeight="1">
      <c r="A21" s="278"/>
      <c r="B21" s="198"/>
      <c r="C21" s="278"/>
      <c r="D21" s="198"/>
      <c r="E21" s="278"/>
      <c r="F21" s="198"/>
      <c r="G21" s="71"/>
    </row>
    <row r="22" spans="1:7" ht="24.75" customHeight="1">
      <c r="A22" s="278"/>
      <c r="B22" s="198"/>
      <c r="C22" s="278"/>
      <c r="D22" s="198"/>
      <c r="E22" s="278"/>
      <c r="F22" s="198"/>
      <c r="G22" s="71"/>
    </row>
    <row r="23" spans="1:7" ht="24.75" customHeight="1">
      <c r="A23" s="278"/>
      <c r="B23" s="198"/>
      <c r="C23" s="278"/>
      <c r="D23" s="198"/>
      <c r="E23" s="278"/>
      <c r="F23" s="198"/>
      <c r="G23" s="71"/>
    </row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9">
    <mergeCell ref="C8:D8"/>
    <mergeCell ref="E8:F8"/>
    <mergeCell ref="A8:B8"/>
    <mergeCell ref="C9:D9"/>
    <mergeCell ref="E9:F9"/>
    <mergeCell ref="C22:D22"/>
    <mergeCell ref="E22:F22"/>
    <mergeCell ref="A22:B22"/>
    <mergeCell ref="A23:B23"/>
    <mergeCell ref="C23:D23"/>
    <mergeCell ref="C6:D6"/>
    <mergeCell ref="E6:F6"/>
    <mergeCell ref="A6:B6"/>
    <mergeCell ref="C7:D7"/>
    <mergeCell ref="E7:F7"/>
    <mergeCell ref="A7:B7"/>
    <mergeCell ref="D1:G1"/>
    <mergeCell ref="A4:F4"/>
    <mergeCell ref="C5:D5"/>
    <mergeCell ref="E5:F5"/>
    <mergeCell ref="A5:B5"/>
    <mergeCell ref="E23:F23"/>
    <mergeCell ref="C20:D20"/>
    <mergeCell ref="E20:F20"/>
    <mergeCell ref="A20:B20"/>
    <mergeCell ref="C21:D21"/>
    <mergeCell ref="E21:F21"/>
    <mergeCell ref="A21:B21"/>
    <mergeCell ref="C18:D18"/>
    <mergeCell ref="E18:F18"/>
    <mergeCell ref="A18:B18"/>
    <mergeCell ref="C19:D19"/>
    <mergeCell ref="E19:F19"/>
    <mergeCell ref="A19:B19"/>
    <mergeCell ref="C16:D16"/>
    <mergeCell ref="E16:F16"/>
    <mergeCell ref="A16:B16"/>
    <mergeCell ref="C17:D17"/>
    <mergeCell ref="E17:F17"/>
    <mergeCell ref="A17:B17"/>
    <mergeCell ref="C14:D14"/>
    <mergeCell ref="E14:F14"/>
    <mergeCell ref="A14:B14"/>
    <mergeCell ref="C15:D15"/>
    <mergeCell ref="E15:F15"/>
    <mergeCell ref="A15:B15"/>
    <mergeCell ref="C12:D12"/>
    <mergeCell ref="E12:F12"/>
    <mergeCell ref="A12:B12"/>
    <mergeCell ref="C13:D13"/>
    <mergeCell ref="E13:F13"/>
    <mergeCell ref="A13:B13"/>
    <mergeCell ref="A9:B9"/>
    <mergeCell ref="C10:D10"/>
    <mergeCell ref="E10:F10"/>
    <mergeCell ref="A10:B10"/>
    <mergeCell ref="C11:D11"/>
    <mergeCell ref="E11:F11"/>
    <mergeCell ref="A11:B11"/>
  </mergeCells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000"/>
  <sheetViews>
    <sheetView workbookViewId="0">
      <selection sqref="A1:B1"/>
    </sheetView>
  </sheetViews>
  <sheetFormatPr baseColWidth="10" defaultColWidth="14.453125" defaultRowHeight="15" customHeight="1"/>
  <cols>
    <col min="1" max="1" width="27.81640625" customWidth="1"/>
    <col min="2" max="2" width="13.54296875" customWidth="1"/>
    <col min="3" max="3" width="16.26953125" customWidth="1"/>
    <col min="4" max="4" width="18.26953125" customWidth="1"/>
    <col min="5" max="5" width="15.26953125" customWidth="1"/>
    <col min="6" max="6" width="18.54296875" customWidth="1"/>
    <col min="7" max="26" width="10.7265625" customWidth="1"/>
  </cols>
  <sheetData>
    <row r="1" spans="1:6" ht="21">
      <c r="A1" s="287" t="s">
        <v>158</v>
      </c>
      <c r="B1" s="213"/>
      <c r="C1" s="212" t="str">
        <f>Ausgangsinfos!D4</f>
        <v>Robotersteuerung durch Gestenerkennung mittels KI</v>
      </c>
      <c r="D1" s="189"/>
      <c r="E1" s="189"/>
      <c r="F1" s="190"/>
    </row>
    <row r="3" spans="1:6" ht="14.5">
      <c r="A3" s="127" t="e">
        <f>_xlfn.SINGLE('PSP '!#REF!)</f>
        <v>#REF!</v>
      </c>
      <c r="B3" s="127"/>
      <c r="C3" s="128"/>
      <c r="D3" s="128"/>
      <c r="E3" s="128"/>
      <c r="F3" s="129"/>
    </row>
    <row r="5" spans="1:6" ht="14.5">
      <c r="A5" s="49" t="s">
        <v>159</v>
      </c>
      <c r="B5" s="49" t="s">
        <v>160</v>
      </c>
      <c r="C5" s="49" t="s">
        <v>161</v>
      </c>
      <c r="D5" s="49" t="s">
        <v>162</v>
      </c>
      <c r="E5" s="49" t="s">
        <v>92</v>
      </c>
      <c r="F5" s="49" t="s">
        <v>163</v>
      </c>
    </row>
    <row r="6" spans="1:6" ht="14.5">
      <c r="A6" s="41"/>
      <c r="B6" s="126"/>
      <c r="C6" s="126"/>
      <c r="D6" s="85"/>
      <c r="E6" s="130">
        <f t="shared" ref="E6:E13" si="0">C6*D6</f>
        <v>0</v>
      </c>
      <c r="F6" s="131"/>
    </row>
    <row r="7" spans="1:6" ht="14.5">
      <c r="A7" s="41"/>
      <c r="B7" s="126"/>
      <c r="C7" s="126"/>
      <c r="D7" s="85"/>
      <c r="E7" s="130">
        <f t="shared" si="0"/>
        <v>0</v>
      </c>
      <c r="F7" s="131"/>
    </row>
    <row r="8" spans="1:6" ht="14.5">
      <c r="A8" s="41"/>
      <c r="B8" s="126"/>
      <c r="C8" s="126"/>
      <c r="D8" s="85"/>
      <c r="E8" s="130">
        <f t="shared" si="0"/>
        <v>0</v>
      </c>
      <c r="F8" s="131"/>
    </row>
    <row r="9" spans="1:6" ht="14.5">
      <c r="A9" s="41"/>
      <c r="B9" s="126"/>
      <c r="C9" s="126"/>
      <c r="D9" s="85"/>
      <c r="E9" s="130">
        <f t="shared" si="0"/>
        <v>0</v>
      </c>
      <c r="F9" s="131"/>
    </row>
    <row r="10" spans="1:6" ht="14.5">
      <c r="A10" s="41"/>
      <c r="B10" s="126"/>
      <c r="C10" s="126"/>
      <c r="D10" s="85"/>
      <c r="E10" s="130">
        <f t="shared" si="0"/>
        <v>0</v>
      </c>
      <c r="F10" s="131"/>
    </row>
    <row r="11" spans="1:6" ht="14.5">
      <c r="A11" s="41"/>
      <c r="B11" s="126"/>
      <c r="C11" s="126"/>
      <c r="D11" s="85"/>
      <c r="E11" s="130">
        <f t="shared" si="0"/>
        <v>0</v>
      </c>
      <c r="F11" s="131"/>
    </row>
    <row r="12" spans="1:6" ht="14.5">
      <c r="A12" s="41"/>
      <c r="B12" s="126"/>
      <c r="C12" s="126"/>
      <c r="D12" s="85"/>
      <c r="E12" s="130">
        <f t="shared" si="0"/>
        <v>0</v>
      </c>
      <c r="F12" s="131"/>
    </row>
    <row r="13" spans="1:6" ht="14.5">
      <c r="A13" s="41"/>
      <c r="B13" s="132"/>
      <c r="C13" s="132"/>
      <c r="D13" s="133"/>
      <c r="E13" s="134">
        <f t="shared" si="0"/>
        <v>0</v>
      </c>
      <c r="F13" s="135"/>
    </row>
    <row r="14" spans="1:6" ht="14.5">
      <c r="B14" s="136" t="s">
        <v>164</v>
      </c>
      <c r="C14" s="137">
        <f>SUM(C6:C13)</f>
        <v>0</v>
      </c>
      <c r="D14" s="138" t="s">
        <v>165</v>
      </c>
      <c r="E14" s="139">
        <f>SUM(E6:E13)</f>
        <v>0</v>
      </c>
      <c r="F14" s="140"/>
    </row>
    <row r="15" spans="1:6" ht="14.5">
      <c r="D15" s="141"/>
      <c r="F15" s="71"/>
    </row>
    <row r="16" spans="1:6" ht="14.5">
      <c r="D16" s="141"/>
      <c r="F16" s="71"/>
    </row>
    <row r="17" spans="1:6" ht="14.5">
      <c r="A17" s="127" t="str">
        <f>'PSP '!B10</f>
        <v>KI erstellen</v>
      </c>
      <c r="B17" s="127"/>
      <c r="C17" s="128"/>
      <c r="D17" s="142"/>
      <c r="E17" s="128"/>
      <c r="F17" s="143"/>
    </row>
    <row r="18" spans="1:6" ht="14.5">
      <c r="D18" s="141"/>
      <c r="F18" s="71"/>
    </row>
    <row r="19" spans="1:6" ht="14.5">
      <c r="A19" s="49" t="s">
        <v>159</v>
      </c>
      <c r="B19" s="49" t="s">
        <v>160</v>
      </c>
      <c r="C19" s="49" t="s">
        <v>161</v>
      </c>
      <c r="D19" s="144" t="s">
        <v>162</v>
      </c>
      <c r="E19" s="49" t="s">
        <v>92</v>
      </c>
      <c r="F19" s="145" t="s">
        <v>163</v>
      </c>
    </row>
    <row r="20" spans="1:6" ht="14.5">
      <c r="A20" s="41"/>
      <c r="B20" s="126"/>
      <c r="C20" s="126"/>
      <c r="D20" s="85"/>
      <c r="E20" s="130">
        <f t="shared" ref="E20:E27" si="1">C20*D20</f>
        <v>0</v>
      </c>
      <c r="F20" s="131"/>
    </row>
    <row r="21" spans="1:6" ht="15.75" customHeight="1">
      <c r="A21" s="41"/>
      <c r="B21" s="126"/>
      <c r="C21" s="126"/>
      <c r="D21" s="85"/>
      <c r="E21" s="130">
        <f t="shared" si="1"/>
        <v>0</v>
      </c>
      <c r="F21" s="131"/>
    </row>
    <row r="22" spans="1:6" ht="15.75" customHeight="1">
      <c r="A22" s="41"/>
      <c r="B22" s="126"/>
      <c r="C22" s="126"/>
      <c r="D22" s="85"/>
      <c r="E22" s="130">
        <f t="shared" si="1"/>
        <v>0</v>
      </c>
      <c r="F22" s="131"/>
    </row>
    <row r="23" spans="1:6" ht="15.75" customHeight="1">
      <c r="A23" s="41"/>
      <c r="B23" s="126"/>
      <c r="C23" s="126"/>
      <c r="D23" s="85"/>
      <c r="E23" s="130">
        <f t="shared" si="1"/>
        <v>0</v>
      </c>
      <c r="F23" s="131"/>
    </row>
    <row r="24" spans="1:6" ht="15.75" customHeight="1">
      <c r="A24" s="41"/>
      <c r="B24" s="126"/>
      <c r="C24" s="126"/>
      <c r="D24" s="85"/>
      <c r="E24" s="130">
        <f t="shared" si="1"/>
        <v>0</v>
      </c>
      <c r="F24" s="131"/>
    </row>
    <row r="25" spans="1:6" ht="15.75" customHeight="1">
      <c r="A25" s="41"/>
      <c r="B25" s="126"/>
      <c r="C25" s="126"/>
      <c r="D25" s="85"/>
      <c r="E25" s="130">
        <f t="shared" si="1"/>
        <v>0</v>
      </c>
      <c r="F25" s="131"/>
    </row>
    <row r="26" spans="1:6" ht="15.75" customHeight="1">
      <c r="A26" s="41"/>
      <c r="B26" s="126"/>
      <c r="C26" s="126"/>
      <c r="D26" s="85"/>
      <c r="E26" s="130">
        <f t="shared" si="1"/>
        <v>0</v>
      </c>
      <c r="F26" s="131"/>
    </row>
    <row r="27" spans="1:6" ht="15.75" customHeight="1">
      <c r="A27" s="41"/>
      <c r="B27" s="132"/>
      <c r="C27" s="132"/>
      <c r="D27" s="133"/>
      <c r="E27" s="134">
        <f t="shared" si="1"/>
        <v>0</v>
      </c>
      <c r="F27" s="131"/>
    </row>
    <row r="28" spans="1:6" ht="15.75" customHeight="1">
      <c r="B28" s="136" t="s">
        <v>164</v>
      </c>
      <c r="C28" s="137">
        <f>SUM(C20:C27)</f>
        <v>0</v>
      </c>
      <c r="D28" s="138" t="s">
        <v>165</v>
      </c>
      <c r="E28" s="139">
        <f>SUM(E20:E27)</f>
        <v>0</v>
      </c>
      <c r="F28" s="146"/>
    </row>
    <row r="29" spans="1:6" ht="15.75" customHeight="1">
      <c r="D29" s="13"/>
      <c r="F29" s="71"/>
    </row>
    <row r="30" spans="1:6" ht="15.75" customHeight="1">
      <c r="D30" s="141"/>
      <c r="F30" s="71"/>
    </row>
    <row r="31" spans="1:6" ht="15.75" customHeight="1">
      <c r="A31" s="147" t="str">
        <f>'PSP '!Teilprojekt_C</f>
        <v>Roboter bauen</v>
      </c>
      <c r="B31" s="147"/>
      <c r="C31" s="148"/>
      <c r="D31" s="149"/>
      <c r="E31" s="148"/>
      <c r="F31" s="150"/>
    </row>
    <row r="32" spans="1:6" ht="15.75" customHeight="1">
      <c r="D32" s="141"/>
      <c r="F32" s="71"/>
    </row>
    <row r="33" spans="1:6" ht="15.75" customHeight="1">
      <c r="A33" s="49" t="s">
        <v>159</v>
      </c>
      <c r="B33" s="49" t="s">
        <v>160</v>
      </c>
      <c r="C33" s="49" t="s">
        <v>161</v>
      </c>
      <c r="D33" s="144" t="s">
        <v>162</v>
      </c>
      <c r="E33" s="49" t="s">
        <v>92</v>
      </c>
      <c r="F33" s="145" t="s">
        <v>163</v>
      </c>
    </row>
    <row r="34" spans="1:6" ht="15.75" customHeight="1">
      <c r="A34" s="41"/>
      <c r="B34" s="126"/>
      <c r="C34" s="126"/>
      <c r="D34" s="85"/>
      <c r="E34" s="130">
        <f t="shared" ref="E34:E41" si="2">C34*D34</f>
        <v>0</v>
      </c>
      <c r="F34" s="131"/>
    </row>
    <row r="35" spans="1:6" ht="15.75" customHeight="1">
      <c r="A35" s="41"/>
      <c r="B35" s="126"/>
      <c r="C35" s="126"/>
      <c r="D35" s="85"/>
      <c r="E35" s="130">
        <f t="shared" si="2"/>
        <v>0</v>
      </c>
      <c r="F35" s="131"/>
    </row>
    <row r="36" spans="1:6" ht="15.75" customHeight="1">
      <c r="A36" s="41"/>
      <c r="B36" s="126"/>
      <c r="C36" s="126"/>
      <c r="D36" s="85"/>
      <c r="E36" s="130">
        <f t="shared" si="2"/>
        <v>0</v>
      </c>
      <c r="F36" s="131"/>
    </row>
    <row r="37" spans="1:6" ht="15.75" customHeight="1">
      <c r="A37" s="41"/>
      <c r="B37" s="126"/>
      <c r="C37" s="126"/>
      <c r="D37" s="85"/>
      <c r="E37" s="130">
        <f t="shared" si="2"/>
        <v>0</v>
      </c>
      <c r="F37" s="131"/>
    </row>
    <row r="38" spans="1:6" ht="15.75" customHeight="1">
      <c r="A38" s="41"/>
      <c r="B38" s="126"/>
      <c r="C38" s="126"/>
      <c r="D38" s="85"/>
      <c r="E38" s="130">
        <f t="shared" si="2"/>
        <v>0</v>
      </c>
      <c r="F38" s="131"/>
    </row>
    <row r="39" spans="1:6" ht="15.75" customHeight="1">
      <c r="A39" s="41"/>
      <c r="B39" s="126"/>
      <c r="C39" s="126"/>
      <c r="D39" s="85"/>
      <c r="E39" s="130">
        <f t="shared" si="2"/>
        <v>0</v>
      </c>
      <c r="F39" s="131"/>
    </row>
    <row r="40" spans="1:6" ht="15.75" customHeight="1">
      <c r="A40" s="41"/>
      <c r="B40" s="126"/>
      <c r="C40" s="126"/>
      <c r="D40" s="85"/>
      <c r="E40" s="130">
        <f t="shared" si="2"/>
        <v>0</v>
      </c>
      <c r="F40" s="131"/>
    </row>
    <row r="41" spans="1:6" ht="15.75" customHeight="1">
      <c r="A41" s="41"/>
      <c r="B41" s="132"/>
      <c r="C41" s="132"/>
      <c r="D41" s="133"/>
      <c r="E41" s="134">
        <f t="shared" si="2"/>
        <v>0</v>
      </c>
      <c r="F41" s="131"/>
    </row>
    <row r="42" spans="1:6" ht="15.75" customHeight="1">
      <c r="B42" s="136" t="s">
        <v>164</v>
      </c>
      <c r="C42" s="137">
        <f>SUM(C34:C41)</f>
        <v>0</v>
      </c>
      <c r="D42" s="138" t="s">
        <v>165</v>
      </c>
      <c r="E42" s="139">
        <f>SUM(E34:E41)</f>
        <v>0</v>
      </c>
      <c r="F42" s="146"/>
    </row>
    <row r="43" spans="1:6" ht="15.75" customHeight="1">
      <c r="D43" s="151"/>
      <c r="F43" s="71"/>
    </row>
    <row r="44" spans="1:6" ht="15.75" customHeight="1">
      <c r="D44" s="141"/>
      <c r="F44" s="71"/>
    </row>
    <row r="45" spans="1:6" ht="15.75" customHeight="1">
      <c r="A45" s="147" t="str">
        <f>Teilprojekt_D</f>
        <v>Zusammenführen beider Technologien</v>
      </c>
      <c r="B45" s="147"/>
      <c r="C45" s="148"/>
      <c r="D45" s="149"/>
      <c r="E45" s="148"/>
      <c r="F45" s="150"/>
    </row>
    <row r="46" spans="1:6" ht="15.75" customHeight="1">
      <c r="D46" s="141"/>
      <c r="F46" s="71"/>
    </row>
    <row r="47" spans="1:6" ht="15.75" customHeight="1">
      <c r="A47" s="49" t="s">
        <v>159</v>
      </c>
      <c r="B47" s="49" t="s">
        <v>160</v>
      </c>
      <c r="C47" s="49" t="s">
        <v>161</v>
      </c>
      <c r="D47" s="144" t="s">
        <v>162</v>
      </c>
      <c r="E47" s="49" t="s">
        <v>92</v>
      </c>
      <c r="F47" s="145" t="s">
        <v>163</v>
      </c>
    </row>
    <row r="48" spans="1:6" ht="15.75" customHeight="1">
      <c r="A48" s="41"/>
      <c r="B48" s="126"/>
      <c r="C48" s="126"/>
      <c r="D48" s="85"/>
      <c r="E48" s="130">
        <f t="shared" ref="E48:E55" si="3">C48*D48</f>
        <v>0</v>
      </c>
      <c r="F48" s="131"/>
    </row>
    <row r="49" spans="1:6" ht="15.75" customHeight="1">
      <c r="A49" s="41"/>
      <c r="B49" s="126"/>
      <c r="C49" s="126"/>
      <c r="D49" s="85"/>
      <c r="E49" s="130">
        <f t="shared" si="3"/>
        <v>0</v>
      </c>
      <c r="F49" s="131"/>
    </row>
    <row r="50" spans="1:6" ht="15.75" customHeight="1">
      <c r="A50" s="41"/>
      <c r="B50" s="126"/>
      <c r="C50" s="126"/>
      <c r="D50" s="85"/>
      <c r="E50" s="130">
        <f t="shared" si="3"/>
        <v>0</v>
      </c>
      <c r="F50" s="131"/>
    </row>
    <row r="51" spans="1:6" ht="15.75" customHeight="1">
      <c r="A51" s="41"/>
      <c r="B51" s="126"/>
      <c r="C51" s="126"/>
      <c r="D51" s="85"/>
      <c r="E51" s="130">
        <f t="shared" si="3"/>
        <v>0</v>
      </c>
      <c r="F51" s="131"/>
    </row>
    <row r="52" spans="1:6" ht="15.75" customHeight="1">
      <c r="A52" s="41"/>
      <c r="B52" s="126"/>
      <c r="C52" s="126"/>
      <c r="D52" s="85"/>
      <c r="E52" s="130">
        <f t="shared" si="3"/>
        <v>0</v>
      </c>
      <c r="F52" s="131"/>
    </row>
    <row r="53" spans="1:6" ht="15.75" customHeight="1">
      <c r="A53" s="41"/>
      <c r="B53" s="126"/>
      <c r="C53" s="126"/>
      <c r="D53" s="85"/>
      <c r="E53" s="130">
        <f t="shared" si="3"/>
        <v>0</v>
      </c>
      <c r="F53" s="131"/>
    </row>
    <row r="54" spans="1:6" ht="15.75" customHeight="1">
      <c r="A54" s="41"/>
      <c r="B54" s="126"/>
      <c r="C54" s="126"/>
      <c r="D54" s="85"/>
      <c r="E54" s="130">
        <f t="shared" si="3"/>
        <v>0</v>
      </c>
      <c r="F54" s="131"/>
    </row>
    <row r="55" spans="1:6" ht="15.75" customHeight="1">
      <c r="A55" s="41"/>
      <c r="B55" s="132"/>
      <c r="C55" s="132"/>
      <c r="D55" s="133"/>
      <c r="E55" s="134">
        <f t="shared" si="3"/>
        <v>0</v>
      </c>
      <c r="F55" s="135"/>
    </row>
    <row r="56" spans="1:6" ht="15.75" customHeight="1">
      <c r="B56" s="136" t="s">
        <v>164</v>
      </c>
      <c r="C56" s="137">
        <f>SUM(C48:C55)</f>
        <v>0</v>
      </c>
      <c r="D56" s="138" t="s">
        <v>165</v>
      </c>
      <c r="E56" s="139">
        <f>SUM(E48:E55)</f>
        <v>0</v>
      </c>
      <c r="F56" s="140"/>
    </row>
    <row r="57" spans="1:6" ht="15.75" customHeight="1">
      <c r="D57" s="141"/>
      <c r="F57" s="71"/>
    </row>
    <row r="58" spans="1:6" ht="15.75" customHeight="1">
      <c r="D58" s="141"/>
      <c r="F58" s="71"/>
    </row>
    <row r="59" spans="1:6" ht="15.75" customHeight="1">
      <c r="A59" s="147" t="str">
        <f>Teilprojekt_E</f>
        <v>Testen</v>
      </c>
      <c r="B59" s="147"/>
      <c r="C59" s="148"/>
      <c r="D59" s="149"/>
      <c r="E59" s="148"/>
      <c r="F59" s="150"/>
    </row>
    <row r="60" spans="1:6" ht="15.75" customHeight="1">
      <c r="D60" s="141"/>
      <c r="F60" s="71"/>
    </row>
    <row r="61" spans="1:6" ht="15.75" customHeight="1">
      <c r="A61" s="49" t="s">
        <v>159</v>
      </c>
      <c r="B61" s="49" t="s">
        <v>160</v>
      </c>
      <c r="C61" s="49" t="s">
        <v>161</v>
      </c>
      <c r="D61" s="144" t="s">
        <v>162</v>
      </c>
      <c r="E61" s="49" t="s">
        <v>92</v>
      </c>
      <c r="F61" s="145" t="s">
        <v>163</v>
      </c>
    </row>
    <row r="62" spans="1:6" ht="15.75" customHeight="1">
      <c r="A62" s="41"/>
      <c r="B62" s="126"/>
      <c r="C62" s="126"/>
      <c r="D62" s="85"/>
      <c r="E62" s="130">
        <f t="shared" ref="E62:E69" si="4">C62*D62</f>
        <v>0</v>
      </c>
      <c r="F62" s="131"/>
    </row>
    <row r="63" spans="1:6" ht="15.75" customHeight="1">
      <c r="A63" s="41"/>
      <c r="B63" s="126"/>
      <c r="C63" s="126"/>
      <c r="D63" s="85"/>
      <c r="E63" s="130">
        <f t="shared" si="4"/>
        <v>0</v>
      </c>
      <c r="F63" s="131"/>
    </row>
    <row r="64" spans="1:6" ht="15.75" customHeight="1">
      <c r="A64" s="41"/>
      <c r="B64" s="126"/>
      <c r="C64" s="126"/>
      <c r="D64" s="85"/>
      <c r="E64" s="130">
        <f t="shared" si="4"/>
        <v>0</v>
      </c>
      <c r="F64" s="131"/>
    </row>
    <row r="65" spans="1:6" ht="15.75" customHeight="1">
      <c r="A65" s="41"/>
      <c r="B65" s="126"/>
      <c r="C65" s="126"/>
      <c r="D65" s="85"/>
      <c r="E65" s="130">
        <f t="shared" si="4"/>
        <v>0</v>
      </c>
      <c r="F65" s="131"/>
    </row>
    <row r="66" spans="1:6" ht="15.75" customHeight="1">
      <c r="A66" s="41"/>
      <c r="B66" s="126"/>
      <c r="C66" s="126"/>
      <c r="D66" s="85"/>
      <c r="E66" s="130">
        <f t="shared" si="4"/>
        <v>0</v>
      </c>
      <c r="F66" s="131"/>
    </row>
    <row r="67" spans="1:6" ht="15.75" customHeight="1">
      <c r="A67" s="41"/>
      <c r="B67" s="126"/>
      <c r="C67" s="126"/>
      <c r="D67" s="85"/>
      <c r="E67" s="130">
        <f t="shared" si="4"/>
        <v>0</v>
      </c>
      <c r="F67" s="131"/>
    </row>
    <row r="68" spans="1:6" ht="15.75" customHeight="1">
      <c r="A68" s="41"/>
      <c r="B68" s="126"/>
      <c r="C68" s="126"/>
      <c r="D68" s="85"/>
      <c r="E68" s="130">
        <f t="shared" si="4"/>
        <v>0</v>
      </c>
      <c r="F68" s="131"/>
    </row>
    <row r="69" spans="1:6" ht="15.75" customHeight="1">
      <c r="A69" s="41"/>
      <c r="B69" s="132"/>
      <c r="C69" s="132"/>
      <c r="D69" s="133"/>
      <c r="E69" s="134">
        <f t="shared" si="4"/>
        <v>0</v>
      </c>
      <c r="F69" s="131"/>
    </row>
    <row r="70" spans="1:6" ht="15.75" customHeight="1">
      <c r="B70" s="136" t="s">
        <v>164</v>
      </c>
      <c r="C70" s="137">
        <f>SUM(C62:C69)</f>
        <v>0</v>
      </c>
      <c r="D70" s="138" t="s">
        <v>165</v>
      </c>
      <c r="E70" s="139">
        <f>SUM(E62:E69)</f>
        <v>0</v>
      </c>
      <c r="F70" s="125"/>
    </row>
    <row r="71" spans="1:6" ht="15.75" customHeight="1"/>
    <row r="72" spans="1:6" ht="15.75" customHeight="1">
      <c r="E72" s="141"/>
    </row>
    <row r="73" spans="1:6" ht="15.75" customHeight="1"/>
    <row r="74" spans="1:6" ht="15.75" customHeight="1"/>
    <row r="75" spans="1:6" ht="15.75" customHeight="1"/>
    <row r="76" spans="1:6" ht="15.75" customHeight="1"/>
    <row r="77" spans="1:6" ht="15.75" customHeight="1"/>
    <row r="78" spans="1:6" ht="15.75" customHeight="1"/>
    <row r="79" spans="1:6" ht="15.75" customHeight="1"/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C1:F1"/>
  </mergeCells>
  <printOptions horizontalCentered="1"/>
  <pageMargins left="0.70866141732283472" right="0.70866141732283472" top="0.78740157480314965" bottom="0.78740157480314965" header="0" footer="0"/>
  <pageSetup paperSize="9" orientation="portrait"/>
  <headerFooter>
    <oddHeader>&amp;L000000FDH Ausbildung&amp;C000000&amp;A&amp;R000000&amp;D</oddHeader>
    <oddFooter>&amp;L000000(Name, Vorname) (Jahrgang)&amp;C &amp;F&amp;R000000&amp;P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N1000"/>
  <sheetViews>
    <sheetView tabSelected="1" workbookViewId="0">
      <selection activeCell="B1" sqref="B1:C1"/>
    </sheetView>
  </sheetViews>
  <sheetFormatPr baseColWidth="10" defaultColWidth="14.453125" defaultRowHeight="15" customHeight="1"/>
  <cols>
    <col min="1" max="2" width="11.453125" customWidth="1"/>
    <col min="3" max="3" width="8" customWidth="1"/>
    <col min="4" max="4" width="11.453125" customWidth="1"/>
    <col min="5" max="5" width="8.7265625" customWidth="1"/>
    <col min="6" max="6" width="11.453125" customWidth="1"/>
    <col min="7" max="7" width="8.08984375" customWidth="1"/>
    <col min="8" max="8" width="8.7265625" customWidth="1"/>
    <col min="9" max="9" width="10.08984375" customWidth="1"/>
    <col min="10" max="10" width="11.453125" customWidth="1"/>
    <col min="11" max="11" width="22.54296875" customWidth="1"/>
    <col min="12" max="12" width="4.26953125" customWidth="1"/>
    <col min="13" max="13" width="14" customWidth="1"/>
    <col min="14" max="14" width="11.453125" customWidth="1"/>
    <col min="15" max="26" width="10.7265625" customWidth="1"/>
  </cols>
  <sheetData>
    <row r="1" spans="1:14" ht="21">
      <c r="A1" s="152" t="str">
        <f>MONTH(DATE(N2,N3,N4)) &amp; " / " &amp; YEAR(DATE(N2,N3,N4))</f>
        <v>10 / 2023</v>
      </c>
      <c r="B1" s="298"/>
      <c r="C1" s="284"/>
      <c r="D1" s="299" t="str">
        <f>Ausgangsinfos!D4:G4</f>
        <v>Robotersteuerung durch Gestenerkennung mittels KI</v>
      </c>
      <c r="E1" s="186"/>
      <c r="F1" s="186"/>
      <c r="G1" s="186"/>
      <c r="H1" s="186"/>
      <c r="I1" s="284"/>
      <c r="J1" s="300"/>
      <c r="K1" s="187"/>
      <c r="M1" s="153" t="s">
        <v>166</v>
      </c>
      <c r="N1" s="154">
        <f>Ausgangsinfos!D10</f>
        <v>45207</v>
      </c>
    </row>
    <row r="2" spans="1:14" ht="14.5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7"/>
      <c r="M2" s="158" t="s">
        <v>167</v>
      </c>
      <c r="N2" s="159">
        <f>YEAR(N1)</f>
        <v>2023</v>
      </c>
    </row>
    <row r="3" spans="1:14" ht="14.5">
      <c r="A3" s="160"/>
      <c r="B3" s="301" t="s">
        <v>168</v>
      </c>
      <c r="C3" s="240"/>
      <c r="D3" s="301" t="s">
        <v>169</v>
      </c>
      <c r="E3" s="240"/>
      <c r="F3" s="301" t="s">
        <v>170</v>
      </c>
      <c r="G3" s="240"/>
      <c r="H3" s="301" t="s">
        <v>171</v>
      </c>
      <c r="I3" s="240"/>
      <c r="J3" s="301" t="s">
        <v>172</v>
      </c>
      <c r="K3" s="240"/>
      <c r="M3" s="161" t="s">
        <v>173</v>
      </c>
      <c r="N3" s="162">
        <f>MONTH(N1)</f>
        <v>10</v>
      </c>
    </row>
    <row r="4" spans="1:14" ht="15" customHeight="1">
      <c r="A4" s="294" t="str">
        <f>"KW "&amp;WEEKNUM(DATE(N2,N3,N4))</f>
        <v>KW 41</v>
      </c>
      <c r="B4" s="291"/>
      <c r="C4" s="289"/>
      <c r="D4" s="291"/>
      <c r="E4" s="289"/>
      <c r="F4" s="291"/>
      <c r="G4" s="289"/>
      <c r="H4" s="288"/>
      <c r="I4" s="289"/>
      <c r="J4" s="292"/>
      <c r="K4" s="289"/>
      <c r="M4" s="163" t="s">
        <v>174</v>
      </c>
      <c r="N4" s="164">
        <f>DAY(N1)</f>
        <v>8</v>
      </c>
    </row>
    <row r="5" spans="1:14" ht="14.5">
      <c r="A5" s="285"/>
      <c r="B5" s="290"/>
      <c r="C5" s="275"/>
      <c r="D5" s="290"/>
      <c r="E5" s="275"/>
      <c r="F5" s="290"/>
      <c r="G5" s="275"/>
      <c r="H5" s="290"/>
      <c r="I5" s="275"/>
      <c r="J5" s="290"/>
      <c r="K5" s="275"/>
      <c r="N5" s="165"/>
    </row>
    <row r="6" spans="1:14" ht="14.5">
      <c r="A6" s="285"/>
      <c r="B6" s="291"/>
      <c r="C6" s="289"/>
      <c r="D6" s="291"/>
      <c r="E6" s="289"/>
      <c r="F6" s="291"/>
      <c r="G6" s="289"/>
      <c r="H6" s="288"/>
      <c r="I6" s="289"/>
      <c r="J6" s="292"/>
      <c r="K6" s="289"/>
    </row>
    <row r="7" spans="1:14" ht="14.5">
      <c r="A7" s="285"/>
      <c r="B7" s="290"/>
      <c r="C7" s="275"/>
      <c r="D7" s="290"/>
      <c r="E7" s="275"/>
      <c r="F7" s="290"/>
      <c r="G7" s="275"/>
      <c r="H7" s="290"/>
      <c r="I7" s="275"/>
      <c r="J7" s="290"/>
      <c r="K7" s="275"/>
    </row>
    <row r="8" spans="1:14" ht="15" customHeight="1">
      <c r="A8" s="285"/>
      <c r="B8" s="291"/>
      <c r="C8" s="289"/>
      <c r="D8" s="291"/>
      <c r="E8" s="289"/>
      <c r="F8" s="291"/>
      <c r="G8" s="289"/>
      <c r="H8" s="291"/>
      <c r="I8" s="289"/>
      <c r="J8" s="292"/>
      <c r="K8" s="289"/>
    </row>
    <row r="9" spans="1:14" ht="14.5">
      <c r="A9" s="285"/>
      <c r="B9" s="290"/>
      <c r="C9" s="275"/>
      <c r="D9" s="290"/>
      <c r="E9" s="275"/>
      <c r="F9" s="290"/>
      <c r="G9" s="275"/>
      <c r="H9" s="290"/>
      <c r="I9" s="275"/>
      <c r="J9" s="290"/>
      <c r="K9" s="275"/>
    </row>
    <row r="10" spans="1:14" ht="15" customHeight="1">
      <c r="A10" s="285"/>
      <c r="B10" s="291"/>
      <c r="C10" s="289"/>
      <c r="D10" s="291"/>
      <c r="E10" s="289"/>
      <c r="F10" s="291"/>
      <c r="G10" s="289"/>
      <c r="H10" s="291"/>
      <c r="I10" s="289"/>
      <c r="J10" s="293"/>
      <c r="K10" s="289"/>
    </row>
    <row r="11" spans="1:14" ht="14.5">
      <c r="A11" s="285"/>
      <c r="B11" s="290"/>
      <c r="C11" s="275"/>
      <c r="D11" s="290"/>
      <c r="E11" s="275"/>
      <c r="F11" s="290"/>
      <c r="G11" s="275"/>
      <c r="H11" s="290"/>
      <c r="I11" s="275"/>
      <c r="J11" s="290"/>
      <c r="K11" s="275"/>
    </row>
    <row r="12" spans="1:14" ht="14.5">
      <c r="A12" s="285"/>
      <c r="B12" s="291"/>
      <c r="C12" s="289"/>
      <c r="D12" s="291"/>
      <c r="E12" s="289"/>
      <c r="F12" s="291"/>
      <c r="G12" s="289"/>
      <c r="H12" s="291"/>
      <c r="I12" s="289"/>
      <c r="J12" s="293"/>
      <c r="K12" s="289"/>
    </row>
    <row r="13" spans="1:14" ht="14.5">
      <c r="A13" s="285"/>
      <c r="B13" s="290"/>
      <c r="C13" s="275"/>
      <c r="D13" s="290"/>
      <c r="E13" s="275"/>
      <c r="F13" s="290"/>
      <c r="G13" s="275"/>
      <c r="H13" s="290"/>
      <c r="I13" s="275"/>
      <c r="J13" s="290"/>
      <c r="K13" s="275"/>
    </row>
    <row r="14" spans="1:14" ht="14.5">
      <c r="A14" s="285"/>
      <c r="B14" s="291"/>
      <c r="C14" s="289"/>
      <c r="D14" s="288"/>
      <c r="E14" s="289"/>
      <c r="F14" s="288"/>
      <c r="G14" s="289"/>
      <c r="H14" s="288"/>
      <c r="I14" s="289"/>
      <c r="J14" s="288"/>
      <c r="K14" s="289"/>
    </row>
    <row r="15" spans="1:14" ht="14.5">
      <c r="A15" s="285"/>
      <c r="B15" s="290"/>
      <c r="C15" s="275"/>
      <c r="D15" s="290"/>
      <c r="E15" s="275"/>
      <c r="F15" s="290"/>
      <c r="G15" s="275"/>
      <c r="H15" s="290"/>
      <c r="I15" s="275"/>
      <c r="J15" s="290"/>
      <c r="K15" s="275"/>
    </row>
    <row r="16" spans="1:14" ht="14.5">
      <c r="A16" s="285"/>
      <c r="B16" s="288"/>
      <c r="C16" s="289"/>
      <c r="D16" s="288"/>
      <c r="E16" s="289"/>
      <c r="F16" s="288"/>
      <c r="G16" s="289"/>
      <c r="H16" s="288"/>
      <c r="I16" s="289"/>
      <c r="J16" s="288"/>
      <c r="K16" s="289"/>
    </row>
    <row r="17" spans="1:11" ht="14.5">
      <c r="A17" s="295"/>
      <c r="B17" s="290"/>
      <c r="C17" s="275"/>
      <c r="D17" s="290"/>
      <c r="E17" s="275"/>
      <c r="F17" s="290"/>
      <c r="G17" s="275"/>
      <c r="H17" s="290"/>
      <c r="I17" s="275"/>
      <c r="J17" s="290"/>
      <c r="K17" s="275"/>
    </row>
    <row r="18" spans="1:11" ht="14.5">
      <c r="A18" s="166"/>
      <c r="B18" s="167"/>
      <c r="C18" s="167"/>
      <c r="D18" s="168"/>
      <c r="E18" s="168"/>
      <c r="F18" s="168"/>
      <c r="G18" s="168"/>
      <c r="H18" s="168"/>
      <c r="I18" s="168"/>
      <c r="J18" s="168"/>
      <c r="K18" s="169"/>
    </row>
    <row r="19" spans="1:11" ht="14.5">
      <c r="A19" s="294" t="str">
        <f>"KW "&amp;WEEKNUM(DATE(N2,N3,N4)+7)</f>
        <v>KW 42</v>
      </c>
      <c r="B19" s="291"/>
      <c r="C19" s="289"/>
      <c r="D19" s="291"/>
      <c r="E19" s="289"/>
      <c r="F19" s="292"/>
      <c r="G19" s="289"/>
      <c r="H19" s="292"/>
      <c r="I19" s="289"/>
      <c r="J19" s="291"/>
      <c r="K19" s="289"/>
    </row>
    <row r="20" spans="1:11" ht="14.5">
      <c r="A20" s="285"/>
      <c r="B20" s="290"/>
      <c r="C20" s="275"/>
      <c r="D20" s="290"/>
      <c r="E20" s="275"/>
      <c r="F20" s="290"/>
      <c r="G20" s="275"/>
      <c r="H20" s="290"/>
      <c r="I20" s="275"/>
      <c r="J20" s="290"/>
      <c r="K20" s="275"/>
    </row>
    <row r="21" spans="1:11" ht="15.75" customHeight="1">
      <c r="A21" s="285"/>
      <c r="B21" s="291"/>
      <c r="C21" s="289"/>
      <c r="D21" s="291"/>
      <c r="E21" s="289"/>
      <c r="F21" s="292"/>
      <c r="G21" s="289"/>
      <c r="H21" s="292"/>
      <c r="I21" s="289"/>
      <c r="J21" s="291"/>
      <c r="K21" s="289"/>
    </row>
    <row r="22" spans="1:11" ht="15.75" customHeight="1">
      <c r="A22" s="285"/>
      <c r="B22" s="290"/>
      <c r="C22" s="275"/>
      <c r="D22" s="290"/>
      <c r="E22" s="275"/>
      <c r="F22" s="290"/>
      <c r="G22" s="275"/>
      <c r="H22" s="290"/>
      <c r="I22" s="275"/>
      <c r="J22" s="290"/>
      <c r="K22" s="275"/>
    </row>
    <row r="23" spans="1:11" ht="15.75" customHeight="1">
      <c r="A23" s="285"/>
      <c r="B23" s="291"/>
      <c r="C23" s="289"/>
      <c r="D23" s="291"/>
      <c r="E23" s="289"/>
      <c r="F23" s="292"/>
      <c r="G23" s="289"/>
      <c r="H23" s="292"/>
      <c r="I23" s="289"/>
      <c r="J23" s="291"/>
      <c r="K23" s="289"/>
    </row>
    <row r="24" spans="1:11" ht="15.75" customHeight="1">
      <c r="A24" s="285"/>
      <c r="B24" s="290"/>
      <c r="C24" s="275"/>
      <c r="D24" s="290"/>
      <c r="E24" s="275"/>
      <c r="F24" s="290"/>
      <c r="G24" s="275"/>
      <c r="H24" s="290"/>
      <c r="I24" s="275"/>
      <c r="J24" s="290"/>
      <c r="K24" s="275"/>
    </row>
    <row r="25" spans="1:11" ht="15.75" customHeight="1">
      <c r="A25" s="285"/>
      <c r="B25" s="291"/>
      <c r="C25" s="289"/>
      <c r="D25" s="291"/>
      <c r="E25" s="289"/>
      <c r="F25" s="292"/>
      <c r="G25" s="289"/>
      <c r="H25" s="292"/>
      <c r="I25" s="289"/>
      <c r="J25" s="293"/>
      <c r="K25" s="289"/>
    </row>
    <row r="26" spans="1:11" ht="15.75" customHeight="1">
      <c r="A26" s="285"/>
      <c r="B26" s="290"/>
      <c r="C26" s="275"/>
      <c r="D26" s="290"/>
      <c r="E26" s="275"/>
      <c r="F26" s="290"/>
      <c r="G26" s="275"/>
      <c r="H26" s="290"/>
      <c r="I26" s="275"/>
      <c r="J26" s="290"/>
      <c r="K26" s="275"/>
    </row>
    <row r="27" spans="1:11" ht="15.75" customHeight="1">
      <c r="A27" s="285"/>
      <c r="B27" s="291"/>
      <c r="C27" s="289"/>
      <c r="D27" s="291"/>
      <c r="E27" s="289"/>
      <c r="F27" s="292"/>
      <c r="G27" s="289"/>
      <c r="H27" s="292"/>
      <c r="I27" s="289"/>
      <c r="J27" s="293"/>
      <c r="K27" s="289"/>
    </row>
    <row r="28" spans="1:11" ht="15.75" customHeight="1">
      <c r="A28" s="285"/>
      <c r="B28" s="290"/>
      <c r="C28" s="275"/>
      <c r="D28" s="290"/>
      <c r="E28" s="275"/>
      <c r="F28" s="290"/>
      <c r="G28" s="275"/>
      <c r="H28" s="290"/>
      <c r="I28" s="275"/>
      <c r="J28" s="290"/>
      <c r="K28" s="275"/>
    </row>
    <row r="29" spans="1:11" ht="15.75" customHeight="1">
      <c r="A29" s="285"/>
      <c r="B29" s="291"/>
      <c r="C29" s="289"/>
      <c r="D29" s="291"/>
      <c r="E29" s="289"/>
      <c r="F29" s="292"/>
      <c r="G29" s="289"/>
      <c r="H29" s="292"/>
      <c r="I29" s="289"/>
      <c r="J29" s="293"/>
      <c r="K29" s="289"/>
    </row>
    <row r="30" spans="1:11" ht="15.75" customHeight="1">
      <c r="A30" s="285"/>
      <c r="B30" s="290"/>
      <c r="C30" s="275"/>
      <c r="D30" s="290"/>
      <c r="E30" s="275"/>
      <c r="F30" s="290"/>
      <c r="G30" s="275"/>
      <c r="H30" s="290"/>
      <c r="I30" s="275"/>
      <c r="J30" s="290"/>
      <c r="K30" s="275"/>
    </row>
    <row r="31" spans="1:11" ht="15.75" customHeight="1">
      <c r="A31" s="285"/>
      <c r="B31" s="293"/>
      <c r="C31" s="289"/>
      <c r="D31" s="288"/>
      <c r="E31" s="289"/>
      <c r="F31" s="293"/>
      <c r="G31" s="289"/>
      <c r="H31" s="293"/>
      <c r="I31" s="289"/>
      <c r="J31" s="293"/>
      <c r="K31" s="289"/>
    </row>
    <row r="32" spans="1:11" ht="15.75" customHeight="1">
      <c r="A32" s="295"/>
      <c r="B32" s="302"/>
      <c r="C32" s="303"/>
      <c r="D32" s="290"/>
      <c r="E32" s="275"/>
      <c r="F32" s="302"/>
      <c r="G32" s="303"/>
      <c r="H32" s="302"/>
      <c r="I32" s="303"/>
      <c r="J32" s="302"/>
      <c r="K32" s="303"/>
    </row>
    <row r="33" spans="1:11" ht="15.75" customHeight="1">
      <c r="A33" s="170"/>
      <c r="B33" s="171"/>
      <c r="C33" s="172"/>
      <c r="D33" s="172"/>
      <c r="E33" s="172"/>
      <c r="F33" s="172"/>
      <c r="G33" s="172"/>
      <c r="H33" s="172"/>
      <c r="I33" s="172"/>
      <c r="J33" s="172"/>
      <c r="K33" s="173"/>
    </row>
    <row r="34" spans="1:11" ht="15.75" customHeight="1">
      <c r="A34" s="294" t="str">
        <f>"KW "&amp;WEEKNUM(DATE(N2,N3,N4)+14)</f>
        <v>KW 43</v>
      </c>
      <c r="B34" s="296"/>
      <c r="C34" s="297"/>
      <c r="D34" s="304"/>
      <c r="E34" s="253"/>
      <c r="F34" s="296"/>
      <c r="G34" s="297"/>
      <c r="H34" s="296"/>
      <c r="I34" s="297"/>
      <c r="J34" s="296"/>
      <c r="K34" s="297"/>
    </row>
    <row r="35" spans="1:11" ht="15.75" customHeight="1">
      <c r="A35" s="285"/>
      <c r="B35" s="290"/>
      <c r="C35" s="275"/>
      <c r="D35" s="290"/>
      <c r="E35" s="275"/>
      <c r="F35" s="290"/>
      <c r="G35" s="275"/>
      <c r="H35" s="290"/>
      <c r="I35" s="275"/>
      <c r="J35" s="290"/>
      <c r="K35" s="275"/>
    </row>
    <row r="36" spans="1:11" ht="15.75" customHeight="1">
      <c r="A36" s="285"/>
      <c r="B36" s="292"/>
      <c r="C36" s="289"/>
      <c r="D36" s="291"/>
      <c r="E36" s="289"/>
      <c r="F36" s="292"/>
      <c r="G36" s="289"/>
      <c r="H36" s="174"/>
      <c r="I36" s="175"/>
      <c r="J36" s="292"/>
      <c r="K36" s="289"/>
    </row>
    <row r="37" spans="1:11" ht="15.75" customHeight="1">
      <c r="A37" s="285"/>
      <c r="B37" s="290"/>
      <c r="C37" s="275"/>
      <c r="D37" s="290"/>
      <c r="E37" s="275"/>
      <c r="F37" s="290"/>
      <c r="G37" s="275"/>
      <c r="H37" s="174"/>
      <c r="I37" s="175"/>
      <c r="J37" s="290"/>
      <c r="K37" s="275"/>
    </row>
    <row r="38" spans="1:11" ht="15.75" customHeight="1">
      <c r="A38" s="285"/>
      <c r="B38" s="292"/>
      <c r="C38" s="289"/>
      <c r="D38" s="291"/>
      <c r="E38" s="289"/>
      <c r="F38" s="292"/>
      <c r="G38" s="289"/>
      <c r="H38" s="292"/>
      <c r="I38" s="289"/>
      <c r="J38" s="292"/>
      <c r="K38" s="289"/>
    </row>
    <row r="39" spans="1:11" ht="15.75" customHeight="1">
      <c r="A39" s="285"/>
      <c r="B39" s="290"/>
      <c r="C39" s="275"/>
      <c r="D39" s="290"/>
      <c r="E39" s="275"/>
      <c r="F39" s="290"/>
      <c r="G39" s="275"/>
      <c r="H39" s="290"/>
      <c r="I39" s="275"/>
      <c r="J39" s="290"/>
      <c r="K39" s="275"/>
    </row>
    <row r="40" spans="1:11" ht="15.75" customHeight="1">
      <c r="A40" s="285"/>
      <c r="B40" s="292"/>
      <c r="C40" s="289"/>
      <c r="D40" s="291"/>
      <c r="E40" s="289"/>
      <c r="F40" s="292"/>
      <c r="G40" s="289"/>
      <c r="H40" s="292"/>
      <c r="I40" s="289"/>
      <c r="J40" s="292"/>
      <c r="K40" s="289"/>
    </row>
    <row r="41" spans="1:11" ht="15.75" customHeight="1">
      <c r="A41" s="285"/>
      <c r="B41" s="290"/>
      <c r="C41" s="275"/>
      <c r="D41" s="290"/>
      <c r="E41" s="275"/>
      <c r="F41" s="290"/>
      <c r="G41" s="275"/>
      <c r="H41" s="290"/>
      <c r="I41" s="275"/>
      <c r="J41" s="290"/>
      <c r="K41" s="275"/>
    </row>
    <row r="42" spans="1:11" ht="15.75" customHeight="1">
      <c r="A42" s="285"/>
      <c r="B42" s="291"/>
      <c r="C42" s="289"/>
      <c r="D42" s="291"/>
      <c r="E42" s="289"/>
      <c r="F42" s="291"/>
      <c r="G42" s="289"/>
      <c r="H42" s="288"/>
      <c r="I42" s="289"/>
      <c r="J42" s="291"/>
      <c r="K42" s="289"/>
    </row>
    <row r="43" spans="1:11" ht="15.75" customHeight="1">
      <c r="A43" s="285"/>
      <c r="B43" s="290"/>
      <c r="C43" s="275"/>
      <c r="D43" s="290"/>
      <c r="E43" s="275"/>
      <c r="F43" s="290"/>
      <c r="G43" s="275"/>
      <c r="H43" s="290"/>
      <c r="I43" s="275"/>
      <c r="J43" s="290"/>
      <c r="K43" s="275"/>
    </row>
    <row r="44" spans="1:11" ht="15.75" customHeight="1">
      <c r="A44" s="285"/>
      <c r="B44" s="291"/>
      <c r="C44" s="289"/>
      <c r="D44" s="291"/>
      <c r="E44" s="289"/>
      <c r="F44" s="291"/>
      <c r="G44" s="289"/>
      <c r="H44" s="288"/>
      <c r="I44" s="289"/>
      <c r="J44" s="291"/>
      <c r="K44" s="289"/>
    </row>
    <row r="45" spans="1:11" ht="15.75" customHeight="1">
      <c r="A45" s="285"/>
      <c r="B45" s="290"/>
      <c r="C45" s="275"/>
      <c r="D45" s="290"/>
      <c r="E45" s="275"/>
      <c r="F45" s="290"/>
      <c r="G45" s="275"/>
      <c r="H45" s="290"/>
      <c r="I45" s="275"/>
      <c r="J45" s="290"/>
      <c r="K45" s="275"/>
    </row>
    <row r="46" spans="1:11" ht="15.75" customHeight="1">
      <c r="A46" s="285"/>
      <c r="B46" s="291"/>
      <c r="C46" s="289"/>
      <c r="D46" s="291"/>
      <c r="E46" s="289"/>
      <c r="F46" s="291"/>
      <c r="G46" s="289"/>
      <c r="H46" s="291"/>
      <c r="I46" s="289"/>
      <c r="J46" s="291"/>
      <c r="K46" s="289"/>
    </row>
    <row r="47" spans="1:11" ht="15.75" customHeight="1">
      <c r="A47" s="295"/>
      <c r="B47" s="290"/>
      <c r="C47" s="275"/>
      <c r="D47" s="290"/>
      <c r="E47" s="275"/>
      <c r="F47" s="290"/>
      <c r="G47" s="275"/>
      <c r="H47" s="290"/>
      <c r="I47" s="275"/>
      <c r="J47" s="290"/>
      <c r="K47" s="275"/>
    </row>
    <row r="48" spans="1:11" ht="15.75" customHeight="1">
      <c r="A48" s="160"/>
      <c r="B48" s="167"/>
      <c r="C48" s="167"/>
      <c r="D48" s="167"/>
      <c r="E48" s="167"/>
      <c r="F48" s="167"/>
      <c r="G48" s="167"/>
      <c r="H48" s="167"/>
      <c r="I48" s="167"/>
      <c r="J48" s="167"/>
      <c r="K48" s="176"/>
    </row>
    <row r="49" spans="1:11" ht="15.75" customHeight="1">
      <c r="A49" s="294" t="str">
        <f>"KW "&amp;WEEKNUM(DATE(N2,N3,N4)+21)</f>
        <v>KW 44</v>
      </c>
      <c r="B49" s="291"/>
      <c r="C49" s="289"/>
      <c r="D49" s="291"/>
      <c r="E49" s="289"/>
      <c r="F49" s="291"/>
      <c r="G49" s="289"/>
      <c r="H49" s="291"/>
      <c r="I49" s="289"/>
      <c r="J49" s="292"/>
      <c r="K49" s="289"/>
    </row>
    <row r="50" spans="1:11" ht="15.75" customHeight="1">
      <c r="A50" s="285"/>
      <c r="B50" s="290"/>
      <c r="C50" s="275"/>
      <c r="D50" s="290"/>
      <c r="E50" s="275"/>
      <c r="F50" s="290"/>
      <c r="G50" s="275"/>
      <c r="H50" s="290"/>
      <c r="I50" s="275"/>
      <c r="J50" s="290"/>
      <c r="K50" s="275"/>
    </row>
    <row r="51" spans="1:11" ht="15.75" customHeight="1">
      <c r="A51" s="285"/>
      <c r="B51" s="291"/>
      <c r="C51" s="289"/>
      <c r="D51" s="291"/>
      <c r="E51" s="289"/>
      <c r="F51" s="291"/>
      <c r="G51" s="289"/>
      <c r="H51" s="291"/>
      <c r="I51" s="289"/>
      <c r="J51" s="292"/>
      <c r="K51" s="289"/>
    </row>
    <row r="52" spans="1:11" ht="15.75" customHeight="1">
      <c r="A52" s="285"/>
      <c r="B52" s="290"/>
      <c r="C52" s="275"/>
      <c r="D52" s="290"/>
      <c r="E52" s="275"/>
      <c r="F52" s="290"/>
      <c r="G52" s="275"/>
      <c r="H52" s="290"/>
      <c r="I52" s="275"/>
      <c r="J52" s="290"/>
      <c r="K52" s="275"/>
    </row>
    <row r="53" spans="1:11" ht="15.75" customHeight="1">
      <c r="A53" s="285"/>
      <c r="B53" s="291"/>
      <c r="C53" s="289"/>
      <c r="D53" s="291"/>
      <c r="E53" s="289"/>
      <c r="F53" s="291"/>
      <c r="G53" s="289"/>
      <c r="H53" s="291"/>
      <c r="I53" s="289"/>
      <c r="J53" s="292"/>
      <c r="K53" s="289"/>
    </row>
    <row r="54" spans="1:11" ht="15.75" customHeight="1">
      <c r="A54" s="285"/>
      <c r="B54" s="290"/>
      <c r="C54" s="275"/>
      <c r="D54" s="290"/>
      <c r="E54" s="275"/>
      <c r="F54" s="290"/>
      <c r="G54" s="275"/>
      <c r="H54" s="290"/>
      <c r="I54" s="275"/>
      <c r="J54" s="290"/>
      <c r="K54" s="275"/>
    </row>
    <row r="55" spans="1:11" ht="15.75" customHeight="1">
      <c r="A55" s="285"/>
      <c r="B55" s="291"/>
      <c r="C55" s="289"/>
      <c r="D55" s="291"/>
      <c r="E55" s="289"/>
      <c r="F55" s="291"/>
      <c r="G55" s="289"/>
      <c r="H55" s="291"/>
      <c r="I55" s="289"/>
      <c r="J55" s="292"/>
      <c r="K55" s="289"/>
    </row>
    <row r="56" spans="1:11" ht="15.75" customHeight="1">
      <c r="A56" s="285"/>
      <c r="B56" s="290"/>
      <c r="C56" s="275"/>
      <c r="D56" s="290"/>
      <c r="E56" s="275"/>
      <c r="F56" s="290"/>
      <c r="G56" s="275"/>
      <c r="H56" s="290"/>
      <c r="I56" s="275"/>
      <c r="J56" s="290"/>
      <c r="K56" s="275"/>
    </row>
    <row r="57" spans="1:11" ht="15.75" customHeight="1">
      <c r="A57" s="285"/>
      <c r="B57" s="291"/>
      <c r="C57" s="289"/>
      <c r="D57" s="291"/>
      <c r="E57" s="289"/>
      <c r="F57" s="291"/>
      <c r="G57" s="289"/>
      <c r="H57" s="291"/>
      <c r="I57" s="289"/>
      <c r="J57" s="292"/>
      <c r="K57" s="289"/>
    </row>
    <row r="58" spans="1:11" ht="15.75" customHeight="1">
      <c r="A58" s="285"/>
      <c r="B58" s="290"/>
      <c r="C58" s="275"/>
      <c r="D58" s="290"/>
      <c r="E58" s="275"/>
      <c r="F58" s="290"/>
      <c r="G58" s="275"/>
      <c r="H58" s="290"/>
      <c r="I58" s="275"/>
      <c r="J58" s="290"/>
      <c r="K58" s="275"/>
    </row>
    <row r="59" spans="1:11" ht="15.75" customHeight="1">
      <c r="A59" s="285"/>
      <c r="B59" s="291"/>
      <c r="C59" s="289"/>
      <c r="D59" s="291"/>
      <c r="E59" s="289"/>
      <c r="F59" s="291"/>
      <c r="G59" s="289"/>
      <c r="H59" s="291"/>
      <c r="I59" s="289"/>
      <c r="J59" s="292"/>
      <c r="K59" s="289"/>
    </row>
    <row r="60" spans="1:11" ht="15.75" customHeight="1">
      <c r="A60" s="285"/>
      <c r="B60" s="290"/>
      <c r="C60" s="275"/>
      <c r="D60" s="290"/>
      <c r="E60" s="275"/>
      <c r="F60" s="290"/>
      <c r="G60" s="275"/>
      <c r="H60" s="290"/>
      <c r="I60" s="275"/>
      <c r="J60" s="290"/>
      <c r="K60" s="275"/>
    </row>
    <row r="61" spans="1:11" ht="15.75" customHeight="1">
      <c r="A61" s="285"/>
      <c r="B61" s="291"/>
      <c r="C61" s="289"/>
      <c r="D61" s="291"/>
      <c r="E61" s="289"/>
      <c r="F61" s="291"/>
      <c r="G61" s="289"/>
      <c r="H61" s="291"/>
      <c r="I61" s="289"/>
      <c r="J61" s="292"/>
      <c r="K61" s="289"/>
    </row>
    <row r="62" spans="1:11" ht="15.75" customHeight="1">
      <c r="A62" s="286"/>
      <c r="B62" s="290"/>
      <c r="C62" s="275"/>
      <c r="D62" s="290"/>
      <c r="E62" s="275"/>
      <c r="F62" s="290"/>
      <c r="G62" s="275"/>
      <c r="H62" s="290"/>
      <c r="I62" s="275"/>
      <c r="J62" s="290"/>
      <c r="K62" s="275"/>
    </row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D59:E60"/>
    <mergeCell ref="D61:E62"/>
    <mergeCell ref="F61:G62"/>
    <mergeCell ref="H61:I62"/>
    <mergeCell ref="J61:K62"/>
    <mergeCell ref="D57:E58"/>
    <mergeCell ref="F57:G58"/>
    <mergeCell ref="H57:I58"/>
    <mergeCell ref="J57:K58"/>
    <mergeCell ref="F59:G60"/>
    <mergeCell ref="H59:I60"/>
    <mergeCell ref="J59:K60"/>
    <mergeCell ref="F42:G43"/>
    <mergeCell ref="H42:I43"/>
    <mergeCell ref="J42:K43"/>
    <mergeCell ref="H46:I47"/>
    <mergeCell ref="J46:K47"/>
    <mergeCell ref="D42:E43"/>
    <mergeCell ref="D44:E45"/>
    <mergeCell ref="F44:G45"/>
    <mergeCell ref="H44:I45"/>
    <mergeCell ref="J44:K45"/>
    <mergeCell ref="D46:E47"/>
    <mergeCell ref="F46:G47"/>
    <mergeCell ref="F51:G52"/>
    <mergeCell ref="H51:I52"/>
    <mergeCell ref="J51:K52"/>
    <mergeCell ref="D51:E52"/>
    <mergeCell ref="D53:E54"/>
    <mergeCell ref="F53:G54"/>
    <mergeCell ref="H53:I54"/>
    <mergeCell ref="J53:K54"/>
    <mergeCell ref="D55:E56"/>
    <mergeCell ref="F55:G56"/>
    <mergeCell ref="H55:I56"/>
    <mergeCell ref="J55:K56"/>
    <mergeCell ref="B31:C32"/>
    <mergeCell ref="D31:E32"/>
    <mergeCell ref="F31:G32"/>
    <mergeCell ref="H31:I32"/>
    <mergeCell ref="J31:K32"/>
    <mergeCell ref="D34:E35"/>
    <mergeCell ref="J34:K35"/>
    <mergeCell ref="D49:E50"/>
    <mergeCell ref="F49:G50"/>
    <mergeCell ref="H49:I50"/>
    <mergeCell ref="J49:K50"/>
    <mergeCell ref="H38:I39"/>
    <mergeCell ref="J38:K39"/>
    <mergeCell ref="F34:G35"/>
    <mergeCell ref="H34:I35"/>
    <mergeCell ref="D36:E37"/>
    <mergeCell ref="F36:G37"/>
    <mergeCell ref="J36:K37"/>
    <mergeCell ref="D38:E39"/>
    <mergeCell ref="F38:G39"/>
    <mergeCell ref="D40:E41"/>
    <mergeCell ref="F40:G41"/>
    <mergeCell ref="H40:I41"/>
    <mergeCell ref="J40:K41"/>
    <mergeCell ref="F6:G7"/>
    <mergeCell ref="H6:I7"/>
    <mergeCell ref="J6:K7"/>
    <mergeCell ref="H10:I11"/>
    <mergeCell ref="J10:K11"/>
    <mergeCell ref="D12:E13"/>
    <mergeCell ref="F12:G13"/>
    <mergeCell ref="H12:I13"/>
    <mergeCell ref="J12:K13"/>
    <mergeCell ref="D6:E7"/>
    <mergeCell ref="D8:E9"/>
    <mergeCell ref="F8:G9"/>
    <mergeCell ref="H8:I9"/>
    <mergeCell ref="J8:K9"/>
    <mergeCell ref="D10:E11"/>
    <mergeCell ref="F10:G11"/>
    <mergeCell ref="B1:C1"/>
    <mergeCell ref="D1:I1"/>
    <mergeCell ref="J1:K1"/>
    <mergeCell ref="D3:E3"/>
    <mergeCell ref="F3:G3"/>
    <mergeCell ref="H3:I3"/>
    <mergeCell ref="J3:K3"/>
    <mergeCell ref="D4:E5"/>
    <mergeCell ref="F4:G5"/>
    <mergeCell ref="H4:I5"/>
    <mergeCell ref="J4:K5"/>
    <mergeCell ref="B3:C3"/>
    <mergeCell ref="A4:A17"/>
    <mergeCell ref="B4:C5"/>
    <mergeCell ref="B6:C7"/>
    <mergeCell ref="B8:C9"/>
    <mergeCell ref="B10:C11"/>
    <mergeCell ref="A19:A32"/>
    <mergeCell ref="A34:A47"/>
    <mergeCell ref="A49:A62"/>
    <mergeCell ref="B49:C50"/>
    <mergeCell ref="B51:C52"/>
    <mergeCell ref="B53:C54"/>
    <mergeCell ref="B55:C56"/>
    <mergeCell ref="B57:C58"/>
    <mergeCell ref="B59:C60"/>
    <mergeCell ref="B61:C62"/>
    <mergeCell ref="B34:C35"/>
    <mergeCell ref="B36:C37"/>
    <mergeCell ref="B38:C39"/>
    <mergeCell ref="B40:C41"/>
    <mergeCell ref="B42:C43"/>
    <mergeCell ref="B44:C45"/>
    <mergeCell ref="B46:C47"/>
    <mergeCell ref="B29:C30"/>
    <mergeCell ref="B14:C15"/>
    <mergeCell ref="F29:G30"/>
    <mergeCell ref="H29:I30"/>
    <mergeCell ref="B25:C26"/>
    <mergeCell ref="B27:C28"/>
    <mergeCell ref="D27:E28"/>
    <mergeCell ref="F27:G28"/>
    <mergeCell ref="H27:I28"/>
    <mergeCell ref="J27:K28"/>
    <mergeCell ref="D29:E30"/>
    <mergeCell ref="J29:K30"/>
    <mergeCell ref="D21:E22"/>
    <mergeCell ref="J21:K22"/>
    <mergeCell ref="F25:G26"/>
    <mergeCell ref="H25:I26"/>
    <mergeCell ref="B21:C22"/>
    <mergeCell ref="B23:C24"/>
    <mergeCell ref="D23:E24"/>
    <mergeCell ref="F23:G24"/>
    <mergeCell ref="H23:I24"/>
    <mergeCell ref="J23:K24"/>
    <mergeCell ref="D25:E26"/>
    <mergeCell ref="J25:K26"/>
    <mergeCell ref="F21:G22"/>
    <mergeCell ref="H21:I22"/>
    <mergeCell ref="B16:C17"/>
    <mergeCell ref="D16:E17"/>
    <mergeCell ref="F16:G17"/>
    <mergeCell ref="H16:I17"/>
    <mergeCell ref="J16:K17"/>
    <mergeCell ref="B12:C13"/>
    <mergeCell ref="B19:C20"/>
    <mergeCell ref="D19:E20"/>
    <mergeCell ref="F19:G20"/>
    <mergeCell ref="H19:I20"/>
    <mergeCell ref="J19:K20"/>
    <mergeCell ref="D14:E15"/>
    <mergeCell ref="F14:G15"/>
    <mergeCell ref="H14:I15"/>
    <mergeCell ref="J14:K15"/>
  </mergeCells>
  <printOptions horizontalCentered="1"/>
  <pageMargins left="0.70866141732283472" right="0.70866141732283472" top="0.78740157480314965" bottom="0.78740157480314965" header="0" footer="0"/>
  <pageSetup paperSize="9" orientation="portrait"/>
  <headerFooter>
    <oddHeader>&amp;L000000FDH Ausbildung&amp;C000000&amp;A&amp;R000000&amp;D</oddHeader>
    <oddFooter>&amp;L000000(Name, Vorname) (Jahrgang)&amp;C &amp;F&amp;R000000&amp;P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00"/>
  <sheetViews>
    <sheetView topLeftCell="A2" zoomScale="99" workbookViewId="0">
      <selection activeCell="E20" sqref="E20"/>
    </sheetView>
  </sheetViews>
  <sheetFormatPr baseColWidth="10" defaultColWidth="14.453125" defaultRowHeight="15" customHeight="1"/>
  <cols>
    <col min="1" max="1" width="2.7265625" customWidth="1"/>
    <col min="2" max="2" width="22.7265625" customWidth="1"/>
    <col min="3" max="3" width="20.7265625" customWidth="1"/>
    <col min="4" max="4" width="2.7265625" customWidth="1"/>
    <col min="5" max="5" width="22.81640625" customWidth="1"/>
    <col min="6" max="6" width="20.54296875" customWidth="1"/>
    <col min="7" max="7" width="2.7265625" customWidth="1"/>
    <col min="8" max="8" width="22.7265625" customWidth="1"/>
    <col min="9" max="9" width="20.7265625" customWidth="1"/>
    <col min="10" max="10" width="2.7265625" customWidth="1"/>
    <col min="11" max="11" width="22.81640625" customWidth="1"/>
    <col min="12" max="12" width="20.81640625" customWidth="1"/>
    <col min="13" max="13" width="7" customWidth="1"/>
    <col min="14" max="14" width="21.54296875" customWidth="1"/>
    <col min="15" max="24" width="10.7265625" customWidth="1"/>
  </cols>
  <sheetData>
    <row r="1" spans="1:15" ht="26.5" thickBot="1">
      <c r="A1" s="180"/>
      <c r="B1" s="212" t="e">
        <f>Ausgangsinfos!D4:G4</f>
        <v>#VALUE!</v>
      </c>
      <c r="C1" s="189"/>
      <c r="D1" s="189"/>
      <c r="E1" s="189"/>
      <c r="F1" s="189"/>
      <c r="G1" s="213"/>
      <c r="H1" s="214">
        <f>Ausgangsinfos!D10</f>
        <v>45207</v>
      </c>
      <c r="I1" s="213"/>
      <c r="J1" s="6" t="s">
        <v>7</v>
      </c>
      <c r="K1" s="214">
        <f>Ausgangsinfos!D11</f>
        <v>45488</v>
      </c>
      <c r="L1" s="190"/>
      <c r="N1" s="7"/>
      <c r="O1" s="8"/>
    </row>
    <row r="2" spans="1:15" ht="27" customHeight="1" thickBot="1">
      <c r="N2" s="7"/>
      <c r="O2" s="8"/>
    </row>
    <row r="3" spans="1:15" ht="15" customHeight="1">
      <c r="B3" s="9"/>
      <c r="C3" s="10"/>
      <c r="D3" s="10"/>
      <c r="E3" s="215" t="s">
        <v>194</v>
      </c>
      <c r="F3" s="195"/>
      <c r="G3" s="9"/>
      <c r="I3" s="10"/>
      <c r="N3" s="7"/>
      <c r="O3" s="7"/>
    </row>
    <row r="4" spans="1:15" ht="15.75" customHeight="1" thickBot="1">
      <c r="B4" s="216"/>
      <c r="C4" s="217"/>
      <c r="D4" s="10"/>
      <c r="E4" s="218" t="str">
        <f>Ausgangsinfos!D6</f>
        <v>Benjamin Tomazic, Ira Göppinger, Kim Junker</v>
      </c>
      <c r="F4" s="219"/>
      <c r="G4" s="10"/>
      <c r="N4" s="7"/>
      <c r="O4" s="8"/>
    </row>
    <row r="5" spans="1:15" ht="15.75" customHeight="1" thickBot="1">
      <c r="N5" s="7"/>
      <c r="O5" s="8"/>
    </row>
    <row r="6" spans="1:15" thickBot="1">
      <c r="F6" s="11" t="s">
        <v>8</v>
      </c>
      <c r="G6" s="12"/>
      <c r="N6" s="7"/>
      <c r="O6" s="7"/>
    </row>
    <row r="7" spans="1:15" thickBot="1">
      <c r="F7" s="11" t="s">
        <v>6</v>
      </c>
      <c r="G7" s="12"/>
      <c r="N7" s="7"/>
      <c r="O7" s="7"/>
    </row>
    <row r="8" spans="1:15" thickBot="1">
      <c r="F8" s="11" t="s">
        <v>9</v>
      </c>
      <c r="N8" s="7"/>
      <c r="O8" s="8"/>
    </row>
    <row r="9" spans="1:15" thickBot="1">
      <c r="N9" s="7"/>
      <c r="O9" s="7"/>
    </row>
    <row r="10" spans="1:15" ht="14.5">
      <c r="B10" s="220" t="s">
        <v>176</v>
      </c>
      <c r="C10" s="195"/>
      <c r="E10" s="220" t="s">
        <v>177</v>
      </c>
      <c r="F10" s="195"/>
      <c r="H10" s="220" t="s">
        <v>178</v>
      </c>
      <c r="I10" s="195"/>
      <c r="K10" s="220" t="s">
        <v>179</v>
      </c>
      <c r="L10" s="195"/>
      <c r="N10" s="7"/>
      <c r="O10" s="13"/>
    </row>
    <row r="11" spans="1:15" ht="14.5">
      <c r="B11" s="221" t="s">
        <v>10</v>
      </c>
      <c r="C11" s="200"/>
      <c r="E11" s="221" t="s">
        <v>10</v>
      </c>
      <c r="F11" s="200"/>
      <c r="H11" s="221" t="s">
        <v>11</v>
      </c>
      <c r="I11" s="200"/>
      <c r="K11" s="221" t="s">
        <v>11</v>
      </c>
      <c r="L11" s="200"/>
    </row>
    <row r="12" spans="1:15" thickBot="1">
      <c r="B12" s="222" t="s">
        <v>12</v>
      </c>
      <c r="C12" s="205"/>
      <c r="E12" s="222" t="s">
        <v>12</v>
      </c>
      <c r="F12" s="205"/>
      <c r="H12" s="222" t="s">
        <v>12</v>
      </c>
      <c r="I12" s="205"/>
      <c r="K12" s="222" t="s">
        <v>13</v>
      </c>
      <c r="L12" s="205"/>
    </row>
    <row r="13" spans="1:15" thickBo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5" ht="30" customHeight="1">
      <c r="A14" s="17"/>
      <c r="B14" s="182" t="s">
        <v>195</v>
      </c>
      <c r="C14" s="16" t="s">
        <v>202</v>
      </c>
      <c r="D14" s="17"/>
      <c r="E14" s="15" t="s">
        <v>195</v>
      </c>
      <c r="F14" s="18" t="s">
        <v>14</v>
      </c>
      <c r="G14" s="17"/>
      <c r="H14" s="179" t="s">
        <v>186</v>
      </c>
      <c r="I14" s="18" t="s">
        <v>15</v>
      </c>
      <c r="J14" s="17"/>
      <c r="K14" s="15" t="s">
        <v>16</v>
      </c>
      <c r="L14" s="18" t="s">
        <v>17</v>
      </c>
    </row>
    <row r="15" spans="1:15" ht="14.5">
      <c r="A15" s="17"/>
      <c r="B15" s="19"/>
      <c r="C15" s="20"/>
      <c r="D15" s="17"/>
      <c r="E15" s="21"/>
      <c r="F15" s="22"/>
      <c r="G15" s="17"/>
      <c r="H15" s="21"/>
      <c r="I15" s="22"/>
      <c r="J15" s="17"/>
      <c r="K15" s="21"/>
      <c r="L15" s="22"/>
    </row>
    <row r="16" spans="1:15" ht="30" customHeight="1">
      <c r="A16" s="17"/>
      <c r="B16" s="23" t="s">
        <v>185</v>
      </c>
      <c r="C16" s="24" t="s">
        <v>203</v>
      </c>
      <c r="D16" s="17"/>
      <c r="E16" s="23" t="s">
        <v>184</v>
      </c>
      <c r="F16" s="24" t="s">
        <v>18</v>
      </c>
      <c r="G16" s="17"/>
      <c r="H16" s="178" t="s">
        <v>187</v>
      </c>
      <c r="I16" s="24" t="s">
        <v>19</v>
      </c>
      <c r="J16" s="17"/>
      <c r="K16" s="23" t="s">
        <v>20</v>
      </c>
      <c r="L16" s="24" t="s">
        <v>21</v>
      </c>
    </row>
    <row r="17" spans="1:12" ht="14.5">
      <c r="A17" s="17"/>
      <c r="B17" s="25"/>
      <c r="C17" s="20"/>
      <c r="D17" s="17"/>
      <c r="E17" s="21"/>
      <c r="F17" s="22"/>
      <c r="G17" s="17"/>
      <c r="H17" s="21"/>
      <c r="I17" s="22"/>
      <c r="J17" s="17"/>
      <c r="K17" s="21"/>
      <c r="L17" s="22"/>
    </row>
    <row r="18" spans="1:12" ht="30" customHeight="1">
      <c r="A18" s="17"/>
      <c r="B18" s="23" t="s">
        <v>197</v>
      </c>
      <c r="C18" s="24" t="s">
        <v>22</v>
      </c>
      <c r="D18" s="17"/>
      <c r="E18" s="23" t="s">
        <v>205</v>
      </c>
      <c r="F18" s="24" t="s">
        <v>23</v>
      </c>
      <c r="G18" s="17"/>
      <c r="H18" s="23" t="s">
        <v>188</v>
      </c>
      <c r="I18" s="24" t="s">
        <v>24</v>
      </c>
      <c r="J18" s="17"/>
      <c r="K18" s="23" t="s">
        <v>25</v>
      </c>
      <c r="L18" s="24" t="s">
        <v>26</v>
      </c>
    </row>
    <row r="19" spans="1:12" ht="14.5">
      <c r="A19" s="17"/>
      <c r="B19" s="19"/>
      <c r="C19" s="20"/>
      <c r="D19" s="17"/>
      <c r="E19" s="21"/>
      <c r="F19" s="22"/>
      <c r="G19" s="17"/>
      <c r="H19" s="21"/>
      <c r="I19" s="22"/>
      <c r="J19" s="17"/>
      <c r="K19" s="21"/>
      <c r="L19" s="22"/>
    </row>
    <row r="20" spans="1:12" ht="30" customHeight="1">
      <c r="A20" s="17"/>
      <c r="B20" s="23" t="s">
        <v>189</v>
      </c>
      <c r="C20" s="24" t="s">
        <v>204</v>
      </c>
      <c r="D20" s="17"/>
      <c r="E20" s="23" t="s">
        <v>206</v>
      </c>
      <c r="F20" s="24" t="s">
        <v>27</v>
      </c>
      <c r="G20" s="17"/>
      <c r="H20" s="23" t="s">
        <v>28</v>
      </c>
      <c r="I20" s="24" t="s">
        <v>29</v>
      </c>
      <c r="J20" s="17"/>
      <c r="K20" s="23" t="s">
        <v>30</v>
      </c>
      <c r="L20" s="24" t="s">
        <v>31</v>
      </c>
    </row>
    <row r="21" spans="1:12" ht="15.75" customHeight="1">
      <c r="A21" s="17"/>
      <c r="B21" s="21"/>
      <c r="C21" s="20"/>
      <c r="D21" s="17"/>
      <c r="E21" s="21"/>
      <c r="F21" s="22"/>
      <c r="G21" s="17"/>
      <c r="H21" s="21"/>
      <c r="I21" s="22"/>
      <c r="J21" s="17"/>
      <c r="K21" s="21"/>
      <c r="L21" s="22"/>
    </row>
    <row r="22" spans="1:12" ht="30" customHeight="1">
      <c r="A22" s="17"/>
      <c r="B22" s="183" t="s">
        <v>196</v>
      </c>
      <c r="C22" s="24" t="s">
        <v>32</v>
      </c>
      <c r="D22" s="17"/>
      <c r="E22" s="23"/>
      <c r="F22" s="24" t="s">
        <v>33</v>
      </c>
      <c r="G22" s="17"/>
      <c r="H22" s="23" t="s">
        <v>34</v>
      </c>
      <c r="I22" s="24" t="s">
        <v>35</v>
      </c>
      <c r="J22" s="17"/>
      <c r="K22" s="23" t="s">
        <v>36</v>
      </c>
      <c r="L22" s="24" t="s">
        <v>37</v>
      </c>
    </row>
    <row r="23" spans="1:12" ht="15.75" customHeight="1">
      <c r="A23" s="17"/>
      <c r="B23" s="21"/>
      <c r="C23" s="26"/>
      <c r="D23" s="17"/>
      <c r="E23" s="21"/>
      <c r="F23" s="22"/>
      <c r="G23" s="17"/>
      <c r="H23" s="21"/>
      <c r="I23" s="22"/>
      <c r="J23" s="17"/>
      <c r="K23" s="21"/>
      <c r="L23" s="22"/>
    </row>
    <row r="24" spans="1:12" ht="30" customHeight="1">
      <c r="A24" s="17"/>
      <c r="B24" s="23" t="s">
        <v>198</v>
      </c>
      <c r="C24" s="24" t="s">
        <v>38</v>
      </c>
      <c r="D24" s="17"/>
      <c r="E24" s="23"/>
      <c r="F24" s="24" t="s">
        <v>39</v>
      </c>
      <c r="G24" s="17"/>
      <c r="H24" s="23" t="s">
        <v>40</v>
      </c>
      <c r="I24" s="24" t="s">
        <v>41</v>
      </c>
      <c r="J24" s="17"/>
      <c r="K24" s="23" t="s">
        <v>42</v>
      </c>
      <c r="L24" s="24" t="s">
        <v>43</v>
      </c>
    </row>
    <row r="25" spans="1:12" ht="15.75" customHeight="1">
      <c r="A25" s="17"/>
      <c r="B25" s="19"/>
      <c r="C25" s="20"/>
      <c r="D25" s="17"/>
      <c r="E25" s="21"/>
      <c r="F25" s="22"/>
      <c r="G25" s="17"/>
      <c r="H25" s="21"/>
      <c r="I25" s="22"/>
      <c r="J25" s="17"/>
      <c r="K25" s="21"/>
      <c r="L25" s="22"/>
    </row>
    <row r="26" spans="1:12" ht="30" customHeight="1">
      <c r="A26" s="17"/>
      <c r="B26" s="23" t="s">
        <v>199</v>
      </c>
      <c r="C26" s="24" t="s">
        <v>44</v>
      </c>
      <c r="D26" s="17"/>
      <c r="E26" s="23"/>
      <c r="F26" s="24" t="s">
        <v>45</v>
      </c>
      <c r="G26" s="17"/>
      <c r="H26" s="23" t="s">
        <v>46</v>
      </c>
      <c r="I26" s="24" t="s">
        <v>47</v>
      </c>
      <c r="J26" s="17"/>
      <c r="K26" s="23" t="s">
        <v>48</v>
      </c>
      <c r="L26" s="24" t="s">
        <v>49</v>
      </c>
    </row>
    <row r="27" spans="1:12" ht="15.75" customHeight="1">
      <c r="A27" s="17"/>
      <c r="B27" s="19"/>
      <c r="C27" s="20"/>
      <c r="D27" s="17"/>
      <c r="E27" s="21"/>
      <c r="F27" s="22"/>
      <c r="G27" s="17"/>
      <c r="H27" s="21"/>
      <c r="I27" s="22"/>
      <c r="J27" s="17"/>
      <c r="K27" s="21"/>
      <c r="L27" s="22"/>
    </row>
    <row r="28" spans="1:12" ht="30" customHeight="1">
      <c r="A28" s="17"/>
      <c r="B28" s="23" t="s">
        <v>200</v>
      </c>
      <c r="C28" s="24" t="s">
        <v>50</v>
      </c>
      <c r="D28" s="17"/>
      <c r="E28" s="23"/>
      <c r="F28" s="24" t="s">
        <v>51</v>
      </c>
      <c r="G28" s="17"/>
      <c r="H28" s="23" t="s">
        <v>52</v>
      </c>
      <c r="I28" s="24" t="s">
        <v>53</v>
      </c>
      <c r="J28" s="17"/>
      <c r="K28" s="23" t="s">
        <v>54</v>
      </c>
      <c r="L28" s="24" t="s">
        <v>55</v>
      </c>
    </row>
    <row r="29" spans="1:12" ht="15.75" customHeight="1">
      <c r="A29" s="17"/>
      <c r="B29" s="21"/>
      <c r="C29" s="20"/>
      <c r="D29" s="17"/>
      <c r="E29" s="21"/>
      <c r="F29" s="22"/>
      <c r="G29" s="17"/>
      <c r="H29" s="21"/>
      <c r="I29" s="22"/>
      <c r="J29" s="17"/>
      <c r="K29" s="21"/>
      <c r="L29" s="22"/>
    </row>
    <row r="30" spans="1:12" ht="30" customHeight="1">
      <c r="A30" s="17"/>
      <c r="B30" s="23" t="s">
        <v>201</v>
      </c>
      <c r="C30" s="24" t="s">
        <v>56</v>
      </c>
      <c r="D30" s="17"/>
      <c r="E30" s="23"/>
      <c r="F30" s="24" t="s">
        <v>57</v>
      </c>
      <c r="G30" s="17"/>
      <c r="H30" s="23" t="s">
        <v>58</v>
      </c>
      <c r="I30" s="24" t="s">
        <v>59</v>
      </c>
      <c r="J30" s="17"/>
      <c r="K30" s="23" t="s">
        <v>60</v>
      </c>
      <c r="L30" s="24" t="s">
        <v>61</v>
      </c>
    </row>
    <row r="31" spans="1:12" ht="15.75" customHeight="1">
      <c r="A31" s="17"/>
      <c r="B31" s="19"/>
      <c r="C31" s="20"/>
      <c r="D31" s="17"/>
      <c r="E31" s="21"/>
      <c r="F31" s="22"/>
      <c r="G31" s="17"/>
      <c r="H31" s="21"/>
      <c r="I31" s="22"/>
      <c r="J31" s="17"/>
      <c r="K31" s="21"/>
      <c r="L31" s="22"/>
    </row>
    <row r="32" spans="1:12" ht="30" customHeight="1" thickBot="1">
      <c r="A32" s="17"/>
      <c r="B32" s="27" t="s">
        <v>62</v>
      </c>
      <c r="C32" s="28" t="s">
        <v>63</v>
      </c>
      <c r="D32" s="17"/>
      <c r="E32" s="27"/>
      <c r="F32" s="28" t="s">
        <v>64</v>
      </c>
      <c r="G32" s="17"/>
      <c r="H32" s="27" t="s">
        <v>65</v>
      </c>
      <c r="I32" s="28" t="s">
        <v>66</v>
      </c>
      <c r="J32" s="17"/>
      <c r="K32" s="27" t="s">
        <v>67</v>
      </c>
      <c r="L32" s="28" t="s">
        <v>68</v>
      </c>
    </row>
    <row r="33" spans="2:8" ht="15.75" customHeight="1"/>
    <row r="34" spans="2:8" ht="15.75" customHeight="1"/>
    <row r="35" spans="2:8" ht="15.75" customHeight="1">
      <c r="B35" s="7"/>
    </row>
    <row r="36" spans="2:8" ht="15.75" customHeight="1">
      <c r="B36" s="7"/>
      <c r="H36" s="29"/>
    </row>
    <row r="37" spans="2:8" ht="15.75" customHeight="1"/>
    <row r="38" spans="2:8" ht="15.75" customHeight="1"/>
    <row r="39" spans="2:8" ht="15.75" customHeight="1"/>
    <row r="40" spans="2:8" ht="15.75" customHeight="1"/>
    <row r="41" spans="2:8" ht="15.75" customHeight="1"/>
    <row r="42" spans="2:8" ht="15.75" customHeight="1"/>
    <row r="43" spans="2:8" ht="15.75" customHeight="1"/>
    <row r="44" spans="2:8" ht="15.75" customHeight="1"/>
    <row r="45" spans="2:8" ht="15.75" customHeight="1"/>
    <row r="46" spans="2:8" ht="15.75" customHeight="1"/>
    <row r="47" spans="2:8" ht="15.75" customHeight="1"/>
    <row r="48" spans="2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H10:I10"/>
    <mergeCell ref="H11:I11"/>
    <mergeCell ref="H12:I12"/>
    <mergeCell ref="K12:L12"/>
    <mergeCell ref="B12:C12"/>
    <mergeCell ref="E12:F12"/>
    <mergeCell ref="B10:C10"/>
    <mergeCell ref="E10:F10"/>
    <mergeCell ref="K10:L10"/>
    <mergeCell ref="B11:C11"/>
    <mergeCell ref="E11:F11"/>
    <mergeCell ref="K11:L11"/>
    <mergeCell ref="B1:G1"/>
    <mergeCell ref="H1:I1"/>
    <mergeCell ref="K1:L1"/>
    <mergeCell ref="E3:F3"/>
    <mergeCell ref="B4:C4"/>
    <mergeCell ref="E4:F4"/>
  </mergeCells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Z989"/>
  <sheetViews>
    <sheetView zoomScale="63" workbookViewId="0">
      <selection activeCell="BB16" sqref="BB16:BF16"/>
    </sheetView>
  </sheetViews>
  <sheetFormatPr baseColWidth="10" defaultColWidth="14.453125" defaultRowHeight="15" customHeight="1"/>
  <cols>
    <col min="1" max="1" width="21.26953125" customWidth="1"/>
    <col min="2" max="2" width="22.54296875" customWidth="1"/>
    <col min="3" max="3" width="22.7265625" customWidth="1"/>
    <col min="4" max="152" width="6.7265625" customWidth="1"/>
    <col min="153" max="153" width="6.81640625" customWidth="1"/>
    <col min="154" max="154" width="7.1796875" customWidth="1"/>
    <col min="155" max="155" width="7" customWidth="1"/>
  </cols>
  <sheetData>
    <row r="1" spans="1:286" ht="31.5" customHeight="1">
      <c r="A1" s="225" t="s">
        <v>69</v>
      </c>
      <c r="B1" s="189"/>
      <c r="C1" s="213"/>
      <c r="D1" s="226" t="str">
        <f>Ausgangsinfos!D4</f>
        <v>Robotersteuerung durch Gestenerkennung mittels KI</v>
      </c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90"/>
      <c r="Y1" s="227"/>
      <c r="Z1" s="228"/>
      <c r="AA1" s="228"/>
      <c r="AB1" s="228"/>
      <c r="AC1" s="227"/>
      <c r="AD1" s="228"/>
      <c r="AE1" s="228"/>
      <c r="AF1" s="228"/>
    </row>
    <row r="2" spans="1:286" ht="14.5"/>
    <row r="3" spans="1:286" ht="18" customHeight="1">
      <c r="A3" s="30" t="s">
        <v>70</v>
      </c>
      <c r="B3" s="31">
        <f ca="1">TODAY()</f>
        <v>45252</v>
      </c>
      <c r="C3" s="30"/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5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5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5"/>
      <c r="EN3" s="37"/>
      <c r="EO3" s="37"/>
      <c r="EP3" s="37"/>
      <c r="EQ3" s="37"/>
      <c r="ER3" s="37"/>
      <c r="ES3" s="37"/>
      <c r="ET3" s="37"/>
    </row>
    <row r="4" spans="1:286" ht="53.25" customHeight="1">
      <c r="A4" s="38" t="s">
        <v>71</v>
      </c>
      <c r="B4" s="31">
        <f>Ausgangsinfos!D10</f>
        <v>45207</v>
      </c>
      <c r="C4" s="30" t="s">
        <v>72</v>
      </c>
      <c r="D4" s="223">
        <f>B4</f>
        <v>45207</v>
      </c>
      <c r="E4" s="223">
        <f t="shared" ref="E4:EX4" si="0">D4+1</f>
        <v>45208</v>
      </c>
      <c r="F4" s="223">
        <f t="shared" si="0"/>
        <v>45209</v>
      </c>
      <c r="G4" s="223">
        <f t="shared" si="0"/>
        <v>45210</v>
      </c>
      <c r="H4" s="223">
        <f t="shared" si="0"/>
        <v>45211</v>
      </c>
      <c r="I4" s="223">
        <f t="shared" si="0"/>
        <v>45212</v>
      </c>
      <c r="J4" s="223">
        <f t="shared" si="0"/>
        <v>45213</v>
      </c>
      <c r="K4" s="223">
        <f t="shared" si="0"/>
        <v>45214</v>
      </c>
      <c r="L4" s="223">
        <f t="shared" si="0"/>
        <v>45215</v>
      </c>
      <c r="M4" s="223">
        <f t="shared" si="0"/>
        <v>45216</v>
      </c>
      <c r="N4" s="223">
        <f t="shared" si="0"/>
        <v>45217</v>
      </c>
      <c r="O4" s="223">
        <f t="shared" si="0"/>
        <v>45218</v>
      </c>
      <c r="P4" s="223">
        <f t="shared" si="0"/>
        <v>45219</v>
      </c>
      <c r="Q4" s="223">
        <f t="shared" si="0"/>
        <v>45220</v>
      </c>
      <c r="R4" s="223">
        <f t="shared" si="0"/>
        <v>45221</v>
      </c>
      <c r="S4" s="223">
        <f t="shared" si="0"/>
        <v>45222</v>
      </c>
      <c r="T4" s="223">
        <f t="shared" si="0"/>
        <v>45223</v>
      </c>
      <c r="U4" s="223">
        <f t="shared" si="0"/>
        <v>45224</v>
      </c>
      <c r="V4" s="223">
        <f t="shared" si="0"/>
        <v>45225</v>
      </c>
      <c r="W4" s="223">
        <f t="shared" si="0"/>
        <v>45226</v>
      </c>
      <c r="X4" s="223">
        <f t="shared" si="0"/>
        <v>45227</v>
      </c>
      <c r="Y4" s="223">
        <f t="shared" si="0"/>
        <v>45228</v>
      </c>
      <c r="Z4" s="223">
        <f t="shared" si="0"/>
        <v>45229</v>
      </c>
      <c r="AA4" s="223">
        <f t="shared" si="0"/>
        <v>45230</v>
      </c>
      <c r="AB4" s="223">
        <f t="shared" si="0"/>
        <v>45231</v>
      </c>
      <c r="AC4" s="223">
        <f t="shared" si="0"/>
        <v>45232</v>
      </c>
      <c r="AD4" s="223">
        <f t="shared" si="0"/>
        <v>45233</v>
      </c>
      <c r="AE4" s="223">
        <f t="shared" si="0"/>
        <v>45234</v>
      </c>
      <c r="AF4" s="223">
        <f t="shared" si="0"/>
        <v>45235</v>
      </c>
      <c r="AG4" s="223">
        <f t="shared" si="0"/>
        <v>45236</v>
      </c>
      <c r="AH4" s="223">
        <f t="shared" si="0"/>
        <v>45237</v>
      </c>
      <c r="AI4" s="223">
        <f t="shared" si="0"/>
        <v>45238</v>
      </c>
      <c r="AJ4" s="223">
        <f t="shared" si="0"/>
        <v>45239</v>
      </c>
      <c r="AK4" s="223">
        <f t="shared" si="0"/>
        <v>45240</v>
      </c>
      <c r="AL4" s="223">
        <f t="shared" si="0"/>
        <v>45241</v>
      </c>
      <c r="AM4" s="223">
        <f t="shared" si="0"/>
        <v>45242</v>
      </c>
      <c r="AN4" s="223">
        <f t="shared" si="0"/>
        <v>45243</v>
      </c>
      <c r="AO4" s="223">
        <f t="shared" si="0"/>
        <v>45244</v>
      </c>
      <c r="AP4" s="223">
        <f t="shared" si="0"/>
        <v>45245</v>
      </c>
      <c r="AQ4" s="223">
        <f t="shared" si="0"/>
        <v>45246</v>
      </c>
      <c r="AR4" s="223">
        <f t="shared" si="0"/>
        <v>45247</v>
      </c>
      <c r="AS4" s="223">
        <f t="shared" si="0"/>
        <v>45248</v>
      </c>
      <c r="AT4" s="223">
        <f t="shared" si="0"/>
        <v>45249</v>
      </c>
      <c r="AU4" s="223">
        <f t="shared" si="0"/>
        <v>45250</v>
      </c>
      <c r="AV4" s="223">
        <f t="shared" si="0"/>
        <v>45251</v>
      </c>
      <c r="AW4" s="223">
        <f t="shared" si="0"/>
        <v>45252</v>
      </c>
      <c r="AX4" s="223">
        <f t="shared" si="0"/>
        <v>45253</v>
      </c>
      <c r="AY4" s="223">
        <f t="shared" si="0"/>
        <v>45254</v>
      </c>
      <c r="AZ4" s="223">
        <f t="shared" si="0"/>
        <v>45255</v>
      </c>
      <c r="BA4" s="223">
        <f t="shared" si="0"/>
        <v>45256</v>
      </c>
      <c r="BB4" s="223">
        <f t="shared" si="0"/>
        <v>45257</v>
      </c>
      <c r="BC4" s="223">
        <f t="shared" si="0"/>
        <v>45258</v>
      </c>
      <c r="BD4" s="223">
        <f t="shared" si="0"/>
        <v>45259</v>
      </c>
      <c r="BE4" s="223">
        <f t="shared" si="0"/>
        <v>45260</v>
      </c>
      <c r="BF4" s="223">
        <f t="shared" si="0"/>
        <v>45261</v>
      </c>
      <c r="BG4" s="223">
        <f t="shared" si="0"/>
        <v>45262</v>
      </c>
      <c r="BH4" s="223">
        <f t="shared" si="0"/>
        <v>45263</v>
      </c>
      <c r="BI4" s="223">
        <f t="shared" si="0"/>
        <v>45264</v>
      </c>
      <c r="BJ4" s="223">
        <f t="shared" si="0"/>
        <v>45265</v>
      </c>
      <c r="BK4" s="223">
        <f t="shared" si="0"/>
        <v>45266</v>
      </c>
      <c r="BL4" s="223">
        <f t="shared" si="0"/>
        <v>45267</v>
      </c>
      <c r="BM4" s="223">
        <f t="shared" si="0"/>
        <v>45268</v>
      </c>
      <c r="BN4" s="223">
        <f t="shared" si="0"/>
        <v>45269</v>
      </c>
      <c r="BO4" s="223">
        <f t="shared" si="0"/>
        <v>45270</v>
      </c>
      <c r="BP4" s="223">
        <f t="shared" si="0"/>
        <v>45271</v>
      </c>
      <c r="BQ4" s="223">
        <f t="shared" si="0"/>
        <v>45272</v>
      </c>
      <c r="BR4" s="223">
        <f t="shared" si="0"/>
        <v>45273</v>
      </c>
      <c r="BS4" s="223">
        <f t="shared" si="0"/>
        <v>45274</v>
      </c>
      <c r="BT4" s="223">
        <f t="shared" si="0"/>
        <v>45275</v>
      </c>
      <c r="BU4" s="223">
        <f t="shared" si="0"/>
        <v>45276</v>
      </c>
      <c r="BV4" s="223">
        <f t="shared" si="0"/>
        <v>45277</v>
      </c>
      <c r="BW4" s="223">
        <f t="shared" si="0"/>
        <v>45278</v>
      </c>
      <c r="BX4" s="223">
        <f t="shared" si="0"/>
        <v>45279</v>
      </c>
      <c r="BY4" s="223">
        <f t="shared" si="0"/>
        <v>45280</v>
      </c>
      <c r="BZ4" s="223">
        <f t="shared" si="0"/>
        <v>45281</v>
      </c>
      <c r="CA4" s="223">
        <f t="shared" si="0"/>
        <v>45282</v>
      </c>
      <c r="CB4" s="223">
        <f t="shared" si="0"/>
        <v>45283</v>
      </c>
      <c r="CC4" s="223">
        <f t="shared" si="0"/>
        <v>45284</v>
      </c>
      <c r="CD4" s="223">
        <f t="shared" si="0"/>
        <v>45285</v>
      </c>
      <c r="CE4" s="223">
        <f t="shared" si="0"/>
        <v>45286</v>
      </c>
      <c r="CF4" s="223">
        <f t="shared" si="0"/>
        <v>45287</v>
      </c>
      <c r="CG4" s="223">
        <f t="shared" si="0"/>
        <v>45288</v>
      </c>
      <c r="CH4" s="223">
        <f t="shared" si="0"/>
        <v>45289</v>
      </c>
      <c r="CI4" s="223">
        <f t="shared" si="0"/>
        <v>45290</v>
      </c>
      <c r="CJ4" s="223">
        <f t="shared" si="0"/>
        <v>45291</v>
      </c>
      <c r="CK4" s="223">
        <f t="shared" si="0"/>
        <v>45292</v>
      </c>
      <c r="CL4" s="223">
        <f t="shared" si="0"/>
        <v>45293</v>
      </c>
      <c r="CM4" s="223">
        <f t="shared" si="0"/>
        <v>45294</v>
      </c>
      <c r="CN4" s="223">
        <f t="shared" si="0"/>
        <v>45295</v>
      </c>
      <c r="CO4" s="223">
        <f t="shared" si="0"/>
        <v>45296</v>
      </c>
      <c r="CP4" s="223">
        <f t="shared" si="0"/>
        <v>45297</v>
      </c>
      <c r="CQ4" s="223">
        <f t="shared" si="0"/>
        <v>45298</v>
      </c>
      <c r="CR4" s="223">
        <f t="shared" si="0"/>
        <v>45299</v>
      </c>
      <c r="CS4" s="223">
        <f t="shared" si="0"/>
        <v>45300</v>
      </c>
      <c r="CT4" s="223">
        <f t="shared" si="0"/>
        <v>45301</v>
      </c>
      <c r="CU4" s="223">
        <f t="shared" si="0"/>
        <v>45302</v>
      </c>
      <c r="CV4" s="223">
        <f t="shared" si="0"/>
        <v>45303</v>
      </c>
      <c r="CW4" s="223">
        <f t="shared" si="0"/>
        <v>45304</v>
      </c>
      <c r="CX4" s="223">
        <f t="shared" si="0"/>
        <v>45305</v>
      </c>
      <c r="CY4" s="223">
        <f t="shared" si="0"/>
        <v>45306</v>
      </c>
      <c r="CZ4" s="223">
        <f t="shared" si="0"/>
        <v>45307</v>
      </c>
      <c r="DA4" s="223">
        <f t="shared" si="0"/>
        <v>45308</v>
      </c>
      <c r="DB4" s="223">
        <f t="shared" si="0"/>
        <v>45309</v>
      </c>
      <c r="DC4" s="223">
        <f t="shared" si="0"/>
        <v>45310</v>
      </c>
      <c r="DD4" s="223">
        <f t="shared" si="0"/>
        <v>45311</v>
      </c>
      <c r="DE4" s="223">
        <f t="shared" si="0"/>
        <v>45312</v>
      </c>
      <c r="DF4" s="223">
        <f t="shared" si="0"/>
        <v>45313</v>
      </c>
      <c r="DG4" s="223">
        <f t="shared" si="0"/>
        <v>45314</v>
      </c>
      <c r="DH4" s="223">
        <f t="shared" si="0"/>
        <v>45315</v>
      </c>
      <c r="DI4" s="223">
        <f t="shared" si="0"/>
        <v>45316</v>
      </c>
      <c r="DJ4" s="223">
        <f t="shared" si="0"/>
        <v>45317</v>
      </c>
      <c r="DK4" s="223">
        <f t="shared" si="0"/>
        <v>45318</v>
      </c>
      <c r="DL4" s="223">
        <f t="shared" si="0"/>
        <v>45319</v>
      </c>
      <c r="DM4" s="223">
        <f t="shared" si="0"/>
        <v>45320</v>
      </c>
      <c r="DN4" s="223">
        <f t="shared" si="0"/>
        <v>45321</v>
      </c>
      <c r="DO4" s="223">
        <f t="shared" si="0"/>
        <v>45322</v>
      </c>
      <c r="DP4" s="223">
        <f t="shared" si="0"/>
        <v>45323</v>
      </c>
      <c r="DQ4" s="223">
        <f t="shared" si="0"/>
        <v>45324</v>
      </c>
      <c r="DR4" s="223">
        <f t="shared" si="0"/>
        <v>45325</v>
      </c>
      <c r="DS4" s="223">
        <f t="shared" si="0"/>
        <v>45326</v>
      </c>
      <c r="DT4" s="223">
        <f t="shared" si="0"/>
        <v>45327</v>
      </c>
      <c r="DU4" s="223">
        <f t="shared" si="0"/>
        <v>45328</v>
      </c>
      <c r="DV4" s="223">
        <f t="shared" si="0"/>
        <v>45329</v>
      </c>
      <c r="DW4" s="223">
        <f t="shared" si="0"/>
        <v>45330</v>
      </c>
      <c r="DX4" s="223">
        <f t="shared" si="0"/>
        <v>45331</v>
      </c>
      <c r="DY4" s="223">
        <f t="shared" si="0"/>
        <v>45332</v>
      </c>
      <c r="DZ4" s="223">
        <f t="shared" si="0"/>
        <v>45333</v>
      </c>
      <c r="EA4" s="223">
        <f t="shared" si="0"/>
        <v>45334</v>
      </c>
      <c r="EB4" s="223">
        <f t="shared" si="0"/>
        <v>45335</v>
      </c>
      <c r="EC4" s="223">
        <f t="shared" si="0"/>
        <v>45336</v>
      </c>
      <c r="ED4" s="223">
        <f t="shared" si="0"/>
        <v>45337</v>
      </c>
      <c r="EE4" s="223">
        <f t="shared" si="0"/>
        <v>45338</v>
      </c>
      <c r="EF4" s="223">
        <f t="shared" si="0"/>
        <v>45339</v>
      </c>
      <c r="EG4" s="223">
        <f t="shared" si="0"/>
        <v>45340</v>
      </c>
      <c r="EH4" s="223">
        <f t="shared" si="0"/>
        <v>45341</v>
      </c>
      <c r="EI4" s="223">
        <f t="shared" si="0"/>
        <v>45342</v>
      </c>
      <c r="EJ4" s="223">
        <f t="shared" si="0"/>
        <v>45343</v>
      </c>
      <c r="EK4" s="223">
        <f t="shared" si="0"/>
        <v>45344</v>
      </c>
      <c r="EL4" s="223">
        <f t="shared" si="0"/>
        <v>45345</v>
      </c>
      <c r="EM4" s="223">
        <f t="shared" si="0"/>
        <v>45346</v>
      </c>
      <c r="EN4" s="223">
        <f t="shared" si="0"/>
        <v>45347</v>
      </c>
      <c r="EO4" s="223">
        <f t="shared" si="0"/>
        <v>45348</v>
      </c>
      <c r="EP4" s="223">
        <f t="shared" si="0"/>
        <v>45349</v>
      </c>
      <c r="EQ4" s="223">
        <f t="shared" si="0"/>
        <v>45350</v>
      </c>
      <c r="ER4" s="223">
        <f t="shared" si="0"/>
        <v>45351</v>
      </c>
      <c r="ES4" s="223">
        <f t="shared" si="0"/>
        <v>45352</v>
      </c>
      <c r="ET4" s="223">
        <f t="shared" si="0"/>
        <v>45353</v>
      </c>
      <c r="EU4" s="223">
        <f t="shared" si="0"/>
        <v>45354</v>
      </c>
      <c r="EV4" s="223">
        <f t="shared" si="0"/>
        <v>45355</v>
      </c>
      <c r="EW4" s="223">
        <f t="shared" si="0"/>
        <v>45356</v>
      </c>
      <c r="EX4" s="223">
        <f t="shared" si="0"/>
        <v>45357</v>
      </c>
      <c r="EY4" s="223">
        <f t="shared" ref="EY4" si="1">EX4+1</f>
        <v>45358</v>
      </c>
      <c r="EZ4" s="223">
        <f t="shared" ref="EZ4" si="2">EY4+1</f>
        <v>45359</v>
      </c>
      <c r="FA4" s="223">
        <f t="shared" ref="FA4" si="3">EZ4+1</f>
        <v>45360</v>
      </c>
      <c r="FB4" s="223">
        <f t="shared" ref="FB4" si="4">FA4+1</f>
        <v>45361</v>
      </c>
      <c r="FC4" s="223">
        <f t="shared" ref="FC4" si="5">FB4+1</f>
        <v>45362</v>
      </c>
      <c r="FD4" s="223">
        <f t="shared" ref="FD4" si="6">FC4+1</f>
        <v>45363</v>
      </c>
      <c r="FE4" s="223">
        <f t="shared" ref="FE4" si="7">FD4+1</f>
        <v>45364</v>
      </c>
      <c r="FF4" s="223">
        <f t="shared" ref="FF4" si="8">FE4+1</f>
        <v>45365</v>
      </c>
      <c r="FG4" s="223">
        <f t="shared" ref="FG4" si="9">FF4+1</f>
        <v>45366</v>
      </c>
      <c r="FH4" s="223">
        <f t="shared" ref="FH4" si="10">FG4+1</f>
        <v>45367</v>
      </c>
      <c r="FI4" s="223">
        <f t="shared" ref="FI4" si="11">FH4+1</f>
        <v>45368</v>
      </c>
      <c r="FJ4" s="223">
        <f t="shared" ref="FJ4" si="12">FI4+1</f>
        <v>45369</v>
      </c>
      <c r="FK4" s="223">
        <f t="shared" ref="FK4" si="13">FJ4+1</f>
        <v>45370</v>
      </c>
      <c r="FL4" s="223">
        <f t="shared" ref="FL4" si="14">FK4+1</f>
        <v>45371</v>
      </c>
      <c r="FM4" s="223">
        <f t="shared" ref="FM4" si="15">FL4+1</f>
        <v>45372</v>
      </c>
      <c r="FN4" s="223">
        <f t="shared" ref="FN4" si="16">FM4+1</f>
        <v>45373</v>
      </c>
      <c r="FO4" s="223">
        <f t="shared" ref="FO4" si="17">FN4+1</f>
        <v>45374</v>
      </c>
      <c r="FP4" s="223">
        <f t="shared" ref="FP4" si="18">FO4+1</f>
        <v>45375</v>
      </c>
      <c r="FQ4" s="223">
        <f t="shared" ref="FQ4" si="19">FP4+1</f>
        <v>45376</v>
      </c>
      <c r="FR4" s="223">
        <f t="shared" ref="FR4" si="20">FQ4+1</f>
        <v>45377</v>
      </c>
      <c r="FS4" s="223">
        <f t="shared" ref="FS4" si="21">FR4+1</f>
        <v>45378</v>
      </c>
      <c r="FT4" s="223">
        <f t="shared" ref="FT4" si="22">FS4+1</f>
        <v>45379</v>
      </c>
      <c r="FU4" s="223">
        <f t="shared" ref="FU4" si="23">FT4+1</f>
        <v>45380</v>
      </c>
      <c r="FV4" s="223">
        <f t="shared" ref="FV4" si="24">FU4+1</f>
        <v>45381</v>
      </c>
      <c r="FW4" s="223">
        <f t="shared" ref="FW4" si="25">FV4+1</f>
        <v>45382</v>
      </c>
      <c r="FX4" s="223">
        <f t="shared" ref="FX4" si="26">FW4+1</f>
        <v>45383</v>
      </c>
      <c r="FY4" s="223">
        <f t="shared" ref="FY4" si="27">FX4+1</f>
        <v>45384</v>
      </c>
      <c r="FZ4" s="223">
        <f t="shared" ref="FZ4" si="28">FY4+1</f>
        <v>45385</v>
      </c>
      <c r="GA4" s="223">
        <f t="shared" ref="GA4" si="29">FZ4+1</f>
        <v>45386</v>
      </c>
      <c r="GB4" s="223">
        <f t="shared" ref="GB4" si="30">GA4+1</f>
        <v>45387</v>
      </c>
      <c r="GC4" s="223">
        <f t="shared" ref="GC4" si="31">GB4+1</f>
        <v>45388</v>
      </c>
      <c r="GD4" s="223">
        <f t="shared" ref="GD4" si="32">GC4+1</f>
        <v>45389</v>
      </c>
      <c r="GE4" s="223">
        <f t="shared" ref="GE4" si="33">GD4+1</f>
        <v>45390</v>
      </c>
      <c r="GF4" s="223">
        <f t="shared" ref="GF4" si="34">GE4+1</f>
        <v>45391</v>
      </c>
      <c r="GG4" s="223">
        <f t="shared" ref="GG4" si="35">GF4+1</f>
        <v>45392</v>
      </c>
      <c r="GH4" s="223">
        <f t="shared" ref="GH4" si="36">GG4+1</f>
        <v>45393</v>
      </c>
      <c r="GI4" s="223">
        <f t="shared" ref="GI4" si="37">GH4+1</f>
        <v>45394</v>
      </c>
      <c r="GJ4" s="223">
        <f t="shared" ref="GJ4" si="38">GI4+1</f>
        <v>45395</v>
      </c>
      <c r="GK4" s="223">
        <f t="shared" ref="GK4" si="39">GJ4+1</f>
        <v>45396</v>
      </c>
      <c r="GL4" s="223">
        <f t="shared" ref="GL4" si="40">GK4+1</f>
        <v>45397</v>
      </c>
      <c r="GM4" s="223">
        <f t="shared" ref="GM4" si="41">GL4+1</f>
        <v>45398</v>
      </c>
      <c r="GN4" s="223">
        <f t="shared" ref="GN4" si="42">GM4+1</f>
        <v>45399</v>
      </c>
      <c r="GO4" s="223">
        <f t="shared" ref="GO4" si="43">GN4+1</f>
        <v>45400</v>
      </c>
      <c r="GP4" s="223">
        <f t="shared" ref="GP4" si="44">GO4+1</f>
        <v>45401</v>
      </c>
      <c r="GQ4" s="223">
        <f t="shared" ref="GQ4" si="45">GP4+1</f>
        <v>45402</v>
      </c>
      <c r="GR4" s="223">
        <f t="shared" ref="GR4" si="46">GQ4+1</f>
        <v>45403</v>
      </c>
      <c r="GS4" s="223">
        <f t="shared" ref="GS4" si="47">GR4+1</f>
        <v>45404</v>
      </c>
      <c r="GT4" s="223">
        <f t="shared" ref="GT4" si="48">GS4+1</f>
        <v>45405</v>
      </c>
      <c r="GU4" s="223">
        <f t="shared" ref="GU4" si="49">GT4+1</f>
        <v>45406</v>
      </c>
      <c r="GV4" s="223">
        <f t="shared" ref="GV4" si="50">GU4+1</f>
        <v>45407</v>
      </c>
      <c r="GW4" s="223">
        <f t="shared" ref="GW4" si="51">GV4+1</f>
        <v>45408</v>
      </c>
      <c r="GX4" s="223">
        <f t="shared" ref="GX4" si="52">GW4+1</f>
        <v>45409</v>
      </c>
      <c r="GY4" s="223">
        <f t="shared" ref="GY4" si="53">GX4+1</f>
        <v>45410</v>
      </c>
      <c r="GZ4" s="223">
        <f t="shared" ref="GZ4" si="54">GY4+1</f>
        <v>45411</v>
      </c>
      <c r="HA4" s="223">
        <f t="shared" ref="HA4" si="55">GZ4+1</f>
        <v>45412</v>
      </c>
      <c r="HB4" s="223">
        <f t="shared" ref="HB4" si="56">HA4+1</f>
        <v>45413</v>
      </c>
      <c r="HC4" s="223">
        <f t="shared" ref="HC4" si="57">HB4+1</f>
        <v>45414</v>
      </c>
      <c r="HD4" s="223">
        <f t="shared" ref="HD4" si="58">HC4+1</f>
        <v>45415</v>
      </c>
      <c r="HE4" s="223">
        <f t="shared" ref="HE4" si="59">HD4+1</f>
        <v>45416</v>
      </c>
      <c r="HF4" s="223">
        <f t="shared" ref="HF4" si="60">HE4+1</f>
        <v>45417</v>
      </c>
      <c r="HG4" s="223">
        <f t="shared" ref="HG4" si="61">HF4+1</f>
        <v>45418</v>
      </c>
      <c r="HH4" s="223">
        <f t="shared" ref="HH4" si="62">HG4+1</f>
        <v>45419</v>
      </c>
      <c r="HI4" s="223">
        <f t="shared" ref="HI4" si="63">HH4+1</f>
        <v>45420</v>
      </c>
      <c r="HJ4" s="223">
        <f t="shared" ref="HJ4" si="64">HI4+1</f>
        <v>45421</v>
      </c>
      <c r="HK4" s="223">
        <f t="shared" ref="HK4" si="65">HJ4+1</f>
        <v>45422</v>
      </c>
      <c r="HL4" s="223">
        <f t="shared" ref="HL4" si="66">HK4+1</f>
        <v>45423</v>
      </c>
      <c r="HM4" s="223">
        <f t="shared" ref="HM4" si="67">HL4+1</f>
        <v>45424</v>
      </c>
      <c r="HN4" s="223">
        <f t="shared" ref="HN4" si="68">HM4+1</f>
        <v>45425</v>
      </c>
      <c r="HO4" s="223">
        <f t="shared" ref="HO4" si="69">HN4+1</f>
        <v>45426</v>
      </c>
      <c r="HP4" s="223">
        <f t="shared" ref="HP4" si="70">HO4+1</f>
        <v>45427</v>
      </c>
      <c r="HQ4" s="223">
        <f t="shared" ref="HQ4" si="71">HP4+1</f>
        <v>45428</v>
      </c>
      <c r="HR4" s="223">
        <f t="shared" ref="HR4" si="72">HQ4+1</f>
        <v>45429</v>
      </c>
      <c r="HS4" s="223">
        <f t="shared" ref="HS4" si="73">HR4+1</f>
        <v>45430</v>
      </c>
      <c r="HT4" s="223">
        <f t="shared" ref="HT4" si="74">HS4+1</f>
        <v>45431</v>
      </c>
      <c r="HU4" s="223">
        <f t="shared" ref="HU4" si="75">HT4+1</f>
        <v>45432</v>
      </c>
      <c r="HV4" s="223">
        <f t="shared" ref="HV4" si="76">HU4+1</f>
        <v>45433</v>
      </c>
      <c r="HW4" s="223">
        <f t="shared" ref="HW4" si="77">HV4+1</f>
        <v>45434</v>
      </c>
      <c r="HX4" s="223">
        <f t="shared" ref="HX4" si="78">HW4+1</f>
        <v>45435</v>
      </c>
      <c r="HY4" s="223">
        <f t="shared" ref="HY4" si="79">HX4+1</f>
        <v>45436</v>
      </c>
      <c r="HZ4" s="223">
        <f t="shared" ref="HZ4" si="80">HY4+1</f>
        <v>45437</v>
      </c>
      <c r="IA4" s="223">
        <f t="shared" ref="IA4" si="81">HZ4+1</f>
        <v>45438</v>
      </c>
      <c r="IB4" s="223">
        <f t="shared" ref="IB4" si="82">IA4+1</f>
        <v>45439</v>
      </c>
      <c r="IC4" s="223">
        <f t="shared" ref="IC4" si="83">IB4+1</f>
        <v>45440</v>
      </c>
      <c r="ID4" s="223">
        <f t="shared" ref="ID4" si="84">IC4+1</f>
        <v>45441</v>
      </c>
      <c r="IE4" s="223">
        <f t="shared" ref="IE4" si="85">ID4+1</f>
        <v>45442</v>
      </c>
      <c r="IF4" s="223">
        <f t="shared" ref="IF4" si="86">IE4+1</f>
        <v>45443</v>
      </c>
      <c r="IG4" s="223">
        <f t="shared" ref="IG4" si="87">IF4+1</f>
        <v>45444</v>
      </c>
      <c r="IH4" s="223">
        <f t="shared" ref="IH4" si="88">IG4+1</f>
        <v>45445</v>
      </c>
      <c r="II4" s="223">
        <f t="shared" ref="II4" si="89">IH4+1</f>
        <v>45446</v>
      </c>
      <c r="IJ4" s="223">
        <f t="shared" ref="IJ4" si="90">II4+1</f>
        <v>45447</v>
      </c>
      <c r="IK4" s="223">
        <f t="shared" ref="IK4" si="91">IJ4+1</f>
        <v>45448</v>
      </c>
      <c r="IL4" s="223">
        <f t="shared" ref="IL4" si="92">IK4+1</f>
        <v>45449</v>
      </c>
      <c r="IM4" s="223">
        <f t="shared" ref="IM4" si="93">IL4+1</f>
        <v>45450</v>
      </c>
      <c r="IN4" s="223">
        <f t="shared" ref="IN4" si="94">IM4+1</f>
        <v>45451</v>
      </c>
      <c r="IO4" s="223">
        <f t="shared" ref="IO4" si="95">IN4+1</f>
        <v>45452</v>
      </c>
      <c r="IP4" s="223">
        <f t="shared" ref="IP4" si="96">IO4+1</f>
        <v>45453</v>
      </c>
      <c r="IQ4" s="223">
        <f t="shared" ref="IQ4" si="97">IP4+1</f>
        <v>45454</v>
      </c>
      <c r="IR4" s="223">
        <f t="shared" ref="IR4" si="98">IQ4+1</f>
        <v>45455</v>
      </c>
      <c r="IS4" s="223">
        <f t="shared" ref="IS4" si="99">IR4+1</f>
        <v>45456</v>
      </c>
      <c r="IT4" s="223">
        <f t="shared" ref="IT4" si="100">IS4+1</f>
        <v>45457</v>
      </c>
      <c r="IU4" s="223">
        <f t="shared" ref="IU4" si="101">IT4+1</f>
        <v>45458</v>
      </c>
      <c r="IV4" s="223">
        <f t="shared" ref="IV4" si="102">IU4+1</f>
        <v>45459</v>
      </c>
      <c r="IW4" s="223">
        <f t="shared" ref="IW4" si="103">IV4+1</f>
        <v>45460</v>
      </c>
      <c r="IX4" s="223">
        <f t="shared" ref="IX4" si="104">IW4+1</f>
        <v>45461</v>
      </c>
      <c r="IY4" s="223">
        <f t="shared" ref="IY4" si="105">IX4+1</f>
        <v>45462</v>
      </c>
      <c r="IZ4" s="223">
        <f t="shared" ref="IZ4" si="106">IY4+1</f>
        <v>45463</v>
      </c>
      <c r="JA4" s="223">
        <f t="shared" ref="JA4" si="107">IZ4+1</f>
        <v>45464</v>
      </c>
      <c r="JB4" s="223">
        <f t="shared" ref="JB4" si="108">JA4+1</f>
        <v>45465</v>
      </c>
      <c r="JC4" s="223">
        <f t="shared" ref="JC4" si="109">JB4+1</f>
        <v>45466</v>
      </c>
      <c r="JD4" s="223">
        <f t="shared" ref="JD4" si="110">JC4+1</f>
        <v>45467</v>
      </c>
      <c r="JE4" s="223">
        <f t="shared" ref="JE4" si="111">JD4+1</f>
        <v>45468</v>
      </c>
      <c r="JF4" s="223">
        <f t="shared" ref="JF4" si="112">JE4+1</f>
        <v>45469</v>
      </c>
      <c r="JG4" s="223">
        <f t="shared" ref="JG4" si="113">JF4+1</f>
        <v>45470</v>
      </c>
      <c r="JH4" s="223">
        <f t="shared" ref="JH4" si="114">JG4+1</f>
        <v>45471</v>
      </c>
      <c r="JI4" s="223">
        <f t="shared" ref="JI4" si="115">JH4+1</f>
        <v>45472</v>
      </c>
      <c r="JJ4" s="223">
        <f t="shared" ref="JJ4" si="116">JI4+1</f>
        <v>45473</v>
      </c>
      <c r="JK4" s="223">
        <f t="shared" ref="JK4" si="117">JJ4+1</f>
        <v>45474</v>
      </c>
      <c r="JL4" s="223">
        <f t="shared" ref="JL4" si="118">JK4+1</f>
        <v>45475</v>
      </c>
      <c r="JM4" s="223">
        <f t="shared" ref="JM4" si="119">JL4+1</f>
        <v>45476</v>
      </c>
      <c r="JN4" s="223">
        <f t="shared" ref="JN4" si="120">JM4+1</f>
        <v>45477</v>
      </c>
      <c r="JO4" s="223">
        <f t="shared" ref="JO4" si="121">JN4+1</f>
        <v>45478</v>
      </c>
      <c r="JP4" s="223">
        <f t="shared" ref="JP4" si="122">JO4+1</f>
        <v>45479</v>
      </c>
      <c r="JQ4" s="223">
        <f t="shared" ref="JQ4" si="123">JP4+1</f>
        <v>45480</v>
      </c>
      <c r="JR4" s="223">
        <f t="shared" ref="JR4" si="124">JQ4+1</f>
        <v>45481</v>
      </c>
      <c r="JS4" s="223">
        <f t="shared" ref="JS4" si="125">JR4+1</f>
        <v>45482</v>
      </c>
      <c r="JT4" s="223">
        <f t="shared" ref="JT4" si="126">JS4+1</f>
        <v>45483</v>
      </c>
      <c r="JU4" s="223">
        <f t="shared" ref="JU4" si="127">JT4+1</f>
        <v>45484</v>
      </c>
      <c r="JV4" s="223">
        <f t="shared" ref="JV4" si="128">JU4+1</f>
        <v>45485</v>
      </c>
      <c r="JW4" s="223">
        <f t="shared" ref="JW4" si="129">JV4+1</f>
        <v>45486</v>
      </c>
      <c r="JX4" s="223">
        <f t="shared" ref="JX4:JY4" si="130">JW4+1</f>
        <v>45487</v>
      </c>
      <c r="JY4" s="223">
        <f t="shared" si="130"/>
        <v>45488</v>
      </c>
    </row>
    <row r="5" spans="1:286" ht="15.5">
      <c r="A5" s="38" t="s">
        <v>73</v>
      </c>
      <c r="B5" s="31">
        <f>Ausgangsinfos!D11</f>
        <v>45488</v>
      </c>
      <c r="C5" s="30" t="s">
        <v>74</v>
      </c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224"/>
      <c r="BY5" s="224"/>
      <c r="BZ5" s="224"/>
      <c r="CA5" s="224"/>
      <c r="CB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Q5" s="224"/>
      <c r="CR5" s="224"/>
      <c r="CS5" s="224"/>
      <c r="CT5" s="224"/>
      <c r="CU5" s="224"/>
      <c r="CV5" s="224"/>
      <c r="CW5" s="224"/>
      <c r="CX5" s="224"/>
      <c r="CY5" s="224"/>
      <c r="CZ5" s="224"/>
      <c r="DA5" s="224"/>
      <c r="DB5" s="224"/>
      <c r="DC5" s="224"/>
      <c r="DD5" s="224"/>
      <c r="DE5" s="224"/>
      <c r="DF5" s="224"/>
      <c r="DG5" s="224"/>
      <c r="DH5" s="224"/>
      <c r="DI5" s="224"/>
      <c r="DJ5" s="224"/>
      <c r="DK5" s="224"/>
      <c r="DL5" s="224"/>
      <c r="DM5" s="224"/>
      <c r="DN5" s="224"/>
      <c r="DO5" s="224"/>
      <c r="DP5" s="224"/>
      <c r="DQ5" s="224"/>
      <c r="DR5" s="224"/>
      <c r="DS5" s="224"/>
      <c r="DT5" s="224"/>
      <c r="DU5" s="224"/>
      <c r="DV5" s="224"/>
      <c r="DW5" s="224"/>
      <c r="DX5" s="224"/>
      <c r="DY5" s="224"/>
      <c r="DZ5" s="224"/>
      <c r="EA5" s="224"/>
      <c r="EB5" s="224"/>
      <c r="EC5" s="224"/>
      <c r="ED5" s="224"/>
      <c r="EE5" s="224"/>
      <c r="EF5" s="224"/>
      <c r="EG5" s="224"/>
      <c r="EH5" s="224"/>
      <c r="EI5" s="224"/>
      <c r="EJ5" s="224"/>
      <c r="EK5" s="224"/>
      <c r="EL5" s="224"/>
      <c r="EM5" s="224"/>
      <c r="EN5" s="224"/>
      <c r="EO5" s="224"/>
      <c r="EP5" s="224"/>
      <c r="EQ5" s="224"/>
      <c r="ER5" s="224"/>
      <c r="ES5" s="224"/>
      <c r="ET5" s="224"/>
      <c r="EU5" s="224"/>
      <c r="EV5" s="224"/>
      <c r="EW5" s="224"/>
      <c r="EX5" s="224"/>
      <c r="EY5" s="224"/>
      <c r="EZ5" s="224"/>
      <c r="FA5" s="224"/>
      <c r="FB5" s="224"/>
      <c r="FC5" s="224"/>
      <c r="FD5" s="224"/>
      <c r="FE5" s="224"/>
      <c r="FF5" s="224"/>
      <c r="FG5" s="224"/>
      <c r="FH5" s="224"/>
      <c r="FI5" s="224"/>
      <c r="FJ5" s="224"/>
      <c r="FK5" s="224"/>
      <c r="FL5" s="224"/>
      <c r="FM5" s="224"/>
      <c r="FN5" s="224"/>
      <c r="FO5" s="224"/>
      <c r="FP5" s="224"/>
      <c r="FQ5" s="224"/>
      <c r="FR5" s="224"/>
      <c r="FS5" s="224"/>
      <c r="FT5" s="224"/>
      <c r="FU5" s="224"/>
      <c r="FV5" s="224"/>
      <c r="FW5" s="224"/>
      <c r="FX5" s="224"/>
      <c r="FY5" s="224"/>
      <c r="FZ5" s="224"/>
      <c r="GA5" s="224"/>
      <c r="GB5" s="224"/>
      <c r="GC5" s="224"/>
      <c r="GD5" s="224"/>
      <c r="GE5" s="224"/>
      <c r="GF5" s="224"/>
      <c r="GG5" s="224"/>
      <c r="GH5" s="224"/>
      <c r="GI5" s="224"/>
      <c r="GJ5" s="224"/>
      <c r="GK5" s="224"/>
      <c r="GL5" s="224"/>
      <c r="GM5" s="224"/>
      <c r="GN5" s="224"/>
      <c r="GO5" s="224"/>
      <c r="GP5" s="224"/>
      <c r="GQ5" s="224"/>
      <c r="GR5" s="224"/>
      <c r="GS5" s="224"/>
      <c r="GT5" s="224"/>
      <c r="GU5" s="224"/>
      <c r="GV5" s="224"/>
      <c r="GW5" s="224"/>
      <c r="GX5" s="224"/>
      <c r="GY5" s="224"/>
      <c r="GZ5" s="224"/>
      <c r="HA5" s="224"/>
      <c r="HB5" s="224"/>
      <c r="HC5" s="224"/>
      <c r="HD5" s="224"/>
      <c r="HE5" s="224"/>
      <c r="HF5" s="224"/>
      <c r="HG5" s="224"/>
      <c r="HH5" s="224"/>
      <c r="HI5" s="224"/>
      <c r="HJ5" s="224"/>
      <c r="HK5" s="224"/>
      <c r="HL5" s="224"/>
      <c r="HM5" s="224"/>
      <c r="HN5" s="224"/>
      <c r="HO5" s="224"/>
      <c r="HP5" s="224"/>
      <c r="HQ5" s="224"/>
      <c r="HR5" s="224"/>
      <c r="HS5" s="224"/>
      <c r="HT5" s="224"/>
      <c r="HU5" s="224"/>
      <c r="HV5" s="224"/>
      <c r="HW5" s="224"/>
      <c r="HX5" s="224"/>
      <c r="HY5" s="224"/>
      <c r="HZ5" s="224"/>
      <c r="IA5" s="224"/>
      <c r="IB5" s="224"/>
      <c r="IC5" s="224"/>
      <c r="ID5" s="224"/>
      <c r="IE5" s="224"/>
      <c r="IF5" s="224"/>
      <c r="IG5" s="224"/>
      <c r="IH5" s="224"/>
      <c r="II5" s="224"/>
      <c r="IJ5" s="224"/>
      <c r="IK5" s="224"/>
      <c r="IL5" s="224"/>
      <c r="IM5" s="224"/>
      <c r="IN5" s="224"/>
      <c r="IO5" s="224"/>
      <c r="IP5" s="224"/>
      <c r="IQ5" s="224"/>
      <c r="IR5" s="224"/>
      <c r="IS5" s="224"/>
      <c r="IT5" s="224"/>
      <c r="IU5" s="224"/>
      <c r="IV5" s="224"/>
      <c r="IW5" s="224"/>
      <c r="IX5" s="224"/>
      <c r="IY5" s="224"/>
      <c r="IZ5" s="224"/>
      <c r="JA5" s="224"/>
      <c r="JB5" s="224"/>
      <c r="JC5" s="224"/>
      <c r="JD5" s="224"/>
      <c r="JE5" s="224"/>
      <c r="JF5" s="224"/>
      <c r="JG5" s="224"/>
      <c r="JH5" s="224"/>
      <c r="JI5" s="224"/>
      <c r="JJ5" s="224"/>
      <c r="JK5" s="224"/>
      <c r="JL5" s="224"/>
      <c r="JM5" s="224"/>
      <c r="JN5" s="224"/>
      <c r="JO5" s="224"/>
      <c r="JP5" s="224"/>
      <c r="JQ5" s="224"/>
      <c r="JR5" s="224"/>
      <c r="JS5" s="224"/>
      <c r="JT5" s="224"/>
      <c r="JU5" s="224"/>
      <c r="JV5" s="224"/>
      <c r="JW5" s="224"/>
      <c r="JX5" s="224"/>
      <c r="JY5" s="224"/>
    </row>
    <row r="6" spans="1:286" ht="14.5">
      <c r="A6" s="39" t="s">
        <v>75</v>
      </c>
      <c r="B6" s="40">
        <f>B5-B4+1</f>
        <v>282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</row>
    <row r="7" spans="1:286" ht="18" customHeight="1">
      <c r="A7" s="42"/>
      <c r="B7" s="229"/>
      <c r="C7" s="217"/>
      <c r="D7" s="43"/>
      <c r="E7" s="43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O7" s="45"/>
      <c r="JP7" s="45"/>
      <c r="JQ7" s="45"/>
      <c r="JR7" s="45"/>
      <c r="JS7" s="45"/>
      <c r="JT7" s="45"/>
      <c r="JU7" s="45"/>
      <c r="JV7" s="45"/>
      <c r="JW7" s="45"/>
      <c r="JX7" s="45"/>
      <c r="JY7" s="45"/>
    </row>
    <row r="8" spans="1:286" ht="18" customHeight="1">
      <c r="A8" s="48"/>
      <c r="B8" s="232"/>
      <c r="C8" s="198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4"/>
      <c r="CF8" s="44"/>
      <c r="CG8" s="44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45"/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</row>
    <row r="9" spans="1:286" ht="18" customHeight="1">
      <c r="A9" s="230" t="str">
        <f>'PSP '!Teilprojekt_B</f>
        <v>KI erstellen</v>
      </c>
      <c r="B9" s="197"/>
      <c r="C9" s="198"/>
      <c r="D9" s="41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41"/>
      <c r="BO9" s="41"/>
      <c r="BP9" s="177"/>
      <c r="BQ9" s="177"/>
      <c r="BR9" s="177"/>
      <c r="BS9" s="177"/>
      <c r="BT9" s="177"/>
      <c r="BU9" s="177"/>
      <c r="BV9" s="177"/>
      <c r="BW9" s="177"/>
      <c r="BX9" s="177"/>
      <c r="BY9" s="177"/>
      <c r="BZ9" s="177"/>
      <c r="CA9" s="177"/>
      <c r="CB9" s="41"/>
      <c r="CC9" s="41"/>
      <c r="CD9" s="177"/>
      <c r="CE9" s="177"/>
      <c r="CF9" s="177"/>
      <c r="CG9" s="177"/>
      <c r="CH9" s="177"/>
      <c r="CI9" s="41"/>
      <c r="CJ9" s="41"/>
      <c r="CK9" s="177"/>
      <c r="CL9" s="184"/>
      <c r="CM9" s="184"/>
      <c r="CN9" s="184"/>
      <c r="CO9" s="184"/>
      <c r="CP9" s="184"/>
      <c r="CQ9" s="184"/>
      <c r="CR9" s="184"/>
      <c r="CS9" s="184"/>
      <c r="CT9" s="184"/>
      <c r="CU9" s="184"/>
      <c r="CV9" s="184"/>
      <c r="CW9" s="184"/>
      <c r="CX9" s="184"/>
      <c r="CY9" s="184"/>
      <c r="CZ9" s="184"/>
      <c r="DA9" s="184"/>
      <c r="DB9" s="184"/>
      <c r="DC9" s="184"/>
      <c r="DD9" s="41"/>
      <c r="DE9" s="41"/>
      <c r="DF9" s="184"/>
      <c r="DG9" s="184"/>
      <c r="DH9" s="184"/>
      <c r="DI9" s="184"/>
      <c r="DJ9" s="184"/>
      <c r="DK9" s="184"/>
      <c r="DL9" s="184"/>
      <c r="DM9" s="184"/>
      <c r="DN9" s="184"/>
      <c r="DO9" s="184"/>
      <c r="DP9" s="184"/>
      <c r="DQ9" s="184"/>
      <c r="DR9" s="184"/>
      <c r="DS9" s="184"/>
      <c r="DT9" s="184"/>
      <c r="DU9" s="184"/>
      <c r="DV9" s="184"/>
      <c r="DW9" s="184"/>
      <c r="DX9" s="184"/>
      <c r="DY9" s="184"/>
      <c r="DZ9" s="184"/>
      <c r="EA9" s="184"/>
      <c r="EB9" s="184"/>
      <c r="EC9" s="184"/>
      <c r="ED9" s="184"/>
      <c r="EE9" s="184"/>
      <c r="EF9" s="184"/>
      <c r="EG9" s="184"/>
      <c r="EH9" s="184"/>
      <c r="EI9" s="184"/>
      <c r="EJ9" s="184"/>
      <c r="EK9" s="184"/>
      <c r="EL9" s="184"/>
      <c r="EM9" s="184"/>
      <c r="EN9" s="184"/>
      <c r="EO9" s="184"/>
      <c r="EP9" s="184"/>
      <c r="EQ9" s="184"/>
      <c r="ER9" s="184"/>
      <c r="ES9" s="184"/>
      <c r="ET9" s="184"/>
      <c r="EU9" s="184"/>
      <c r="EV9" s="184"/>
      <c r="EW9" s="184"/>
      <c r="EX9" s="184"/>
      <c r="EY9" s="184"/>
      <c r="EZ9" s="184"/>
      <c r="FA9" s="184"/>
      <c r="FB9" s="184"/>
      <c r="FC9" s="184"/>
      <c r="FD9" s="184"/>
      <c r="FE9" s="184"/>
      <c r="FF9" s="184"/>
      <c r="FG9" s="184"/>
      <c r="FH9" s="184"/>
      <c r="FI9" s="184"/>
      <c r="FJ9" s="184"/>
      <c r="FK9" s="184"/>
      <c r="FL9" s="184"/>
      <c r="FM9" s="184"/>
      <c r="FN9" s="184"/>
      <c r="FO9" s="184"/>
      <c r="FP9" s="184"/>
      <c r="FQ9" s="184"/>
      <c r="FR9" s="184"/>
      <c r="FS9" s="184"/>
      <c r="FT9" s="184"/>
      <c r="FU9" s="184"/>
      <c r="FV9" s="184"/>
      <c r="FW9" s="184"/>
      <c r="FX9" s="184"/>
      <c r="FY9" s="184"/>
      <c r="FZ9" s="184"/>
      <c r="GA9" s="184"/>
      <c r="GB9" s="184"/>
      <c r="GC9" s="184"/>
      <c r="GD9" s="184"/>
      <c r="GE9" s="184"/>
      <c r="GF9" s="184"/>
      <c r="GG9" s="184"/>
      <c r="GH9" s="184"/>
      <c r="GI9" s="184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  <c r="IW9" s="41"/>
      <c r="IX9" s="41"/>
      <c r="IY9" s="41"/>
      <c r="IZ9" s="41"/>
      <c r="JA9" s="41"/>
      <c r="JB9" s="41"/>
      <c r="JC9" s="41"/>
      <c r="JD9" s="310"/>
      <c r="JE9" s="310"/>
      <c r="JF9" s="310"/>
      <c r="JG9" s="310"/>
      <c r="JH9" s="310"/>
      <c r="JI9" s="41"/>
      <c r="JJ9" s="41"/>
      <c r="JK9" s="41"/>
      <c r="JL9" s="41"/>
      <c r="JM9" s="41"/>
      <c r="JN9" s="41"/>
      <c r="JO9" s="41"/>
      <c r="JP9" s="41"/>
      <c r="JQ9" s="41"/>
      <c r="JR9" s="41"/>
      <c r="JS9" s="41"/>
      <c r="JT9" s="41"/>
      <c r="JU9" s="41"/>
      <c r="JV9" s="41"/>
      <c r="JW9" s="41"/>
      <c r="JX9" s="41"/>
      <c r="JY9" s="41"/>
      <c r="JZ9" s="306"/>
    </row>
    <row r="10" spans="1:286" ht="18" customHeight="1">
      <c r="A10" s="231" t="str">
        <f>IF(Arbeitspaket_B1&lt;&gt;0,Arbeitspaket_B1," ")</f>
        <v>Einarbeitung</v>
      </c>
      <c r="B10" s="197"/>
      <c r="C10" s="198"/>
      <c r="D10" s="41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177"/>
      <c r="BQ10" s="177"/>
      <c r="BR10" s="177"/>
      <c r="BS10" s="177"/>
      <c r="BT10" s="177"/>
      <c r="BU10" s="177"/>
      <c r="BV10" s="177"/>
      <c r="BW10" s="177"/>
      <c r="BX10" s="177"/>
      <c r="BY10" s="177"/>
      <c r="BZ10" s="177"/>
      <c r="CA10" s="177"/>
      <c r="CB10" s="41"/>
      <c r="CC10" s="41"/>
      <c r="CD10" s="177"/>
      <c r="CE10" s="177"/>
      <c r="CF10" s="177"/>
      <c r="CG10" s="177"/>
      <c r="CH10" s="177"/>
      <c r="CI10" s="41"/>
      <c r="CJ10" s="41"/>
      <c r="CK10" s="177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310"/>
      <c r="JE10" s="310"/>
      <c r="JF10" s="310"/>
      <c r="JG10" s="310"/>
      <c r="JH10" s="310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305"/>
    </row>
    <row r="11" spans="1:286" ht="18" customHeight="1">
      <c r="A11" s="231" t="str">
        <f>IF(Arbeitspaket_B2&lt;&gt;0,Arbeitspaket_B2," ")</f>
        <v>Datensammlung</v>
      </c>
      <c r="B11" s="197"/>
      <c r="C11" s="198"/>
      <c r="D11" s="41"/>
      <c r="E11" s="41"/>
      <c r="F11" s="41"/>
      <c r="G11" s="41"/>
      <c r="H11" s="41"/>
      <c r="I11" s="41"/>
      <c r="J11" s="41"/>
      <c r="K11" s="41"/>
      <c r="L11" s="309"/>
      <c r="M11" s="309"/>
      <c r="N11" s="309"/>
      <c r="O11" s="309"/>
      <c r="P11" s="309"/>
      <c r="Q11" s="308"/>
      <c r="R11" s="308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6"/>
      <c r="AW11" s="46"/>
      <c r="AX11" s="41"/>
      <c r="AY11" s="41"/>
      <c r="AZ11" s="41"/>
      <c r="BA11" s="41"/>
      <c r="BB11" s="41"/>
      <c r="BC11" s="46"/>
      <c r="BD11" s="46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177"/>
      <c r="BQ11" s="177"/>
      <c r="BR11" s="177"/>
      <c r="BS11" s="177"/>
      <c r="BT11" s="177"/>
      <c r="BU11" s="177"/>
      <c r="BV11" s="177"/>
      <c r="BW11" s="177"/>
      <c r="BX11" s="177"/>
      <c r="BY11" s="177"/>
      <c r="BZ11" s="177"/>
      <c r="CA11" s="177"/>
      <c r="CB11" s="41"/>
      <c r="CC11" s="41"/>
      <c r="CD11" s="177"/>
      <c r="CE11" s="177"/>
      <c r="CF11" s="177"/>
      <c r="CG11" s="177"/>
      <c r="CH11" s="177"/>
      <c r="CI11" s="41"/>
      <c r="CJ11" s="41"/>
      <c r="CK11" s="177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310"/>
      <c r="JE11" s="310"/>
      <c r="JF11" s="310"/>
      <c r="JG11" s="310"/>
      <c r="JH11" s="310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305"/>
    </row>
    <row r="12" spans="1:286" ht="18" customHeight="1">
      <c r="A12" s="231" t="str">
        <f>IF(Arbeitspaket_B3&lt;&gt;0,Arbeitspaket_B3," ")</f>
        <v>Daten Aufbereitung</v>
      </c>
      <c r="B12" s="197"/>
      <c r="C12" s="198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11"/>
      <c r="AH12" s="311"/>
      <c r="AI12" s="311"/>
      <c r="AJ12" s="311"/>
      <c r="AK12" s="31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6"/>
      <c r="AW12" s="46"/>
      <c r="AX12" s="41"/>
      <c r="AY12" s="41"/>
      <c r="AZ12" s="41"/>
      <c r="BA12" s="41"/>
      <c r="BB12" s="41"/>
      <c r="BC12" s="46"/>
      <c r="BD12" s="46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177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41"/>
      <c r="CC12" s="41"/>
      <c r="CD12" s="177"/>
      <c r="CE12" s="177"/>
      <c r="CF12" s="177"/>
      <c r="CG12" s="177"/>
      <c r="CH12" s="177"/>
      <c r="CI12" s="41"/>
      <c r="CJ12" s="41"/>
      <c r="CK12" s="177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310"/>
      <c r="JE12" s="310"/>
      <c r="JF12" s="310"/>
      <c r="JG12" s="310"/>
      <c r="JH12" s="310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305"/>
    </row>
    <row r="13" spans="1:286" ht="18" customHeight="1">
      <c r="A13" s="231" t="str">
        <f>IF(Arbeitspaket_B4&lt;&gt;0,Arbeitspaket_B4," ")</f>
        <v>Aufteilen des Datensatzes</v>
      </c>
      <c r="B13" s="197"/>
      <c r="C13" s="198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311"/>
      <c r="AJ13" s="31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177"/>
      <c r="BQ13" s="177"/>
      <c r="BR13" s="177"/>
      <c r="BS13" s="177"/>
      <c r="BT13" s="177"/>
      <c r="BU13" s="177"/>
      <c r="BV13" s="177"/>
      <c r="BW13" s="177"/>
      <c r="BX13" s="177"/>
      <c r="BY13" s="177"/>
      <c r="BZ13" s="177"/>
      <c r="CA13" s="177"/>
      <c r="CB13" s="41"/>
      <c r="CC13" s="41"/>
      <c r="CD13" s="177"/>
      <c r="CE13" s="177"/>
      <c r="CF13" s="177"/>
      <c r="CG13" s="177"/>
      <c r="CH13" s="177"/>
      <c r="CI13" s="41"/>
      <c r="CJ13" s="41"/>
      <c r="CK13" s="177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310"/>
      <c r="JE13" s="310"/>
      <c r="JF13" s="310"/>
      <c r="JG13" s="310"/>
      <c r="JH13" s="310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305"/>
    </row>
    <row r="14" spans="1:286" ht="18" customHeight="1">
      <c r="A14" s="231" t="str">
        <f>IF(Arbeitspaket_B5&lt;&gt;0,Arbeitspaket_B5," ")</f>
        <v>Wahl des Modells/Modelle</v>
      </c>
      <c r="B14" s="197"/>
      <c r="C14" s="198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311"/>
      <c r="AK14" s="311"/>
      <c r="AL14" s="311"/>
      <c r="AM14" s="311"/>
      <c r="AN14" s="311"/>
      <c r="AO14" s="31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177"/>
      <c r="CA14" s="177"/>
      <c r="CB14" s="41"/>
      <c r="CC14" s="41"/>
      <c r="CD14" s="177"/>
      <c r="CE14" s="177"/>
      <c r="CF14" s="177"/>
      <c r="CG14" s="177"/>
      <c r="CH14" s="177"/>
      <c r="CI14" s="41"/>
      <c r="CJ14" s="41"/>
      <c r="CK14" s="177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310"/>
      <c r="JE14" s="310"/>
      <c r="JF14" s="310"/>
      <c r="JG14" s="310"/>
      <c r="JH14" s="310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305"/>
    </row>
    <row r="15" spans="1:286" ht="18" customHeight="1">
      <c r="A15" s="231" t="str">
        <f>IF(Arbeitspaket_B6&lt;&gt;0,Arbeitspaket_B6," ")</f>
        <v>Erstellen des Modells</v>
      </c>
      <c r="B15" s="197"/>
      <c r="C15" s="198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08"/>
      <c r="BA15" s="308"/>
      <c r="BB15" s="309"/>
      <c r="BC15" s="309"/>
      <c r="BD15" s="309"/>
      <c r="BE15" s="309"/>
      <c r="BF15" s="309"/>
      <c r="BG15" s="41"/>
      <c r="BH15" s="41"/>
      <c r="BI15" s="41"/>
      <c r="BJ15" s="41"/>
      <c r="BK15" s="41"/>
      <c r="BL15" s="41"/>
      <c r="BM15" s="41"/>
      <c r="BN15" s="41"/>
      <c r="BO15" s="41"/>
      <c r="BP15" s="177"/>
      <c r="BQ15" s="177"/>
      <c r="BR15" s="177"/>
      <c r="BS15" s="177"/>
      <c r="BT15" s="177"/>
      <c r="BU15" s="177"/>
      <c r="BV15" s="177"/>
      <c r="BW15" s="177"/>
      <c r="BX15" s="177"/>
      <c r="BY15" s="177"/>
      <c r="BZ15" s="177"/>
      <c r="CA15" s="177"/>
      <c r="CB15" s="41"/>
      <c r="CC15" s="41"/>
      <c r="CD15" s="177"/>
      <c r="CE15" s="177"/>
      <c r="CF15" s="177"/>
      <c r="CG15" s="177"/>
      <c r="CH15" s="177"/>
      <c r="CI15" s="41"/>
      <c r="CJ15" s="41"/>
      <c r="CK15" s="177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310"/>
      <c r="JE15" s="310"/>
      <c r="JF15" s="310"/>
      <c r="JG15" s="310"/>
      <c r="JH15" s="310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305"/>
    </row>
    <row r="16" spans="1:286" ht="18" customHeight="1">
      <c r="A16" s="231" t="str">
        <f>IF(Arbeitspaket_B7&lt;&gt;0,Arbeitspaket_B7," ")</f>
        <v>Trainieren des Modells</v>
      </c>
      <c r="B16" s="197"/>
      <c r="C16" s="198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309"/>
      <c r="AV16" s="309"/>
      <c r="AW16" s="309"/>
      <c r="AX16" s="309"/>
      <c r="AY16" s="309"/>
      <c r="AZ16" s="308"/>
      <c r="BA16" s="308"/>
      <c r="BB16" s="311"/>
      <c r="BC16" s="311"/>
      <c r="BD16" s="311"/>
      <c r="BE16" s="311"/>
      <c r="BF16" s="311"/>
      <c r="BG16" s="41"/>
      <c r="BH16" s="41"/>
      <c r="BI16" s="41"/>
      <c r="BJ16" s="41"/>
      <c r="BK16" s="41"/>
      <c r="BL16" s="41"/>
      <c r="BM16" s="41"/>
      <c r="BN16" s="46"/>
      <c r="BO16" s="41"/>
      <c r="BP16" s="177"/>
      <c r="BQ16" s="177"/>
      <c r="BR16" s="177"/>
      <c r="BS16" s="177"/>
      <c r="BT16" s="177"/>
      <c r="BU16" s="177"/>
      <c r="BV16" s="177"/>
      <c r="BW16" s="177"/>
      <c r="BX16" s="177"/>
      <c r="BY16" s="177"/>
      <c r="BZ16" s="177"/>
      <c r="CA16" s="177"/>
      <c r="CB16" s="41"/>
      <c r="CC16" s="41"/>
      <c r="CD16" s="177"/>
      <c r="CE16" s="177"/>
      <c r="CF16" s="177"/>
      <c r="CG16" s="177"/>
      <c r="CH16" s="177"/>
      <c r="CI16" s="41"/>
      <c r="CJ16" s="41"/>
      <c r="CK16" s="177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310"/>
      <c r="JE16" s="310"/>
      <c r="JF16" s="310"/>
      <c r="JG16" s="310"/>
      <c r="JH16" s="310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305"/>
    </row>
    <row r="17" spans="1:286" ht="18" customHeight="1">
      <c r="A17" s="231" t="str">
        <f>IF(Arbeitspaket_B8&lt;&gt;0,Arbeitspaket_B8," ")</f>
        <v>Testen/-und Validieren des Modells</v>
      </c>
      <c r="B17" s="197"/>
      <c r="C17" s="198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177"/>
      <c r="BQ17" s="177"/>
      <c r="BR17" s="177"/>
      <c r="BS17" s="177"/>
      <c r="BT17" s="177"/>
      <c r="BU17" s="177"/>
      <c r="BV17" s="177"/>
      <c r="BW17" s="177"/>
      <c r="BX17" s="177"/>
      <c r="BY17" s="177"/>
      <c r="BZ17" s="177"/>
      <c r="CA17" s="177"/>
      <c r="CB17" s="41"/>
      <c r="CC17" s="41"/>
      <c r="CD17" s="177"/>
      <c r="CE17" s="177"/>
      <c r="CF17" s="177"/>
      <c r="CG17" s="177"/>
      <c r="CH17" s="177"/>
      <c r="CI17" s="41"/>
      <c r="CJ17" s="41"/>
      <c r="CK17" s="177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310"/>
      <c r="JE17" s="310"/>
      <c r="JF17" s="310"/>
      <c r="JG17" s="310"/>
      <c r="JH17" s="310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305"/>
    </row>
    <row r="18" spans="1:286" ht="18" customHeight="1">
      <c r="A18" s="231" t="str">
        <f>IF(Arbeitspaket_B9&lt;&gt;0,Arbeitspaket_B9," ")</f>
        <v>Gegenüberstellung der Ergebnisse</v>
      </c>
      <c r="B18" s="197"/>
      <c r="C18" s="198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177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41"/>
      <c r="CC18" s="41"/>
      <c r="CD18" s="177"/>
      <c r="CE18" s="177"/>
      <c r="CF18" s="177"/>
      <c r="CG18" s="177"/>
      <c r="CH18" s="177"/>
      <c r="CI18" s="41"/>
      <c r="CJ18" s="41"/>
      <c r="CK18" s="177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310"/>
      <c r="JE18" s="310"/>
      <c r="JF18" s="310"/>
      <c r="JG18" s="310"/>
      <c r="JH18" s="310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305"/>
    </row>
    <row r="19" spans="1:286" ht="18" customHeight="1">
      <c r="A19" s="231" t="str">
        <f>IF(Arbeitspaket_B10&lt;&gt;0,Arbeitspaket_B10," ")</f>
        <v>Arbeitspaket A10</v>
      </c>
      <c r="B19" s="197"/>
      <c r="C19" s="198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41"/>
      <c r="CC19" s="41"/>
      <c r="CD19" s="177"/>
      <c r="CE19" s="177"/>
      <c r="CF19" s="177"/>
      <c r="CG19" s="177"/>
      <c r="CH19" s="177"/>
      <c r="CI19" s="41"/>
      <c r="CJ19" s="41"/>
      <c r="CK19" s="177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310"/>
      <c r="JE19" s="310"/>
      <c r="JF19" s="310"/>
      <c r="JG19" s="310"/>
      <c r="JH19" s="310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305"/>
    </row>
    <row r="20" spans="1:286" ht="18" customHeight="1">
      <c r="A20" s="232"/>
      <c r="B20" s="197"/>
      <c r="C20" s="19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310"/>
      <c r="JE20" s="310"/>
      <c r="JF20" s="310"/>
      <c r="JG20" s="310"/>
      <c r="JH20" s="310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305"/>
    </row>
    <row r="21" spans="1:286" ht="18" customHeight="1">
      <c r="A21" s="230" t="str">
        <f>'PSP '!Teilprojekt_C</f>
        <v>Roboter bauen</v>
      </c>
      <c r="B21" s="197"/>
      <c r="C21" s="198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41"/>
      <c r="CC21" s="41"/>
      <c r="CD21" s="177"/>
      <c r="CE21" s="177"/>
      <c r="CF21" s="177"/>
      <c r="CG21" s="177"/>
      <c r="CH21" s="177"/>
      <c r="CI21" s="41"/>
      <c r="CJ21" s="41"/>
      <c r="CK21" s="177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309"/>
      <c r="DG21" s="309"/>
      <c r="DH21" s="309"/>
      <c r="DI21" s="309"/>
      <c r="DJ21" s="309"/>
      <c r="DK21" s="309"/>
      <c r="DL21" s="309"/>
      <c r="DM21" s="309"/>
      <c r="DN21" s="309"/>
      <c r="DO21" s="309"/>
      <c r="DP21" s="309"/>
      <c r="DQ21" s="309"/>
      <c r="DR21" s="309"/>
      <c r="DS21" s="309"/>
      <c r="DT21" s="309"/>
      <c r="DU21" s="309"/>
      <c r="DV21" s="309"/>
      <c r="DW21" s="309"/>
      <c r="DX21" s="309"/>
      <c r="DY21" s="309"/>
      <c r="DZ21" s="309"/>
      <c r="EA21" s="309"/>
      <c r="EB21" s="309"/>
      <c r="EC21" s="309"/>
      <c r="ED21" s="309"/>
      <c r="EE21" s="309"/>
      <c r="EF21" s="309"/>
      <c r="EG21" s="309"/>
      <c r="EH21" s="309"/>
      <c r="EI21" s="309"/>
      <c r="EJ21" s="309"/>
      <c r="EK21" s="309"/>
      <c r="EL21" s="309"/>
      <c r="EM21" s="309"/>
      <c r="EN21" s="309"/>
      <c r="EO21" s="309"/>
      <c r="EP21" s="309"/>
      <c r="EQ21" s="309"/>
      <c r="ER21" s="309"/>
      <c r="ES21" s="309"/>
      <c r="ET21" s="309"/>
      <c r="EU21" s="309"/>
      <c r="EV21" s="309"/>
      <c r="EW21" s="309"/>
      <c r="EX21" s="309"/>
      <c r="EY21" s="309"/>
      <c r="EZ21" s="309"/>
      <c r="FA21" s="309"/>
      <c r="FB21" s="309"/>
      <c r="FC21" s="309"/>
      <c r="FD21" s="309"/>
      <c r="FE21" s="309"/>
      <c r="FF21" s="309"/>
      <c r="FG21" s="309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184"/>
      <c r="GM21" s="184"/>
      <c r="GN21" s="184"/>
      <c r="GO21" s="184"/>
      <c r="GP21" s="184"/>
      <c r="GQ21" s="41"/>
      <c r="GR21" s="41"/>
      <c r="GS21" s="184"/>
      <c r="GT21" s="184"/>
      <c r="GU21" s="184"/>
      <c r="GV21" s="184"/>
      <c r="GW21" s="184"/>
      <c r="GX21" s="184"/>
      <c r="GY21" s="184"/>
      <c r="GZ21" s="184"/>
      <c r="HA21" s="184"/>
      <c r="HB21" s="184"/>
      <c r="HC21" s="184"/>
      <c r="HD21" s="184"/>
      <c r="HE21" s="184"/>
      <c r="HF21" s="184"/>
      <c r="HG21" s="184"/>
      <c r="HH21" s="184"/>
      <c r="HI21" s="184"/>
      <c r="HJ21" s="184"/>
      <c r="HK21" s="184"/>
      <c r="HL21" s="41"/>
      <c r="HM21" s="41"/>
      <c r="HN21" s="41"/>
      <c r="HO21" s="41"/>
      <c r="HP21" s="41"/>
      <c r="HQ21" s="41"/>
      <c r="HR21" s="309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310"/>
      <c r="JE21" s="310"/>
      <c r="JF21" s="310"/>
      <c r="JG21" s="310"/>
      <c r="JH21" s="310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305"/>
    </row>
    <row r="22" spans="1:286" ht="18" customHeight="1">
      <c r="A22" s="231" t="str">
        <f>IF(Arbeitspaket_C1&lt;&gt;0,Arbeitspaket_C1," ")</f>
        <v>Einarbeitung</v>
      </c>
      <c r="B22" s="197"/>
      <c r="C22" s="198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41"/>
      <c r="CC22" s="41"/>
      <c r="CD22" s="177"/>
      <c r="CE22" s="177"/>
      <c r="CF22" s="177"/>
      <c r="CG22" s="177"/>
      <c r="CH22" s="177"/>
      <c r="CI22" s="41"/>
      <c r="CJ22" s="41"/>
      <c r="CK22" s="177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310"/>
      <c r="JE22" s="310"/>
      <c r="JF22" s="310"/>
      <c r="JG22" s="310"/>
      <c r="JH22" s="310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305"/>
    </row>
    <row r="23" spans="1:286" ht="18" customHeight="1">
      <c r="A23" s="231" t="str">
        <f>IF(Arbeitspaket_C2&lt;&gt;0,Arbeitspaket_C2," ")</f>
        <v>Entwurf</v>
      </c>
      <c r="B23" s="197"/>
      <c r="C23" s="198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6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177"/>
      <c r="BQ23" s="177"/>
      <c r="BR23" s="177"/>
      <c r="BS23" s="177"/>
      <c r="BT23" s="177"/>
      <c r="BU23" s="177"/>
      <c r="BV23" s="177"/>
      <c r="BW23" s="177"/>
      <c r="BX23" s="177"/>
      <c r="BY23" s="177"/>
      <c r="BZ23" s="177"/>
      <c r="CA23" s="177"/>
      <c r="CB23" s="41"/>
      <c r="CC23" s="41"/>
      <c r="CD23" s="177"/>
      <c r="CE23" s="177"/>
      <c r="CF23" s="177"/>
      <c r="CG23" s="177"/>
      <c r="CH23" s="177"/>
      <c r="CI23" s="41"/>
      <c r="CJ23" s="41"/>
      <c r="CK23" s="177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310"/>
      <c r="JE23" s="310"/>
      <c r="JF23" s="310"/>
      <c r="JG23" s="310"/>
      <c r="JH23" s="310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305"/>
    </row>
    <row r="24" spans="1:286" ht="18" customHeight="1">
      <c r="A24" s="231" t="str">
        <f>IF(Arbeitspaket_C3&lt;&gt;0,Arbeitspaket_C3," ")</f>
        <v>Bauplan</v>
      </c>
      <c r="B24" s="197"/>
      <c r="C24" s="198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177"/>
      <c r="BQ24" s="177"/>
      <c r="BR24" s="177"/>
      <c r="BS24" s="177"/>
      <c r="BT24" s="177"/>
      <c r="BU24" s="177"/>
      <c r="BV24" s="177"/>
      <c r="BW24" s="177"/>
      <c r="BX24" s="177"/>
      <c r="BY24" s="177"/>
      <c r="BZ24" s="177"/>
      <c r="CA24" s="177"/>
      <c r="CB24" s="41"/>
      <c r="CC24" s="41"/>
      <c r="CD24" s="177"/>
      <c r="CE24" s="177"/>
      <c r="CF24" s="177"/>
      <c r="CG24" s="177"/>
      <c r="CH24" s="177"/>
      <c r="CI24" s="41"/>
      <c r="CJ24" s="41"/>
      <c r="CK24" s="177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310"/>
      <c r="JE24" s="310"/>
      <c r="JF24" s="310"/>
      <c r="JG24" s="310"/>
      <c r="JH24" s="310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305"/>
    </row>
    <row r="25" spans="1:286" ht="18" customHeight="1">
      <c r="A25" s="231" t="str">
        <f>IF(Arbeitspaket_C4&lt;&gt;0,Arbeitspaket_C4," ")</f>
        <v>Umsetzung</v>
      </c>
      <c r="B25" s="197"/>
      <c r="C25" s="198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177"/>
      <c r="BQ25" s="177"/>
      <c r="BR25" s="177"/>
      <c r="BS25" s="177"/>
      <c r="BT25" s="177"/>
      <c r="BU25" s="177"/>
      <c r="BV25" s="177"/>
      <c r="BW25" s="177"/>
      <c r="BX25" s="177"/>
      <c r="BY25" s="177"/>
      <c r="BZ25" s="177"/>
      <c r="CA25" s="177"/>
      <c r="CB25" s="41"/>
      <c r="CC25" s="41"/>
      <c r="CD25" s="177"/>
      <c r="CE25" s="177"/>
      <c r="CF25" s="177"/>
      <c r="CG25" s="177"/>
      <c r="CH25" s="177"/>
      <c r="CI25" s="41"/>
      <c r="CJ25" s="41"/>
      <c r="CK25" s="177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310"/>
      <c r="JE25" s="310"/>
      <c r="JF25" s="310"/>
      <c r="JG25" s="310"/>
      <c r="JH25" s="310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305"/>
    </row>
    <row r="26" spans="1:286" ht="18" customHeight="1">
      <c r="A26" s="231" t="str">
        <f>IF(Arbeitspaket_C5&lt;&gt;0,Arbeitspaket_C5," ")</f>
        <v xml:space="preserve"> </v>
      </c>
      <c r="B26" s="197"/>
      <c r="C26" s="198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177"/>
      <c r="BQ26" s="177"/>
      <c r="BR26" s="177"/>
      <c r="BS26" s="177"/>
      <c r="BT26" s="177"/>
      <c r="BU26" s="177"/>
      <c r="BV26" s="177"/>
      <c r="BW26" s="177"/>
      <c r="BX26" s="177"/>
      <c r="BY26" s="177"/>
      <c r="BZ26" s="177"/>
      <c r="CA26" s="177"/>
      <c r="CB26" s="41"/>
      <c r="CC26" s="41"/>
      <c r="CD26" s="177"/>
      <c r="CE26" s="177"/>
      <c r="CF26" s="177"/>
      <c r="CG26" s="177"/>
      <c r="CH26" s="177"/>
      <c r="CI26" s="41"/>
      <c r="CJ26" s="41"/>
      <c r="CK26" s="177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310"/>
      <c r="JE26" s="310"/>
      <c r="JF26" s="310"/>
      <c r="JG26" s="310"/>
      <c r="JH26" s="310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305"/>
    </row>
    <row r="27" spans="1:286" ht="18" customHeight="1">
      <c r="A27" s="231" t="str">
        <f>IF(Arbeitspaket_C6&lt;&gt;0,Arbeitspaket_C6," ")</f>
        <v xml:space="preserve"> </v>
      </c>
      <c r="B27" s="197"/>
      <c r="C27" s="198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41"/>
      <c r="CC27" s="41"/>
      <c r="CD27" s="177"/>
      <c r="CE27" s="177"/>
      <c r="CF27" s="177"/>
      <c r="CG27" s="177"/>
      <c r="CH27" s="177"/>
      <c r="CI27" s="41"/>
      <c r="CJ27" s="41"/>
      <c r="CK27" s="177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9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310"/>
      <c r="JE27" s="310"/>
      <c r="JF27" s="310"/>
      <c r="JG27" s="310"/>
      <c r="JH27" s="310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305"/>
    </row>
    <row r="28" spans="1:286" ht="18" customHeight="1">
      <c r="A28" s="231" t="str">
        <f>IF(Arbeitspaket_C7&lt;&gt;0,Arbeitspaket_C7," ")</f>
        <v xml:space="preserve"> </v>
      </c>
      <c r="B28" s="197"/>
      <c r="C28" s="198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41"/>
      <c r="CC28" s="41"/>
      <c r="CD28" s="177"/>
      <c r="CE28" s="177"/>
      <c r="CF28" s="177"/>
      <c r="CG28" s="177"/>
      <c r="CH28" s="177"/>
      <c r="CI28" s="41"/>
      <c r="CJ28" s="41"/>
      <c r="CK28" s="177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9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310"/>
      <c r="JE28" s="310"/>
      <c r="JF28" s="310"/>
      <c r="JG28" s="310"/>
      <c r="JH28" s="310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305"/>
    </row>
    <row r="29" spans="1:286" ht="18" customHeight="1">
      <c r="A29" s="231" t="str">
        <f>IF(Arbeitspaket_C8&lt;&gt;0,Arbeitspaket_C8," ")</f>
        <v xml:space="preserve"> </v>
      </c>
      <c r="B29" s="197"/>
      <c r="C29" s="198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41"/>
      <c r="CC29" s="41"/>
      <c r="CD29" s="177"/>
      <c r="CE29" s="177"/>
      <c r="CF29" s="177"/>
      <c r="CG29" s="177"/>
      <c r="CH29" s="177"/>
      <c r="CI29" s="41"/>
      <c r="CJ29" s="41"/>
      <c r="CK29" s="177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310"/>
      <c r="JE29" s="310"/>
      <c r="JF29" s="310"/>
      <c r="JG29" s="310"/>
      <c r="JH29" s="310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305"/>
    </row>
    <row r="30" spans="1:286" ht="18" customHeight="1">
      <c r="A30" s="231" t="str">
        <f>IF(Arbeitspaket_C9&lt;&gt;0,Arbeitspaket_C9," ")</f>
        <v xml:space="preserve"> </v>
      </c>
      <c r="B30" s="197"/>
      <c r="C30" s="198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41"/>
      <c r="CC30" s="41"/>
      <c r="CD30" s="177"/>
      <c r="CE30" s="177"/>
      <c r="CF30" s="177"/>
      <c r="CG30" s="177"/>
      <c r="CH30" s="177"/>
      <c r="CI30" s="41"/>
      <c r="CJ30" s="41"/>
      <c r="CK30" s="177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310"/>
      <c r="JE30" s="310"/>
      <c r="JF30" s="310"/>
      <c r="JG30" s="310"/>
      <c r="JH30" s="310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305"/>
    </row>
    <row r="31" spans="1:286" ht="18" customHeight="1">
      <c r="A31" s="231" t="str">
        <f>IF(Arbeitspaket_C10&lt;&gt;0,Arbeitspaket_C10," ")</f>
        <v xml:space="preserve"> </v>
      </c>
      <c r="B31" s="197"/>
      <c r="C31" s="198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41"/>
      <c r="CC31" s="41"/>
      <c r="CD31" s="177"/>
      <c r="CE31" s="177"/>
      <c r="CF31" s="177"/>
      <c r="CG31" s="177"/>
      <c r="CH31" s="177"/>
      <c r="CI31" s="41"/>
      <c r="CJ31" s="41"/>
      <c r="CK31" s="177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310"/>
      <c r="JE31" s="310"/>
      <c r="JF31" s="310"/>
      <c r="JG31" s="310"/>
      <c r="JH31" s="310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305"/>
    </row>
    <row r="32" spans="1:286" ht="18" customHeight="1">
      <c r="A32" s="48"/>
      <c r="B32" s="48"/>
      <c r="C32" s="48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310"/>
      <c r="JE32" s="310"/>
      <c r="JF32" s="310"/>
      <c r="JG32" s="310"/>
      <c r="JH32" s="310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305"/>
    </row>
    <row r="33" spans="1:286" ht="18" customHeight="1">
      <c r="A33" s="230" t="str">
        <f>[0]!Teilprojekt_D</f>
        <v>Zusammenführen beider Technologien</v>
      </c>
      <c r="B33" s="197"/>
      <c r="C33" s="198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177"/>
      <c r="BQ33" s="177"/>
      <c r="BR33" s="177"/>
      <c r="BS33" s="177"/>
      <c r="BT33" s="177"/>
      <c r="BU33" s="177"/>
      <c r="BV33" s="177"/>
      <c r="BW33" s="177"/>
      <c r="BX33" s="177"/>
      <c r="BY33" s="177"/>
      <c r="BZ33" s="177"/>
      <c r="CA33" s="177"/>
      <c r="CB33" s="41"/>
      <c r="CC33" s="41"/>
      <c r="CD33" s="177"/>
      <c r="CE33" s="177"/>
      <c r="CF33" s="177"/>
      <c r="CG33" s="177"/>
      <c r="CH33" s="177"/>
      <c r="CI33" s="41"/>
      <c r="CJ33" s="41"/>
      <c r="CK33" s="177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184"/>
      <c r="HH33" s="184"/>
      <c r="HI33" s="184"/>
      <c r="HJ33" s="184"/>
      <c r="HK33" s="184"/>
      <c r="HL33" s="41"/>
      <c r="HM33" s="41"/>
      <c r="HN33" s="184"/>
      <c r="HO33" s="184"/>
      <c r="HP33" s="184"/>
      <c r="HQ33" s="184"/>
      <c r="HR33" s="184"/>
      <c r="HS33" s="184"/>
      <c r="HT33" s="184"/>
      <c r="HU33" s="184"/>
      <c r="HV33" s="184"/>
      <c r="HW33" s="184"/>
      <c r="HX33" s="184"/>
      <c r="HY33" s="184"/>
      <c r="HZ33" s="184"/>
      <c r="IA33" s="184"/>
      <c r="IB33" s="184"/>
      <c r="IC33" s="184"/>
      <c r="ID33" s="184"/>
      <c r="IE33" s="184"/>
      <c r="IF33" s="184"/>
      <c r="IG33" s="184"/>
      <c r="IH33" s="184"/>
      <c r="II33" s="184"/>
      <c r="IJ33" s="184"/>
      <c r="IK33" s="184"/>
      <c r="IL33" s="184"/>
      <c r="IM33" s="184"/>
      <c r="IN33" s="184"/>
      <c r="IO33" s="184"/>
      <c r="IP33" s="309"/>
      <c r="IQ33" s="309"/>
      <c r="IR33" s="309"/>
      <c r="IS33" s="309"/>
      <c r="IT33" s="309"/>
      <c r="IU33" s="41"/>
      <c r="IV33" s="41"/>
      <c r="IW33" s="41"/>
      <c r="IX33" s="41"/>
      <c r="IY33" s="41"/>
      <c r="IZ33" s="41"/>
      <c r="JA33" s="41"/>
      <c r="JB33" s="41"/>
      <c r="JC33" s="41"/>
      <c r="JD33" s="310"/>
      <c r="JE33" s="310"/>
      <c r="JF33" s="310"/>
      <c r="JG33" s="310"/>
      <c r="JH33" s="310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305"/>
    </row>
    <row r="34" spans="1:286" ht="18" customHeight="1">
      <c r="A34" s="231" t="str">
        <f>IF(Arbeitspaket_D1&lt;&gt;0,Arbeitspaket_D1," ")</f>
        <v>Kommunikationsschnittstelle</v>
      </c>
      <c r="B34" s="197"/>
      <c r="C34" s="198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6"/>
      <c r="BJ34" s="41"/>
      <c r="BK34" s="41"/>
      <c r="BL34" s="47"/>
      <c r="BM34" s="41"/>
      <c r="BN34" s="41"/>
      <c r="BO34" s="41"/>
      <c r="BP34" s="177"/>
      <c r="BQ34" s="177"/>
      <c r="BR34" s="177"/>
      <c r="BS34" s="177"/>
      <c r="BT34" s="177"/>
      <c r="BU34" s="177"/>
      <c r="BV34" s="177"/>
      <c r="BW34" s="177"/>
      <c r="BX34" s="177"/>
      <c r="BY34" s="177"/>
      <c r="BZ34" s="177"/>
      <c r="CA34" s="177"/>
      <c r="CB34" s="41"/>
      <c r="CC34" s="41"/>
      <c r="CD34" s="177"/>
      <c r="CE34" s="177"/>
      <c r="CF34" s="177"/>
      <c r="CG34" s="177"/>
      <c r="CH34" s="177"/>
      <c r="CI34" s="41"/>
      <c r="CJ34" s="41"/>
      <c r="CK34" s="177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6"/>
      <c r="DA34" s="46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310"/>
      <c r="JE34" s="310"/>
      <c r="JF34" s="310"/>
      <c r="JG34" s="310"/>
      <c r="JH34" s="310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305"/>
    </row>
    <row r="35" spans="1:286" ht="18" customHeight="1">
      <c r="A35" s="231" t="str">
        <f>IF(Arbeitspaket_D2&lt;&gt;0,Arbeitspaket_D2," ")</f>
        <v>Echtzeitkommunikation</v>
      </c>
      <c r="B35" s="197"/>
      <c r="C35" s="198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6"/>
      <c r="AP35" s="46"/>
      <c r="AQ35" s="41"/>
      <c r="AR35" s="41"/>
      <c r="AS35" s="41"/>
      <c r="AT35" s="41"/>
      <c r="AU35" s="41"/>
      <c r="AV35" s="46"/>
      <c r="AW35" s="46"/>
      <c r="AX35" s="41"/>
      <c r="AY35" s="41"/>
      <c r="AZ35" s="41"/>
      <c r="BA35" s="41"/>
      <c r="BB35" s="41"/>
      <c r="BC35" s="46"/>
      <c r="BD35" s="46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41"/>
      <c r="CC35" s="41"/>
      <c r="CD35" s="177"/>
      <c r="CE35" s="177"/>
      <c r="CF35" s="177"/>
      <c r="CG35" s="177"/>
      <c r="CH35" s="177"/>
      <c r="CI35" s="41"/>
      <c r="CJ35" s="41"/>
      <c r="CK35" s="177"/>
      <c r="CL35" s="41"/>
      <c r="CM35" s="41"/>
      <c r="CN35" s="41"/>
      <c r="CO35" s="41"/>
      <c r="CP35" s="46"/>
      <c r="CQ35" s="41"/>
      <c r="CR35" s="41"/>
      <c r="CS35" s="41"/>
      <c r="CT35" s="41"/>
      <c r="CU35" s="41"/>
      <c r="CV35" s="41"/>
      <c r="CW35" s="41"/>
      <c r="CX35" s="41"/>
      <c r="CY35" s="41"/>
      <c r="CZ35" s="46"/>
      <c r="DA35" s="46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310"/>
      <c r="JE35" s="310"/>
      <c r="JF35" s="310"/>
      <c r="JG35" s="310"/>
      <c r="JH35" s="310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305"/>
    </row>
    <row r="36" spans="1:286" ht="18" customHeight="1">
      <c r="A36" s="231" t="str">
        <f>IF(Arbeitspaket_D3&lt;&gt;0,Arbeitspaket_D3," ")</f>
        <v>Mapping von Gebärden zu Zeichen</v>
      </c>
      <c r="B36" s="197"/>
      <c r="C36" s="198"/>
      <c r="D36" s="46"/>
      <c r="E36" s="46"/>
      <c r="F36" s="41"/>
      <c r="G36" s="41"/>
      <c r="H36" s="46"/>
      <c r="I36" s="46"/>
      <c r="J36" s="46"/>
      <c r="K36" s="46"/>
      <c r="L36" s="46"/>
      <c r="M36" s="41"/>
      <c r="N36" s="41"/>
      <c r="O36" s="46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177"/>
      <c r="BQ36" s="177"/>
      <c r="BR36" s="177"/>
      <c r="BS36" s="177"/>
      <c r="BT36" s="177"/>
      <c r="BU36" s="177"/>
      <c r="BV36" s="177"/>
      <c r="BW36" s="177"/>
      <c r="BX36" s="177"/>
      <c r="BY36" s="177"/>
      <c r="BZ36" s="177"/>
      <c r="CA36" s="177"/>
      <c r="CB36" s="41"/>
      <c r="CC36" s="41"/>
      <c r="CD36" s="177"/>
      <c r="CE36" s="177"/>
      <c r="CF36" s="177"/>
      <c r="CG36" s="177"/>
      <c r="CH36" s="177"/>
      <c r="CI36" s="41"/>
      <c r="CJ36" s="41"/>
      <c r="CK36" s="177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6"/>
      <c r="DN36" s="46"/>
      <c r="DO36" s="46"/>
      <c r="DP36" s="46"/>
      <c r="DQ36" s="46"/>
      <c r="DR36" s="46"/>
      <c r="DS36" s="46"/>
      <c r="DT36" s="46"/>
      <c r="DU36" s="41"/>
      <c r="DV36" s="41"/>
      <c r="DW36" s="41"/>
      <c r="DX36" s="41"/>
      <c r="DY36" s="41"/>
      <c r="DZ36" s="41"/>
      <c r="EA36" s="41"/>
      <c r="EB36" s="41"/>
      <c r="EC36" s="46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310"/>
      <c r="JE36" s="310"/>
      <c r="JF36" s="310"/>
      <c r="JG36" s="310"/>
      <c r="JH36" s="310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305"/>
    </row>
    <row r="37" spans="1:286" ht="18" customHeight="1">
      <c r="A37" s="231" t="str">
        <f>IF(Arbeitspaket_D4&lt;&gt;0,Arbeitspaket_D4," ")</f>
        <v>Arbeitspaket D4</v>
      </c>
      <c r="B37" s="197"/>
      <c r="C37" s="198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177"/>
      <c r="BQ37" s="177"/>
      <c r="BR37" s="177"/>
      <c r="BS37" s="177"/>
      <c r="BT37" s="177"/>
      <c r="BU37" s="177"/>
      <c r="BV37" s="177"/>
      <c r="BW37" s="177"/>
      <c r="BX37" s="177"/>
      <c r="BY37" s="177"/>
      <c r="BZ37" s="177"/>
      <c r="CA37" s="177"/>
      <c r="CB37" s="41"/>
      <c r="CC37" s="41"/>
      <c r="CD37" s="177"/>
      <c r="CE37" s="177"/>
      <c r="CF37" s="177"/>
      <c r="CG37" s="177"/>
      <c r="CH37" s="177"/>
      <c r="CI37" s="41"/>
      <c r="CJ37" s="41"/>
      <c r="CK37" s="177"/>
      <c r="CL37" s="41"/>
      <c r="CM37" s="41"/>
      <c r="CN37" s="46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310"/>
      <c r="JE37" s="310"/>
      <c r="JF37" s="310"/>
      <c r="JG37" s="310"/>
      <c r="JH37" s="310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305"/>
    </row>
    <row r="38" spans="1:286" ht="18" customHeight="1">
      <c r="A38" s="231" t="str">
        <f>IF(Arbeitspaket_D5&lt;&gt;0,Arbeitspaket_D5," ")</f>
        <v>Arbeitspaket D5</v>
      </c>
      <c r="B38" s="197"/>
      <c r="C38" s="198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6"/>
      <c r="BF38" s="46"/>
      <c r="BG38" s="46"/>
      <c r="BH38" s="46"/>
      <c r="BI38" s="46"/>
      <c r="BJ38" s="46"/>
      <c r="BK38" s="46"/>
      <c r="BL38" s="41"/>
      <c r="BM38" s="41"/>
      <c r="BN38" s="41"/>
      <c r="BO38" s="41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41"/>
      <c r="CC38" s="41"/>
      <c r="CD38" s="177"/>
      <c r="CE38" s="177"/>
      <c r="CF38" s="177"/>
      <c r="CG38" s="177"/>
      <c r="CH38" s="177"/>
      <c r="CI38" s="41"/>
      <c r="CJ38" s="41"/>
      <c r="CK38" s="177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310"/>
      <c r="JE38" s="310"/>
      <c r="JF38" s="310"/>
      <c r="JG38" s="310"/>
      <c r="JH38" s="310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305"/>
    </row>
    <row r="39" spans="1:286" ht="18" customHeight="1">
      <c r="A39" s="231" t="str">
        <f>'PSP '!H24</f>
        <v>Arbeitspaket D6</v>
      </c>
      <c r="B39" s="197"/>
      <c r="C39" s="198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1"/>
      <c r="BK39" s="41"/>
      <c r="BL39" s="41"/>
      <c r="BM39" s="41"/>
      <c r="BN39" s="41"/>
      <c r="BO39" s="41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41"/>
      <c r="CC39" s="41"/>
      <c r="CD39" s="177"/>
      <c r="CE39" s="177"/>
      <c r="CF39" s="177"/>
      <c r="CG39" s="177"/>
      <c r="CH39" s="177"/>
      <c r="CI39" s="41"/>
      <c r="CJ39" s="41"/>
      <c r="CK39" s="177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310"/>
      <c r="JE39" s="310"/>
      <c r="JF39" s="310"/>
      <c r="JG39" s="310"/>
      <c r="JH39" s="310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305"/>
    </row>
    <row r="40" spans="1:286" ht="18" customHeight="1">
      <c r="A40" s="231" t="str">
        <f>IF(Arbeitspaket_D7&lt;&gt;0,Arbeitspaket_D7," ")</f>
        <v>Arbeitspaket D7</v>
      </c>
      <c r="B40" s="197"/>
      <c r="C40" s="198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177"/>
      <c r="BQ40" s="177"/>
      <c r="BR40" s="177"/>
      <c r="BS40" s="177"/>
      <c r="BT40" s="177"/>
      <c r="BU40" s="177"/>
      <c r="BV40" s="177"/>
      <c r="BW40" s="177"/>
      <c r="BX40" s="177"/>
      <c r="BY40" s="177"/>
      <c r="BZ40" s="177"/>
      <c r="CA40" s="177"/>
      <c r="CB40" s="41"/>
      <c r="CC40" s="41"/>
      <c r="CD40" s="177"/>
      <c r="CE40" s="177"/>
      <c r="CF40" s="177"/>
      <c r="CG40" s="177"/>
      <c r="CH40" s="177"/>
      <c r="CI40" s="41"/>
      <c r="CJ40" s="41"/>
      <c r="CK40" s="177"/>
      <c r="CL40" s="41"/>
      <c r="CM40" s="41"/>
      <c r="CN40" s="41"/>
      <c r="CO40" s="41"/>
      <c r="CP40" s="41"/>
      <c r="CQ40" s="41"/>
      <c r="CR40" s="41"/>
      <c r="CS40" s="46"/>
      <c r="CT40" s="46"/>
      <c r="CU40" s="41"/>
      <c r="CV40" s="41"/>
      <c r="CW40" s="41"/>
      <c r="CX40" s="46"/>
      <c r="CY40" s="41"/>
      <c r="CZ40" s="41"/>
      <c r="DA40" s="41"/>
      <c r="DB40" s="41"/>
      <c r="DC40" s="41"/>
      <c r="DD40" s="41"/>
      <c r="DE40" s="41"/>
      <c r="DF40" s="41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1"/>
      <c r="DX40" s="41"/>
      <c r="DY40" s="41"/>
      <c r="DZ40" s="41"/>
      <c r="EA40" s="41"/>
      <c r="EB40" s="46"/>
      <c r="EC40" s="46"/>
      <c r="ED40" s="46"/>
      <c r="EE40" s="46"/>
      <c r="EF40" s="46"/>
      <c r="EG40" s="46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310"/>
      <c r="JE40" s="310"/>
      <c r="JF40" s="310"/>
      <c r="JG40" s="310"/>
      <c r="JH40" s="310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305"/>
    </row>
    <row r="41" spans="1:286" ht="18" customHeight="1">
      <c r="A41" s="231" t="str">
        <f>IF(Arbeitspaket_D8&lt;&gt;0,Arbeitspaket_D8," ")</f>
        <v>Arbeitspaket D8</v>
      </c>
      <c r="B41" s="197"/>
      <c r="C41" s="198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6"/>
      <c r="BN41" s="41"/>
      <c r="BO41" s="41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41"/>
      <c r="CC41" s="41"/>
      <c r="CD41" s="177"/>
      <c r="CE41" s="177"/>
      <c r="CF41" s="177"/>
      <c r="CG41" s="177"/>
      <c r="CH41" s="177"/>
      <c r="CI41" s="41"/>
      <c r="CJ41" s="41"/>
      <c r="CK41" s="177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310"/>
      <c r="JE41" s="310"/>
      <c r="JF41" s="310"/>
      <c r="JG41" s="310"/>
      <c r="JH41" s="310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305"/>
    </row>
    <row r="42" spans="1:286" ht="18" customHeight="1">
      <c r="A42" s="231" t="str">
        <f>IF(Arbeitspaket_D9&lt;&gt;0,Arbeitspaket_D9," ")</f>
        <v>Arbeitspaket D9</v>
      </c>
      <c r="B42" s="197"/>
      <c r="C42" s="198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6"/>
      <c r="BG42" s="46"/>
      <c r="BH42" s="46"/>
      <c r="BI42" s="41"/>
      <c r="BJ42" s="41"/>
      <c r="BK42" s="41"/>
      <c r="BL42" s="41"/>
      <c r="BM42" s="41"/>
      <c r="BN42" s="41"/>
      <c r="BO42" s="41"/>
      <c r="BP42" s="177"/>
      <c r="BQ42" s="177"/>
      <c r="BR42" s="177"/>
      <c r="BS42" s="177"/>
      <c r="BT42" s="177"/>
      <c r="BU42" s="177"/>
      <c r="BV42" s="177"/>
      <c r="BW42" s="177"/>
      <c r="BX42" s="177"/>
      <c r="BY42" s="177"/>
      <c r="BZ42" s="177"/>
      <c r="CA42" s="177"/>
      <c r="CB42" s="41"/>
      <c r="CC42" s="41"/>
      <c r="CD42" s="177"/>
      <c r="CE42" s="177"/>
      <c r="CF42" s="177"/>
      <c r="CG42" s="177"/>
      <c r="CH42" s="177"/>
      <c r="CI42" s="41"/>
      <c r="CJ42" s="41"/>
      <c r="CK42" s="177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310"/>
      <c r="JE42" s="310"/>
      <c r="JF42" s="310"/>
      <c r="JG42" s="310"/>
      <c r="JH42" s="310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305"/>
    </row>
    <row r="43" spans="1:286" ht="18" customHeight="1">
      <c r="A43" s="231" t="str">
        <f>IF(Arbeitspaket_D10&lt;&gt;0,Arbeitspaket_D10," ")</f>
        <v>Arbeitspaket D10</v>
      </c>
      <c r="B43" s="197"/>
      <c r="C43" s="198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177"/>
      <c r="BQ43" s="177"/>
      <c r="BR43" s="177"/>
      <c r="BS43" s="177"/>
      <c r="BT43" s="177"/>
      <c r="BU43" s="177"/>
      <c r="BV43" s="177"/>
      <c r="BW43" s="177"/>
      <c r="BX43" s="177"/>
      <c r="BY43" s="177"/>
      <c r="BZ43" s="177"/>
      <c r="CA43" s="177"/>
      <c r="CB43" s="41"/>
      <c r="CC43" s="41"/>
      <c r="CD43" s="177"/>
      <c r="CE43" s="177"/>
      <c r="CF43" s="177"/>
      <c r="CG43" s="177"/>
      <c r="CH43" s="177"/>
      <c r="CI43" s="41"/>
      <c r="CJ43" s="41"/>
      <c r="CK43" s="177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310"/>
      <c r="JE43" s="310"/>
      <c r="JF43" s="310"/>
      <c r="JG43" s="310"/>
      <c r="JH43" s="310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305"/>
    </row>
    <row r="44" spans="1:286" ht="18" customHeight="1">
      <c r="A44" s="232"/>
      <c r="B44" s="197"/>
      <c r="C44" s="198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45"/>
      <c r="GJ44" s="45"/>
      <c r="GK44" s="45"/>
      <c r="GL44" s="45"/>
      <c r="GM44" s="45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45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45"/>
      <c r="HN44" s="45"/>
      <c r="HO44" s="45"/>
      <c r="HP44" s="45"/>
      <c r="HQ44" s="45"/>
      <c r="HR44" s="45"/>
      <c r="HS44" s="45"/>
      <c r="HT44" s="45"/>
      <c r="HU44" s="45"/>
      <c r="HV44" s="45"/>
      <c r="HW44" s="45"/>
      <c r="HX44" s="45"/>
      <c r="HY44" s="45"/>
      <c r="HZ44" s="45"/>
      <c r="IA44" s="45"/>
      <c r="IB44" s="45"/>
      <c r="IC44" s="45"/>
      <c r="ID44" s="45"/>
      <c r="IE44" s="45"/>
      <c r="IF44" s="45"/>
      <c r="IG44" s="45"/>
      <c r="IH44" s="45"/>
      <c r="II44" s="45"/>
      <c r="IJ44" s="45"/>
      <c r="IK44" s="45"/>
      <c r="IL44" s="45"/>
      <c r="IM44" s="45"/>
      <c r="IN44" s="45"/>
      <c r="IO44" s="45"/>
      <c r="IP44" s="45"/>
      <c r="IQ44" s="45"/>
      <c r="IR44" s="45"/>
      <c r="IS44" s="45"/>
      <c r="IT44" s="45"/>
      <c r="IU44" s="45"/>
      <c r="IV44" s="45"/>
      <c r="IW44" s="45"/>
      <c r="IX44" s="45"/>
      <c r="IY44" s="45"/>
      <c r="IZ44" s="45"/>
      <c r="JA44" s="45"/>
      <c r="JB44" s="45"/>
      <c r="JC44" s="45"/>
      <c r="JD44" s="310"/>
      <c r="JE44" s="310"/>
      <c r="JF44" s="310"/>
      <c r="JG44" s="310"/>
      <c r="JH44" s="310"/>
      <c r="JI44" s="45"/>
      <c r="JJ44" s="45"/>
      <c r="JK44" s="45"/>
      <c r="JL44" s="45"/>
      <c r="JM44" s="45"/>
      <c r="JN44" s="45"/>
      <c r="JO44" s="45"/>
      <c r="JP44" s="45"/>
      <c r="JQ44" s="45"/>
      <c r="JR44" s="45"/>
      <c r="JS44" s="45"/>
      <c r="JT44" s="45"/>
      <c r="JU44" s="45"/>
      <c r="JV44" s="45"/>
      <c r="JW44" s="45"/>
      <c r="JX44" s="45"/>
      <c r="JY44" s="45"/>
      <c r="JZ44" s="305"/>
    </row>
    <row r="45" spans="1:286" ht="18" customHeight="1">
      <c r="A45" s="230" t="str">
        <f>[0]!Teilprojekt_E</f>
        <v>Testen</v>
      </c>
      <c r="B45" s="197"/>
      <c r="C45" s="198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177"/>
      <c r="CB45" s="41"/>
      <c r="CC45" s="41"/>
      <c r="CD45" s="177"/>
      <c r="CE45" s="177"/>
      <c r="CF45" s="177"/>
      <c r="CG45" s="177"/>
      <c r="CH45" s="177"/>
      <c r="CI45" s="41"/>
      <c r="CJ45" s="41"/>
      <c r="CK45" s="177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184"/>
      <c r="IC45" s="184"/>
      <c r="ID45" s="184"/>
      <c r="IE45" s="184"/>
      <c r="IF45" s="184"/>
      <c r="IG45" s="41"/>
      <c r="IH45" s="41"/>
      <c r="II45" s="184"/>
      <c r="IJ45" s="184"/>
      <c r="IK45" s="184"/>
      <c r="IL45" s="184"/>
      <c r="IM45" s="184"/>
      <c r="IN45" s="184"/>
      <c r="IO45" s="184"/>
      <c r="IP45" s="184"/>
      <c r="IQ45" s="184"/>
      <c r="IR45" s="184"/>
      <c r="IS45" s="184"/>
      <c r="IT45" s="184"/>
      <c r="IU45" s="184"/>
      <c r="IV45" s="184"/>
      <c r="IW45" s="184"/>
      <c r="IX45" s="184"/>
      <c r="IY45" s="184"/>
      <c r="IZ45" s="184"/>
      <c r="JA45" s="184"/>
      <c r="JB45" s="41"/>
      <c r="JC45" s="41"/>
      <c r="JD45" s="310"/>
      <c r="JE45" s="310"/>
      <c r="JF45" s="310"/>
      <c r="JG45" s="310"/>
      <c r="JH45" s="310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305"/>
    </row>
    <row r="46" spans="1:286" ht="18" customHeight="1">
      <c r="A46" s="231" t="str">
        <f>IF(Arbeitspaket_E1&lt;&gt;0,Arbeitspaket_E1," ")</f>
        <v>Arbeitspaket E1</v>
      </c>
      <c r="B46" s="197"/>
      <c r="C46" s="198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177"/>
      <c r="BQ46" s="177"/>
      <c r="BR46" s="177"/>
      <c r="BS46" s="177"/>
      <c r="BT46" s="177"/>
      <c r="BU46" s="177"/>
      <c r="BV46" s="177"/>
      <c r="BW46" s="177"/>
      <c r="BX46" s="177"/>
      <c r="BY46" s="177"/>
      <c r="BZ46" s="177"/>
      <c r="CA46" s="177"/>
      <c r="CB46" s="41"/>
      <c r="CC46" s="41"/>
      <c r="CD46" s="177"/>
      <c r="CE46" s="177"/>
      <c r="CF46" s="177"/>
      <c r="CG46" s="177"/>
      <c r="CH46" s="177"/>
      <c r="CI46" s="41"/>
      <c r="CJ46" s="41"/>
      <c r="CK46" s="177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6"/>
      <c r="EC46" s="46"/>
      <c r="ED46" s="41"/>
      <c r="EE46" s="41"/>
      <c r="EF46" s="41"/>
      <c r="EG46" s="41"/>
      <c r="EH46" s="41"/>
      <c r="EI46" s="46"/>
      <c r="EJ46" s="46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310"/>
      <c r="JE46" s="310"/>
      <c r="JF46" s="310"/>
      <c r="JG46" s="310"/>
      <c r="JH46" s="310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305"/>
    </row>
    <row r="47" spans="1:286" ht="18" customHeight="1">
      <c r="A47" s="231" t="str">
        <f>IF(Arbeitspaket_E2&lt;&gt;0,Arbeitspaket_E2," ")</f>
        <v>Arbeitspaket E2</v>
      </c>
      <c r="B47" s="197"/>
      <c r="C47" s="198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177"/>
      <c r="BQ47" s="177"/>
      <c r="BR47" s="177"/>
      <c r="BS47" s="177"/>
      <c r="BT47" s="177"/>
      <c r="BU47" s="177"/>
      <c r="BV47" s="177"/>
      <c r="BW47" s="177"/>
      <c r="BX47" s="177"/>
      <c r="BY47" s="177"/>
      <c r="BZ47" s="177"/>
      <c r="CA47" s="177"/>
      <c r="CB47" s="41"/>
      <c r="CC47" s="41"/>
      <c r="CD47" s="177"/>
      <c r="CE47" s="177"/>
      <c r="CF47" s="177"/>
      <c r="CG47" s="177"/>
      <c r="CH47" s="177"/>
      <c r="CI47" s="41"/>
      <c r="CJ47" s="41"/>
      <c r="CK47" s="177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6"/>
      <c r="DO47" s="46"/>
      <c r="DP47" s="41"/>
      <c r="DQ47" s="41"/>
      <c r="DR47" s="41"/>
      <c r="DS47" s="41"/>
      <c r="DT47" s="46"/>
      <c r="DU47" s="46"/>
      <c r="DV47" s="46"/>
      <c r="DW47" s="46"/>
      <c r="DX47" s="41"/>
      <c r="DY47" s="41"/>
      <c r="DZ47" s="41"/>
      <c r="EA47" s="41"/>
      <c r="EB47" s="46"/>
      <c r="EC47" s="46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310"/>
      <c r="JE47" s="310"/>
      <c r="JF47" s="310"/>
      <c r="JG47" s="310"/>
      <c r="JH47" s="310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305"/>
    </row>
    <row r="48" spans="1:286" ht="18" customHeight="1">
      <c r="A48" s="231" t="str">
        <f>IF(Arbeitspaket_E3&lt;&gt;0,Arbeitspaket_E3," ")</f>
        <v>Arbeitspaket E3</v>
      </c>
      <c r="B48" s="197"/>
      <c r="C48" s="198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6"/>
      <c r="BK48" s="46"/>
      <c r="BL48" s="41"/>
      <c r="BM48" s="41"/>
      <c r="BN48" s="41"/>
      <c r="BO48" s="41"/>
      <c r="BP48" s="177"/>
      <c r="BQ48" s="177"/>
      <c r="BR48" s="177"/>
      <c r="BS48" s="177"/>
      <c r="BT48" s="177"/>
      <c r="BU48" s="177"/>
      <c r="BV48" s="177"/>
      <c r="BW48" s="177"/>
      <c r="BX48" s="177"/>
      <c r="BY48" s="177"/>
      <c r="BZ48" s="177"/>
      <c r="CA48" s="177"/>
      <c r="CB48" s="41"/>
      <c r="CC48" s="41"/>
      <c r="CD48" s="177"/>
      <c r="CE48" s="177"/>
      <c r="CF48" s="177"/>
      <c r="CG48" s="177"/>
      <c r="CH48" s="177"/>
      <c r="CI48" s="41"/>
      <c r="CJ48" s="41"/>
      <c r="CK48" s="177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6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310"/>
      <c r="JE48" s="310"/>
      <c r="JF48" s="310"/>
      <c r="JG48" s="310"/>
      <c r="JH48" s="310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305"/>
    </row>
    <row r="49" spans="1:286" ht="18" customHeight="1">
      <c r="A49" s="231" t="str">
        <f>IF(Arbeitspaket_E4&lt;&gt;0,Arbeitspaket_E4," ")</f>
        <v>Arbeitspaket E4</v>
      </c>
      <c r="B49" s="197"/>
      <c r="C49" s="198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177"/>
      <c r="BQ49" s="177"/>
      <c r="BR49" s="177"/>
      <c r="BS49" s="177"/>
      <c r="BT49" s="177"/>
      <c r="BU49" s="177"/>
      <c r="BV49" s="177"/>
      <c r="BW49" s="177"/>
      <c r="BX49" s="177"/>
      <c r="BY49" s="177"/>
      <c r="BZ49" s="177"/>
      <c r="CA49" s="177"/>
      <c r="CB49" s="41"/>
      <c r="CC49" s="41"/>
      <c r="CD49" s="177"/>
      <c r="CE49" s="177"/>
      <c r="CF49" s="177"/>
      <c r="CG49" s="177"/>
      <c r="CH49" s="177"/>
      <c r="CI49" s="41"/>
      <c r="CJ49" s="41"/>
      <c r="CK49" s="177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310"/>
      <c r="JE49" s="310"/>
      <c r="JF49" s="310"/>
      <c r="JG49" s="310"/>
      <c r="JH49" s="310"/>
      <c r="JI49" s="41"/>
      <c r="JJ49" s="41"/>
      <c r="JK49" s="41"/>
      <c r="JL49" s="41"/>
      <c r="JM49" s="41"/>
      <c r="JN49" s="41"/>
      <c r="JO49" s="41"/>
      <c r="JP49" s="41"/>
      <c r="JQ49" s="41"/>
      <c r="JR49" s="41"/>
      <c r="JS49" s="41"/>
      <c r="JT49" s="41"/>
      <c r="JU49" s="41"/>
      <c r="JV49" s="41"/>
      <c r="JW49" s="41"/>
      <c r="JX49" s="41"/>
      <c r="JY49" s="41"/>
      <c r="JZ49" s="305"/>
    </row>
    <row r="50" spans="1:286" ht="18" customHeight="1">
      <c r="A50" s="231" t="str">
        <f>IF(Arbeitspaket_E5&lt;&gt;0,Arbeitspaket_E5," ")</f>
        <v>Arbeitspaket E5</v>
      </c>
      <c r="B50" s="197"/>
      <c r="C50" s="198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177"/>
      <c r="BQ50" s="177"/>
      <c r="BR50" s="177"/>
      <c r="BS50" s="177"/>
      <c r="BT50" s="177"/>
      <c r="BU50" s="177"/>
      <c r="BV50" s="177"/>
      <c r="BW50" s="177"/>
      <c r="BX50" s="177"/>
      <c r="BY50" s="177"/>
      <c r="BZ50" s="177"/>
      <c r="CA50" s="177"/>
      <c r="CB50" s="41"/>
      <c r="CC50" s="41"/>
      <c r="CD50" s="177"/>
      <c r="CE50" s="177"/>
      <c r="CF50" s="177"/>
      <c r="CG50" s="177"/>
      <c r="CH50" s="177"/>
      <c r="CI50" s="41"/>
      <c r="CJ50" s="41"/>
      <c r="CK50" s="177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310"/>
      <c r="JE50" s="310"/>
      <c r="JF50" s="310"/>
      <c r="JG50" s="310"/>
      <c r="JH50" s="310"/>
      <c r="JI50" s="41"/>
      <c r="JJ50" s="41"/>
      <c r="JK50" s="41"/>
      <c r="JL50" s="41"/>
      <c r="JM50" s="41"/>
      <c r="JN50" s="41"/>
      <c r="JO50" s="41"/>
      <c r="JP50" s="41"/>
      <c r="JQ50" s="41"/>
      <c r="JR50" s="41"/>
      <c r="JS50" s="41"/>
      <c r="JT50" s="41"/>
      <c r="JU50" s="41"/>
      <c r="JV50" s="41"/>
      <c r="JW50" s="41"/>
      <c r="JX50" s="41"/>
      <c r="JY50" s="41"/>
      <c r="JZ50" s="305"/>
    </row>
    <row r="51" spans="1:286" ht="18" customHeight="1">
      <c r="A51" s="231" t="str">
        <f>IF(Arbeitspaket_E6&lt;&gt;0,Arbeitspaket_E6," ")</f>
        <v>Arbeitspaket E6</v>
      </c>
      <c r="B51" s="197"/>
      <c r="C51" s="198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177"/>
      <c r="BQ51" s="177"/>
      <c r="BR51" s="177"/>
      <c r="BS51" s="177"/>
      <c r="BT51" s="177"/>
      <c r="BU51" s="177"/>
      <c r="BV51" s="177"/>
      <c r="BW51" s="177"/>
      <c r="BX51" s="177"/>
      <c r="BY51" s="177"/>
      <c r="BZ51" s="177"/>
      <c r="CA51" s="177"/>
      <c r="CB51" s="41"/>
      <c r="CC51" s="41"/>
      <c r="CD51" s="177"/>
      <c r="CE51" s="177"/>
      <c r="CF51" s="177"/>
      <c r="CG51" s="177"/>
      <c r="CH51" s="177"/>
      <c r="CI51" s="41"/>
      <c r="CJ51" s="41"/>
      <c r="CK51" s="177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310"/>
      <c r="JE51" s="310"/>
      <c r="JF51" s="310"/>
      <c r="JG51" s="310"/>
      <c r="JH51" s="310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305"/>
    </row>
    <row r="52" spans="1:286" ht="18" customHeight="1">
      <c r="A52" s="231" t="str">
        <f>IF(Arbeitspaket_E7&lt;&gt;0,Arbeitspaket_E7," ")</f>
        <v>Arbeitspaket E7</v>
      </c>
      <c r="B52" s="197"/>
      <c r="C52" s="198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177"/>
      <c r="BQ52" s="177"/>
      <c r="BR52" s="177"/>
      <c r="BS52" s="177"/>
      <c r="BT52" s="177"/>
      <c r="BU52" s="177"/>
      <c r="BV52" s="177"/>
      <c r="BW52" s="177"/>
      <c r="BX52" s="177"/>
      <c r="BY52" s="177"/>
      <c r="BZ52" s="177"/>
      <c r="CA52" s="177"/>
      <c r="CB52" s="41"/>
      <c r="CC52" s="41"/>
      <c r="CD52" s="177"/>
      <c r="CE52" s="177"/>
      <c r="CF52" s="177"/>
      <c r="CG52" s="177"/>
      <c r="CH52" s="177"/>
      <c r="CI52" s="41"/>
      <c r="CJ52" s="41"/>
      <c r="CK52" s="177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310"/>
      <c r="JE52" s="310"/>
      <c r="JF52" s="310"/>
      <c r="JG52" s="310"/>
      <c r="JH52" s="310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305"/>
    </row>
    <row r="53" spans="1:286" ht="18" customHeight="1">
      <c r="A53" s="231" t="str">
        <f>IF(Arbeitspaket_E8&lt;&gt;0,Arbeitspaket_E8," ")</f>
        <v>Arbeitspaket E8</v>
      </c>
      <c r="B53" s="197"/>
      <c r="C53" s="198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177"/>
      <c r="BQ53" s="177"/>
      <c r="BR53" s="177"/>
      <c r="BS53" s="177"/>
      <c r="BT53" s="177"/>
      <c r="BU53" s="177"/>
      <c r="BV53" s="177"/>
      <c r="BW53" s="177"/>
      <c r="BX53" s="177"/>
      <c r="BY53" s="177"/>
      <c r="BZ53" s="177"/>
      <c r="CA53" s="177"/>
      <c r="CB53" s="41"/>
      <c r="CC53" s="41"/>
      <c r="CD53" s="177"/>
      <c r="CE53" s="177"/>
      <c r="CF53" s="177"/>
      <c r="CG53" s="177"/>
      <c r="CH53" s="177"/>
      <c r="CI53" s="41"/>
      <c r="CJ53" s="41"/>
      <c r="CK53" s="177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310"/>
      <c r="JE53" s="310"/>
      <c r="JF53" s="310"/>
      <c r="JG53" s="310"/>
      <c r="JH53" s="310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305"/>
    </row>
    <row r="54" spans="1:286" ht="18" customHeight="1">
      <c r="A54" s="231" t="str">
        <f>IF(Arbeitspaket_E9&lt;&gt;0,Arbeitspaket_E9," ")</f>
        <v>Arbeitspaket E9</v>
      </c>
      <c r="B54" s="197"/>
      <c r="C54" s="198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177"/>
      <c r="BQ54" s="177"/>
      <c r="BR54" s="177"/>
      <c r="BS54" s="177"/>
      <c r="BT54" s="177"/>
      <c r="BU54" s="177"/>
      <c r="BV54" s="177"/>
      <c r="BW54" s="177"/>
      <c r="BX54" s="177"/>
      <c r="BY54" s="177"/>
      <c r="BZ54" s="177"/>
      <c r="CA54" s="177"/>
      <c r="CB54" s="177"/>
      <c r="CC54" s="177"/>
      <c r="CD54" s="177"/>
      <c r="CE54" s="177"/>
      <c r="CF54" s="177"/>
      <c r="CG54" s="177"/>
      <c r="CH54" s="177"/>
      <c r="CI54" s="177"/>
      <c r="CJ54" s="177"/>
      <c r="CK54" s="177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310"/>
      <c r="JE54" s="310"/>
      <c r="JF54" s="310"/>
      <c r="JG54" s="310"/>
      <c r="JH54" s="310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305"/>
    </row>
    <row r="55" spans="1:286" ht="18" customHeight="1">
      <c r="A55" s="231" t="str">
        <f>IF(Arbeitspaket_E10&lt;&gt;0,Arbeitspaket_E10," ")</f>
        <v>Arbeitspaket E10</v>
      </c>
      <c r="B55" s="197"/>
      <c r="C55" s="198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177"/>
      <c r="BQ55" s="177"/>
      <c r="BR55" s="177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77"/>
      <c r="CE55" s="177"/>
      <c r="CF55" s="177"/>
      <c r="CG55" s="177"/>
      <c r="CH55" s="177"/>
      <c r="CI55" s="177"/>
      <c r="CJ55" s="177"/>
      <c r="CK55" s="177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  <c r="IW55" s="41"/>
      <c r="IX55" s="41"/>
      <c r="IY55" s="41"/>
      <c r="IZ55" s="41"/>
      <c r="JA55" s="41"/>
      <c r="JB55" s="41"/>
      <c r="JC55" s="41"/>
      <c r="JD55" s="310"/>
      <c r="JE55" s="310"/>
      <c r="JF55" s="310"/>
      <c r="JG55" s="310"/>
      <c r="JH55" s="310"/>
      <c r="JI55" s="41"/>
      <c r="JJ55" s="41"/>
      <c r="JK55" s="41"/>
      <c r="JL55" s="41"/>
      <c r="JM55" s="41"/>
      <c r="JN55" s="41"/>
      <c r="JO55" s="41"/>
      <c r="JP55" s="41"/>
      <c r="JQ55" s="41"/>
      <c r="JR55" s="41"/>
      <c r="JS55" s="41"/>
      <c r="JT55" s="41"/>
      <c r="JU55" s="41"/>
      <c r="JV55" s="41"/>
      <c r="JW55" s="41"/>
      <c r="JX55" s="41"/>
      <c r="JY55" s="41"/>
    </row>
    <row r="56" spans="1:286" ht="15.75" customHeight="1">
      <c r="A56" s="307" t="s">
        <v>147</v>
      </c>
      <c r="B56" s="197"/>
      <c r="C56" s="198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  <c r="IW56" s="41"/>
      <c r="IX56" s="41"/>
      <c r="IY56" s="41"/>
      <c r="IZ56" s="41"/>
      <c r="JA56" s="41"/>
      <c r="JB56" s="41"/>
      <c r="JC56" s="41"/>
      <c r="JD56" s="310"/>
      <c r="JE56" s="310"/>
      <c r="JF56" s="310"/>
      <c r="JG56" s="310"/>
      <c r="JH56" s="310"/>
      <c r="JI56" s="41"/>
      <c r="JJ56" s="41"/>
      <c r="JK56" s="184"/>
      <c r="JL56" s="184"/>
      <c r="JM56" s="184"/>
      <c r="JN56" s="184"/>
      <c r="JO56" s="184"/>
      <c r="JP56" s="184"/>
      <c r="JQ56" s="184"/>
      <c r="JR56" s="184"/>
      <c r="JS56" s="184"/>
      <c r="JT56" s="184"/>
      <c r="JU56" s="184"/>
      <c r="JV56" s="184"/>
      <c r="JW56" s="41"/>
      <c r="JX56" s="41"/>
      <c r="JY56" s="41"/>
    </row>
    <row r="57" spans="1:286" ht="15.75" customHeight="1">
      <c r="A57" s="307" t="s">
        <v>207</v>
      </c>
      <c r="B57" s="197"/>
      <c r="C57" s="198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41"/>
      <c r="DS57" s="41"/>
      <c r="DT57" s="41"/>
      <c r="DU57" s="41"/>
      <c r="DV57" s="41"/>
      <c r="DW57" s="41"/>
      <c r="DX57" s="41"/>
      <c r="DY57" s="41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  <c r="EL57" s="41"/>
      <c r="EM57" s="41"/>
      <c r="EN57" s="41"/>
      <c r="EO57" s="41"/>
      <c r="EP57" s="41"/>
      <c r="EQ57" s="41"/>
      <c r="ER57" s="41"/>
      <c r="ES57" s="41"/>
      <c r="ET57" s="41"/>
      <c r="EU57" s="41"/>
      <c r="EV57" s="41"/>
      <c r="EW57" s="41"/>
      <c r="EX57" s="41"/>
      <c r="EY57" s="41"/>
      <c r="EZ57" s="41"/>
      <c r="FA57" s="41"/>
      <c r="FB57" s="41"/>
      <c r="FC57" s="41"/>
      <c r="FD57" s="41"/>
      <c r="FE57" s="41"/>
      <c r="FF57" s="41"/>
      <c r="FG57" s="41"/>
      <c r="FH57" s="41"/>
      <c r="FI57" s="41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184"/>
      <c r="IX57" s="184"/>
      <c r="IY57" s="184"/>
      <c r="IZ57" s="184"/>
      <c r="JA57" s="184"/>
      <c r="JB57" s="41"/>
      <c r="JC57" s="41"/>
      <c r="JD57" s="310"/>
      <c r="JE57" s="310"/>
      <c r="JF57" s="310"/>
      <c r="JG57" s="310"/>
      <c r="JH57" s="310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</row>
    <row r="58" spans="1:286" ht="15.75" customHeight="1"/>
    <row r="59" spans="1:286" ht="15.75" customHeight="1"/>
    <row r="60" spans="1:286" ht="15.75" customHeight="1"/>
    <row r="61" spans="1:286" ht="15.75" customHeight="1"/>
    <row r="62" spans="1:286" ht="15.75" customHeight="1"/>
    <row r="63" spans="1:286" ht="15.75" customHeight="1"/>
    <row r="64" spans="1:28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337">
    <mergeCell ref="JZ9:JZ54"/>
    <mergeCell ref="A56:C56"/>
    <mergeCell ref="A57:C57"/>
    <mergeCell ref="JQ4:JQ5"/>
    <mergeCell ref="JR4:JR5"/>
    <mergeCell ref="JS4:JS5"/>
    <mergeCell ref="JT4:JT5"/>
    <mergeCell ref="JU4:JU5"/>
    <mergeCell ref="JV4:JV5"/>
    <mergeCell ref="JW4:JW5"/>
    <mergeCell ref="JX4:JX5"/>
    <mergeCell ref="JY4:JY5"/>
    <mergeCell ref="JH4:JH5"/>
    <mergeCell ref="JI4:JI5"/>
    <mergeCell ref="JJ4:JJ5"/>
    <mergeCell ref="JK4:JK5"/>
    <mergeCell ref="JL4:JL5"/>
    <mergeCell ref="JM4:JM5"/>
    <mergeCell ref="JN4:JN5"/>
    <mergeCell ref="JO4:JO5"/>
    <mergeCell ref="JP4:JP5"/>
    <mergeCell ref="IY4:IY5"/>
    <mergeCell ref="IZ4:IZ5"/>
    <mergeCell ref="JA4:JA5"/>
    <mergeCell ref="JB4:JB5"/>
    <mergeCell ref="JC4:JC5"/>
    <mergeCell ref="JD4:JD5"/>
    <mergeCell ref="JE4:JE5"/>
    <mergeCell ref="JF4:JF5"/>
    <mergeCell ref="JG4:JG5"/>
    <mergeCell ref="IP4:IP5"/>
    <mergeCell ref="IQ4:IQ5"/>
    <mergeCell ref="IR4:IR5"/>
    <mergeCell ref="IS4:IS5"/>
    <mergeCell ref="IT4:IT5"/>
    <mergeCell ref="IU4:IU5"/>
    <mergeCell ref="IV4:IV5"/>
    <mergeCell ref="IW4:IW5"/>
    <mergeCell ref="IX4:IX5"/>
    <mergeCell ref="IG4:IG5"/>
    <mergeCell ref="IH4:IH5"/>
    <mergeCell ref="II4:II5"/>
    <mergeCell ref="IJ4:IJ5"/>
    <mergeCell ref="IK4:IK5"/>
    <mergeCell ref="IL4:IL5"/>
    <mergeCell ref="IM4:IM5"/>
    <mergeCell ref="IN4:IN5"/>
    <mergeCell ref="IO4:IO5"/>
    <mergeCell ref="HX4:HX5"/>
    <mergeCell ref="HY4:HY5"/>
    <mergeCell ref="HZ4:HZ5"/>
    <mergeCell ref="IA4:IA5"/>
    <mergeCell ref="IB4:IB5"/>
    <mergeCell ref="IC4:IC5"/>
    <mergeCell ref="ID4:ID5"/>
    <mergeCell ref="IE4:IE5"/>
    <mergeCell ref="IF4:IF5"/>
    <mergeCell ref="HO4:HO5"/>
    <mergeCell ref="HP4:HP5"/>
    <mergeCell ref="HQ4:HQ5"/>
    <mergeCell ref="HR4:HR5"/>
    <mergeCell ref="HS4:HS5"/>
    <mergeCell ref="HT4:HT5"/>
    <mergeCell ref="HU4:HU5"/>
    <mergeCell ref="HV4:HV5"/>
    <mergeCell ref="HW4:HW5"/>
    <mergeCell ref="HF4:HF5"/>
    <mergeCell ref="HG4:HG5"/>
    <mergeCell ref="HH4:HH5"/>
    <mergeCell ref="HI4:HI5"/>
    <mergeCell ref="HJ4:HJ5"/>
    <mergeCell ref="HK4:HK5"/>
    <mergeCell ref="HL4:HL5"/>
    <mergeCell ref="HM4:HM5"/>
    <mergeCell ref="HN4:HN5"/>
    <mergeCell ref="GW4:GW5"/>
    <mergeCell ref="GX4:GX5"/>
    <mergeCell ref="GY4:GY5"/>
    <mergeCell ref="GZ4:GZ5"/>
    <mergeCell ref="HA4:HA5"/>
    <mergeCell ref="HB4:HB5"/>
    <mergeCell ref="HC4:HC5"/>
    <mergeCell ref="HD4:HD5"/>
    <mergeCell ref="HE4:HE5"/>
    <mergeCell ref="GN4:GN5"/>
    <mergeCell ref="GO4:GO5"/>
    <mergeCell ref="GP4:GP5"/>
    <mergeCell ref="GQ4:GQ5"/>
    <mergeCell ref="GR4:GR5"/>
    <mergeCell ref="GS4:GS5"/>
    <mergeCell ref="GT4:GT5"/>
    <mergeCell ref="GU4:GU5"/>
    <mergeCell ref="GV4:GV5"/>
    <mergeCell ref="GE4:GE5"/>
    <mergeCell ref="GF4:GF5"/>
    <mergeCell ref="GG4:GG5"/>
    <mergeCell ref="GH4:GH5"/>
    <mergeCell ref="GI4:GI5"/>
    <mergeCell ref="GJ4:GJ5"/>
    <mergeCell ref="GK4:GK5"/>
    <mergeCell ref="GL4:GL5"/>
    <mergeCell ref="GM4:GM5"/>
    <mergeCell ref="FV4:FV5"/>
    <mergeCell ref="FW4:FW5"/>
    <mergeCell ref="FX4:FX5"/>
    <mergeCell ref="FY4:FY5"/>
    <mergeCell ref="FZ4:FZ5"/>
    <mergeCell ref="GA4:GA5"/>
    <mergeCell ref="GB4:GB5"/>
    <mergeCell ref="GC4:GC5"/>
    <mergeCell ref="GD4:GD5"/>
    <mergeCell ref="FM4:FM5"/>
    <mergeCell ref="FN4:FN5"/>
    <mergeCell ref="FO4:FO5"/>
    <mergeCell ref="FP4:FP5"/>
    <mergeCell ref="FQ4:FQ5"/>
    <mergeCell ref="FR4:FR5"/>
    <mergeCell ref="FS4:FS5"/>
    <mergeCell ref="FT4:FT5"/>
    <mergeCell ref="FU4:FU5"/>
    <mergeCell ref="FD4:FD5"/>
    <mergeCell ref="FE4:FE5"/>
    <mergeCell ref="FF4:FF5"/>
    <mergeCell ref="FG4:FG5"/>
    <mergeCell ref="FH4:FH5"/>
    <mergeCell ref="FI4:FI5"/>
    <mergeCell ref="FJ4:FJ5"/>
    <mergeCell ref="FK4:FK5"/>
    <mergeCell ref="FL4:FL5"/>
    <mergeCell ref="EU4:EU5"/>
    <mergeCell ref="EV4:EV5"/>
    <mergeCell ref="EW4:EW5"/>
    <mergeCell ref="EX4:EX5"/>
    <mergeCell ref="EY4:EY5"/>
    <mergeCell ref="EZ4:EZ5"/>
    <mergeCell ref="FA4:FA5"/>
    <mergeCell ref="FB4:FB5"/>
    <mergeCell ref="FC4:FC5"/>
    <mergeCell ref="A24:C24"/>
    <mergeCell ref="A25:C25"/>
    <mergeCell ref="A26:C26"/>
    <mergeCell ref="A27:C27"/>
    <mergeCell ref="A28:C28"/>
    <mergeCell ref="A29:C29"/>
    <mergeCell ref="A30:C30"/>
    <mergeCell ref="A31:C31"/>
    <mergeCell ref="A33:C33"/>
    <mergeCell ref="A55:C55"/>
    <mergeCell ref="A44:C44"/>
    <mergeCell ref="A45:C45"/>
    <mergeCell ref="A46:C46"/>
    <mergeCell ref="A47:C47"/>
    <mergeCell ref="A48:C48"/>
    <mergeCell ref="A49:C49"/>
    <mergeCell ref="A50:C50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51:C51"/>
    <mergeCell ref="A52:C52"/>
    <mergeCell ref="A53:C53"/>
    <mergeCell ref="A54:C54"/>
    <mergeCell ref="B7:C7"/>
    <mergeCell ref="A21:C21"/>
    <mergeCell ref="A22:C22"/>
    <mergeCell ref="A23:C23"/>
    <mergeCell ref="B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EB4:EB5"/>
    <mergeCell ref="EC4:EC5"/>
    <mergeCell ref="ED4:ED5"/>
    <mergeCell ref="EE4:EE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DS4:DS5"/>
    <mergeCell ref="DT4:DT5"/>
    <mergeCell ref="DU4:DU5"/>
    <mergeCell ref="DV4:DV5"/>
    <mergeCell ref="DW4:DW5"/>
    <mergeCell ref="DX4:DX5"/>
    <mergeCell ref="DY4:DY5"/>
    <mergeCell ref="DZ4:DZ5"/>
    <mergeCell ref="EA4:EA5"/>
    <mergeCell ref="DJ4:DJ5"/>
    <mergeCell ref="DK4:DK5"/>
    <mergeCell ref="DL4:DL5"/>
    <mergeCell ref="DM4:DM5"/>
    <mergeCell ref="DN4:DN5"/>
    <mergeCell ref="DO4:DO5"/>
    <mergeCell ref="DP4:DP5"/>
    <mergeCell ref="DQ4:DQ5"/>
    <mergeCell ref="DR4:DR5"/>
    <mergeCell ref="DA4:DA5"/>
    <mergeCell ref="DB4:DB5"/>
    <mergeCell ref="DC4:DC5"/>
    <mergeCell ref="DD4:DD5"/>
    <mergeCell ref="DE4:DE5"/>
    <mergeCell ref="DF4:DF5"/>
    <mergeCell ref="DG4:DG5"/>
    <mergeCell ref="DH4:DH5"/>
    <mergeCell ref="DI4:DI5"/>
    <mergeCell ref="CR4:CR5"/>
    <mergeCell ref="CS4:CS5"/>
    <mergeCell ref="CT4:CT5"/>
    <mergeCell ref="CU4:CU5"/>
    <mergeCell ref="CV4:CV5"/>
    <mergeCell ref="CW4:CW5"/>
    <mergeCell ref="CX4:CX5"/>
    <mergeCell ref="CY4:CY5"/>
    <mergeCell ref="CZ4:CZ5"/>
    <mergeCell ref="CI4:CI5"/>
    <mergeCell ref="CJ4:CJ5"/>
    <mergeCell ref="CK4:CK5"/>
    <mergeCell ref="CL4:CL5"/>
    <mergeCell ref="CM4:CM5"/>
    <mergeCell ref="CN4:CN5"/>
    <mergeCell ref="CO4:CO5"/>
    <mergeCell ref="CP4:CP5"/>
    <mergeCell ref="CQ4:CQ5"/>
    <mergeCell ref="EM4:EM5"/>
    <mergeCell ref="EN4:EN5"/>
    <mergeCell ref="EO4:EO5"/>
    <mergeCell ref="EP4:EP5"/>
    <mergeCell ref="EQ4:EQ5"/>
    <mergeCell ref="ER4:ER5"/>
    <mergeCell ref="ES4:ES5"/>
    <mergeCell ref="ET4:ET5"/>
    <mergeCell ref="EF4:EF5"/>
    <mergeCell ref="EG4:EG5"/>
    <mergeCell ref="EH4:EH5"/>
    <mergeCell ref="EI4:EI5"/>
    <mergeCell ref="EJ4:EJ5"/>
    <mergeCell ref="EK4:EK5"/>
    <mergeCell ref="EL4:EL5"/>
    <mergeCell ref="BZ4:BZ5"/>
    <mergeCell ref="CA4:CA5"/>
    <mergeCell ref="CB4:CB5"/>
    <mergeCell ref="CC4:CC5"/>
    <mergeCell ref="CD4:CD5"/>
    <mergeCell ref="CE4:CE5"/>
    <mergeCell ref="CF4:CF5"/>
    <mergeCell ref="CG4:CG5"/>
    <mergeCell ref="CH4:CH5"/>
    <mergeCell ref="BQ4:BQ5"/>
    <mergeCell ref="BR4:BR5"/>
    <mergeCell ref="BS4:BS5"/>
    <mergeCell ref="BT4:BT5"/>
    <mergeCell ref="BU4:BU5"/>
    <mergeCell ref="BV4:BV5"/>
    <mergeCell ref="BW4:BW5"/>
    <mergeCell ref="BX4:BX5"/>
    <mergeCell ref="BY4:BY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D4:AD5"/>
    <mergeCell ref="A1:C1"/>
    <mergeCell ref="D1:X1"/>
    <mergeCell ref="Y1:AB1"/>
    <mergeCell ref="AC1:AF1"/>
    <mergeCell ref="D4:D5"/>
    <mergeCell ref="E4:E5"/>
    <mergeCell ref="F4:F5"/>
    <mergeCell ref="AE4:AE5"/>
    <mergeCell ref="AF4:AF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G4:G5"/>
    <mergeCell ref="H4:H5"/>
  </mergeCells>
  <conditionalFormatting sqref="D33:BO43 CB33:CC43 CI33:CJ43 CL33:ET43">
    <cfRule type="expression" dxfId="56" priority="31">
      <formula>WEEKDAY(D$4)=1</formula>
    </cfRule>
    <cfRule type="expression" dxfId="55" priority="32">
      <formula>WEEKDAY(D$4)=7</formula>
    </cfRule>
  </conditionalFormatting>
  <conditionalFormatting sqref="D4:EU5">
    <cfRule type="expression" dxfId="54" priority="35">
      <formula>MONTH(D$4)=12</formula>
    </cfRule>
    <cfRule type="expression" dxfId="53" priority="36">
      <formula>MONTH(D$4)=11</formula>
    </cfRule>
    <cfRule type="expression" dxfId="52" priority="37">
      <formula>MONTH(D$4)=10</formula>
    </cfRule>
    <cfRule type="expression" dxfId="51" priority="38">
      <formula>MONTH(D$4)=9</formula>
    </cfRule>
    <cfRule type="expression" dxfId="50" priority="39">
      <formula>MONTH(D$4)=8</formula>
    </cfRule>
    <cfRule type="expression" dxfId="49" priority="40">
      <formula>MONTH(D$4)=7</formula>
    </cfRule>
    <cfRule type="expression" dxfId="48" priority="41">
      <formula>MONTH(D$4)=6</formula>
    </cfRule>
    <cfRule type="expression" dxfId="47" priority="42">
      <formula>MONTH(D$4)=5</formula>
    </cfRule>
    <cfRule type="expression" dxfId="46" priority="43">
      <formula>MONTH(D$4)=4</formula>
    </cfRule>
    <cfRule type="expression" dxfId="45" priority="44">
      <formula>MONTH(D$4)=3</formula>
    </cfRule>
    <cfRule type="expression" dxfId="44" priority="45">
      <formula>MONTH(D$4)=2</formula>
    </cfRule>
    <cfRule type="expression" dxfId="43" priority="46">
      <formula>MONTH(D$4)=1</formula>
    </cfRule>
  </conditionalFormatting>
  <conditionalFormatting sqref="BP33:CA43 CD33:CH43 CK33:CK43 BP45:CA53 CD45:CH53 CK45:CK53 BP54:CK55 JI10:JY19 JI33:JY43 JI21:JY31 JI45:JY54 JD10:JH57 EU45:JC54 EU33:JC43 D9:JY9 D21:JC31 D10:JC19">
    <cfRule type="expression" dxfId="42" priority="27">
      <formula>(WEEKDAY(D$4)=1)</formula>
    </cfRule>
    <cfRule type="expression" dxfId="41" priority="28">
      <formula>(WEEKDAY(D$4)=7)</formula>
    </cfRule>
  </conditionalFormatting>
  <conditionalFormatting sqref="CB45:CC53 CI45:CJ53 CL45:ET54 D45:BO55 CL55:JC55 JI55:JY57 D56:JC57">
    <cfRule type="expression" dxfId="40" priority="33">
      <formula>WEEKDAY(D$4)=1</formula>
    </cfRule>
    <cfRule type="expression" dxfId="39" priority="34">
      <formula>WEEKDAY(D$4)=7</formula>
    </cfRule>
  </conditionalFormatting>
  <conditionalFormatting sqref="EV4:EV5">
    <cfRule type="expression" dxfId="38" priority="13">
      <formula>MONTH(EV$4)=12</formula>
    </cfRule>
    <cfRule type="expression" dxfId="37" priority="14">
      <formula>MONTH(EV$4)=11</formula>
    </cfRule>
    <cfRule type="expression" dxfId="36" priority="15">
      <formula>MONTH(EV$4)=10</formula>
    </cfRule>
    <cfRule type="expression" dxfId="35" priority="16">
      <formula>MONTH(EV$4)=9</formula>
    </cfRule>
    <cfRule type="expression" dxfId="34" priority="17">
      <formula>MONTH(EV$4)=8</formula>
    </cfRule>
    <cfRule type="expression" dxfId="33" priority="18">
      <formula>MONTH(EV$4)=7</formula>
    </cfRule>
    <cfRule type="expression" dxfId="32" priority="19">
      <formula>MONTH(EV$4)=6</formula>
    </cfRule>
    <cfRule type="expression" dxfId="31" priority="20">
      <formula>MONTH(EV$4)=5</formula>
    </cfRule>
    <cfRule type="expression" dxfId="30" priority="21">
      <formula>MONTH(EV$4)=4</formula>
    </cfRule>
    <cfRule type="expression" dxfId="29" priority="22">
      <formula>MONTH(EV$4)=3</formula>
    </cfRule>
    <cfRule type="expression" dxfId="28" priority="23">
      <formula>MONTH(EV$4)=2</formula>
    </cfRule>
    <cfRule type="expression" dxfId="27" priority="24">
      <formula>MONTH(EV$4)=1</formula>
    </cfRule>
  </conditionalFormatting>
  <conditionalFormatting sqref="EW4:JY5">
    <cfRule type="expression" dxfId="26" priority="1">
      <formula>MONTH(EW$4)=12</formula>
    </cfRule>
    <cfRule type="expression" dxfId="25" priority="2">
      <formula>MONTH(EW$4)=11</formula>
    </cfRule>
    <cfRule type="expression" dxfId="24" priority="3">
      <formula>MONTH(EW$4)=10</formula>
    </cfRule>
    <cfRule type="expression" dxfId="23" priority="4">
      <formula>MONTH(EW$4)=9</formula>
    </cfRule>
    <cfRule type="expression" dxfId="22" priority="5">
      <formula>MONTH(EW$4)=8</formula>
    </cfRule>
    <cfRule type="expression" dxfId="21" priority="6">
      <formula>MONTH(EW$4)=7</formula>
    </cfRule>
    <cfRule type="expression" dxfId="20" priority="7">
      <formula>MONTH(EW$4)=6</formula>
    </cfRule>
    <cfRule type="expression" dxfId="19" priority="8">
      <formula>MONTH(EW$4)=5</formula>
    </cfRule>
    <cfRule type="expression" dxfId="18" priority="9">
      <formula>MONTH(EW$4)=4</formula>
    </cfRule>
    <cfRule type="expression" dxfId="17" priority="10">
      <formula>MONTH(EW$4)=3</formula>
    </cfRule>
    <cfRule type="expression" dxfId="16" priority="11">
      <formula>MONTH(EW$4)=2</formula>
    </cfRule>
    <cfRule type="expression" dxfId="15" priority="12">
      <formula>MONTH(EW$4)=1</formula>
    </cfRule>
  </conditionalFormatting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zoomScale="40" workbookViewId="0">
      <selection activeCell="C4" sqref="C4"/>
    </sheetView>
  </sheetViews>
  <sheetFormatPr baseColWidth="10" defaultColWidth="14.453125" defaultRowHeight="15" customHeight="1"/>
  <cols>
    <col min="1" max="1" width="9" customWidth="1"/>
    <col min="2" max="2" width="131.81640625" customWidth="1"/>
    <col min="3" max="4" width="22.7265625" customWidth="1"/>
    <col min="5" max="5" width="18" customWidth="1"/>
    <col min="6" max="6" width="43" customWidth="1"/>
    <col min="7" max="10" width="11.453125" customWidth="1"/>
    <col min="11" max="11" width="13.7265625" customWidth="1"/>
    <col min="12" max="14" width="11.453125" customWidth="1"/>
    <col min="15" max="26" width="10.7265625" customWidth="1"/>
  </cols>
  <sheetData>
    <row r="1" spans="1:26" ht="72" customHeight="1">
      <c r="A1" s="236" t="s">
        <v>76</v>
      </c>
      <c r="B1" s="213"/>
      <c r="C1" s="237" t="str">
        <f>Ausgangsinfos!D4</f>
        <v>Robotersteuerung durch Gestenerkennung mittels KI</v>
      </c>
      <c r="D1" s="189"/>
      <c r="E1" s="189"/>
      <c r="F1" s="189"/>
      <c r="G1" s="189"/>
      <c r="H1" s="189"/>
      <c r="I1" s="189"/>
      <c r="J1" s="189"/>
      <c r="K1" s="189"/>
      <c r="L1" s="189"/>
      <c r="M1" s="190"/>
    </row>
    <row r="2" spans="1:26" ht="23.25" customHeight="1">
      <c r="A2" s="50"/>
      <c r="B2" s="51"/>
      <c r="C2" s="52"/>
      <c r="D2" s="52"/>
      <c r="E2" s="52"/>
      <c r="F2" s="52"/>
      <c r="G2" s="53"/>
      <c r="H2" s="53"/>
      <c r="I2" s="54"/>
      <c r="J2" s="54"/>
      <c r="K2" s="54"/>
      <c r="L2" s="54"/>
      <c r="M2" s="54"/>
    </row>
    <row r="3" spans="1:26" ht="60.75" customHeight="1">
      <c r="A3" s="55"/>
      <c r="B3" s="56" t="s">
        <v>77</v>
      </c>
      <c r="C3" s="56" t="s">
        <v>78</v>
      </c>
      <c r="D3" s="57" t="s">
        <v>79</v>
      </c>
      <c r="E3" s="57" t="s">
        <v>80</v>
      </c>
      <c r="F3" s="57" t="s">
        <v>81</v>
      </c>
      <c r="I3" s="238" t="s">
        <v>71</v>
      </c>
      <c r="J3" s="239"/>
      <c r="K3" s="240"/>
      <c r="L3" s="241">
        <f>Ausgangsinfos!D10</f>
        <v>45207</v>
      </c>
      <c r="M3" s="242"/>
    </row>
    <row r="4" spans="1:26" ht="48.75" customHeight="1">
      <c r="A4" s="58" t="s">
        <v>82</v>
      </c>
      <c r="B4" s="312" t="s">
        <v>208</v>
      </c>
      <c r="C4" s="181">
        <v>45208</v>
      </c>
      <c r="D4" s="181">
        <v>45394</v>
      </c>
      <c r="E4" s="59"/>
      <c r="F4" s="60"/>
      <c r="I4" s="243" t="s">
        <v>83</v>
      </c>
      <c r="J4" s="202"/>
      <c r="K4" s="203"/>
      <c r="L4" s="244">
        <f ca="1">TODAY()</f>
        <v>45252</v>
      </c>
      <c r="M4" s="205"/>
    </row>
    <row r="5" spans="1:26" ht="47.25" customHeight="1">
      <c r="A5" s="61" t="s">
        <v>84</v>
      </c>
      <c r="B5" s="313" t="s">
        <v>209</v>
      </c>
      <c r="C5" s="59"/>
      <c r="D5" s="315">
        <v>45408</v>
      </c>
      <c r="E5" s="62"/>
      <c r="F5" s="63"/>
    </row>
    <row r="6" spans="1:26" ht="48.75" customHeight="1">
      <c r="A6" s="58" t="s">
        <v>82</v>
      </c>
      <c r="B6" s="313" t="s">
        <v>210</v>
      </c>
      <c r="C6" s="59"/>
      <c r="D6" s="315">
        <v>45422</v>
      </c>
      <c r="E6" s="62"/>
      <c r="F6" s="63"/>
      <c r="I6" s="64"/>
      <c r="J6" s="245" t="s">
        <v>85</v>
      </c>
      <c r="K6" s="192"/>
      <c r="L6" s="192"/>
      <c r="M6" s="195"/>
    </row>
    <row r="7" spans="1:26" ht="47.25" customHeight="1">
      <c r="A7" s="61" t="s">
        <v>84</v>
      </c>
      <c r="B7" s="314" t="s">
        <v>178</v>
      </c>
      <c r="C7" s="62"/>
      <c r="D7" s="315">
        <v>45450</v>
      </c>
      <c r="E7" s="62"/>
      <c r="F7" s="63"/>
      <c r="I7" s="66"/>
      <c r="J7" s="233" t="s">
        <v>86</v>
      </c>
      <c r="K7" s="197"/>
      <c r="L7" s="197"/>
      <c r="M7" s="200"/>
    </row>
    <row r="8" spans="1:26" ht="48.75" customHeight="1">
      <c r="A8" s="67"/>
      <c r="B8" s="65"/>
      <c r="C8" s="62"/>
      <c r="D8" s="62"/>
      <c r="E8" s="62"/>
      <c r="F8" s="63"/>
      <c r="I8" s="68"/>
      <c r="J8" s="234" t="s">
        <v>87</v>
      </c>
      <c r="K8" s="202"/>
      <c r="L8" s="202"/>
      <c r="M8" s="205"/>
    </row>
    <row r="9" spans="1:26" ht="49.5" customHeight="1">
      <c r="A9" s="67"/>
      <c r="B9" s="69"/>
      <c r="C9" s="70"/>
      <c r="D9" s="62"/>
      <c r="E9" s="62"/>
      <c r="F9" s="63"/>
    </row>
    <row r="10" spans="1:26" ht="48.75" customHeight="1">
      <c r="A10" s="67"/>
      <c r="B10" s="65"/>
      <c r="C10" s="62"/>
      <c r="D10" s="70"/>
      <c r="E10" s="70"/>
      <c r="F10" s="63"/>
    </row>
    <row r="11" spans="1:26" ht="49.5" customHeight="1">
      <c r="A11" s="67"/>
      <c r="B11" s="65"/>
      <c r="C11" s="62"/>
      <c r="D11" s="62"/>
      <c r="E11" s="62"/>
      <c r="F11" s="63"/>
      <c r="H11" s="7"/>
      <c r="I11" s="235"/>
      <c r="J11" s="228"/>
      <c r="K11" s="228"/>
    </row>
    <row r="12" spans="1:26" ht="49.5" customHeight="1">
      <c r="A12" s="67"/>
      <c r="B12" s="69"/>
      <c r="C12" s="70"/>
      <c r="D12" s="62"/>
      <c r="E12" s="62"/>
      <c r="F12" s="63"/>
    </row>
    <row r="13" spans="1:26" ht="49.5" customHeight="1">
      <c r="A13" s="67"/>
      <c r="B13" s="69"/>
      <c r="C13" s="70"/>
      <c r="D13" s="62"/>
      <c r="E13" s="62"/>
      <c r="F13" s="63"/>
    </row>
    <row r="14" spans="1:26" ht="49.5" customHeight="1">
      <c r="A14" s="67"/>
      <c r="B14" s="65"/>
      <c r="C14" s="62"/>
      <c r="D14" s="62"/>
      <c r="E14" s="62"/>
      <c r="F14" s="63"/>
    </row>
    <row r="15" spans="1:26" ht="49.5" customHeight="1">
      <c r="A15" s="67"/>
      <c r="B15" s="65"/>
      <c r="C15" s="62"/>
      <c r="D15" s="62"/>
      <c r="E15" s="62"/>
      <c r="F15" s="63"/>
    </row>
    <row r="16" spans="1:26" ht="49.5" customHeight="1">
      <c r="A16" s="67"/>
      <c r="B16" s="65"/>
      <c r="C16" s="62"/>
      <c r="D16" s="62"/>
      <c r="E16" s="62"/>
      <c r="F16" s="63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49.5" customHeight="1">
      <c r="A17" s="67"/>
      <c r="B17" s="69"/>
      <c r="C17" s="70"/>
      <c r="D17" s="62"/>
      <c r="E17" s="62"/>
      <c r="F17" s="63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49.5" customHeight="1">
      <c r="A18" s="67"/>
      <c r="B18" s="65"/>
      <c r="C18" s="62"/>
      <c r="D18" s="62"/>
      <c r="E18" s="62"/>
      <c r="F18" s="63"/>
    </row>
    <row r="19" spans="1:26" ht="48.75" customHeight="1">
      <c r="A19" s="72"/>
      <c r="B19" s="73"/>
      <c r="C19" s="73"/>
      <c r="D19" s="73"/>
      <c r="E19" s="74"/>
      <c r="F19" s="75"/>
    </row>
    <row r="20" spans="1:26" ht="46.5" customHeight="1">
      <c r="A20" s="76"/>
      <c r="B20" s="76"/>
      <c r="C20" s="76"/>
      <c r="D20" s="76"/>
      <c r="F20" s="4"/>
    </row>
    <row r="21" spans="1:26" ht="46.5" customHeight="1"/>
    <row r="22" spans="1:26" ht="46.5" customHeight="1"/>
    <row r="23" spans="1:26" ht="46.5" customHeight="1"/>
    <row r="24" spans="1:26" ht="46.5" customHeight="1"/>
    <row r="25" spans="1:26" ht="46.5" customHeight="1"/>
    <row r="26" spans="1:26" ht="46.5" customHeight="1"/>
    <row r="27" spans="1:26" ht="46.5" customHeight="1"/>
    <row r="28" spans="1:26" ht="46.5" customHeight="1"/>
    <row r="29" spans="1:26" ht="46.5" customHeight="1"/>
    <row r="30" spans="1:26" ht="46.5" customHeight="1"/>
    <row r="31" spans="1:26" ht="46.5" customHeight="1"/>
    <row r="32" spans="1:26" ht="46.5" customHeight="1"/>
    <row r="33" ht="46.5" customHeight="1"/>
    <row r="34" ht="46.5" customHeight="1"/>
    <row r="35" ht="46.5" customHeight="1"/>
    <row r="36" ht="46.5" customHeight="1"/>
    <row r="37" ht="46.5" customHeight="1"/>
    <row r="38" ht="46.5" customHeight="1"/>
    <row r="39" ht="46.5" customHeight="1"/>
    <row r="40" ht="46.5" customHeight="1"/>
    <row r="41" ht="46.5" customHeight="1"/>
    <row r="42" ht="46.5" customHeight="1"/>
    <row r="43" ht="46.5" customHeight="1"/>
    <row r="44" ht="46.5" customHeight="1"/>
    <row r="45" ht="46.5" customHeight="1"/>
    <row r="46" ht="46.5" customHeight="1"/>
    <row r="47" ht="46.5" customHeight="1"/>
    <row r="48" ht="46.5" customHeight="1"/>
    <row r="49" ht="46.5" customHeight="1"/>
    <row r="50" ht="46.5" customHeight="1"/>
    <row r="51" ht="46.5" customHeight="1"/>
    <row r="52" ht="46.5" customHeight="1"/>
    <row r="53" ht="46.5" customHeight="1"/>
    <row r="54" ht="46.5" customHeight="1"/>
    <row r="55" ht="46.5" customHeight="1"/>
    <row r="56" ht="46.5" customHeight="1"/>
    <row r="57" ht="46.5" customHeight="1"/>
    <row r="58" ht="46.5" customHeight="1"/>
    <row r="59" ht="46.5" customHeight="1"/>
    <row r="60" ht="46.5" customHeight="1"/>
    <row r="61" ht="46.5" customHeight="1"/>
    <row r="62" ht="46.5" customHeight="1"/>
    <row r="63" ht="46.5" customHeight="1"/>
    <row r="64" ht="46.5" customHeight="1"/>
    <row r="65" spans="1:4" ht="46.5" customHeight="1"/>
    <row r="66" spans="1:4" ht="46.5" customHeight="1"/>
    <row r="67" spans="1:4" ht="46.5" customHeight="1"/>
    <row r="68" spans="1:4" ht="46.5" customHeight="1"/>
    <row r="69" spans="1:4" ht="46.5" customHeight="1"/>
    <row r="70" spans="1:4" ht="46.5" customHeight="1"/>
    <row r="71" spans="1:4" ht="46.5" customHeight="1">
      <c r="A71" s="77"/>
      <c r="D71" s="5"/>
    </row>
    <row r="72" spans="1:4" ht="46.5" customHeight="1">
      <c r="A72" s="77"/>
      <c r="D72" s="5"/>
    </row>
    <row r="73" spans="1:4" ht="46.5" customHeight="1">
      <c r="A73" s="77"/>
      <c r="D73" s="5"/>
    </row>
    <row r="74" spans="1:4" ht="46.5" customHeight="1">
      <c r="A74" s="77"/>
      <c r="D74" s="5"/>
    </row>
    <row r="75" spans="1:4" ht="46.5" customHeight="1">
      <c r="A75" s="77"/>
      <c r="D75" s="5"/>
    </row>
    <row r="76" spans="1:4" ht="46.5" customHeight="1">
      <c r="A76" s="77"/>
      <c r="D76" s="5"/>
    </row>
    <row r="77" spans="1:4" ht="46.5" customHeight="1">
      <c r="A77" s="77"/>
      <c r="D77" s="5"/>
    </row>
    <row r="78" spans="1:4" ht="46.5" customHeight="1">
      <c r="A78" s="77"/>
      <c r="D78" s="5"/>
    </row>
    <row r="79" spans="1:4" ht="46.5" customHeight="1">
      <c r="A79" s="77"/>
      <c r="D79" s="5"/>
    </row>
    <row r="80" spans="1:4" ht="46.5" customHeight="1">
      <c r="A80" s="77"/>
      <c r="D80" s="5"/>
    </row>
    <row r="81" spans="1:4" ht="46.5" customHeight="1">
      <c r="A81" s="77"/>
      <c r="D81" s="5"/>
    </row>
    <row r="82" spans="1:4" ht="46.5" customHeight="1">
      <c r="A82" s="77"/>
      <c r="D82" s="5"/>
    </row>
    <row r="83" spans="1:4" ht="46.5" customHeight="1">
      <c r="A83" s="77"/>
      <c r="D83" s="5"/>
    </row>
    <row r="84" spans="1:4" ht="46.5" customHeight="1">
      <c r="A84" s="77"/>
      <c r="D84" s="5"/>
    </row>
    <row r="85" spans="1:4" ht="46.5" customHeight="1">
      <c r="A85" s="77"/>
      <c r="D85" s="5"/>
    </row>
    <row r="86" spans="1:4" ht="46.5" customHeight="1">
      <c r="A86" s="77"/>
      <c r="D86" s="5"/>
    </row>
    <row r="87" spans="1:4" ht="46.5" customHeight="1">
      <c r="A87" s="77"/>
      <c r="D87" s="5"/>
    </row>
    <row r="88" spans="1:4" ht="46.5" customHeight="1">
      <c r="A88" s="77"/>
      <c r="D88" s="5"/>
    </row>
    <row r="89" spans="1:4" ht="46.5" customHeight="1">
      <c r="A89" s="77"/>
      <c r="D89" s="5"/>
    </row>
    <row r="90" spans="1:4" ht="46.5" customHeight="1">
      <c r="A90" s="77"/>
      <c r="D90" s="5"/>
    </row>
    <row r="91" spans="1:4" ht="46.5" customHeight="1">
      <c r="A91" s="77"/>
      <c r="D91" s="5"/>
    </row>
    <row r="92" spans="1:4" ht="46.5" customHeight="1">
      <c r="A92" s="77"/>
      <c r="D92" s="5"/>
    </row>
    <row r="93" spans="1:4" ht="46.5" customHeight="1">
      <c r="A93" s="77"/>
      <c r="D93" s="5"/>
    </row>
    <row r="94" spans="1:4" ht="46.5" customHeight="1">
      <c r="A94" s="77"/>
      <c r="D94" s="5"/>
    </row>
    <row r="95" spans="1:4" ht="46.5" customHeight="1">
      <c r="A95" s="77"/>
      <c r="D95" s="5"/>
    </row>
    <row r="96" spans="1:4" ht="46.5" customHeight="1">
      <c r="A96" s="77"/>
      <c r="D96" s="5"/>
    </row>
    <row r="97" spans="1:4" ht="46.5" customHeight="1">
      <c r="A97" s="77"/>
      <c r="D97" s="5"/>
    </row>
    <row r="98" spans="1:4" ht="46.5" customHeight="1">
      <c r="A98" s="77"/>
      <c r="D98" s="5"/>
    </row>
    <row r="99" spans="1:4" ht="46.5" customHeight="1">
      <c r="A99" s="77"/>
      <c r="D99" s="5"/>
    </row>
    <row r="100" spans="1:4" ht="46.5" customHeight="1">
      <c r="A100" s="77"/>
      <c r="D100" s="5"/>
    </row>
    <row r="101" spans="1:4" ht="46.5" customHeight="1">
      <c r="A101" s="77"/>
      <c r="D101" s="5"/>
    </row>
    <row r="102" spans="1:4" ht="46.5" customHeight="1">
      <c r="A102" s="77"/>
      <c r="D102" s="5"/>
    </row>
    <row r="103" spans="1:4" ht="46.5" customHeight="1">
      <c r="A103" s="77"/>
      <c r="D103" s="5"/>
    </row>
    <row r="104" spans="1:4" ht="46.5" customHeight="1">
      <c r="A104" s="77"/>
      <c r="D104" s="5"/>
    </row>
    <row r="105" spans="1:4" ht="46.5" customHeight="1">
      <c r="A105" s="77"/>
      <c r="D105" s="5"/>
    </row>
    <row r="106" spans="1:4" ht="46.5" customHeight="1">
      <c r="A106" s="77"/>
      <c r="D106" s="5"/>
    </row>
    <row r="107" spans="1:4" ht="46.5" customHeight="1">
      <c r="A107" s="77"/>
      <c r="D107" s="5"/>
    </row>
    <row r="108" spans="1:4" ht="46.5" customHeight="1">
      <c r="A108" s="77"/>
      <c r="D108" s="5"/>
    </row>
    <row r="109" spans="1:4" ht="46.5" customHeight="1">
      <c r="A109" s="77"/>
      <c r="D109" s="5"/>
    </row>
    <row r="110" spans="1:4" ht="46.5" customHeight="1">
      <c r="A110" s="77"/>
      <c r="D110" s="5"/>
    </row>
    <row r="111" spans="1:4" ht="46.5" customHeight="1">
      <c r="A111" s="77"/>
      <c r="D111" s="5"/>
    </row>
    <row r="112" spans="1:4" ht="46.5" customHeight="1">
      <c r="A112" s="77"/>
      <c r="D112" s="5"/>
    </row>
    <row r="113" spans="1:4" ht="46.5" customHeight="1">
      <c r="A113" s="77"/>
      <c r="D113" s="5"/>
    </row>
    <row r="114" spans="1:4" ht="46.5" customHeight="1">
      <c r="A114" s="77"/>
      <c r="D114" s="5"/>
    </row>
    <row r="115" spans="1:4" ht="46.5" customHeight="1">
      <c r="A115" s="77"/>
      <c r="D115" s="5"/>
    </row>
    <row r="116" spans="1:4" ht="46.5" customHeight="1">
      <c r="A116" s="77"/>
      <c r="D116" s="5"/>
    </row>
    <row r="117" spans="1:4" ht="46.5" customHeight="1">
      <c r="A117" s="77"/>
      <c r="D117" s="5"/>
    </row>
    <row r="118" spans="1:4" ht="46.5" customHeight="1">
      <c r="A118" s="77"/>
      <c r="D118" s="5"/>
    </row>
    <row r="119" spans="1:4" ht="46.5" customHeight="1">
      <c r="A119" s="77"/>
      <c r="D119" s="5"/>
    </row>
    <row r="120" spans="1:4" ht="46.5" customHeight="1">
      <c r="A120" s="77"/>
      <c r="D120" s="5"/>
    </row>
    <row r="121" spans="1:4" ht="46.5" customHeight="1">
      <c r="A121" s="77"/>
      <c r="D121" s="5"/>
    </row>
    <row r="122" spans="1:4" ht="46.5" customHeight="1">
      <c r="A122" s="77"/>
      <c r="D122" s="5"/>
    </row>
    <row r="123" spans="1:4" ht="46.5" customHeight="1">
      <c r="A123" s="77"/>
      <c r="D123" s="5"/>
    </row>
    <row r="124" spans="1:4" ht="46.5" customHeight="1">
      <c r="A124" s="77"/>
      <c r="D124" s="5"/>
    </row>
    <row r="125" spans="1:4" ht="46.5" customHeight="1">
      <c r="A125" s="77"/>
      <c r="D125" s="5"/>
    </row>
    <row r="126" spans="1:4" ht="46.5" customHeight="1">
      <c r="A126" s="77"/>
      <c r="D126" s="5"/>
    </row>
    <row r="127" spans="1:4" ht="46.5" customHeight="1">
      <c r="A127" s="77"/>
      <c r="D127" s="5"/>
    </row>
    <row r="128" spans="1:4" ht="46.5" customHeight="1">
      <c r="A128" s="77"/>
      <c r="D128" s="5"/>
    </row>
    <row r="129" spans="1:4" ht="46.5" customHeight="1">
      <c r="A129" s="77"/>
      <c r="D129" s="5"/>
    </row>
    <row r="130" spans="1:4" ht="46.5" customHeight="1">
      <c r="A130" s="77"/>
      <c r="D130" s="5"/>
    </row>
    <row r="131" spans="1:4" ht="46.5" customHeight="1">
      <c r="A131" s="77"/>
      <c r="D131" s="5"/>
    </row>
    <row r="132" spans="1:4" ht="46.5" customHeight="1">
      <c r="A132" s="77"/>
      <c r="D132" s="5"/>
    </row>
    <row r="133" spans="1:4" ht="46.5" customHeight="1">
      <c r="A133" s="77"/>
      <c r="D133" s="5"/>
    </row>
    <row r="134" spans="1:4" ht="46.5" customHeight="1">
      <c r="A134" s="77"/>
      <c r="D134" s="5"/>
    </row>
    <row r="135" spans="1:4" ht="46.5" customHeight="1">
      <c r="A135" s="77"/>
      <c r="D135" s="5"/>
    </row>
    <row r="136" spans="1:4" ht="46.5" customHeight="1">
      <c r="A136" s="77"/>
      <c r="D136" s="5"/>
    </row>
    <row r="137" spans="1:4" ht="46.5" customHeight="1">
      <c r="A137" s="77"/>
      <c r="D137" s="5"/>
    </row>
    <row r="138" spans="1:4" ht="46.5" customHeight="1">
      <c r="A138" s="77"/>
      <c r="D138" s="5"/>
    </row>
    <row r="139" spans="1:4" ht="46.5" customHeight="1">
      <c r="A139" s="77"/>
      <c r="D139" s="5"/>
    </row>
    <row r="140" spans="1:4" ht="46.5" customHeight="1">
      <c r="A140" s="77"/>
      <c r="D140" s="5"/>
    </row>
    <row r="141" spans="1:4" ht="46.5" customHeight="1">
      <c r="A141" s="77"/>
      <c r="D141" s="5"/>
    </row>
    <row r="142" spans="1:4" ht="46.5" customHeight="1">
      <c r="A142" s="77"/>
      <c r="D142" s="5"/>
    </row>
    <row r="143" spans="1:4" ht="46.5" customHeight="1">
      <c r="A143" s="77"/>
      <c r="D143" s="5"/>
    </row>
    <row r="144" spans="1:4" ht="46.5" customHeight="1">
      <c r="A144" s="77"/>
      <c r="D144" s="5"/>
    </row>
    <row r="145" spans="1:4" ht="46.5" customHeight="1">
      <c r="A145" s="77"/>
      <c r="D145" s="5"/>
    </row>
    <row r="146" spans="1:4" ht="46.5" customHeight="1">
      <c r="A146" s="77"/>
      <c r="D146" s="5"/>
    </row>
    <row r="147" spans="1:4" ht="46.5" customHeight="1">
      <c r="A147" s="77"/>
      <c r="D147" s="5"/>
    </row>
    <row r="148" spans="1:4" ht="46.5" customHeight="1">
      <c r="A148" s="77"/>
      <c r="D148" s="5"/>
    </row>
    <row r="149" spans="1:4" ht="46.5" customHeight="1">
      <c r="A149" s="77"/>
      <c r="D149" s="5"/>
    </row>
    <row r="150" spans="1:4" ht="46.5" customHeight="1">
      <c r="A150" s="77"/>
      <c r="D150" s="5"/>
    </row>
    <row r="151" spans="1:4" ht="46.5" customHeight="1">
      <c r="A151" s="77"/>
      <c r="D151" s="5"/>
    </row>
    <row r="152" spans="1:4" ht="46.5" customHeight="1">
      <c r="A152" s="77"/>
      <c r="D152" s="5"/>
    </row>
    <row r="153" spans="1:4" ht="46.5" customHeight="1">
      <c r="A153" s="77"/>
      <c r="D153" s="5"/>
    </row>
    <row r="154" spans="1:4" ht="46.5" customHeight="1">
      <c r="A154" s="77"/>
      <c r="D154" s="5"/>
    </row>
    <row r="155" spans="1:4" ht="46.5" customHeight="1">
      <c r="A155" s="77"/>
      <c r="D155" s="5"/>
    </row>
    <row r="156" spans="1:4" ht="46.5" customHeight="1">
      <c r="A156" s="77"/>
      <c r="D156" s="5"/>
    </row>
    <row r="157" spans="1:4" ht="46.5" customHeight="1">
      <c r="A157" s="77"/>
      <c r="D157" s="5"/>
    </row>
    <row r="158" spans="1:4" ht="46.5" customHeight="1">
      <c r="A158" s="77"/>
      <c r="D158" s="5"/>
    </row>
    <row r="159" spans="1:4" ht="46.5" customHeight="1">
      <c r="A159" s="77"/>
      <c r="D159" s="5"/>
    </row>
    <row r="160" spans="1:4" ht="46.5" customHeight="1">
      <c r="A160" s="77"/>
      <c r="D160" s="5"/>
    </row>
    <row r="161" spans="1:4" ht="46.5" customHeight="1">
      <c r="A161" s="77"/>
      <c r="D161" s="5"/>
    </row>
    <row r="162" spans="1:4" ht="46.5" customHeight="1">
      <c r="A162" s="77"/>
      <c r="D162" s="5"/>
    </row>
    <row r="163" spans="1:4" ht="46.5" customHeight="1">
      <c r="A163" s="77"/>
      <c r="D163" s="5"/>
    </row>
    <row r="164" spans="1:4" ht="46.5" customHeight="1">
      <c r="A164" s="77"/>
      <c r="D164" s="5"/>
    </row>
    <row r="165" spans="1:4" ht="46.5" customHeight="1">
      <c r="A165" s="77"/>
      <c r="D165" s="5"/>
    </row>
    <row r="166" spans="1:4" ht="46.5" customHeight="1">
      <c r="A166" s="77"/>
      <c r="D166" s="5"/>
    </row>
    <row r="167" spans="1:4" ht="46.5" customHeight="1">
      <c r="A167" s="77"/>
      <c r="D167" s="5"/>
    </row>
    <row r="168" spans="1:4" ht="46.5" customHeight="1">
      <c r="A168" s="77"/>
      <c r="D168" s="5"/>
    </row>
    <row r="169" spans="1:4" ht="46.5" customHeight="1">
      <c r="A169" s="77"/>
      <c r="D169" s="5"/>
    </row>
    <row r="170" spans="1:4" ht="46.5" customHeight="1">
      <c r="A170" s="77"/>
      <c r="D170" s="5"/>
    </row>
    <row r="171" spans="1:4" ht="46.5" customHeight="1">
      <c r="A171" s="77"/>
      <c r="D171" s="5"/>
    </row>
    <row r="172" spans="1:4" ht="46.5" customHeight="1">
      <c r="A172" s="77"/>
      <c r="D172" s="5"/>
    </row>
    <row r="173" spans="1:4" ht="46.5" customHeight="1">
      <c r="A173" s="77"/>
      <c r="D173" s="5"/>
    </row>
    <row r="174" spans="1:4" ht="46.5" customHeight="1">
      <c r="A174" s="77"/>
      <c r="D174" s="5"/>
    </row>
    <row r="175" spans="1:4" ht="46.5" customHeight="1">
      <c r="A175" s="77"/>
      <c r="D175" s="5"/>
    </row>
    <row r="176" spans="1:4" ht="46.5" customHeight="1">
      <c r="A176" s="77"/>
      <c r="D176" s="5"/>
    </row>
    <row r="177" spans="1:4" ht="46.5" customHeight="1">
      <c r="A177" s="77"/>
      <c r="D177" s="5"/>
    </row>
    <row r="178" spans="1:4" ht="46.5" customHeight="1">
      <c r="A178" s="77"/>
      <c r="D178" s="5"/>
    </row>
    <row r="179" spans="1:4" ht="46.5" customHeight="1">
      <c r="A179" s="77"/>
      <c r="D179" s="5"/>
    </row>
    <row r="180" spans="1:4" ht="46.5" customHeight="1">
      <c r="A180" s="77"/>
      <c r="D180" s="5"/>
    </row>
    <row r="181" spans="1:4" ht="46.5" customHeight="1">
      <c r="A181" s="77"/>
      <c r="D181" s="5"/>
    </row>
    <row r="182" spans="1:4" ht="46.5" customHeight="1">
      <c r="A182" s="77"/>
      <c r="D182" s="5"/>
    </row>
    <row r="183" spans="1:4" ht="46.5" customHeight="1">
      <c r="A183" s="77"/>
      <c r="D183" s="5"/>
    </row>
    <row r="184" spans="1:4" ht="46.5" customHeight="1">
      <c r="A184" s="77"/>
      <c r="D184" s="5"/>
    </row>
    <row r="185" spans="1:4" ht="46.5" customHeight="1">
      <c r="A185" s="77"/>
      <c r="D185" s="5"/>
    </row>
    <row r="186" spans="1:4" ht="46.5" customHeight="1">
      <c r="A186" s="77"/>
      <c r="D186" s="5"/>
    </row>
    <row r="187" spans="1:4" ht="46.5" customHeight="1">
      <c r="A187" s="77"/>
      <c r="D187" s="5"/>
    </row>
    <row r="188" spans="1:4" ht="46.5" customHeight="1">
      <c r="A188" s="77"/>
      <c r="D188" s="5"/>
    </row>
    <row r="189" spans="1:4" ht="46.5" customHeight="1">
      <c r="A189" s="77"/>
      <c r="D189" s="5"/>
    </row>
    <row r="190" spans="1:4" ht="46.5" customHeight="1">
      <c r="A190" s="77"/>
      <c r="D190" s="5"/>
    </row>
    <row r="191" spans="1:4" ht="46.5" customHeight="1">
      <c r="A191" s="77"/>
      <c r="D191" s="5"/>
    </row>
    <row r="192" spans="1:4" ht="46.5" customHeight="1">
      <c r="A192" s="77"/>
      <c r="D192" s="5"/>
    </row>
    <row r="193" spans="1:4" ht="46.5" customHeight="1">
      <c r="A193" s="77"/>
      <c r="D193" s="5"/>
    </row>
    <row r="194" spans="1:4" ht="46.5" customHeight="1">
      <c r="A194" s="77"/>
      <c r="D194" s="5"/>
    </row>
    <row r="195" spans="1:4" ht="46.5" customHeight="1">
      <c r="A195" s="77"/>
      <c r="D195" s="5"/>
    </row>
    <row r="196" spans="1:4" ht="46.5" customHeight="1">
      <c r="A196" s="77"/>
      <c r="D196" s="5"/>
    </row>
    <row r="197" spans="1:4" ht="46.5" customHeight="1">
      <c r="A197" s="77"/>
      <c r="D197" s="5"/>
    </row>
    <row r="198" spans="1:4" ht="46.5" customHeight="1">
      <c r="A198" s="77"/>
      <c r="D198" s="5"/>
    </row>
    <row r="199" spans="1:4" ht="46.5" customHeight="1">
      <c r="A199" s="77"/>
      <c r="D199" s="5"/>
    </row>
    <row r="200" spans="1:4" ht="46.5" customHeight="1">
      <c r="A200" s="77"/>
      <c r="D200" s="5"/>
    </row>
    <row r="201" spans="1:4" ht="46.5" customHeight="1">
      <c r="A201" s="77"/>
      <c r="D201" s="5"/>
    </row>
    <row r="202" spans="1:4" ht="46.5" customHeight="1">
      <c r="A202" s="77"/>
      <c r="D202" s="5"/>
    </row>
    <row r="203" spans="1:4" ht="46.5" customHeight="1">
      <c r="A203" s="77"/>
      <c r="D203" s="5"/>
    </row>
    <row r="204" spans="1:4" ht="46.5" customHeight="1">
      <c r="A204" s="77"/>
      <c r="D204" s="5"/>
    </row>
    <row r="205" spans="1:4" ht="46.5" customHeight="1">
      <c r="A205" s="77"/>
      <c r="D205" s="5"/>
    </row>
    <row r="206" spans="1:4" ht="46.5" customHeight="1">
      <c r="A206" s="77"/>
      <c r="D206" s="5"/>
    </row>
    <row r="207" spans="1:4" ht="46.5" customHeight="1">
      <c r="A207" s="77"/>
      <c r="D207" s="5"/>
    </row>
    <row r="208" spans="1:4" ht="46.5" customHeight="1">
      <c r="A208" s="77"/>
      <c r="D208" s="5"/>
    </row>
    <row r="209" spans="1:4" ht="46.5" customHeight="1">
      <c r="A209" s="77"/>
      <c r="D209" s="5"/>
    </row>
    <row r="210" spans="1:4" ht="46.5" customHeight="1">
      <c r="A210" s="77"/>
      <c r="D210" s="5"/>
    </row>
    <row r="211" spans="1:4" ht="46.5" customHeight="1">
      <c r="A211" s="77"/>
      <c r="D211" s="5"/>
    </row>
    <row r="212" spans="1:4" ht="46.5" customHeight="1">
      <c r="A212" s="77"/>
      <c r="D212" s="5"/>
    </row>
    <row r="213" spans="1:4" ht="46.5" customHeight="1">
      <c r="A213" s="77"/>
      <c r="D213" s="5"/>
    </row>
    <row r="214" spans="1:4" ht="46.5" customHeight="1">
      <c r="A214" s="77"/>
      <c r="D214" s="5"/>
    </row>
    <row r="215" spans="1:4" ht="46.5" customHeight="1">
      <c r="A215" s="77"/>
      <c r="D215" s="5"/>
    </row>
    <row r="216" spans="1:4" ht="46.5" customHeight="1">
      <c r="A216" s="77"/>
      <c r="D216" s="5"/>
    </row>
    <row r="217" spans="1:4" ht="46.5" customHeight="1">
      <c r="A217" s="77"/>
      <c r="D217" s="5"/>
    </row>
    <row r="218" spans="1:4" ht="46.5" customHeight="1">
      <c r="A218" s="77"/>
      <c r="D218" s="5"/>
    </row>
    <row r="219" spans="1:4" ht="46.5" customHeight="1">
      <c r="A219" s="77"/>
      <c r="D219" s="5"/>
    </row>
    <row r="220" spans="1:4" ht="46.5" customHeight="1">
      <c r="A220" s="77"/>
      <c r="D220" s="5"/>
    </row>
    <row r="221" spans="1:4" ht="46.5" customHeight="1">
      <c r="A221" s="77"/>
      <c r="D221" s="5"/>
    </row>
    <row r="222" spans="1:4" ht="46.5" customHeight="1">
      <c r="A222" s="77"/>
      <c r="D222" s="5"/>
    </row>
    <row r="223" spans="1:4" ht="46.5" customHeight="1">
      <c r="A223" s="77"/>
      <c r="D223" s="5"/>
    </row>
    <row r="224" spans="1:4" ht="46.5" customHeight="1">
      <c r="A224" s="77"/>
      <c r="D224" s="5"/>
    </row>
    <row r="225" spans="1:4" ht="46.5" customHeight="1">
      <c r="A225" s="77"/>
      <c r="D225" s="5"/>
    </row>
    <row r="226" spans="1:4" ht="46.5" customHeight="1">
      <c r="A226" s="77"/>
      <c r="D226" s="5"/>
    </row>
    <row r="227" spans="1:4" ht="46.5" customHeight="1">
      <c r="A227" s="77"/>
      <c r="D227" s="5"/>
    </row>
    <row r="228" spans="1:4" ht="46.5" customHeight="1">
      <c r="A228" s="77"/>
      <c r="D228" s="5"/>
    </row>
    <row r="229" spans="1:4" ht="46.5" customHeight="1">
      <c r="A229" s="77"/>
      <c r="D229" s="5"/>
    </row>
    <row r="230" spans="1:4" ht="46.5" customHeight="1">
      <c r="A230" s="77"/>
      <c r="D230" s="5"/>
    </row>
    <row r="231" spans="1:4" ht="46.5" customHeight="1">
      <c r="A231" s="77"/>
      <c r="D231" s="5"/>
    </row>
    <row r="232" spans="1:4" ht="46.5" customHeight="1">
      <c r="A232" s="77"/>
      <c r="D232" s="5"/>
    </row>
    <row r="233" spans="1:4" ht="46.5" customHeight="1">
      <c r="A233" s="77"/>
      <c r="D233" s="5"/>
    </row>
    <row r="234" spans="1:4" ht="46.5" customHeight="1">
      <c r="A234" s="77"/>
      <c r="D234" s="5"/>
    </row>
    <row r="235" spans="1:4" ht="46.5" customHeight="1">
      <c r="A235" s="77"/>
      <c r="D235" s="5"/>
    </row>
    <row r="236" spans="1:4" ht="46.5" customHeight="1">
      <c r="A236" s="77"/>
      <c r="D236" s="5"/>
    </row>
    <row r="237" spans="1:4" ht="46.5" customHeight="1">
      <c r="A237" s="77"/>
      <c r="D237" s="5"/>
    </row>
    <row r="238" spans="1:4" ht="46.5" customHeight="1">
      <c r="A238" s="77"/>
      <c r="D238" s="5"/>
    </row>
    <row r="239" spans="1:4" ht="46.5" customHeight="1">
      <c r="A239" s="77"/>
      <c r="D239" s="5"/>
    </row>
    <row r="240" spans="1:4" ht="46.5" customHeight="1">
      <c r="A240" s="77"/>
      <c r="D240" s="5"/>
    </row>
    <row r="241" spans="1:4" ht="46.5" customHeight="1">
      <c r="A241" s="77"/>
      <c r="D241" s="5"/>
    </row>
    <row r="242" spans="1:4" ht="46.5" customHeight="1">
      <c r="A242" s="77"/>
      <c r="D242" s="5"/>
    </row>
    <row r="243" spans="1:4" ht="46.5" customHeight="1">
      <c r="A243" s="77"/>
      <c r="D243" s="5"/>
    </row>
    <row r="244" spans="1:4" ht="46.5" customHeight="1">
      <c r="A244" s="77"/>
      <c r="D244" s="5"/>
    </row>
    <row r="245" spans="1:4" ht="46.5" customHeight="1">
      <c r="A245" s="77"/>
      <c r="D245" s="5"/>
    </row>
    <row r="246" spans="1:4" ht="46.5" customHeight="1">
      <c r="A246" s="77"/>
      <c r="D246" s="5"/>
    </row>
    <row r="247" spans="1:4" ht="46.5" customHeight="1">
      <c r="A247" s="77"/>
      <c r="D247" s="5"/>
    </row>
    <row r="248" spans="1:4" ht="46.5" customHeight="1">
      <c r="A248" s="77"/>
      <c r="D248" s="5"/>
    </row>
    <row r="249" spans="1:4" ht="46.5" customHeight="1">
      <c r="A249" s="77"/>
      <c r="D249" s="5"/>
    </row>
    <row r="250" spans="1:4" ht="46.5" customHeight="1">
      <c r="A250" s="77"/>
      <c r="D250" s="5"/>
    </row>
    <row r="251" spans="1:4" ht="46.5" customHeight="1">
      <c r="A251" s="77"/>
      <c r="D251" s="5"/>
    </row>
    <row r="252" spans="1:4" ht="46.5" customHeight="1">
      <c r="A252" s="77"/>
      <c r="D252" s="5"/>
    </row>
    <row r="253" spans="1:4" ht="46.5" customHeight="1">
      <c r="A253" s="77"/>
      <c r="D253" s="5"/>
    </row>
    <row r="254" spans="1:4" ht="46.5" customHeight="1">
      <c r="A254" s="77"/>
      <c r="D254" s="5"/>
    </row>
    <row r="255" spans="1:4" ht="46.5" customHeight="1">
      <c r="A255" s="77"/>
      <c r="D255" s="5"/>
    </row>
    <row r="256" spans="1:4" ht="46.5" customHeight="1">
      <c r="A256" s="77"/>
      <c r="D256" s="5"/>
    </row>
    <row r="257" spans="1:4" ht="46.5" customHeight="1">
      <c r="A257" s="77"/>
      <c r="D257" s="5"/>
    </row>
    <row r="258" spans="1:4" ht="46.5" customHeight="1">
      <c r="A258" s="77"/>
      <c r="D258" s="5"/>
    </row>
    <row r="259" spans="1:4" ht="46.5" customHeight="1">
      <c r="A259" s="77"/>
      <c r="D259" s="5"/>
    </row>
    <row r="260" spans="1:4" ht="46.5" customHeight="1">
      <c r="A260" s="77"/>
      <c r="D260" s="5"/>
    </row>
    <row r="261" spans="1:4" ht="46.5" customHeight="1">
      <c r="A261" s="77"/>
      <c r="D261" s="5"/>
    </row>
    <row r="262" spans="1:4" ht="46.5" customHeight="1">
      <c r="A262" s="77"/>
      <c r="D262" s="5"/>
    </row>
    <row r="263" spans="1:4" ht="46.5" customHeight="1">
      <c r="A263" s="77"/>
      <c r="D263" s="5"/>
    </row>
    <row r="264" spans="1:4" ht="46.5" customHeight="1">
      <c r="A264" s="77"/>
      <c r="D264" s="5"/>
    </row>
    <row r="265" spans="1:4" ht="46.5" customHeight="1">
      <c r="A265" s="77"/>
      <c r="D265" s="5"/>
    </row>
    <row r="266" spans="1:4" ht="46.5" customHeight="1">
      <c r="A266" s="77"/>
      <c r="D266" s="5"/>
    </row>
    <row r="267" spans="1:4" ht="46.5" customHeight="1">
      <c r="A267" s="77"/>
      <c r="D267" s="5"/>
    </row>
    <row r="268" spans="1:4" ht="46.5" customHeight="1">
      <c r="A268" s="77"/>
      <c r="D268" s="5"/>
    </row>
    <row r="269" spans="1:4" ht="46.5" customHeight="1">
      <c r="A269" s="77"/>
      <c r="D269" s="5"/>
    </row>
    <row r="270" spans="1:4" ht="46.5" customHeight="1">
      <c r="A270" s="77"/>
      <c r="D270" s="5"/>
    </row>
    <row r="271" spans="1:4" ht="46.5" customHeight="1">
      <c r="A271" s="77"/>
      <c r="D271" s="5"/>
    </row>
    <row r="272" spans="1:4" ht="46.5" customHeight="1">
      <c r="A272" s="77"/>
      <c r="D272" s="5"/>
    </row>
    <row r="273" spans="1:4" ht="46.5" customHeight="1">
      <c r="A273" s="77"/>
      <c r="D273" s="5"/>
    </row>
    <row r="274" spans="1:4" ht="46.5" customHeight="1">
      <c r="A274" s="77"/>
      <c r="D274" s="5"/>
    </row>
    <row r="275" spans="1:4" ht="46.5" customHeight="1">
      <c r="A275" s="77"/>
      <c r="D275" s="5"/>
    </row>
    <row r="276" spans="1:4" ht="46.5" customHeight="1">
      <c r="A276" s="77"/>
      <c r="D276" s="5"/>
    </row>
    <row r="277" spans="1:4" ht="46.5" customHeight="1">
      <c r="A277" s="77"/>
      <c r="D277" s="5"/>
    </row>
    <row r="278" spans="1:4" ht="46.5" customHeight="1">
      <c r="A278" s="77"/>
      <c r="D278" s="5"/>
    </row>
    <row r="279" spans="1:4" ht="46.5" customHeight="1">
      <c r="A279" s="77"/>
      <c r="D279" s="5"/>
    </row>
    <row r="280" spans="1:4" ht="46.5" customHeight="1">
      <c r="A280" s="77"/>
      <c r="D280" s="5"/>
    </row>
    <row r="281" spans="1:4" ht="46.5" customHeight="1">
      <c r="A281" s="77"/>
      <c r="D281" s="5"/>
    </row>
    <row r="282" spans="1:4" ht="46.5" customHeight="1">
      <c r="A282" s="77"/>
      <c r="D282" s="5"/>
    </row>
    <row r="283" spans="1:4" ht="46.5" customHeight="1">
      <c r="A283" s="77"/>
      <c r="D283" s="5"/>
    </row>
    <row r="284" spans="1:4" ht="46.5" customHeight="1">
      <c r="A284" s="77"/>
      <c r="D284" s="5"/>
    </row>
    <row r="285" spans="1:4" ht="46.5" customHeight="1">
      <c r="A285" s="77"/>
      <c r="D285" s="5"/>
    </row>
    <row r="286" spans="1:4" ht="46.5" customHeight="1">
      <c r="A286" s="77"/>
      <c r="D286" s="5"/>
    </row>
    <row r="287" spans="1:4" ht="46.5" customHeight="1">
      <c r="A287" s="77"/>
      <c r="D287" s="5"/>
    </row>
    <row r="288" spans="1:4" ht="46.5" customHeight="1">
      <c r="A288" s="77"/>
      <c r="D288" s="5"/>
    </row>
    <row r="289" spans="1:4" ht="46.5" customHeight="1">
      <c r="A289" s="77"/>
      <c r="D289" s="5"/>
    </row>
    <row r="290" spans="1:4" ht="46.5" customHeight="1">
      <c r="A290" s="77"/>
      <c r="D290" s="5"/>
    </row>
    <row r="291" spans="1:4" ht="46.5" customHeight="1">
      <c r="A291" s="77"/>
      <c r="D291" s="5"/>
    </row>
    <row r="292" spans="1:4" ht="46.5" customHeight="1">
      <c r="A292" s="77"/>
      <c r="D292" s="5"/>
    </row>
    <row r="293" spans="1:4" ht="46.5" customHeight="1">
      <c r="A293" s="77"/>
      <c r="D293" s="5"/>
    </row>
    <row r="294" spans="1:4" ht="46.5" customHeight="1">
      <c r="A294" s="77"/>
      <c r="D294" s="5"/>
    </row>
    <row r="295" spans="1:4" ht="46.5" customHeight="1">
      <c r="A295" s="77"/>
      <c r="D295" s="5"/>
    </row>
    <row r="296" spans="1:4" ht="46.5" customHeight="1">
      <c r="A296" s="77"/>
      <c r="D296" s="5"/>
    </row>
    <row r="297" spans="1:4" ht="46.5" customHeight="1">
      <c r="A297" s="77"/>
      <c r="D297" s="5"/>
    </row>
    <row r="298" spans="1:4" ht="46.5" customHeight="1">
      <c r="A298" s="77"/>
      <c r="D298" s="5"/>
    </row>
    <row r="299" spans="1:4" ht="46.5" customHeight="1">
      <c r="A299" s="77"/>
      <c r="D299" s="5"/>
    </row>
    <row r="300" spans="1:4" ht="46.5" customHeight="1">
      <c r="A300" s="77"/>
      <c r="D300" s="5"/>
    </row>
    <row r="301" spans="1:4" ht="46.5" customHeight="1">
      <c r="A301" s="77"/>
      <c r="D301" s="5"/>
    </row>
    <row r="302" spans="1:4" ht="46.5" customHeight="1">
      <c r="A302" s="77"/>
      <c r="D302" s="5"/>
    </row>
    <row r="303" spans="1:4" ht="46.5" customHeight="1">
      <c r="A303" s="77"/>
      <c r="D303" s="5"/>
    </row>
    <row r="304" spans="1:4" ht="46.5" customHeight="1">
      <c r="A304" s="77"/>
      <c r="D304" s="5"/>
    </row>
    <row r="305" spans="1:4" ht="46.5" customHeight="1">
      <c r="A305" s="77"/>
      <c r="D305" s="5"/>
    </row>
    <row r="306" spans="1:4" ht="46.5" customHeight="1">
      <c r="A306" s="77"/>
      <c r="D306" s="5"/>
    </row>
    <row r="307" spans="1:4" ht="46.5" customHeight="1">
      <c r="A307" s="77"/>
      <c r="D307" s="5"/>
    </row>
    <row r="308" spans="1:4" ht="46.5" customHeight="1">
      <c r="A308" s="77"/>
      <c r="D308" s="5"/>
    </row>
    <row r="309" spans="1:4" ht="46.5" customHeight="1">
      <c r="A309" s="77"/>
      <c r="D309" s="5"/>
    </row>
    <row r="310" spans="1:4" ht="46.5" customHeight="1">
      <c r="A310" s="77"/>
      <c r="D310" s="5"/>
    </row>
    <row r="311" spans="1:4" ht="46.5" customHeight="1">
      <c r="A311" s="77"/>
      <c r="D311" s="5"/>
    </row>
    <row r="312" spans="1:4" ht="46.5" customHeight="1">
      <c r="A312" s="77"/>
      <c r="D312" s="5"/>
    </row>
    <row r="313" spans="1:4" ht="46.5" customHeight="1">
      <c r="A313" s="77"/>
      <c r="D313" s="5"/>
    </row>
    <row r="314" spans="1:4" ht="46.5" customHeight="1">
      <c r="A314" s="77"/>
      <c r="D314" s="5"/>
    </row>
    <row r="315" spans="1:4" ht="46.5" customHeight="1">
      <c r="A315" s="77"/>
      <c r="D315" s="5"/>
    </row>
    <row r="316" spans="1:4" ht="46.5" customHeight="1">
      <c r="A316" s="77"/>
      <c r="D316" s="5"/>
    </row>
    <row r="317" spans="1:4" ht="46.5" customHeight="1">
      <c r="A317" s="77"/>
      <c r="D317" s="5"/>
    </row>
    <row r="318" spans="1:4" ht="46.5" customHeight="1">
      <c r="A318" s="77"/>
      <c r="D318" s="5"/>
    </row>
    <row r="319" spans="1:4" ht="46.5" customHeight="1">
      <c r="A319" s="77"/>
      <c r="D319" s="5"/>
    </row>
    <row r="320" spans="1:4" ht="46.5" customHeight="1">
      <c r="A320" s="77"/>
      <c r="D320" s="5"/>
    </row>
    <row r="321" spans="1:4" ht="46.5" customHeight="1">
      <c r="A321" s="77"/>
      <c r="D321" s="5"/>
    </row>
    <row r="322" spans="1:4" ht="46.5" customHeight="1">
      <c r="A322" s="77"/>
      <c r="D322" s="5"/>
    </row>
    <row r="323" spans="1:4" ht="46.5" customHeight="1">
      <c r="A323" s="77"/>
      <c r="D323" s="5"/>
    </row>
    <row r="324" spans="1:4" ht="46.5" customHeight="1">
      <c r="A324" s="77"/>
      <c r="D324" s="5"/>
    </row>
    <row r="325" spans="1:4" ht="46.5" customHeight="1">
      <c r="A325" s="77"/>
      <c r="D325" s="5"/>
    </row>
    <row r="326" spans="1:4" ht="46.5" customHeight="1">
      <c r="A326" s="77"/>
      <c r="D326" s="5"/>
    </row>
    <row r="327" spans="1:4" ht="46.5" customHeight="1">
      <c r="A327" s="77"/>
      <c r="D327" s="5"/>
    </row>
    <row r="328" spans="1:4" ht="46.5" customHeight="1">
      <c r="A328" s="77"/>
      <c r="D328" s="5"/>
    </row>
    <row r="329" spans="1:4" ht="46.5" customHeight="1">
      <c r="A329" s="77"/>
      <c r="D329" s="5"/>
    </row>
    <row r="330" spans="1:4" ht="46.5" customHeight="1">
      <c r="A330" s="77"/>
      <c r="D330" s="5"/>
    </row>
    <row r="331" spans="1:4" ht="46.5" customHeight="1">
      <c r="A331" s="77"/>
      <c r="D331" s="5"/>
    </row>
    <row r="332" spans="1:4" ht="46.5" customHeight="1">
      <c r="A332" s="77"/>
      <c r="D332" s="5"/>
    </row>
    <row r="333" spans="1:4" ht="46.5" customHeight="1">
      <c r="A333" s="77"/>
      <c r="D333" s="5"/>
    </row>
    <row r="334" spans="1:4" ht="46.5" customHeight="1">
      <c r="A334" s="77"/>
      <c r="D334" s="5"/>
    </row>
    <row r="335" spans="1:4" ht="46.5" customHeight="1">
      <c r="A335" s="77"/>
      <c r="D335" s="5"/>
    </row>
    <row r="336" spans="1:4" ht="46.5" customHeight="1">
      <c r="A336" s="77"/>
      <c r="D336" s="5"/>
    </row>
    <row r="337" spans="1:4" ht="46.5" customHeight="1">
      <c r="A337" s="77"/>
      <c r="D337" s="5"/>
    </row>
    <row r="338" spans="1:4" ht="46.5" customHeight="1">
      <c r="A338" s="77"/>
      <c r="D338" s="5"/>
    </row>
    <row r="339" spans="1:4" ht="46.5" customHeight="1">
      <c r="A339" s="77"/>
      <c r="D339" s="5"/>
    </row>
    <row r="340" spans="1:4" ht="46.5" customHeight="1">
      <c r="A340" s="77"/>
      <c r="D340" s="5"/>
    </row>
    <row r="341" spans="1:4" ht="46.5" customHeight="1">
      <c r="A341" s="77"/>
      <c r="D341" s="5"/>
    </row>
    <row r="342" spans="1:4" ht="46.5" customHeight="1">
      <c r="A342" s="77"/>
      <c r="D342" s="5"/>
    </row>
    <row r="343" spans="1:4" ht="46.5" customHeight="1">
      <c r="A343" s="77"/>
      <c r="D343" s="5"/>
    </row>
    <row r="344" spans="1:4" ht="46.5" customHeight="1">
      <c r="A344" s="77"/>
      <c r="D344" s="5"/>
    </row>
    <row r="345" spans="1:4" ht="46.5" customHeight="1">
      <c r="A345" s="77"/>
      <c r="D345" s="5"/>
    </row>
    <row r="346" spans="1:4" ht="46.5" customHeight="1">
      <c r="A346" s="77"/>
      <c r="D346" s="5"/>
    </row>
    <row r="347" spans="1:4" ht="46.5" customHeight="1">
      <c r="A347" s="77"/>
      <c r="D347" s="5"/>
    </row>
    <row r="348" spans="1:4" ht="46.5" customHeight="1">
      <c r="A348" s="77"/>
      <c r="D348" s="5"/>
    </row>
    <row r="349" spans="1:4" ht="46.5" customHeight="1">
      <c r="A349" s="77"/>
      <c r="D349" s="5"/>
    </row>
    <row r="350" spans="1:4" ht="46.5" customHeight="1">
      <c r="A350" s="77"/>
      <c r="D350" s="5"/>
    </row>
    <row r="351" spans="1:4" ht="46.5" customHeight="1">
      <c r="A351" s="77"/>
      <c r="D351" s="5"/>
    </row>
    <row r="352" spans="1:4" ht="46.5" customHeight="1">
      <c r="A352" s="77"/>
      <c r="D352" s="5"/>
    </row>
    <row r="353" spans="1:4" ht="46.5" customHeight="1">
      <c r="A353" s="77"/>
      <c r="D353" s="5"/>
    </row>
    <row r="354" spans="1:4" ht="46.5" customHeight="1">
      <c r="A354" s="77"/>
      <c r="D354" s="5"/>
    </row>
    <row r="355" spans="1:4" ht="46.5" customHeight="1">
      <c r="A355" s="77"/>
      <c r="D355" s="5"/>
    </row>
    <row r="356" spans="1:4" ht="46.5" customHeight="1">
      <c r="A356" s="77"/>
      <c r="D356" s="5"/>
    </row>
    <row r="357" spans="1:4" ht="46.5" customHeight="1">
      <c r="A357" s="77"/>
      <c r="D357" s="5"/>
    </row>
    <row r="358" spans="1:4" ht="46.5" customHeight="1">
      <c r="A358" s="77"/>
      <c r="D358" s="5"/>
    </row>
    <row r="359" spans="1:4" ht="46.5" customHeight="1">
      <c r="A359" s="77"/>
      <c r="D359" s="5"/>
    </row>
    <row r="360" spans="1:4" ht="46.5" customHeight="1">
      <c r="A360" s="77"/>
      <c r="D360" s="5"/>
    </row>
    <row r="361" spans="1:4" ht="46.5" customHeight="1">
      <c r="A361" s="77"/>
      <c r="D361" s="5"/>
    </row>
    <row r="362" spans="1:4" ht="46.5" customHeight="1">
      <c r="A362" s="77"/>
      <c r="D362" s="5"/>
    </row>
    <row r="363" spans="1:4" ht="46.5" customHeight="1">
      <c r="A363" s="77"/>
      <c r="D363" s="5"/>
    </row>
    <row r="364" spans="1:4" ht="46.5" customHeight="1">
      <c r="A364" s="77"/>
      <c r="D364" s="5"/>
    </row>
    <row r="365" spans="1:4" ht="46.5" customHeight="1">
      <c r="A365" s="77"/>
      <c r="D365" s="5"/>
    </row>
    <row r="366" spans="1:4" ht="46.5" customHeight="1">
      <c r="A366" s="77"/>
      <c r="D366" s="5"/>
    </row>
    <row r="367" spans="1:4" ht="46.5" customHeight="1">
      <c r="A367" s="77"/>
      <c r="D367" s="5"/>
    </row>
    <row r="368" spans="1:4" ht="46.5" customHeight="1">
      <c r="A368" s="77"/>
      <c r="D368" s="5"/>
    </row>
    <row r="369" spans="1:4" ht="46.5" customHeight="1">
      <c r="A369" s="77"/>
      <c r="D369" s="5"/>
    </row>
    <row r="370" spans="1:4" ht="46.5" customHeight="1">
      <c r="A370" s="77"/>
      <c r="D370" s="5"/>
    </row>
    <row r="371" spans="1:4" ht="46.5" customHeight="1">
      <c r="A371" s="77"/>
      <c r="D371" s="5"/>
    </row>
    <row r="372" spans="1:4" ht="46.5" customHeight="1">
      <c r="A372" s="77"/>
      <c r="D372" s="5"/>
    </row>
    <row r="373" spans="1:4" ht="46.5" customHeight="1">
      <c r="A373" s="77"/>
      <c r="D373" s="5"/>
    </row>
    <row r="374" spans="1:4" ht="46.5" customHeight="1">
      <c r="A374" s="77"/>
      <c r="D374" s="5"/>
    </row>
    <row r="375" spans="1:4" ht="46.5" customHeight="1">
      <c r="A375" s="77"/>
      <c r="D375" s="5"/>
    </row>
    <row r="376" spans="1:4" ht="46.5" customHeight="1">
      <c r="A376" s="77"/>
      <c r="D376" s="5"/>
    </row>
    <row r="377" spans="1:4" ht="46.5" customHeight="1">
      <c r="A377" s="77"/>
      <c r="D377" s="5"/>
    </row>
    <row r="378" spans="1:4" ht="46.5" customHeight="1">
      <c r="A378" s="77"/>
      <c r="D378" s="5"/>
    </row>
    <row r="379" spans="1:4" ht="46.5" customHeight="1">
      <c r="A379" s="77"/>
      <c r="D379" s="5"/>
    </row>
    <row r="380" spans="1:4" ht="46.5" customHeight="1">
      <c r="A380" s="77"/>
      <c r="D380" s="5"/>
    </row>
    <row r="381" spans="1:4" ht="46.5" customHeight="1">
      <c r="A381" s="77"/>
      <c r="D381" s="5"/>
    </row>
    <row r="382" spans="1:4" ht="46.5" customHeight="1">
      <c r="A382" s="77"/>
      <c r="D382" s="5"/>
    </row>
    <row r="383" spans="1:4" ht="46.5" customHeight="1">
      <c r="A383" s="77"/>
      <c r="D383" s="5"/>
    </row>
    <row r="384" spans="1:4" ht="46.5" customHeight="1">
      <c r="A384" s="77"/>
      <c r="D384" s="5"/>
    </row>
    <row r="385" spans="1:4" ht="46.5" customHeight="1">
      <c r="A385" s="77"/>
      <c r="D385" s="5"/>
    </row>
    <row r="386" spans="1:4" ht="46.5" customHeight="1">
      <c r="A386" s="77"/>
      <c r="D386" s="5"/>
    </row>
    <row r="387" spans="1:4" ht="46.5" customHeight="1">
      <c r="A387" s="77"/>
      <c r="D387" s="5"/>
    </row>
    <row r="388" spans="1:4" ht="46.5" customHeight="1">
      <c r="A388" s="77"/>
      <c r="D388" s="5"/>
    </row>
    <row r="389" spans="1:4" ht="46.5" customHeight="1">
      <c r="A389" s="77"/>
      <c r="D389" s="5"/>
    </row>
    <row r="390" spans="1:4" ht="46.5" customHeight="1">
      <c r="A390" s="77"/>
      <c r="D390" s="5"/>
    </row>
    <row r="391" spans="1:4" ht="46.5" customHeight="1">
      <c r="A391" s="77"/>
      <c r="D391" s="5"/>
    </row>
    <row r="392" spans="1:4" ht="46.5" customHeight="1">
      <c r="A392" s="77"/>
      <c r="D392" s="5"/>
    </row>
    <row r="393" spans="1:4" ht="46.5" customHeight="1">
      <c r="A393" s="77"/>
      <c r="D393" s="5"/>
    </row>
    <row r="394" spans="1:4" ht="46.5" customHeight="1">
      <c r="A394" s="77"/>
      <c r="D394" s="5"/>
    </row>
    <row r="395" spans="1:4" ht="46.5" customHeight="1">
      <c r="A395" s="77"/>
      <c r="D395" s="5"/>
    </row>
    <row r="396" spans="1:4" ht="46.5" customHeight="1">
      <c r="A396" s="77"/>
      <c r="D396" s="5"/>
    </row>
    <row r="397" spans="1:4" ht="46.5" customHeight="1">
      <c r="A397" s="77"/>
      <c r="D397" s="5"/>
    </row>
    <row r="398" spans="1:4" ht="46.5" customHeight="1">
      <c r="A398" s="77"/>
      <c r="D398" s="5"/>
    </row>
    <row r="399" spans="1:4" ht="46.5" customHeight="1">
      <c r="A399" s="77"/>
      <c r="D399" s="5"/>
    </row>
    <row r="400" spans="1:4" ht="46.5" customHeight="1">
      <c r="A400" s="77"/>
      <c r="D400" s="5"/>
    </row>
    <row r="401" spans="1:4" ht="46.5" customHeight="1">
      <c r="A401" s="77"/>
      <c r="D401" s="5"/>
    </row>
    <row r="402" spans="1:4" ht="46.5" customHeight="1">
      <c r="A402" s="77"/>
      <c r="D402" s="5"/>
    </row>
    <row r="403" spans="1:4" ht="46.5" customHeight="1">
      <c r="A403" s="77"/>
      <c r="D403" s="5"/>
    </row>
    <row r="404" spans="1:4" ht="46.5" customHeight="1">
      <c r="A404" s="77"/>
      <c r="D404" s="5"/>
    </row>
    <row r="405" spans="1:4" ht="46.5" customHeight="1">
      <c r="A405" s="77"/>
      <c r="D405" s="5"/>
    </row>
    <row r="406" spans="1:4" ht="46.5" customHeight="1">
      <c r="A406" s="77"/>
      <c r="D406" s="5"/>
    </row>
    <row r="407" spans="1:4" ht="46.5" customHeight="1">
      <c r="A407" s="77"/>
      <c r="D407" s="5"/>
    </row>
    <row r="408" spans="1:4" ht="46.5" customHeight="1">
      <c r="A408" s="77"/>
      <c r="D408" s="5"/>
    </row>
    <row r="409" spans="1:4" ht="46.5" customHeight="1">
      <c r="A409" s="77"/>
      <c r="D409" s="5"/>
    </row>
    <row r="410" spans="1:4" ht="46.5" customHeight="1">
      <c r="A410" s="77"/>
      <c r="D410" s="5"/>
    </row>
    <row r="411" spans="1:4" ht="46.5" customHeight="1">
      <c r="A411" s="77"/>
      <c r="D411" s="5"/>
    </row>
    <row r="412" spans="1:4" ht="46.5" customHeight="1">
      <c r="A412" s="77"/>
      <c r="D412" s="5"/>
    </row>
    <row r="413" spans="1:4" ht="46.5" customHeight="1">
      <c r="A413" s="77"/>
      <c r="D413" s="5"/>
    </row>
    <row r="414" spans="1:4" ht="46.5" customHeight="1">
      <c r="A414" s="77"/>
      <c r="D414" s="5"/>
    </row>
    <row r="415" spans="1:4" ht="46.5" customHeight="1">
      <c r="A415" s="77"/>
      <c r="D415" s="5"/>
    </row>
    <row r="416" spans="1:4" ht="46.5" customHeight="1">
      <c r="A416" s="77"/>
      <c r="D416" s="5"/>
    </row>
    <row r="417" spans="1:4" ht="46.5" customHeight="1">
      <c r="A417" s="77"/>
      <c r="D417" s="5"/>
    </row>
    <row r="418" spans="1:4" ht="46.5" customHeight="1">
      <c r="A418" s="77"/>
      <c r="D418" s="5"/>
    </row>
    <row r="419" spans="1:4" ht="46.5" customHeight="1">
      <c r="A419" s="77"/>
      <c r="D419" s="5"/>
    </row>
    <row r="420" spans="1:4" ht="46.5" customHeight="1">
      <c r="A420" s="77"/>
      <c r="D420" s="5"/>
    </row>
    <row r="421" spans="1:4" ht="46.5" customHeight="1">
      <c r="A421" s="77"/>
      <c r="D421" s="5"/>
    </row>
    <row r="422" spans="1:4" ht="46.5" customHeight="1">
      <c r="A422" s="77"/>
      <c r="D422" s="5"/>
    </row>
    <row r="423" spans="1:4" ht="46.5" customHeight="1">
      <c r="A423" s="77"/>
      <c r="D423" s="5"/>
    </row>
    <row r="424" spans="1:4" ht="46.5" customHeight="1">
      <c r="A424" s="77"/>
      <c r="D424" s="5"/>
    </row>
    <row r="425" spans="1:4" ht="46.5" customHeight="1">
      <c r="A425" s="77"/>
      <c r="D425" s="5"/>
    </row>
    <row r="426" spans="1:4" ht="46.5" customHeight="1">
      <c r="A426" s="77"/>
      <c r="D426" s="5"/>
    </row>
    <row r="427" spans="1:4" ht="46.5" customHeight="1">
      <c r="A427" s="77"/>
      <c r="D427" s="5"/>
    </row>
    <row r="428" spans="1:4" ht="46.5" customHeight="1">
      <c r="A428" s="77"/>
      <c r="D428" s="5"/>
    </row>
    <row r="429" spans="1:4" ht="46.5" customHeight="1">
      <c r="A429" s="77"/>
      <c r="D429" s="5"/>
    </row>
    <row r="430" spans="1:4" ht="46.5" customHeight="1">
      <c r="A430" s="77"/>
      <c r="D430" s="5"/>
    </row>
    <row r="431" spans="1:4" ht="46.5" customHeight="1">
      <c r="A431" s="77"/>
      <c r="D431" s="5"/>
    </row>
    <row r="432" spans="1:4" ht="46.5" customHeight="1">
      <c r="A432" s="77"/>
      <c r="D432" s="5"/>
    </row>
    <row r="433" spans="1:4" ht="46.5" customHeight="1">
      <c r="A433" s="77"/>
      <c r="D433" s="5"/>
    </row>
    <row r="434" spans="1:4" ht="46.5" customHeight="1">
      <c r="A434" s="77"/>
      <c r="D434" s="5"/>
    </row>
    <row r="435" spans="1:4" ht="46.5" customHeight="1">
      <c r="A435" s="77"/>
      <c r="D435" s="5"/>
    </row>
    <row r="436" spans="1:4" ht="46.5" customHeight="1">
      <c r="A436" s="77"/>
      <c r="D436" s="5"/>
    </row>
    <row r="437" spans="1:4" ht="46.5" customHeight="1">
      <c r="A437" s="77"/>
      <c r="D437" s="5"/>
    </row>
    <row r="438" spans="1:4" ht="46.5" customHeight="1">
      <c r="A438" s="77"/>
      <c r="D438" s="5"/>
    </row>
    <row r="439" spans="1:4" ht="46.5" customHeight="1">
      <c r="A439" s="77"/>
      <c r="D439" s="5"/>
    </row>
    <row r="440" spans="1:4" ht="46.5" customHeight="1">
      <c r="A440" s="77"/>
      <c r="D440" s="5"/>
    </row>
    <row r="441" spans="1:4" ht="46.5" customHeight="1">
      <c r="A441" s="77"/>
      <c r="D441" s="5"/>
    </row>
    <row r="442" spans="1:4" ht="46.5" customHeight="1">
      <c r="A442" s="77"/>
      <c r="D442" s="5"/>
    </row>
    <row r="443" spans="1:4" ht="46.5" customHeight="1">
      <c r="A443" s="77"/>
      <c r="D443" s="5"/>
    </row>
    <row r="444" spans="1:4" ht="46.5" customHeight="1">
      <c r="A444" s="77"/>
      <c r="D444" s="5"/>
    </row>
    <row r="445" spans="1:4" ht="46.5" customHeight="1">
      <c r="A445" s="77"/>
      <c r="D445" s="5"/>
    </row>
    <row r="446" spans="1:4" ht="46.5" customHeight="1">
      <c r="A446" s="77"/>
      <c r="D446" s="5"/>
    </row>
    <row r="447" spans="1:4" ht="46.5" customHeight="1">
      <c r="A447" s="77"/>
      <c r="D447" s="5"/>
    </row>
    <row r="448" spans="1:4" ht="46.5" customHeight="1">
      <c r="A448" s="77"/>
      <c r="D448" s="5"/>
    </row>
    <row r="449" spans="1:4" ht="46.5" customHeight="1">
      <c r="A449" s="77"/>
      <c r="D449" s="5"/>
    </row>
    <row r="450" spans="1:4" ht="46.5" customHeight="1">
      <c r="A450" s="77"/>
      <c r="D450" s="5"/>
    </row>
    <row r="451" spans="1:4" ht="46.5" customHeight="1">
      <c r="A451" s="77"/>
      <c r="D451" s="5"/>
    </row>
    <row r="452" spans="1:4" ht="46.5" customHeight="1">
      <c r="A452" s="77"/>
      <c r="D452" s="5"/>
    </row>
    <row r="453" spans="1:4" ht="46.5" customHeight="1">
      <c r="A453" s="77"/>
      <c r="D453" s="5"/>
    </row>
    <row r="454" spans="1:4" ht="46.5" customHeight="1">
      <c r="A454" s="77"/>
      <c r="D454" s="5"/>
    </row>
    <row r="455" spans="1:4" ht="46.5" customHeight="1">
      <c r="A455" s="77"/>
      <c r="D455" s="5"/>
    </row>
    <row r="456" spans="1:4" ht="46.5" customHeight="1">
      <c r="A456" s="77"/>
      <c r="D456" s="5"/>
    </row>
    <row r="457" spans="1:4" ht="46.5" customHeight="1">
      <c r="A457" s="77"/>
      <c r="D457" s="5"/>
    </row>
    <row r="458" spans="1:4" ht="46.5" customHeight="1">
      <c r="A458" s="77"/>
      <c r="D458" s="5"/>
    </row>
    <row r="459" spans="1:4" ht="46.5" customHeight="1">
      <c r="A459" s="77"/>
      <c r="D459" s="5"/>
    </row>
    <row r="460" spans="1:4" ht="46.5" customHeight="1">
      <c r="A460" s="77"/>
      <c r="D460" s="5"/>
    </row>
    <row r="461" spans="1:4" ht="46.5" customHeight="1">
      <c r="A461" s="77"/>
      <c r="D461" s="5"/>
    </row>
    <row r="462" spans="1:4" ht="46.5" customHeight="1">
      <c r="A462" s="77"/>
      <c r="D462" s="5"/>
    </row>
    <row r="463" spans="1:4" ht="46.5" customHeight="1">
      <c r="A463" s="77"/>
      <c r="D463" s="5"/>
    </row>
    <row r="464" spans="1:4" ht="46.5" customHeight="1">
      <c r="A464" s="77"/>
      <c r="D464" s="5"/>
    </row>
    <row r="465" spans="1:4" ht="46.5" customHeight="1">
      <c r="A465" s="77"/>
      <c r="D465" s="5"/>
    </row>
    <row r="466" spans="1:4" ht="46.5" customHeight="1">
      <c r="A466" s="77"/>
      <c r="D466" s="5"/>
    </row>
    <row r="467" spans="1:4" ht="46.5" customHeight="1">
      <c r="A467" s="77"/>
      <c r="D467" s="5"/>
    </row>
    <row r="468" spans="1:4" ht="46.5" customHeight="1">
      <c r="A468" s="77"/>
      <c r="D468" s="5"/>
    </row>
    <row r="469" spans="1:4" ht="46.5" customHeight="1">
      <c r="A469" s="77"/>
      <c r="D469" s="5"/>
    </row>
    <row r="470" spans="1:4" ht="46.5" customHeight="1">
      <c r="A470" s="77"/>
      <c r="D470" s="5"/>
    </row>
    <row r="471" spans="1:4" ht="46.5" customHeight="1">
      <c r="A471" s="77"/>
      <c r="D471" s="5"/>
    </row>
    <row r="472" spans="1:4" ht="46.5" customHeight="1">
      <c r="A472" s="77"/>
      <c r="D472" s="5"/>
    </row>
    <row r="473" spans="1:4" ht="46.5" customHeight="1">
      <c r="A473" s="77"/>
      <c r="D473" s="5"/>
    </row>
    <row r="474" spans="1:4" ht="46.5" customHeight="1">
      <c r="A474" s="77"/>
      <c r="D474" s="5"/>
    </row>
    <row r="475" spans="1:4" ht="46.5" customHeight="1">
      <c r="A475" s="77"/>
      <c r="D475" s="5"/>
    </row>
    <row r="476" spans="1:4" ht="46.5" customHeight="1">
      <c r="A476" s="77"/>
      <c r="D476" s="5"/>
    </row>
    <row r="477" spans="1:4" ht="46.5" customHeight="1">
      <c r="A477" s="77"/>
      <c r="D477" s="5"/>
    </row>
    <row r="478" spans="1:4" ht="46.5" customHeight="1">
      <c r="A478" s="77"/>
      <c r="D478" s="5"/>
    </row>
    <row r="479" spans="1:4" ht="46.5" customHeight="1">
      <c r="A479" s="77"/>
      <c r="D479" s="5"/>
    </row>
    <row r="480" spans="1:4" ht="46.5" customHeight="1">
      <c r="A480" s="77"/>
      <c r="D480" s="5"/>
    </row>
    <row r="481" spans="1:4" ht="46.5" customHeight="1">
      <c r="A481" s="77"/>
      <c r="D481" s="5"/>
    </row>
    <row r="482" spans="1:4" ht="46.5" customHeight="1">
      <c r="A482" s="77"/>
      <c r="D482" s="5"/>
    </row>
    <row r="483" spans="1:4" ht="46.5" customHeight="1">
      <c r="A483" s="77"/>
      <c r="D483" s="5"/>
    </row>
    <row r="484" spans="1:4" ht="46.5" customHeight="1">
      <c r="A484" s="77"/>
      <c r="D484" s="5"/>
    </row>
    <row r="485" spans="1:4" ht="46.5" customHeight="1">
      <c r="A485" s="77"/>
      <c r="D485" s="5"/>
    </row>
    <row r="486" spans="1:4" ht="46.5" customHeight="1">
      <c r="A486" s="77"/>
      <c r="D486" s="5"/>
    </row>
    <row r="487" spans="1:4" ht="46.5" customHeight="1">
      <c r="A487" s="77"/>
      <c r="D487" s="5"/>
    </row>
    <row r="488" spans="1:4" ht="46.5" customHeight="1">
      <c r="A488" s="77"/>
      <c r="D488" s="5"/>
    </row>
    <row r="489" spans="1:4" ht="46.5" customHeight="1">
      <c r="A489" s="77"/>
      <c r="D489" s="5"/>
    </row>
    <row r="490" spans="1:4" ht="46.5" customHeight="1">
      <c r="A490" s="77"/>
      <c r="D490" s="5"/>
    </row>
    <row r="491" spans="1:4" ht="46.5" customHeight="1">
      <c r="A491" s="77"/>
      <c r="D491" s="5"/>
    </row>
    <row r="492" spans="1:4" ht="46.5" customHeight="1">
      <c r="A492" s="77"/>
      <c r="D492" s="5"/>
    </row>
    <row r="493" spans="1:4" ht="46.5" customHeight="1">
      <c r="A493" s="77"/>
      <c r="D493" s="5"/>
    </row>
    <row r="494" spans="1:4" ht="46.5" customHeight="1">
      <c r="A494" s="77"/>
      <c r="D494" s="5"/>
    </row>
    <row r="495" spans="1:4" ht="46.5" customHeight="1">
      <c r="A495" s="77"/>
      <c r="D495" s="5"/>
    </row>
    <row r="496" spans="1:4" ht="46.5" customHeight="1">
      <c r="A496" s="77"/>
      <c r="D496" s="5"/>
    </row>
    <row r="497" spans="1:4" ht="46.5" customHeight="1">
      <c r="A497" s="77"/>
      <c r="D497" s="5"/>
    </row>
    <row r="498" spans="1:4" ht="46.5" customHeight="1">
      <c r="A498" s="77"/>
      <c r="D498" s="5"/>
    </row>
    <row r="499" spans="1:4" ht="46.5" customHeight="1">
      <c r="A499" s="77"/>
      <c r="D499" s="5"/>
    </row>
    <row r="500" spans="1:4" ht="46.5" customHeight="1">
      <c r="A500" s="77"/>
      <c r="D500" s="5"/>
    </row>
    <row r="501" spans="1:4" ht="46.5" customHeight="1">
      <c r="A501" s="77"/>
      <c r="D501" s="5"/>
    </row>
    <row r="502" spans="1:4" ht="46.5" customHeight="1">
      <c r="A502" s="77"/>
      <c r="D502" s="5"/>
    </row>
    <row r="503" spans="1:4" ht="46.5" customHeight="1">
      <c r="A503" s="77"/>
      <c r="D503" s="5"/>
    </row>
    <row r="504" spans="1:4" ht="46.5" customHeight="1">
      <c r="A504" s="77"/>
      <c r="D504" s="5"/>
    </row>
    <row r="505" spans="1:4" ht="46.5" customHeight="1">
      <c r="A505" s="77"/>
      <c r="D505" s="5"/>
    </row>
    <row r="506" spans="1:4" ht="46.5" customHeight="1">
      <c r="A506" s="77"/>
      <c r="D506" s="5"/>
    </row>
    <row r="507" spans="1:4" ht="46.5" customHeight="1">
      <c r="A507" s="77"/>
      <c r="D507" s="5"/>
    </row>
    <row r="508" spans="1:4" ht="46.5" customHeight="1">
      <c r="A508" s="77"/>
      <c r="D508" s="5"/>
    </row>
    <row r="509" spans="1:4" ht="46.5" customHeight="1">
      <c r="A509" s="77"/>
      <c r="D509" s="5"/>
    </row>
    <row r="510" spans="1:4" ht="46.5" customHeight="1">
      <c r="A510" s="77"/>
      <c r="D510" s="5"/>
    </row>
    <row r="511" spans="1:4" ht="46.5" customHeight="1">
      <c r="A511" s="77"/>
      <c r="D511" s="5"/>
    </row>
    <row r="512" spans="1:4" ht="46.5" customHeight="1">
      <c r="A512" s="77"/>
      <c r="D512" s="5"/>
    </row>
    <row r="513" spans="1:4" ht="46.5" customHeight="1">
      <c r="A513" s="77"/>
      <c r="D513" s="5"/>
    </row>
    <row r="514" spans="1:4" ht="46.5" customHeight="1">
      <c r="A514" s="77"/>
      <c r="D514" s="5"/>
    </row>
    <row r="515" spans="1:4" ht="46.5" customHeight="1">
      <c r="A515" s="77"/>
      <c r="D515" s="5"/>
    </row>
    <row r="516" spans="1:4" ht="46.5" customHeight="1">
      <c r="A516" s="77"/>
      <c r="D516" s="5"/>
    </row>
    <row r="517" spans="1:4" ht="46.5" customHeight="1">
      <c r="A517" s="77"/>
      <c r="D517" s="5"/>
    </row>
    <row r="518" spans="1:4" ht="46.5" customHeight="1">
      <c r="A518" s="77"/>
      <c r="D518" s="5"/>
    </row>
    <row r="519" spans="1:4" ht="46.5" customHeight="1">
      <c r="A519" s="77"/>
      <c r="D519" s="5"/>
    </row>
    <row r="520" spans="1:4" ht="46.5" customHeight="1">
      <c r="A520" s="77"/>
      <c r="D520" s="5"/>
    </row>
    <row r="521" spans="1:4" ht="46.5" customHeight="1">
      <c r="A521" s="77"/>
      <c r="D521" s="5"/>
    </row>
    <row r="522" spans="1:4" ht="46.5" customHeight="1">
      <c r="A522" s="77"/>
      <c r="D522" s="5"/>
    </row>
    <row r="523" spans="1:4" ht="46.5" customHeight="1">
      <c r="A523" s="77"/>
      <c r="D523" s="5"/>
    </row>
    <row r="524" spans="1:4" ht="46.5" customHeight="1">
      <c r="A524" s="77"/>
      <c r="D524" s="5"/>
    </row>
    <row r="525" spans="1:4" ht="46.5" customHeight="1">
      <c r="A525" s="77"/>
      <c r="D525" s="5"/>
    </row>
    <row r="526" spans="1:4" ht="46.5" customHeight="1">
      <c r="A526" s="77"/>
      <c r="D526" s="5"/>
    </row>
    <row r="527" spans="1:4" ht="46.5" customHeight="1">
      <c r="A527" s="77"/>
      <c r="D527" s="5"/>
    </row>
    <row r="528" spans="1:4" ht="46.5" customHeight="1">
      <c r="A528" s="77"/>
      <c r="D528" s="5"/>
    </row>
    <row r="529" spans="1:4" ht="46.5" customHeight="1">
      <c r="A529" s="77"/>
      <c r="D529" s="5"/>
    </row>
    <row r="530" spans="1:4" ht="46.5" customHeight="1">
      <c r="A530" s="77"/>
      <c r="D530" s="5"/>
    </row>
    <row r="531" spans="1:4" ht="46.5" customHeight="1">
      <c r="A531" s="77"/>
      <c r="D531" s="5"/>
    </row>
    <row r="532" spans="1:4" ht="46.5" customHeight="1">
      <c r="A532" s="77"/>
      <c r="D532" s="5"/>
    </row>
    <row r="533" spans="1:4" ht="46.5" customHeight="1">
      <c r="A533" s="77"/>
      <c r="D533" s="5"/>
    </row>
    <row r="534" spans="1:4" ht="46.5" customHeight="1">
      <c r="A534" s="77"/>
      <c r="D534" s="5"/>
    </row>
    <row r="535" spans="1:4" ht="46.5" customHeight="1">
      <c r="A535" s="77"/>
      <c r="D535" s="5"/>
    </row>
    <row r="536" spans="1:4" ht="46.5" customHeight="1">
      <c r="A536" s="77"/>
      <c r="D536" s="5"/>
    </row>
    <row r="537" spans="1:4" ht="46.5" customHeight="1">
      <c r="A537" s="77"/>
      <c r="D537" s="5"/>
    </row>
    <row r="538" spans="1:4" ht="46.5" customHeight="1">
      <c r="A538" s="77"/>
      <c r="D538" s="5"/>
    </row>
    <row r="539" spans="1:4" ht="46.5" customHeight="1">
      <c r="A539" s="77"/>
      <c r="D539" s="5"/>
    </row>
    <row r="540" spans="1:4" ht="46.5" customHeight="1">
      <c r="A540" s="77"/>
      <c r="D540" s="5"/>
    </row>
    <row r="541" spans="1:4" ht="46.5" customHeight="1">
      <c r="A541" s="77"/>
      <c r="D541" s="5"/>
    </row>
    <row r="542" spans="1:4" ht="46.5" customHeight="1">
      <c r="A542" s="77"/>
      <c r="D542" s="5"/>
    </row>
    <row r="543" spans="1:4" ht="46.5" customHeight="1">
      <c r="A543" s="77"/>
      <c r="D543" s="5"/>
    </row>
    <row r="544" spans="1:4" ht="46.5" customHeight="1">
      <c r="A544" s="77"/>
      <c r="D544" s="5"/>
    </row>
    <row r="545" spans="1:4" ht="46.5" customHeight="1">
      <c r="A545" s="77"/>
      <c r="D545" s="5"/>
    </row>
    <row r="546" spans="1:4" ht="46.5" customHeight="1">
      <c r="A546" s="77"/>
      <c r="D546" s="5"/>
    </row>
    <row r="547" spans="1:4" ht="46.5" customHeight="1">
      <c r="A547" s="77"/>
      <c r="D547" s="5"/>
    </row>
    <row r="548" spans="1:4" ht="46.5" customHeight="1">
      <c r="A548" s="77"/>
      <c r="D548" s="5"/>
    </row>
    <row r="549" spans="1:4" ht="46.5" customHeight="1">
      <c r="A549" s="77"/>
      <c r="D549" s="5"/>
    </row>
    <row r="550" spans="1:4" ht="46.5" customHeight="1">
      <c r="A550" s="77"/>
      <c r="D550" s="5"/>
    </row>
    <row r="551" spans="1:4" ht="46.5" customHeight="1">
      <c r="A551" s="77"/>
      <c r="D551" s="5"/>
    </row>
    <row r="552" spans="1:4" ht="46.5" customHeight="1">
      <c r="A552" s="77"/>
      <c r="D552" s="5"/>
    </row>
    <row r="553" spans="1:4" ht="46.5" customHeight="1">
      <c r="A553" s="77"/>
      <c r="D553" s="5"/>
    </row>
    <row r="554" spans="1:4" ht="46.5" customHeight="1">
      <c r="A554" s="77"/>
      <c r="D554" s="5"/>
    </row>
    <row r="555" spans="1:4" ht="46.5" customHeight="1">
      <c r="A555" s="77"/>
      <c r="D555" s="5"/>
    </row>
    <row r="556" spans="1:4" ht="46.5" customHeight="1">
      <c r="A556" s="77"/>
      <c r="D556" s="5"/>
    </row>
    <row r="557" spans="1:4" ht="46.5" customHeight="1">
      <c r="A557" s="77"/>
      <c r="D557" s="5"/>
    </row>
    <row r="558" spans="1:4" ht="46.5" customHeight="1">
      <c r="A558" s="77"/>
      <c r="D558" s="5"/>
    </row>
    <row r="559" spans="1:4" ht="46.5" customHeight="1">
      <c r="A559" s="77"/>
      <c r="D559" s="5"/>
    </row>
    <row r="560" spans="1:4" ht="46.5" customHeight="1">
      <c r="A560" s="77"/>
      <c r="D560" s="5"/>
    </row>
    <row r="561" spans="1:4" ht="46.5" customHeight="1">
      <c r="A561" s="77"/>
      <c r="D561" s="5"/>
    </row>
    <row r="562" spans="1:4" ht="46.5" customHeight="1">
      <c r="A562" s="77"/>
      <c r="D562" s="5"/>
    </row>
    <row r="563" spans="1:4" ht="46.5" customHeight="1">
      <c r="A563" s="77"/>
      <c r="D563" s="5"/>
    </row>
    <row r="564" spans="1:4" ht="46.5" customHeight="1">
      <c r="A564" s="77"/>
      <c r="D564" s="5"/>
    </row>
    <row r="565" spans="1:4" ht="46.5" customHeight="1">
      <c r="A565" s="77"/>
      <c r="D565" s="5"/>
    </row>
    <row r="566" spans="1:4" ht="46.5" customHeight="1">
      <c r="A566" s="77"/>
      <c r="D566" s="5"/>
    </row>
    <row r="567" spans="1:4" ht="46.5" customHeight="1">
      <c r="A567" s="77"/>
      <c r="D567" s="5"/>
    </row>
    <row r="568" spans="1:4" ht="46.5" customHeight="1">
      <c r="A568" s="77"/>
      <c r="D568" s="5"/>
    </row>
    <row r="569" spans="1:4" ht="46.5" customHeight="1">
      <c r="A569" s="77"/>
      <c r="D569" s="5"/>
    </row>
    <row r="570" spans="1:4" ht="46.5" customHeight="1">
      <c r="A570" s="77"/>
      <c r="D570" s="5"/>
    </row>
    <row r="571" spans="1:4" ht="46.5" customHeight="1">
      <c r="A571" s="77"/>
      <c r="D571" s="5"/>
    </row>
    <row r="572" spans="1:4" ht="46.5" customHeight="1">
      <c r="A572" s="77"/>
      <c r="D572" s="5"/>
    </row>
    <row r="573" spans="1:4" ht="46.5" customHeight="1">
      <c r="A573" s="77"/>
      <c r="D573" s="5"/>
    </row>
    <row r="574" spans="1:4" ht="46.5" customHeight="1">
      <c r="A574" s="77"/>
      <c r="D574" s="5"/>
    </row>
    <row r="575" spans="1:4" ht="46.5" customHeight="1">
      <c r="A575" s="77"/>
      <c r="D575" s="5"/>
    </row>
    <row r="576" spans="1:4" ht="46.5" customHeight="1">
      <c r="A576" s="77"/>
      <c r="D576" s="5"/>
    </row>
    <row r="577" spans="1:4" ht="46.5" customHeight="1">
      <c r="A577" s="77"/>
      <c r="D577" s="5"/>
    </row>
    <row r="578" spans="1:4" ht="46.5" customHeight="1">
      <c r="A578" s="77"/>
      <c r="D578" s="5"/>
    </row>
    <row r="579" spans="1:4" ht="46.5" customHeight="1">
      <c r="A579" s="77"/>
      <c r="D579" s="5"/>
    </row>
    <row r="580" spans="1:4" ht="46.5" customHeight="1">
      <c r="A580" s="77"/>
      <c r="D580" s="5"/>
    </row>
    <row r="581" spans="1:4" ht="46.5" customHeight="1">
      <c r="A581" s="77"/>
      <c r="D581" s="5"/>
    </row>
    <row r="582" spans="1:4" ht="46.5" customHeight="1">
      <c r="A582" s="77"/>
      <c r="D582" s="5"/>
    </row>
    <row r="583" spans="1:4" ht="46.5" customHeight="1">
      <c r="A583" s="77"/>
      <c r="D583" s="5"/>
    </row>
    <row r="584" spans="1:4" ht="46.5" customHeight="1">
      <c r="A584" s="77"/>
      <c r="D584" s="5"/>
    </row>
    <row r="585" spans="1:4" ht="46.5" customHeight="1">
      <c r="A585" s="77"/>
      <c r="D585" s="5"/>
    </row>
    <row r="586" spans="1:4" ht="46.5" customHeight="1">
      <c r="A586" s="77"/>
      <c r="D586" s="5"/>
    </row>
    <row r="587" spans="1:4" ht="46.5" customHeight="1">
      <c r="A587" s="77"/>
      <c r="D587" s="5"/>
    </row>
    <row r="588" spans="1:4" ht="46.5" customHeight="1">
      <c r="A588" s="77"/>
      <c r="D588" s="5"/>
    </row>
    <row r="589" spans="1:4" ht="46.5" customHeight="1">
      <c r="A589" s="77"/>
      <c r="D589" s="5"/>
    </row>
    <row r="590" spans="1:4" ht="46.5" customHeight="1">
      <c r="A590" s="77"/>
      <c r="D590" s="5"/>
    </row>
    <row r="591" spans="1:4" ht="46.5" customHeight="1">
      <c r="A591" s="77"/>
      <c r="D591" s="5"/>
    </row>
    <row r="592" spans="1:4" ht="46.5" customHeight="1">
      <c r="A592" s="77"/>
      <c r="D592" s="5"/>
    </row>
    <row r="593" spans="1:4" ht="46.5" customHeight="1">
      <c r="A593" s="77"/>
      <c r="D593" s="5"/>
    </row>
    <row r="594" spans="1:4" ht="46.5" customHeight="1">
      <c r="A594" s="77"/>
      <c r="D594" s="5"/>
    </row>
    <row r="595" spans="1:4" ht="46.5" customHeight="1">
      <c r="A595" s="77"/>
      <c r="D595" s="5"/>
    </row>
    <row r="596" spans="1:4" ht="46.5" customHeight="1">
      <c r="A596" s="77"/>
      <c r="D596" s="5"/>
    </row>
    <row r="597" spans="1:4" ht="46.5" customHeight="1">
      <c r="A597" s="77"/>
      <c r="D597" s="5"/>
    </row>
    <row r="598" spans="1:4" ht="46.5" customHeight="1">
      <c r="A598" s="77"/>
      <c r="D598" s="5"/>
    </row>
    <row r="599" spans="1:4" ht="46.5" customHeight="1">
      <c r="A599" s="77"/>
      <c r="D599" s="5"/>
    </row>
    <row r="600" spans="1:4" ht="46.5" customHeight="1">
      <c r="A600" s="77"/>
      <c r="D600" s="5"/>
    </row>
    <row r="601" spans="1:4" ht="46.5" customHeight="1">
      <c r="A601" s="77"/>
      <c r="D601" s="5"/>
    </row>
    <row r="602" spans="1:4" ht="46.5" customHeight="1">
      <c r="A602" s="77"/>
      <c r="D602" s="5"/>
    </row>
    <row r="603" spans="1:4" ht="46.5" customHeight="1">
      <c r="A603" s="77"/>
      <c r="D603" s="5"/>
    </row>
    <row r="604" spans="1:4" ht="46.5" customHeight="1">
      <c r="A604" s="77"/>
      <c r="D604" s="5"/>
    </row>
    <row r="605" spans="1:4" ht="46.5" customHeight="1">
      <c r="A605" s="77"/>
      <c r="D605" s="5"/>
    </row>
    <row r="606" spans="1:4" ht="46.5" customHeight="1">
      <c r="A606" s="77"/>
      <c r="D606" s="5"/>
    </row>
    <row r="607" spans="1:4" ht="46.5" customHeight="1">
      <c r="A607" s="77"/>
      <c r="D607" s="5"/>
    </row>
    <row r="608" spans="1:4" ht="46.5" customHeight="1">
      <c r="A608" s="77"/>
      <c r="D608" s="5"/>
    </row>
    <row r="609" spans="1:4" ht="46.5" customHeight="1">
      <c r="A609" s="77"/>
      <c r="D609" s="5"/>
    </row>
    <row r="610" spans="1:4" ht="46.5" customHeight="1">
      <c r="A610" s="77"/>
      <c r="D610" s="5"/>
    </row>
    <row r="611" spans="1:4" ht="46.5" customHeight="1">
      <c r="A611" s="77"/>
      <c r="D611" s="5"/>
    </row>
    <row r="612" spans="1:4" ht="46.5" customHeight="1">
      <c r="A612" s="77"/>
      <c r="D612" s="5"/>
    </row>
    <row r="613" spans="1:4" ht="46.5" customHeight="1">
      <c r="A613" s="77"/>
      <c r="D613" s="5"/>
    </row>
    <row r="614" spans="1:4" ht="46.5" customHeight="1">
      <c r="A614" s="77"/>
      <c r="D614" s="5"/>
    </row>
    <row r="615" spans="1:4" ht="46.5" customHeight="1">
      <c r="A615" s="77"/>
      <c r="D615" s="5"/>
    </row>
    <row r="616" spans="1:4" ht="46.5" customHeight="1">
      <c r="A616" s="77"/>
      <c r="D616" s="5"/>
    </row>
    <row r="617" spans="1:4" ht="46.5" customHeight="1">
      <c r="A617" s="77"/>
      <c r="D617" s="5"/>
    </row>
    <row r="618" spans="1:4" ht="46.5" customHeight="1">
      <c r="A618" s="77"/>
      <c r="D618" s="5"/>
    </row>
    <row r="619" spans="1:4" ht="46.5" customHeight="1">
      <c r="A619" s="77"/>
      <c r="D619" s="5"/>
    </row>
    <row r="620" spans="1:4" ht="46.5" customHeight="1">
      <c r="A620" s="77"/>
      <c r="D620" s="5"/>
    </row>
    <row r="621" spans="1:4" ht="46.5" customHeight="1">
      <c r="A621" s="77"/>
      <c r="D621" s="5"/>
    </row>
    <row r="622" spans="1:4" ht="46.5" customHeight="1">
      <c r="A622" s="77"/>
      <c r="D622" s="5"/>
    </row>
    <row r="623" spans="1:4" ht="46.5" customHeight="1">
      <c r="A623" s="77"/>
      <c r="D623" s="5"/>
    </row>
    <row r="624" spans="1:4" ht="46.5" customHeight="1">
      <c r="A624" s="77"/>
      <c r="D624" s="5"/>
    </row>
    <row r="625" spans="1:4" ht="46.5" customHeight="1">
      <c r="A625" s="77"/>
      <c r="D625" s="5"/>
    </row>
    <row r="626" spans="1:4" ht="46.5" customHeight="1">
      <c r="A626" s="77"/>
      <c r="D626" s="5"/>
    </row>
    <row r="627" spans="1:4" ht="46.5" customHeight="1">
      <c r="A627" s="77"/>
      <c r="D627" s="5"/>
    </row>
    <row r="628" spans="1:4" ht="46.5" customHeight="1">
      <c r="A628" s="77"/>
      <c r="D628" s="5"/>
    </row>
    <row r="629" spans="1:4" ht="46.5" customHeight="1">
      <c r="A629" s="77"/>
      <c r="D629" s="5"/>
    </row>
    <row r="630" spans="1:4" ht="46.5" customHeight="1">
      <c r="A630" s="77"/>
      <c r="D630" s="5"/>
    </row>
    <row r="631" spans="1:4" ht="46.5" customHeight="1">
      <c r="A631" s="77"/>
      <c r="D631" s="5"/>
    </row>
    <row r="632" spans="1:4" ht="46.5" customHeight="1">
      <c r="A632" s="77"/>
      <c r="D632" s="5"/>
    </row>
    <row r="633" spans="1:4" ht="46.5" customHeight="1">
      <c r="A633" s="77"/>
      <c r="D633" s="5"/>
    </row>
    <row r="634" spans="1:4" ht="46.5" customHeight="1">
      <c r="A634" s="77"/>
      <c r="D634" s="5"/>
    </row>
    <row r="635" spans="1:4" ht="46.5" customHeight="1">
      <c r="A635" s="77"/>
      <c r="D635" s="5"/>
    </row>
    <row r="636" spans="1:4" ht="46.5" customHeight="1">
      <c r="A636" s="77"/>
      <c r="D636" s="5"/>
    </row>
    <row r="637" spans="1:4" ht="46.5" customHeight="1">
      <c r="A637" s="77"/>
      <c r="D637" s="5"/>
    </row>
    <row r="638" spans="1:4" ht="46.5" customHeight="1">
      <c r="A638" s="77"/>
      <c r="D638" s="5"/>
    </row>
    <row r="639" spans="1:4" ht="46.5" customHeight="1">
      <c r="A639" s="77"/>
      <c r="D639" s="5"/>
    </row>
    <row r="640" spans="1:4" ht="46.5" customHeight="1">
      <c r="A640" s="77"/>
      <c r="D640" s="5"/>
    </row>
    <row r="641" spans="1:4" ht="46.5" customHeight="1">
      <c r="A641" s="77"/>
      <c r="D641" s="5"/>
    </row>
    <row r="642" spans="1:4" ht="46.5" customHeight="1">
      <c r="A642" s="77"/>
      <c r="D642" s="5"/>
    </row>
    <row r="643" spans="1:4" ht="46.5" customHeight="1">
      <c r="A643" s="77"/>
      <c r="D643" s="5"/>
    </row>
    <row r="644" spans="1:4" ht="46.5" customHeight="1">
      <c r="A644" s="77"/>
      <c r="D644" s="5"/>
    </row>
    <row r="645" spans="1:4" ht="46.5" customHeight="1">
      <c r="A645" s="77"/>
      <c r="D645" s="5"/>
    </row>
    <row r="646" spans="1:4" ht="46.5" customHeight="1">
      <c r="A646" s="77"/>
      <c r="D646" s="5"/>
    </row>
    <row r="647" spans="1:4" ht="46.5" customHeight="1">
      <c r="A647" s="77"/>
      <c r="D647" s="5"/>
    </row>
    <row r="648" spans="1:4" ht="46.5" customHeight="1">
      <c r="A648" s="77"/>
      <c r="D648" s="5"/>
    </row>
    <row r="649" spans="1:4" ht="46.5" customHeight="1">
      <c r="A649" s="77"/>
      <c r="D649" s="5"/>
    </row>
    <row r="650" spans="1:4" ht="46.5" customHeight="1">
      <c r="A650" s="77"/>
      <c r="D650" s="5"/>
    </row>
    <row r="651" spans="1:4" ht="46.5" customHeight="1">
      <c r="A651" s="77"/>
      <c r="D651" s="5"/>
    </row>
    <row r="652" spans="1:4" ht="46.5" customHeight="1">
      <c r="A652" s="77"/>
      <c r="D652" s="5"/>
    </row>
    <row r="653" spans="1:4" ht="46.5" customHeight="1">
      <c r="A653" s="77"/>
      <c r="D653" s="5"/>
    </row>
    <row r="654" spans="1:4" ht="46.5" customHeight="1">
      <c r="A654" s="77"/>
      <c r="D654" s="5"/>
    </row>
    <row r="655" spans="1:4" ht="46.5" customHeight="1">
      <c r="A655" s="77"/>
      <c r="D655" s="5"/>
    </row>
    <row r="656" spans="1:4" ht="46.5" customHeight="1">
      <c r="A656" s="77"/>
      <c r="D656" s="5"/>
    </row>
    <row r="657" spans="1:4" ht="46.5" customHeight="1">
      <c r="A657" s="77"/>
      <c r="D657" s="5"/>
    </row>
    <row r="658" spans="1:4" ht="46.5" customHeight="1">
      <c r="A658" s="77"/>
      <c r="D658" s="5"/>
    </row>
    <row r="659" spans="1:4" ht="46.5" customHeight="1">
      <c r="A659" s="77"/>
      <c r="D659" s="5"/>
    </row>
    <row r="660" spans="1:4" ht="46.5" customHeight="1">
      <c r="A660" s="77"/>
      <c r="D660" s="5"/>
    </row>
    <row r="661" spans="1:4" ht="46.5" customHeight="1">
      <c r="A661" s="77"/>
      <c r="D661" s="5"/>
    </row>
    <row r="662" spans="1:4" ht="46.5" customHeight="1">
      <c r="A662" s="77"/>
      <c r="D662" s="5"/>
    </row>
    <row r="663" spans="1:4" ht="46.5" customHeight="1">
      <c r="A663" s="77"/>
      <c r="D663" s="5"/>
    </row>
    <row r="664" spans="1:4" ht="46.5" customHeight="1">
      <c r="A664" s="77"/>
      <c r="D664" s="5"/>
    </row>
    <row r="665" spans="1:4" ht="46.5" customHeight="1">
      <c r="A665" s="77"/>
      <c r="D665" s="5"/>
    </row>
    <row r="666" spans="1:4" ht="46.5" customHeight="1">
      <c r="A666" s="77"/>
      <c r="D666" s="5"/>
    </row>
    <row r="667" spans="1:4" ht="46.5" customHeight="1">
      <c r="A667" s="77"/>
      <c r="D667" s="5"/>
    </row>
    <row r="668" spans="1:4" ht="46.5" customHeight="1">
      <c r="A668" s="77"/>
      <c r="D668" s="5"/>
    </row>
    <row r="669" spans="1:4" ht="46.5" customHeight="1">
      <c r="A669" s="77"/>
      <c r="D669" s="5"/>
    </row>
    <row r="670" spans="1:4" ht="46.5" customHeight="1">
      <c r="A670" s="77"/>
      <c r="D670" s="5"/>
    </row>
    <row r="671" spans="1:4" ht="46.5" customHeight="1">
      <c r="A671" s="77"/>
      <c r="D671" s="5"/>
    </row>
    <row r="672" spans="1:4" ht="46.5" customHeight="1">
      <c r="A672" s="77"/>
      <c r="D672" s="5"/>
    </row>
    <row r="673" spans="1:4" ht="46.5" customHeight="1">
      <c r="A673" s="77"/>
      <c r="D673" s="5"/>
    </row>
    <row r="674" spans="1:4" ht="46.5" customHeight="1">
      <c r="A674" s="77"/>
      <c r="D674" s="5"/>
    </row>
    <row r="675" spans="1:4" ht="46.5" customHeight="1">
      <c r="A675" s="77"/>
      <c r="D675" s="5"/>
    </row>
    <row r="676" spans="1:4" ht="46.5" customHeight="1">
      <c r="A676" s="77"/>
      <c r="D676" s="5"/>
    </row>
    <row r="677" spans="1:4" ht="46.5" customHeight="1">
      <c r="A677" s="77"/>
      <c r="D677" s="5"/>
    </row>
    <row r="678" spans="1:4" ht="46.5" customHeight="1">
      <c r="A678" s="77"/>
      <c r="D678" s="5"/>
    </row>
    <row r="679" spans="1:4" ht="46.5" customHeight="1">
      <c r="A679" s="77"/>
      <c r="D679" s="5"/>
    </row>
    <row r="680" spans="1:4" ht="46.5" customHeight="1">
      <c r="A680" s="77"/>
      <c r="D680" s="5"/>
    </row>
    <row r="681" spans="1:4" ht="46.5" customHeight="1">
      <c r="A681" s="77"/>
      <c r="D681" s="5"/>
    </row>
    <row r="682" spans="1:4" ht="46.5" customHeight="1">
      <c r="A682" s="77"/>
      <c r="D682" s="5"/>
    </row>
    <row r="683" spans="1:4" ht="46.5" customHeight="1">
      <c r="A683" s="77"/>
      <c r="D683" s="5"/>
    </row>
    <row r="684" spans="1:4" ht="46.5" customHeight="1">
      <c r="A684" s="77"/>
      <c r="D684" s="5"/>
    </row>
    <row r="685" spans="1:4" ht="46.5" customHeight="1">
      <c r="A685" s="77"/>
      <c r="D685" s="5"/>
    </row>
    <row r="686" spans="1:4" ht="46.5" customHeight="1">
      <c r="A686" s="77"/>
      <c r="D686" s="5"/>
    </row>
    <row r="687" spans="1:4" ht="46.5" customHeight="1">
      <c r="A687" s="77"/>
      <c r="D687" s="5"/>
    </row>
    <row r="688" spans="1:4" ht="46.5" customHeight="1">
      <c r="A688" s="77"/>
      <c r="D688" s="5"/>
    </row>
    <row r="689" spans="1:4" ht="46.5" customHeight="1">
      <c r="A689" s="77"/>
      <c r="D689" s="5"/>
    </row>
    <row r="690" spans="1:4" ht="46.5" customHeight="1">
      <c r="A690" s="77"/>
      <c r="D690" s="5"/>
    </row>
    <row r="691" spans="1:4" ht="46.5" customHeight="1">
      <c r="A691" s="77"/>
      <c r="D691" s="5"/>
    </row>
    <row r="692" spans="1:4" ht="46.5" customHeight="1">
      <c r="A692" s="77"/>
      <c r="D692" s="5"/>
    </row>
    <row r="693" spans="1:4" ht="46.5" customHeight="1">
      <c r="A693" s="77"/>
      <c r="D693" s="5"/>
    </row>
    <row r="694" spans="1:4" ht="46.5" customHeight="1">
      <c r="A694" s="77"/>
      <c r="D694" s="5"/>
    </row>
    <row r="695" spans="1:4" ht="46.5" customHeight="1">
      <c r="A695" s="77"/>
      <c r="D695" s="5"/>
    </row>
    <row r="696" spans="1:4" ht="46.5" customHeight="1">
      <c r="A696" s="77"/>
      <c r="D696" s="5"/>
    </row>
    <row r="697" spans="1:4" ht="46.5" customHeight="1">
      <c r="A697" s="77"/>
      <c r="D697" s="5"/>
    </row>
    <row r="698" spans="1:4" ht="46.5" customHeight="1">
      <c r="A698" s="77"/>
      <c r="D698" s="5"/>
    </row>
    <row r="699" spans="1:4" ht="46.5" customHeight="1">
      <c r="A699" s="77"/>
      <c r="D699" s="5"/>
    </row>
    <row r="700" spans="1:4" ht="46.5" customHeight="1">
      <c r="A700" s="77"/>
      <c r="D700" s="5"/>
    </row>
    <row r="701" spans="1:4" ht="46.5" customHeight="1">
      <c r="A701" s="77"/>
      <c r="D701" s="5"/>
    </row>
    <row r="702" spans="1:4" ht="46.5" customHeight="1">
      <c r="A702" s="77"/>
      <c r="D702" s="5"/>
    </row>
    <row r="703" spans="1:4" ht="46.5" customHeight="1">
      <c r="A703" s="77"/>
      <c r="D703" s="5"/>
    </row>
    <row r="704" spans="1:4" ht="46.5" customHeight="1">
      <c r="A704" s="77"/>
      <c r="D704" s="5"/>
    </row>
    <row r="705" spans="1:4" ht="46.5" customHeight="1">
      <c r="A705" s="77"/>
      <c r="D705" s="5"/>
    </row>
    <row r="706" spans="1:4" ht="46.5" customHeight="1">
      <c r="A706" s="77"/>
      <c r="D706" s="5"/>
    </row>
    <row r="707" spans="1:4" ht="46.5" customHeight="1">
      <c r="A707" s="77"/>
      <c r="D707" s="5"/>
    </row>
    <row r="708" spans="1:4" ht="46.5" customHeight="1">
      <c r="A708" s="77"/>
      <c r="D708" s="5"/>
    </row>
    <row r="709" spans="1:4" ht="46.5" customHeight="1">
      <c r="A709" s="77"/>
      <c r="D709" s="5"/>
    </row>
    <row r="710" spans="1:4" ht="46.5" customHeight="1">
      <c r="A710" s="77"/>
      <c r="D710" s="5"/>
    </row>
    <row r="711" spans="1:4" ht="46.5" customHeight="1">
      <c r="A711" s="77"/>
      <c r="D711" s="5"/>
    </row>
    <row r="712" spans="1:4" ht="46.5" customHeight="1">
      <c r="A712" s="77"/>
      <c r="D712" s="5"/>
    </row>
    <row r="713" spans="1:4" ht="46.5" customHeight="1">
      <c r="A713" s="77"/>
      <c r="D713" s="5"/>
    </row>
    <row r="714" spans="1:4" ht="46.5" customHeight="1">
      <c r="A714" s="77"/>
      <c r="D714" s="5"/>
    </row>
    <row r="715" spans="1:4" ht="46.5" customHeight="1">
      <c r="A715" s="77"/>
      <c r="D715" s="5"/>
    </row>
    <row r="716" spans="1:4" ht="46.5" customHeight="1">
      <c r="A716" s="77"/>
      <c r="D716" s="5"/>
    </row>
    <row r="717" spans="1:4" ht="46.5" customHeight="1">
      <c r="A717" s="77"/>
      <c r="D717" s="5"/>
    </row>
    <row r="718" spans="1:4" ht="46.5" customHeight="1">
      <c r="A718" s="77"/>
      <c r="D718" s="5"/>
    </row>
    <row r="719" spans="1:4" ht="46.5" customHeight="1">
      <c r="A719" s="77"/>
      <c r="D719" s="5"/>
    </row>
    <row r="720" spans="1:4" ht="46.5" customHeight="1">
      <c r="A720" s="77"/>
      <c r="D720" s="5"/>
    </row>
    <row r="721" spans="1:4" ht="46.5" customHeight="1">
      <c r="A721" s="77"/>
      <c r="D721" s="5"/>
    </row>
    <row r="722" spans="1:4" ht="46.5" customHeight="1">
      <c r="A722" s="77"/>
      <c r="D722" s="5"/>
    </row>
    <row r="723" spans="1:4" ht="46.5" customHeight="1">
      <c r="A723" s="77"/>
      <c r="D723" s="5"/>
    </row>
    <row r="724" spans="1:4" ht="46.5" customHeight="1">
      <c r="A724" s="77"/>
      <c r="D724" s="5"/>
    </row>
    <row r="725" spans="1:4" ht="46.5" customHeight="1">
      <c r="A725" s="77"/>
      <c r="D725" s="5"/>
    </row>
    <row r="726" spans="1:4" ht="46.5" customHeight="1">
      <c r="A726" s="77"/>
      <c r="D726" s="5"/>
    </row>
    <row r="727" spans="1:4" ht="46.5" customHeight="1">
      <c r="A727" s="77"/>
      <c r="D727" s="5"/>
    </row>
    <row r="728" spans="1:4" ht="46.5" customHeight="1">
      <c r="A728" s="77"/>
      <c r="D728" s="5"/>
    </row>
    <row r="729" spans="1:4" ht="46.5" customHeight="1">
      <c r="A729" s="77"/>
      <c r="D729" s="5"/>
    </row>
    <row r="730" spans="1:4" ht="46.5" customHeight="1">
      <c r="A730" s="77"/>
      <c r="D730" s="5"/>
    </row>
    <row r="731" spans="1:4" ht="46.5" customHeight="1">
      <c r="A731" s="77"/>
      <c r="D731" s="5"/>
    </row>
    <row r="732" spans="1:4" ht="46.5" customHeight="1">
      <c r="A732" s="77"/>
      <c r="D732" s="5"/>
    </row>
    <row r="733" spans="1:4" ht="46.5" customHeight="1">
      <c r="A733" s="77"/>
      <c r="D733" s="5"/>
    </row>
    <row r="734" spans="1:4" ht="46.5" customHeight="1">
      <c r="A734" s="77"/>
      <c r="D734" s="5"/>
    </row>
    <row r="735" spans="1:4" ht="46.5" customHeight="1">
      <c r="A735" s="77"/>
      <c r="D735" s="5"/>
    </row>
    <row r="736" spans="1:4" ht="46.5" customHeight="1">
      <c r="A736" s="77"/>
      <c r="D736" s="5"/>
    </row>
    <row r="737" spans="1:4" ht="46.5" customHeight="1">
      <c r="A737" s="77"/>
      <c r="D737" s="5"/>
    </row>
    <row r="738" spans="1:4" ht="46.5" customHeight="1">
      <c r="A738" s="77"/>
      <c r="D738" s="5"/>
    </row>
    <row r="739" spans="1:4" ht="46.5" customHeight="1">
      <c r="A739" s="77"/>
      <c r="D739" s="5"/>
    </row>
    <row r="740" spans="1:4" ht="46.5" customHeight="1">
      <c r="A740" s="77"/>
      <c r="D740" s="5"/>
    </row>
    <row r="741" spans="1:4" ht="46.5" customHeight="1">
      <c r="A741" s="77"/>
      <c r="D741" s="5"/>
    </row>
    <row r="742" spans="1:4" ht="46.5" customHeight="1">
      <c r="A742" s="77"/>
      <c r="D742" s="5"/>
    </row>
    <row r="743" spans="1:4" ht="46.5" customHeight="1">
      <c r="A743" s="77"/>
      <c r="D743" s="5"/>
    </row>
    <row r="744" spans="1:4" ht="46.5" customHeight="1">
      <c r="A744" s="77"/>
      <c r="D744" s="5"/>
    </row>
    <row r="745" spans="1:4" ht="46.5" customHeight="1">
      <c r="A745" s="77"/>
      <c r="D745" s="5"/>
    </row>
    <row r="746" spans="1:4" ht="46.5" customHeight="1">
      <c r="A746" s="77"/>
      <c r="D746" s="5"/>
    </row>
    <row r="747" spans="1:4" ht="46.5" customHeight="1">
      <c r="A747" s="77"/>
      <c r="D747" s="5"/>
    </row>
    <row r="748" spans="1:4" ht="46.5" customHeight="1">
      <c r="A748" s="77"/>
      <c r="D748" s="5"/>
    </row>
    <row r="749" spans="1:4" ht="46.5" customHeight="1">
      <c r="A749" s="77"/>
      <c r="D749" s="5"/>
    </row>
    <row r="750" spans="1:4" ht="46.5" customHeight="1">
      <c r="A750" s="77"/>
      <c r="D750" s="5"/>
    </row>
    <row r="751" spans="1:4" ht="46.5" customHeight="1">
      <c r="A751" s="77"/>
      <c r="D751" s="5"/>
    </row>
    <row r="752" spans="1:4" ht="46.5" customHeight="1">
      <c r="A752" s="77"/>
      <c r="D752" s="5"/>
    </row>
    <row r="753" spans="1:4" ht="46.5" customHeight="1">
      <c r="A753" s="77"/>
      <c r="D753" s="5"/>
    </row>
    <row r="754" spans="1:4" ht="46.5" customHeight="1">
      <c r="A754" s="77"/>
      <c r="D754" s="5"/>
    </row>
    <row r="755" spans="1:4" ht="46.5" customHeight="1">
      <c r="A755" s="77"/>
      <c r="D755" s="5"/>
    </row>
    <row r="756" spans="1:4" ht="46.5" customHeight="1">
      <c r="A756" s="77"/>
      <c r="D756" s="5"/>
    </row>
    <row r="757" spans="1:4" ht="46.5" customHeight="1">
      <c r="A757" s="77"/>
      <c r="D757" s="5"/>
    </row>
    <row r="758" spans="1:4" ht="46.5" customHeight="1">
      <c r="A758" s="77"/>
      <c r="D758" s="5"/>
    </row>
    <row r="759" spans="1:4" ht="46.5" customHeight="1">
      <c r="A759" s="77"/>
      <c r="D759" s="5"/>
    </row>
    <row r="760" spans="1:4" ht="46.5" customHeight="1">
      <c r="A760" s="77"/>
      <c r="D760" s="5"/>
    </row>
    <row r="761" spans="1:4" ht="46.5" customHeight="1">
      <c r="A761" s="77"/>
      <c r="D761" s="5"/>
    </row>
    <row r="762" spans="1:4" ht="46.5" customHeight="1">
      <c r="A762" s="77"/>
      <c r="D762" s="5"/>
    </row>
    <row r="763" spans="1:4" ht="46.5" customHeight="1">
      <c r="A763" s="77"/>
      <c r="D763" s="5"/>
    </row>
    <row r="764" spans="1:4" ht="46.5" customHeight="1">
      <c r="A764" s="77"/>
      <c r="D764" s="5"/>
    </row>
    <row r="765" spans="1:4" ht="46.5" customHeight="1">
      <c r="A765" s="77"/>
      <c r="D765" s="5"/>
    </row>
    <row r="766" spans="1:4" ht="46.5" customHeight="1">
      <c r="A766" s="77"/>
      <c r="D766" s="5"/>
    </row>
    <row r="767" spans="1:4" ht="46.5" customHeight="1">
      <c r="A767" s="77"/>
      <c r="D767" s="5"/>
    </row>
    <row r="768" spans="1:4" ht="46.5" customHeight="1">
      <c r="A768" s="77"/>
      <c r="D768" s="5"/>
    </row>
    <row r="769" spans="1:4" ht="46.5" customHeight="1">
      <c r="A769" s="77"/>
      <c r="D769" s="5"/>
    </row>
    <row r="770" spans="1:4" ht="46.5" customHeight="1">
      <c r="A770" s="77"/>
      <c r="D770" s="5"/>
    </row>
    <row r="771" spans="1:4" ht="46.5" customHeight="1">
      <c r="A771" s="77"/>
      <c r="D771" s="5"/>
    </row>
    <row r="772" spans="1:4" ht="46.5" customHeight="1">
      <c r="A772" s="77"/>
      <c r="D772" s="5"/>
    </row>
    <row r="773" spans="1:4" ht="46.5" customHeight="1">
      <c r="A773" s="77"/>
      <c r="D773" s="5"/>
    </row>
    <row r="774" spans="1:4" ht="46.5" customHeight="1">
      <c r="A774" s="77"/>
      <c r="D774" s="5"/>
    </row>
    <row r="775" spans="1:4" ht="46.5" customHeight="1">
      <c r="A775" s="77"/>
      <c r="D775" s="5"/>
    </row>
    <row r="776" spans="1:4" ht="46.5" customHeight="1">
      <c r="A776" s="77"/>
      <c r="D776" s="5"/>
    </row>
    <row r="777" spans="1:4" ht="46.5" customHeight="1">
      <c r="A777" s="77"/>
      <c r="D777" s="5"/>
    </row>
    <row r="778" spans="1:4" ht="46.5" customHeight="1">
      <c r="A778" s="77"/>
      <c r="D778" s="5"/>
    </row>
    <row r="779" spans="1:4" ht="46.5" customHeight="1">
      <c r="A779" s="77"/>
      <c r="D779" s="5"/>
    </row>
    <row r="780" spans="1:4" ht="46.5" customHeight="1">
      <c r="A780" s="77"/>
      <c r="D780" s="5"/>
    </row>
    <row r="781" spans="1:4" ht="46.5" customHeight="1">
      <c r="A781" s="77"/>
      <c r="D781" s="5"/>
    </row>
    <row r="782" spans="1:4" ht="46.5" customHeight="1">
      <c r="A782" s="77"/>
      <c r="D782" s="5"/>
    </row>
    <row r="783" spans="1:4" ht="46.5" customHeight="1">
      <c r="A783" s="77"/>
      <c r="D783" s="5"/>
    </row>
    <row r="784" spans="1:4" ht="46.5" customHeight="1">
      <c r="A784" s="77"/>
      <c r="D784" s="5"/>
    </row>
    <row r="785" spans="1:4" ht="46.5" customHeight="1">
      <c r="A785" s="77"/>
      <c r="D785" s="5"/>
    </row>
    <row r="786" spans="1:4" ht="46.5" customHeight="1">
      <c r="A786" s="77"/>
      <c r="D786" s="5"/>
    </row>
    <row r="787" spans="1:4" ht="46.5" customHeight="1">
      <c r="A787" s="77"/>
      <c r="D787" s="5"/>
    </row>
    <row r="788" spans="1:4" ht="46.5" customHeight="1">
      <c r="A788" s="77"/>
      <c r="D788" s="5"/>
    </row>
    <row r="789" spans="1:4" ht="46.5" customHeight="1">
      <c r="A789" s="77"/>
      <c r="D789" s="5"/>
    </row>
    <row r="790" spans="1:4" ht="46.5" customHeight="1">
      <c r="A790" s="77"/>
      <c r="D790" s="5"/>
    </row>
    <row r="791" spans="1:4" ht="46.5" customHeight="1">
      <c r="A791" s="77"/>
      <c r="D791" s="5"/>
    </row>
    <row r="792" spans="1:4" ht="46.5" customHeight="1">
      <c r="A792" s="77"/>
      <c r="D792" s="5"/>
    </row>
    <row r="793" spans="1:4" ht="46.5" customHeight="1">
      <c r="A793" s="77"/>
      <c r="D793" s="5"/>
    </row>
    <row r="794" spans="1:4" ht="46.5" customHeight="1">
      <c r="A794" s="77"/>
      <c r="D794" s="5"/>
    </row>
    <row r="795" spans="1:4" ht="46.5" customHeight="1">
      <c r="A795" s="77"/>
      <c r="D795" s="5"/>
    </row>
    <row r="796" spans="1:4" ht="46.5" customHeight="1">
      <c r="A796" s="77"/>
      <c r="D796" s="5"/>
    </row>
    <row r="797" spans="1:4" ht="46.5" customHeight="1">
      <c r="A797" s="77"/>
      <c r="D797" s="5"/>
    </row>
    <row r="798" spans="1:4" ht="46.5" customHeight="1">
      <c r="A798" s="77"/>
      <c r="D798" s="5"/>
    </row>
    <row r="799" spans="1:4" ht="46.5" customHeight="1">
      <c r="A799" s="77"/>
      <c r="D799" s="5"/>
    </row>
    <row r="800" spans="1:4" ht="46.5" customHeight="1">
      <c r="A800" s="77"/>
      <c r="D800" s="5"/>
    </row>
    <row r="801" spans="1:4" ht="46.5" customHeight="1">
      <c r="A801" s="77"/>
      <c r="D801" s="5"/>
    </row>
    <row r="802" spans="1:4" ht="46.5" customHeight="1">
      <c r="A802" s="77"/>
      <c r="D802" s="5"/>
    </row>
    <row r="803" spans="1:4" ht="46.5" customHeight="1">
      <c r="A803" s="77"/>
      <c r="D803" s="5"/>
    </row>
    <row r="804" spans="1:4" ht="46.5" customHeight="1">
      <c r="A804" s="77"/>
      <c r="D804" s="5"/>
    </row>
    <row r="805" spans="1:4" ht="46.5" customHeight="1">
      <c r="A805" s="77"/>
      <c r="D805" s="5"/>
    </row>
    <row r="806" spans="1:4" ht="46.5" customHeight="1">
      <c r="A806" s="77"/>
      <c r="D806" s="5"/>
    </row>
    <row r="807" spans="1:4" ht="46.5" customHeight="1">
      <c r="A807" s="77"/>
      <c r="D807" s="5"/>
    </row>
    <row r="808" spans="1:4" ht="46.5" customHeight="1">
      <c r="A808" s="77"/>
      <c r="D808" s="5"/>
    </row>
    <row r="809" spans="1:4" ht="46.5" customHeight="1">
      <c r="A809" s="77"/>
      <c r="D809" s="5"/>
    </row>
    <row r="810" spans="1:4" ht="46.5" customHeight="1">
      <c r="A810" s="77"/>
      <c r="D810" s="5"/>
    </row>
    <row r="811" spans="1:4" ht="46.5" customHeight="1">
      <c r="A811" s="77"/>
      <c r="D811" s="5"/>
    </row>
    <row r="812" spans="1:4" ht="46.5" customHeight="1">
      <c r="A812" s="77"/>
      <c r="D812" s="5"/>
    </row>
    <row r="813" spans="1:4" ht="46.5" customHeight="1">
      <c r="A813" s="77"/>
      <c r="D813" s="5"/>
    </row>
    <row r="814" spans="1:4" ht="46.5" customHeight="1">
      <c r="A814" s="77"/>
      <c r="D814" s="5"/>
    </row>
    <row r="815" spans="1:4" ht="46.5" customHeight="1">
      <c r="A815" s="77"/>
      <c r="D815" s="5"/>
    </row>
    <row r="816" spans="1:4" ht="46.5" customHeight="1">
      <c r="A816" s="77"/>
      <c r="D816" s="5"/>
    </row>
    <row r="817" spans="1:4" ht="46.5" customHeight="1">
      <c r="A817" s="77"/>
      <c r="D817" s="5"/>
    </row>
    <row r="818" spans="1:4" ht="46.5" customHeight="1">
      <c r="A818" s="77"/>
      <c r="D818" s="5"/>
    </row>
    <row r="819" spans="1:4" ht="46.5" customHeight="1">
      <c r="A819" s="77"/>
      <c r="D819" s="5"/>
    </row>
    <row r="820" spans="1:4" ht="46.5" customHeight="1">
      <c r="A820" s="77"/>
      <c r="D820" s="5"/>
    </row>
    <row r="821" spans="1:4" ht="46.5" customHeight="1">
      <c r="A821" s="77"/>
      <c r="D821" s="5"/>
    </row>
    <row r="822" spans="1:4" ht="46.5" customHeight="1">
      <c r="A822" s="77"/>
      <c r="D822" s="5"/>
    </row>
    <row r="823" spans="1:4" ht="46.5" customHeight="1">
      <c r="A823" s="77"/>
      <c r="D823" s="5"/>
    </row>
    <row r="824" spans="1:4" ht="46.5" customHeight="1">
      <c r="A824" s="77"/>
      <c r="D824" s="5"/>
    </row>
    <row r="825" spans="1:4" ht="46.5" customHeight="1">
      <c r="A825" s="77"/>
      <c r="D825" s="5"/>
    </row>
    <row r="826" spans="1:4" ht="46.5" customHeight="1">
      <c r="A826" s="77"/>
      <c r="D826" s="5"/>
    </row>
    <row r="827" spans="1:4" ht="46.5" customHeight="1">
      <c r="A827" s="77"/>
      <c r="D827" s="5"/>
    </row>
    <row r="828" spans="1:4" ht="46.5" customHeight="1">
      <c r="A828" s="77"/>
      <c r="D828" s="5"/>
    </row>
    <row r="829" spans="1:4" ht="46.5" customHeight="1">
      <c r="A829" s="77"/>
      <c r="D829" s="5"/>
    </row>
    <row r="830" spans="1:4" ht="46.5" customHeight="1">
      <c r="A830" s="77"/>
      <c r="D830" s="5"/>
    </row>
    <row r="831" spans="1:4" ht="46.5" customHeight="1">
      <c r="A831" s="77"/>
      <c r="D831" s="5"/>
    </row>
    <row r="832" spans="1:4" ht="46.5" customHeight="1">
      <c r="A832" s="77"/>
      <c r="D832" s="5"/>
    </row>
    <row r="833" spans="1:4" ht="46.5" customHeight="1">
      <c r="A833" s="77"/>
      <c r="D833" s="5"/>
    </row>
    <row r="834" spans="1:4" ht="46.5" customHeight="1">
      <c r="A834" s="77"/>
      <c r="D834" s="5"/>
    </row>
    <row r="835" spans="1:4" ht="46.5" customHeight="1">
      <c r="A835" s="77"/>
      <c r="D835" s="5"/>
    </row>
    <row r="836" spans="1:4" ht="46.5" customHeight="1">
      <c r="A836" s="77"/>
      <c r="D836" s="5"/>
    </row>
    <row r="837" spans="1:4" ht="46.5" customHeight="1">
      <c r="A837" s="77"/>
      <c r="D837" s="5"/>
    </row>
    <row r="838" spans="1:4" ht="46.5" customHeight="1">
      <c r="A838" s="77"/>
      <c r="D838" s="5"/>
    </row>
    <row r="839" spans="1:4" ht="46.5" customHeight="1">
      <c r="A839" s="77"/>
      <c r="D839" s="5"/>
    </row>
    <row r="840" spans="1:4" ht="46.5" customHeight="1">
      <c r="A840" s="77"/>
      <c r="D840" s="5"/>
    </row>
    <row r="841" spans="1:4" ht="46.5" customHeight="1">
      <c r="A841" s="77"/>
      <c r="D841" s="5"/>
    </row>
    <row r="842" spans="1:4" ht="46.5" customHeight="1">
      <c r="A842" s="77"/>
      <c r="D842" s="5"/>
    </row>
    <row r="843" spans="1:4" ht="46.5" customHeight="1">
      <c r="A843" s="77"/>
      <c r="D843" s="5"/>
    </row>
    <row r="844" spans="1:4" ht="46.5" customHeight="1">
      <c r="A844" s="77"/>
      <c r="D844" s="5"/>
    </row>
    <row r="845" spans="1:4" ht="46.5" customHeight="1">
      <c r="A845" s="77"/>
      <c r="D845" s="5"/>
    </row>
    <row r="846" spans="1:4" ht="46.5" customHeight="1">
      <c r="A846" s="77"/>
      <c r="D846" s="5"/>
    </row>
    <row r="847" spans="1:4" ht="46.5" customHeight="1">
      <c r="A847" s="77"/>
      <c r="D847" s="5"/>
    </row>
    <row r="848" spans="1:4" ht="46.5" customHeight="1">
      <c r="A848" s="77"/>
      <c r="D848" s="5"/>
    </row>
    <row r="849" spans="1:4" ht="46.5" customHeight="1">
      <c r="A849" s="77"/>
      <c r="D849" s="5"/>
    </row>
    <row r="850" spans="1:4" ht="46.5" customHeight="1">
      <c r="A850" s="77"/>
      <c r="D850" s="5"/>
    </row>
    <row r="851" spans="1:4" ht="46.5" customHeight="1">
      <c r="A851" s="77"/>
      <c r="D851" s="5"/>
    </row>
    <row r="852" spans="1:4" ht="46.5" customHeight="1">
      <c r="A852" s="77"/>
      <c r="D852" s="5"/>
    </row>
    <row r="853" spans="1:4" ht="46.5" customHeight="1">
      <c r="A853" s="77"/>
      <c r="D853" s="5"/>
    </row>
    <row r="854" spans="1:4" ht="46.5" customHeight="1">
      <c r="A854" s="77"/>
      <c r="D854" s="5"/>
    </row>
    <row r="855" spans="1:4" ht="46.5" customHeight="1">
      <c r="A855" s="77"/>
      <c r="D855" s="5"/>
    </row>
    <row r="856" spans="1:4" ht="46.5" customHeight="1">
      <c r="A856" s="77"/>
      <c r="D856" s="5"/>
    </row>
    <row r="857" spans="1:4" ht="46.5" customHeight="1">
      <c r="A857" s="77"/>
      <c r="D857" s="5"/>
    </row>
    <row r="858" spans="1:4" ht="46.5" customHeight="1">
      <c r="A858" s="77"/>
      <c r="D858" s="5"/>
    </row>
    <row r="859" spans="1:4" ht="46.5" customHeight="1">
      <c r="A859" s="77"/>
      <c r="D859" s="5"/>
    </row>
    <row r="860" spans="1:4" ht="46.5" customHeight="1">
      <c r="A860" s="77"/>
      <c r="D860" s="5"/>
    </row>
    <row r="861" spans="1:4" ht="46.5" customHeight="1">
      <c r="A861" s="77"/>
      <c r="D861" s="5"/>
    </row>
    <row r="862" spans="1:4" ht="46.5" customHeight="1">
      <c r="A862" s="77"/>
      <c r="D862" s="5"/>
    </row>
    <row r="863" spans="1:4" ht="46.5" customHeight="1">
      <c r="A863" s="77"/>
      <c r="D863" s="5"/>
    </row>
    <row r="864" spans="1:4" ht="46.5" customHeight="1">
      <c r="A864" s="77"/>
      <c r="D864" s="5"/>
    </row>
    <row r="865" spans="1:4" ht="46.5" customHeight="1">
      <c r="A865" s="77"/>
      <c r="D865" s="5"/>
    </row>
    <row r="866" spans="1:4" ht="46.5" customHeight="1">
      <c r="A866" s="77"/>
      <c r="D866" s="5"/>
    </row>
    <row r="867" spans="1:4" ht="46.5" customHeight="1">
      <c r="A867" s="77"/>
      <c r="D867" s="5"/>
    </row>
    <row r="868" spans="1:4" ht="46.5" customHeight="1">
      <c r="A868" s="77"/>
      <c r="D868" s="5"/>
    </row>
    <row r="869" spans="1:4" ht="46.5" customHeight="1">
      <c r="A869" s="77"/>
      <c r="D869" s="5"/>
    </row>
    <row r="870" spans="1:4" ht="46.5" customHeight="1">
      <c r="A870" s="77"/>
      <c r="D870" s="5"/>
    </row>
    <row r="871" spans="1:4" ht="46.5" customHeight="1">
      <c r="A871" s="77"/>
      <c r="D871" s="5"/>
    </row>
    <row r="872" spans="1:4" ht="46.5" customHeight="1">
      <c r="A872" s="77"/>
      <c r="D872" s="5"/>
    </row>
    <row r="873" spans="1:4" ht="46.5" customHeight="1">
      <c r="A873" s="77"/>
      <c r="D873" s="5"/>
    </row>
    <row r="874" spans="1:4" ht="46.5" customHeight="1">
      <c r="A874" s="77"/>
      <c r="D874" s="5"/>
    </row>
    <row r="875" spans="1:4" ht="46.5" customHeight="1">
      <c r="A875" s="77"/>
      <c r="D875" s="5"/>
    </row>
    <row r="876" spans="1:4" ht="46.5" customHeight="1">
      <c r="A876" s="77"/>
      <c r="D876" s="5"/>
    </row>
    <row r="877" spans="1:4" ht="46.5" customHeight="1">
      <c r="A877" s="77"/>
      <c r="D877" s="5"/>
    </row>
    <row r="878" spans="1:4" ht="46.5" customHeight="1">
      <c r="A878" s="77"/>
      <c r="D878" s="5"/>
    </row>
    <row r="879" spans="1:4" ht="46.5" customHeight="1">
      <c r="A879" s="77"/>
      <c r="D879" s="5"/>
    </row>
    <row r="880" spans="1:4" ht="46.5" customHeight="1">
      <c r="A880" s="77"/>
      <c r="D880" s="5"/>
    </row>
    <row r="881" spans="1:4" ht="46.5" customHeight="1">
      <c r="A881" s="77"/>
      <c r="D881" s="5"/>
    </row>
    <row r="882" spans="1:4" ht="46.5" customHeight="1">
      <c r="A882" s="77"/>
      <c r="D882" s="5"/>
    </row>
    <row r="883" spans="1:4" ht="46.5" customHeight="1">
      <c r="A883" s="77"/>
      <c r="D883" s="5"/>
    </row>
    <row r="884" spans="1:4" ht="46.5" customHeight="1">
      <c r="A884" s="77"/>
      <c r="D884" s="5"/>
    </row>
    <row r="885" spans="1:4" ht="46.5" customHeight="1">
      <c r="A885" s="77"/>
      <c r="D885" s="5"/>
    </row>
    <row r="886" spans="1:4" ht="46.5" customHeight="1">
      <c r="A886" s="77"/>
      <c r="D886" s="5"/>
    </row>
    <row r="887" spans="1:4" ht="46.5" customHeight="1">
      <c r="A887" s="77"/>
      <c r="D887" s="5"/>
    </row>
    <row r="888" spans="1:4" ht="46.5" customHeight="1">
      <c r="A888" s="77"/>
      <c r="D888" s="5"/>
    </row>
    <row r="889" spans="1:4" ht="46.5" customHeight="1">
      <c r="A889" s="77"/>
      <c r="D889" s="5"/>
    </row>
    <row r="890" spans="1:4" ht="46.5" customHeight="1">
      <c r="A890" s="77"/>
      <c r="D890" s="5"/>
    </row>
    <row r="891" spans="1:4" ht="46.5" customHeight="1">
      <c r="A891" s="77"/>
      <c r="D891" s="5"/>
    </row>
    <row r="892" spans="1:4" ht="46.5" customHeight="1">
      <c r="A892" s="77"/>
      <c r="D892" s="5"/>
    </row>
    <row r="893" spans="1:4" ht="46.5" customHeight="1">
      <c r="A893" s="77"/>
      <c r="D893" s="5"/>
    </row>
    <row r="894" spans="1:4" ht="46.5" customHeight="1">
      <c r="A894" s="77"/>
      <c r="D894" s="5"/>
    </row>
    <row r="895" spans="1:4" ht="46.5" customHeight="1">
      <c r="A895" s="77"/>
      <c r="D895" s="5"/>
    </row>
    <row r="896" spans="1:4" ht="46.5" customHeight="1">
      <c r="A896" s="77"/>
      <c r="D896" s="5"/>
    </row>
    <row r="897" spans="1:4" ht="46.5" customHeight="1">
      <c r="A897" s="77"/>
      <c r="D897" s="5"/>
    </row>
    <row r="898" spans="1:4" ht="46.5" customHeight="1">
      <c r="A898" s="77"/>
      <c r="D898" s="5"/>
    </row>
    <row r="899" spans="1:4" ht="46.5" customHeight="1">
      <c r="A899" s="77"/>
      <c r="D899" s="5"/>
    </row>
    <row r="900" spans="1:4" ht="46.5" customHeight="1">
      <c r="A900" s="77"/>
      <c r="D900" s="5"/>
    </row>
    <row r="901" spans="1:4" ht="46.5" customHeight="1">
      <c r="A901" s="77"/>
      <c r="D901" s="5"/>
    </row>
    <row r="902" spans="1:4" ht="46.5" customHeight="1">
      <c r="A902" s="77"/>
      <c r="D902" s="5"/>
    </row>
    <row r="903" spans="1:4" ht="46.5" customHeight="1">
      <c r="A903" s="77"/>
      <c r="D903" s="5"/>
    </row>
    <row r="904" spans="1:4" ht="46.5" customHeight="1">
      <c r="A904" s="77"/>
      <c r="D904" s="5"/>
    </row>
    <row r="905" spans="1:4" ht="46.5" customHeight="1">
      <c r="A905" s="77"/>
      <c r="D905" s="5"/>
    </row>
    <row r="906" spans="1:4" ht="46.5" customHeight="1">
      <c r="A906" s="77"/>
      <c r="D906" s="5"/>
    </row>
    <row r="907" spans="1:4" ht="46.5" customHeight="1">
      <c r="A907" s="77"/>
      <c r="D907" s="5"/>
    </row>
    <row r="908" spans="1:4" ht="46.5" customHeight="1">
      <c r="A908" s="77"/>
      <c r="D908" s="5"/>
    </row>
    <row r="909" spans="1:4" ht="46.5" customHeight="1">
      <c r="A909" s="77"/>
      <c r="D909" s="5"/>
    </row>
    <row r="910" spans="1:4" ht="46.5" customHeight="1">
      <c r="A910" s="77"/>
      <c r="D910" s="5"/>
    </row>
    <row r="911" spans="1:4" ht="46.5" customHeight="1">
      <c r="A911" s="77"/>
      <c r="D911" s="5"/>
    </row>
    <row r="912" spans="1:4" ht="46.5" customHeight="1">
      <c r="A912" s="77"/>
      <c r="D912" s="5"/>
    </row>
    <row r="913" spans="1:4" ht="46.5" customHeight="1">
      <c r="A913" s="77"/>
      <c r="D913" s="5"/>
    </row>
    <row r="914" spans="1:4" ht="46.5" customHeight="1">
      <c r="A914" s="77"/>
      <c r="D914" s="5"/>
    </row>
    <row r="915" spans="1:4" ht="46.5" customHeight="1">
      <c r="A915" s="77"/>
      <c r="D915" s="5"/>
    </row>
    <row r="916" spans="1:4" ht="46.5" customHeight="1">
      <c r="A916" s="77"/>
      <c r="D916" s="5"/>
    </row>
    <row r="917" spans="1:4" ht="46.5" customHeight="1">
      <c r="A917" s="77"/>
      <c r="D917" s="5"/>
    </row>
    <row r="918" spans="1:4" ht="46.5" customHeight="1">
      <c r="A918" s="77"/>
      <c r="D918" s="5"/>
    </row>
    <row r="919" spans="1:4" ht="46.5" customHeight="1">
      <c r="A919" s="77"/>
      <c r="D919" s="5"/>
    </row>
    <row r="920" spans="1:4" ht="46.5" customHeight="1">
      <c r="A920" s="77"/>
      <c r="D920" s="5"/>
    </row>
    <row r="921" spans="1:4" ht="46.5" customHeight="1">
      <c r="A921" s="77"/>
      <c r="D921" s="5"/>
    </row>
    <row r="922" spans="1:4" ht="46.5" customHeight="1">
      <c r="A922" s="77"/>
      <c r="D922" s="5"/>
    </row>
    <row r="923" spans="1:4" ht="46.5" customHeight="1">
      <c r="A923" s="77"/>
      <c r="D923" s="5"/>
    </row>
    <row r="924" spans="1:4" ht="46.5" customHeight="1">
      <c r="A924" s="77"/>
      <c r="D924" s="5"/>
    </row>
    <row r="925" spans="1:4" ht="46.5" customHeight="1">
      <c r="A925" s="77"/>
      <c r="D925" s="5"/>
    </row>
    <row r="926" spans="1:4" ht="46.5" customHeight="1">
      <c r="A926" s="77"/>
      <c r="D926" s="5"/>
    </row>
    <row r="927" spans="1:4" ht="46.5" customHeight="1">
      <c r="A927" s="77"/>
      <c r="D927" s="5"/>
    </row>
    <row r="928" spans="1:4" ht="46.5" customHeight="1">
      <c r="A928" s="77"/>
      <c r="D928" s="5"/>
    </row>
    <row r="929" spans="1:4" ht="46.5" customHeight="1">
      <c r="A929" s="77"/>
      <c r="D929" s="5"/>
    </row>
    <row r="930" spans="1:4" ht="46.5" customHeight="1">
      <c r="A930" s="77"/>
      <c r="D930" s="5"/>
    </row>
    <row r="931" spans="1:4" ht="46.5" customHeight="1">
      <c r="A931" s="77"/>
      <c r="D931" s="5"/>
    </row>
    <row r="932" spans="1:4" ht="46.5" customHeight="1">
      <c r="A932" s="77"/>
      <c r="D932" s="5"/>
    </row>
    <row r="933" spans="1:4" ht="46.5" customHeight="1">
      <c r="A933" s="77"/>
      <c r="D933" s="5"/>
    </row>
    <row r="934" spans="1:4" ht="46.5" customHeight="1">
      <c r="A934" s="77"/>
      <c r="D934" s="5"/>
    </row>
    <row r="935" spans="1:4" ht="46.5" customHeight="1">
      <c r="A935" s="77"/>
      <c r="D935" s="5"/>
    </row>
    <row r="936" spans="1:4" ht="46.5" customHeight="1">
      <c r="A936" s="77"/>
      <c r="D936" s="5"/>
    </row>
    <row r="937" spans="1:4" ht="46.5" customHeight="1">
      <c r="A937" s="77"/>
      <c r="D937" s="5"/>
    </row>
    <row r="938" spans="1:4" ht="46.5" customHeight="1">
      <c r="A938" s="77"/>
      <c r="D938" s="5"/>
    </row>
    <row r="939" spans="1:4" ht="46.5" customHeight="1">
      <c r="A939" s="77"/>
      <c r="D939" s="5"/>
    </row>
    <row r="940" spans="1:4" ht="46.5" customHeight="1">
      <c r="A940" s="77"/>
      <c r="D940" s="5"/>
    </row>
    <row r="941" spans="1:4" ht="46.5" customHeight="1">
      <c r="A941" s="77"/>
      <c r="D941" s="5"/>
    </row>
    <row r="942" spans="1:4" ht="46.5" customHeight="1">
      <c r="A942" s="77"/>
      <c r="D942" s="5"/>
    </row>
    <row r="943" spans="1:4" ht="46.5" customHeight="1">
      <c r="A943" s="77"/>
      <c r="D943" s="5"/>
    </row>
    <row r="944" spans="1:4" ht="46.5" customHeight="1">
      <c r="A944" s="77"/>
      <c r="D944" s="5"/>
    </row>
    <row r="945" spans="1:4" ht="46.5" customHeight="1">
      <c r="A945" s="77"/>
      <c r="D945" s="5"/>
    </row>
    <row r="946" spans="1:4" ht="46.5" customHeight="1">
      <c r="A946" s="77"/>
      <c r="D946" s="5"/>
    </row>
    <row r="947" spans="1:4" ht="46.5" customHeight="1">
      <c r="A947" s="77"/>
      <c r="D947" s="5"/>
    </row>
    <row r="948" spans="1:4" ht="46.5" customHeight="1">
      <c r="A948" s="77"/>
      <c r="D948" s="5"/>
    </row>
    <row r="949" spans="1:4" ht="46.5" customHeight="1">
      <c r="A949" s="77"/>
      <c r="D949" s="5"/>
    </row>
    <row r="950" spans="1:4" ht="46.5" customHeight="1">
      <c r="A950" s="77"/>
      <c r="D950" s="5"/>
    </row>
    <row r="951" spans="1:4" ht="46.5" customHeight="1">
      <c r="A951" s="77"/>
      <c r="D951" s="5"/>
    </row>
    <row r="952" spans="1:4" ht="46.5" customHeight="1">
      <c r="A952" s="77"/>
      <c r="D952" s="5"/>
    </row>
    <row r="953" spans="1:4" ht="46.5" customHeight="1">
      <c r="A953" s="77"/>
      <c r="D953" s="5"/>
    </row>
    <row r="954" spans="1:4" ht="46.5" customHeight="1">
      <c r="A954" s="77"/>
      <c r="D954" s="5"/>
    </row>
    <row r="955" spans="1:4" ht="46.5" customHeight="1">
      <c r="A955" s="77"/>
      <c r="D955" s="5"/>
    </row>
    <row r="956" spans="1:4" ht="46.5" customHeight="1">
      <c r="A956" s="77"/>
      <c r="D956" s="5"/>
    </row>
    <row r="957" spans="1:4" ht="46.5" customHeight="1">
      <c r="A957" s="77"/>
      <c r="D957" s="5"/>
    </row>
    <row r="958" spans="1:4" ht="46.5" customHeight="1">
      <c r="A958" s="77"/>
      <c r="D958" s="5"/>
    </row>
    <row r="959" spans="1:4" ht="46.5" customHeight="1">
      <c r="A959" s="77"/>
      <c r="D959" s="5"/>
    </row>
    <row r="960" spans="1:4" ht="46.5" customHeight="1">
      <c r="A960" s="77"/>
      <c r="D960" s="5"/>
    </row>
    <row r="961" spans="1:4" ht="46.5" customHeight="1">
      <c r="A961" s="77"/>
      <c r="D961" s="5"/>
    </row>
    <row r="962" spans="1:4" ht="46.5" customHeight="1">
      <c r="A962" s="77"/>
      <c r="D962" s="5"/>
    </row>
    <row r="963" spans="1:4" ht="46.5" customHeight="1">
      <c r="A963" s="77"/>
      <c r="D963" s="5"/>
    </row>
    <row r="964" spans="1:4" ht="46.5" customHeight="1">
      <c r="A964" s="77"/>
      <c r="D964" s="5"/>
    </row>
    <row r="965" spans="1:4" ht="46.5" customHeight="1">
      <c r="A965" s="77"/>
      <c r="D965" s="5"/>
    </row>
    <row r="966" spans="1:4" ht="46.5" customHeight="1">
      <c r="A966" s="77"/>
      <c r="D966" s="5"/>
    </row>
    <row r="967" spans="1:4" ht="46.5" customHeight="1">
      <c r="A967" s="77"/>
      <c r="D967" s="5"/>
    </row>
    <row r="968" spans="1:4" ht="46.5" customHeight="1">
      <c r="A968" s="77"/>
      <c r="D968" s="5"/>
    </row>
    <row r="969" spans="1:4" ht="46.5" customHeight="1">
      <c r="A969" s="77"/>
      <c r="D969" s="5"/>
    </row>
    <row r="970" spans="1:4" ht="46.5" customHeight="1">
      <c r="A970" s="77"/>
      <c r="D970" s="5"/>
    </row>
    <row r="971" spans="1:4" ht="46.5" customHeight="1">
      <c r="A971" s="77"/>
      <c r="D971" s="5"/>
    </row>
    <row r="972" spans="1:4" ht="46.5" customHeight="1">
      <c r="A972" s="77"/>
      <c r="D972" s="5"/>
    </row>
    <row r="973" spans="1:4" ht="46.5" customHeight="1">
      <c r="A973" s="77"/>
      <c r="D973" s="5"/>
    </row>
    <row r="974" spans="1:4" ht="46.5" customHeight="1">
      <c r="A974" s="77"/>
      <c r="D974" s="5"/>
    </row>
    <row r="975" spans="1:4" ht="46.5" customHeight="1">
      <c r="A975" s="77"/>
      <c r="D975" s="5"/>
    </row>
    <row r="976" spans="1:4" ht="46.5" customHeight="1">
      <c r="A976" s="77"/>
      <c r="D976" s="5"/>
    </row>
    <row r="977" spans="1:4" ht="46.5" customHeight="1">
      <c r="A977" s="77"/>
      <c r="D977" s="5"/>
    </row>
    <row r="978" spans="1:4" ht="46.5" customHeight="1">
      <c r="A978" s="77"/>
      <c r="D978" s="5"/>
    </row>
    <row r="979" spans="1:4" ht="46.5" customHeight="1">
      <c r="A979" s="77"/>
      <c r="D979" s="5"/>
    </row>
    <row r="980" spans="1:4" ht="46.5" customHeight="1">
      <c r="A980" s="77"/>
      <c r="D980" s="5"/>
    </row>
    <row r="981" spans="1:4" ht="46.5" customHeight="1">
      <c r="A981" s="77"/>
      <c r="D981" s="5"/>
    </row>
    <row r="982" spans="1:4" ht="46.5" customHeight="1">
      <c r="A982" s="77"/>
      <c r="D982" s="5"/>
    </row>
    <row r="983" spans="1:4" ht="46.5" customHeight="1">
      <c r="A983" s="77"/>
      <c r="D983" s="5"/>
    </row>
    <row r="984" spans="1:4" ht="46.5" customHeight="1">
      <c r="A984" s="77"/>
      <c r="D984" s="5"/>
    </row>
    <row r="985" spans="1:4" ht="46.5" customHeight="1">
      <c r="A985" s="77"/>
      <c r="D985" s="5"/>
    </row>
    <row r="986" spans="1:4" ht="46.5" customHeight="1">
      <c r="A986" s="77"/>
      <c r="D986" s="5"/>
    </row>
    <row r="987" spans="1:4" ht="46.5" customHeight="1">
      <c r="A987" s="77"/>
      <c r="D987" s="5"/>
    </row>
    <row r="988" spans="1:4" ht="46.5" customHeight="1">
      <c r="A988" s="77"/>
      <c r="D988" s="5"/>
    </row>
    <row r="989" spans="1:4" ht="46.5" customHeight="1">
      <c r="A989" s="77"/>
      <c r="D989" s="5"/>
    </row>
    <row r="990" spans="1:4" ht="46.5" customHeight="1">
      <c r="A990" s="77"/>
      <c r="D990" s="5"/>
    </row>
    <row r="991" spans="1:4" ht="46.5" customHeight="1">
      <c r="A991" s="77"/>
      <c r="D991" s="5"/>
    </row>
    <row r="992" spans="1:4" ht="46.5" customHeight="1">
      <c r="A992" s="77"/>
      <c r="D992" s="5"/>
    </row>
    <row r="993" spans="1:4" ht="46.5" customHeight="1">
      <c r="A993" s="77"/>
      <c r="D993" s="5"/>
    </row>
    <row r="994" spans="1:4" ht="46.5" customHeight="1">
      <c r="A994" s="77"/>
      <c r="D994" s="5"/>
    </row>
    <row r="995" spans="1:4" ht="46.5" customHeight="1">
      <c r="A995" s="77"/>
      <c r="D995" s="5"/>
    </row>
    <row r="996" spans="1:4" ht="46.5" customHeight="1">
      <c r="A996" s="77"/>
      <c r="D996" s="5"/>
    </row>
    <row r="997" spans="1:4" ht="46.5" customHeight="1">
      <c r="A997" s="77"/>
      <c r="D997" s="5"/>
    </row>
    <row r="998" spans="1:4" ht="46.5" customHeight="1">
      <c r="A998" s="77"/>
      <c r="D998" s="5"/>
    </row>
    <row r="999" spans="1:4" ht="46.5" customHeight="1">
      <c r="A999" s="77"/>
      <c r="D999" s="5"/>
    </row>
    <row r="1000" spans="1:4" ht="46.5" customHeight="1">
      <c r="A1000" s="77"/>
      <c r="D1000" s="5"/>
    </row>
  </sheetData>
  <mergeCells count="10">
    <mergeCell ref="J7:M7"/>
    <mergeCell ref="J8:M8"/>
    <mergeCell ref="I11:K11"/>
    <mergeCell ref="A1:B1"/>
    <mergeCell ref="C1:M1"/>
    <mergeCell ref="I3:K3"/>
    <mergeCell ref="L3:M3"/>
    <mergeCell ref="I4:K4"/>
    <mergeCell ref="L4:M4"/>
    <mergeCell ref="J6:M6"/>
  </mergeCells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981"/>
  <sheetViews>
    <sheetView topLeftCell="A3" zoomScale="95" workbookViewId="0">
      <selection activeCell="D27" sqref="D27"/>
    </sheetView>
  </sheetViews>
  <sheetFormatPr baseColWidth="10" defaultColWidth="14.453125" defaultRowHeight="15" customHeight="1" outlineLevelRow="1"/>
  <cols>
    <col min="1" max="1" width="34.08984375" customWidth="1"/>
    <col min="2" max="2" width="21" customWidth="1"/>
    <col min="3" max="3" width="20" customWidth="1"/>
    <col min="4" max="4" width="15" customWidth="1"/>
    <col min="5" max="7" width="15.7265625" customWidth="1"/>
    <col min="8" max="22" width="10.7265625" customWidth="1"/>
  </cols>
  <sheetData>
    <row r="1" spans="1:9" ht="26">
      <c r="A1" s="78" t="s">
        <v>88</v>
      </c>
      <c r="B1" s="189"/>
      <c r="C1" s="189"/>
      <c r="D1" s="190"/>
      <c r="E1" s="5"/>
      <c r="F1" s="5"/>
      <c r="G1" s="5"/>
    </row>
    <row r="2" spans="1:9" ht="14.5">
      <c r="B2" s="39"/>
      <c r="C2" s="5"/>
      <c r="D2" s="5"/>
      <c r="E2" s="79"/>
      <c r="F2" s="79"/>
      <c r="G2" s="5"/>
    </row>
    <row r="3" spans="1:9" ht="14.5">
      <c r="A3" s="80"/>
      <c r="B3" s="189"/>
      <c r="C3" s="189"/>
      <c r="D3" s="190"/>
      <c r="E3" s="81"/>
      <c r="F3" s="81"/>
      <c r="G3" s="81"/>
      <c r="H3" s="81"/>
      <c r="I3" s="81"/>
    </row>
    <row r="4" spans="1:9" ht="14.5">
      <c r="A4" s="11" t="s">
        <v>90</v>
      </c>
      <c r="B4" s="316" t="s">
        <v>211</v>
      </c>
      <c r="C4" s="316" t="s">
        <v>212</v>
      </c>
      <c r="D4" s="316" t="s">
        <v>89</v>
      </c>
    </row>
    <row r="5" spans="1:9" ht="14.5" outlineLevel="1">
      <c r="A5" s="82" t="str">
        <f>'PSP '!Teilprojekt_B</f>
        <v>KI erstellen</v>
      </c>
      <c r="B5" s="88"/>
      <c r="C5" s="82"/>
      <c r="D5" s="82"/>
    </row>
    <row r="6" spans="1:9" ht="14.5" outlineLevel="1">
      <c r="A6" s="317"/>
      <c r="B6" s="318" t="s">
        <v>213</v>
      </c>
      <c r="C6" s="318" t="s">
        <v>213</v>
      </c>
      <c r="D6" s="83">
        <v>0</v>
      </c>
    </row>
    <row r="7" spans="1:9" ht="14.5">
      <c r="A7" s="86" t="str">
        <f>"Summe: "  &amp; A5</f>
        <v>Summe: KI erstellen</v>
      </c>
      <c r="B7" s="319" t="s">
        <v>213</v>
      </c>
      <c r="C7" s="320" t="s">
        <v>213</v>
      </c>
      <c r="D7" s="87">
        <f>SUM(D6:D6)</f>
        <v>0</v>
      </c>
    </row>
    <row r="8" spans="1:9" ht="14.5">
      <c r="A8" s="321"/>
      <c r="B8" s="321"/>
      <c r="C8" s="321"/>
      <c r="D8" s="321"/>
    </row>
    <row r="9" spans="1:9" ht="14.5" outlineLevel="1">
      <c r="A9" s="82" t="str">
        <f>'PSP '!Teilprojekt_C</f>
        <v>Roboter bauen</v>
      </c>
      <c r="B9" s="88"/>
      <c r="C9" s="82"/>
      <c r="D9" s="82"/>
    </row>
    <row r="10" spans="1:9" ht="15.75" customHeight="1" outlineLevel="1">
      <c r="A10" s="317" t="s">
        <v>215</v>
      </c>
      <c r="B10" s="318" t="s">
        <v>214</v>
      </c>
      <c r="C10" s="84" t="s">
        <v>183</v>
      </c>
      <c r="D10" s="83">
        <v>0</v>
      </c>
    </row>
    <row r="11" spans="1:9" ht="15.75" customHeight="1" outlineLevel="1">
      <c r="A11" s="317" t="s">
        <v>216</v>
      </c>
      <c r="B11" s="318" t="s">
        <v>181</v>
      </c>
      <c r="C11" s="322" t="s">
        <v>183</v>
      </c>
      <c r="D11" s="83">
        <v>0</v>
      </c>
    </row>
    <row r="12" spans="1:9" ht="15.75" customHeight="1">
      <c r="A12" s="86" t="str">
        <f>"Summe: "  &amp; A9</f>
        <v>Summe: Roboter bauen</v>
      </c>
      <c r="B12" s="319" t="s">
        <v>217</v>
      </c>
      <c r="C12" s="320" t="s">
        <v>183</v>
      </c>
      <c r="D12" s="87">
        <f>SUM(D10:D11)</f>
        <v>0</v>
      </c>
    </row>
    <row r="13" spans="1:9" ht="15.75" customHeight="1">
      <c r="A13" s="321"/>
      <c r="B13" s="321"/>
      <c r="C13" s="321"/>
      <c r="D13" s="321"/>
    </row>
    <row r="14" spans="1:9" ht="15.75" customHeight="1" outlineLevel="1">
      <c r="A14" s="82" t="str">
        <f>[0]!Teilprojekt_D</f>
        <v>Zusammenführen beider Technologien</v>
      </c>
      <c r="B14" s="88"/>
      <c r="C14" s="82"/>
      <c r="D14" s="82"/>
    </row>
    <row r="15" spans="1:9" ht="15.75" customHeight="1" outlineLevel="1">
      <c r="A15" s="317" t="s">
        <v>215</v>
      </c>
      <c r="B15" s="83" t="s">
        <v>180</v>
      </c>
      <c r="C15" s="322" t="s">
        <v>183</v>
      </c>
      <c r="D15" s="83">
        <v>0</v>
      </c>
    </row>
    <row r="16" spans="1:9" ht="15.75" customHeight="1" outlineLevel="1">
      <c r="A16" s="317" t="s">
        <v>216</v>
      </c>
      <c r="B16" s="83" t="s">
        <v>182</v>
      </c>
      <c r="C16" s="322" t="s">
        <v>183</v>
      </c>
      <c r="D16" s="83">
        <v>0</v>
      </c>
    </row>
    <row r="17" spans="1:7" ht="15.75" customHeight="1">
      <c r="A17" s="86" t="str">
        <f>"Summe: "  &amp; A14</f>
        <v>Summe: Zusammenführen beider Technologien</v>
      </c>
      <c r="B17" s="319" t="s">
        <v>218</v>
      </c>
      <c r="C17" s="320" t="s">
        <v>183</v>
      </c>
      <c r="D17" s="87">
        <f>SUM(D15:D16)</f>
        <v>0</v>
      </c>
    </row>
    <row r="18" spans="1:7" ht="15.75" customHeight="1">
      <c r="A18" s="321"/>
      <c r="B18" s="321"/>
      <c r="C18" s="321"/>
      <c r="D18" s="321"/>
    </row>
    <row r="19" spans="1:7" ht="15.75" customHeight="1" outlineLevel="1">
      <c r="A19" s="82" t="str">
        <f>[0]!Teilprojekt_E</f>
        <v>Testen</v>
      </c>
      <c r="B19" s="88"/>
      <c r="C19" s="82"/>
      <c r="D19" s="82"/>
    </row>
    <row r="20" spans="1:7" ht="15.75" customHeight="1" outlineLevel="1">
      <c r="A20" s="46"/>
      <c r="B20" s="318" t="s">
        <v>213</v>
      </c>
      <c r="C20" s="322" t="s">
        <v>213</v>
      </c>
      <c r="D20" s="83">
        <v>0</v>
      </c>
    </row>
    <row r="21" spans="1:7" ht="15.75" customHeight="1">
      <c r="A21" s="86" t="str">
        <f>"Summe: "  &amp; A19</f>
        <v>Summe: Testen</v>
      </c>
      <c r="B21" s="319" t="s">
        <v>213</v>
      </c>
      <c r="C21" s="320" t="s">
        <v>213</v>
      </c>
      <c r="D21" s="87">
        <f>SUM(D20:D20)</f>
        <v>0</v>
      </c>
    </row>
    <row r="22" spans="1:7" ht="15.75" customHeight="1">
      <c r="A22" s="321"/>
      <c r="B22" s="321"/>
      <c r="C22" s="321"/>
      <c r="D22" s="321"/>
    </row>
    <row r="23" spans="1:7" ht="15.75" customHeight="1">
      <c r="A23" s="89" t="s">
        <v>92</v>
      </c>
      <c r="B23" s="90"/>
      <c r="C23" s="91"/>
      <c r="D23" s="90">
        <f>SUM(D7:D12:D17:D20)</f>
        <v>0</v>
      </c>
    </row>
    <row r="24" spans="1:7" ht="15.75" customHeight="1">
      <c r="B24" s="92"/>
      <c r="C24" s="92"/>
      <c r="D24" s="92"/>
    </row>
    <row r="25" spans="1:7" ht="15.75" customHeight="1">
      <c r="A25" s="93" t="s">
        <v>6</v>
      </c>
      <c r="B25" s="323" t="s">
        <v>213</v>
      </c>
      <c r="C25" s="92"/>
      <c r="D25" s="92"/>
      <c r="E25" s="5"/>
      <c r="F25" s="5"/>
      <c r="G25" s="5"/>
    </row>
    <row r="26" spans="1:7" ht="15.75" customHeight="1">
      <c r="B26" s="39"/>
      <c r="C26" s="5"/>
      <c r="D26" s="5"/>
      <c r="E26" s="5"/>
      <c r="F26" s="5"/>
      <c r="G26" s="5"/>
    </row>
    <row r="27" spans="1:7" ht="15.75" customHeight="1">
      <c r="B27" s="39"/>
      <c r="C27" s="5"/>
      <c r="D27" s="5"/>
      <c r="E27" s="5"/>
      <c r="F27" s="5"/>
      <c r="G27" s="5"/>
    </row>
    <row r="28" spans="1:7" ht="15.75" customHeight="1">
      <c r="B28" s="39"/>
      <c r="C28" s="5"/>
      <c r="D28" s="5"/>
      <c r="E28" s="5"/>
      <c r="F28" s="5"/>
      <c r="G28" s="5"/>
    </row>
    <row r="29" spans="1:7" ht="15.75" customHeight="1">
      <c r="B29" s="39"/>
      <c r="C29" s="5"/>
      <c r="D29" s="5"/>
      <c r="E29" s="5"/>
      <c r="F29" s="5"/>
      <c r="G29" s="5"/>
    </row>
    <row r="30" spans="1:7" ht="15.75" customHeight="1">
      <c r="B30" s="39"/>
      <c r="C30" s="5"/>
      <c r="D30" s="5"/>
      <c r="E30" s="5"/>
      <c r="F30" s="5"/>
      <c r="G30" s="5"/>
    </row>
    <row r="31" spans="1:7" ht="15.75" customHeight="1">
      <c r="B31" s="39"/>
      <c r="C31" s="5"/>
      <c r="D31" s="5"/>
      <c r="E31" s="5"/>
      <c r="F31" s="5"/>
      <c r="G31" s="5"/>
    </row>
    <row r="32" spans="1:7" ht="15.75" customHeight="1">
      <c r="B32" s="39"/>
      <c r="C32" s="5"/>
      <c r="D32" s="5"/>
      <c r="E32" s="5"/>
      <c r="F32" s="5"/>
      <c r="G32" s="5"/>
    </row>
    <row r="33" spans="2:7" ht="15.75" customHeight="1">
      <c r="B33" s="39"/>
      <c r="C33" s="5"/>
      <c r="D33" s="5"/>
      <c r="E33" s="5"/>
      <c r="F33" s="5"/>
      <c r="G33" s="5"/>
    </row>
    <row r="34" spans="2:7" ht="15.75" customHeight="1">
      <c r="B34" s="39"/>
      <c r="C34" s="5"/>
      <c r="D34" s="5"/>
      <c r="E34" s="5"/>
      <c r="F34" s="5"/>
      <c r="G34" s="5"/>
    </row>
    <row r="35" spans="2:7" ht="15.75" customHeight="1">
      <c r="B35" s="39"/>
      <c r="C35" s="5"/>
      <c r="D35" s="5"/>
      <c r="E35" s="5"/>
      <c r="F35" s="5"/>
      <c r="G35" s="5"/>
    </row>
    <row r="36" spans="2:7" ht="15.75" customHeight="1">
      <c r="B36" s="39"/>
      <c r="C36" s="5"/>
      <c r="D36" s="5"/>
      <c r="E36" s="5"/>
      <c r="F36" s="5"/>
      <c r="G36" s="5"/>
    </row>
    <row r="37" spans="2:7" ht="15.75" customHeight="1">
      <c r="B37" s="39"/>
      <c r="C37" s="5"/>
      <c r="D37" s="5"/>
      <c r="E37" s="5"/>
      <c r="F37" s="5"/>
      <c r="G37" s="5"/>
    </row>
    <row r="38" spans="2:7" ht="15.75" customHeight="1">
      <c r="B38" s="39"/>
      <c r="C38" s="5"/>
      <c r="D38" s="5"/>
      <c r="E38" s="5"/>
      <c r="F38" s="5"/>
      <c r="G38" s="5"/>
    </row>
    <row r="39" spans="2:7" ht="15.75" customHeight="1">
      <c r="B39" s="39"/>
      <c r="C39" s="5"/>
      <c r="D39" s="5"/>
      <c r="E39" s="5"/>
      <c r="F39" s="5"/>
      <c r="G39" s="5"/>
    </row>
    <row r="40" spans="2:7" ht="15.75" customHeight="1">
      <c r="B40" s="39"/>
      <c r="C40" s="5"/>
      <c r="D40" s="5"/>
      <c r="E40" s="5"/>
      <c r="F40" s="5"/>
      <c r="G40" s="5"/>
    </row>
    <row r="41" spans="2:7" ht="15.75" customHeight="1">
      <c r="B41" s="39"/>
      <c r="C41" s="5"/>
      <c r="D41" s="5"/>
      <c r="E41" s="5"/>
      <c r="F41" s="5"/>
      <c r="G41" s="5"/>
    </row>
    <row r="42" spans="2:7" ht="15.75" customHeight="1">
      <c r="B42" s="39"/>
      <c r="C42" s="5"/>
      <c r="D42" s="5"/>
      <c r="E42" s="5"/>
      <c r="F42" s="5"/>
      <c r="G42" s="5"/>
    </row>
    <row r="43" spans="2:7" ht="15.75" customHeight="1">
      <c r="B43" s="39"/>
      <c r="C43" s="5"/>
      <c r="D43" s="5"/>
      <c r="E43" s="5"/>
      <c r="F43" s="5"/>
      <c r="G43" s="5"/>
    </row>
    <row r="44" spans="2:7" ht="15.75" customHeight="1">
      <c r="B44" s="39"/>
      <c r="C44" s="5"/>
      <c r="D44" s="5"/>
      <c r="E44" s="5"/>
      <c r="F44" s="5"/>
      <c r="G44" s="5"/>
    </row>
    <row r="45" spans="2:7" ht="15.75" customHeight="1">
      <c r="B45" s="39"/>
      <c r="C45" s="5"/>
      <c r="D45" s="5"/>
      <c r="E45" s="5"/>
      <c r="F45" s="5"/>
      <c r="G45" s="5"/>
    </row>
    <row r="46" spans="2:7" ht="15.75" customHeight="1">
      <c r="B46" s="39"/>
      <c r="C46" s="5"/>
      <c r="D46" s="5"/>
      <c r="E46" s="5"/>
      <c r="F46" s="5"/>
      <c r="G46" s="5"/>
    </row>
    <row r="47" spans="2:7" ht="15.75" customHeight="1">
      <c r="B47" s="39"/>
      <c r="C47" s="5"/>
      <c r="D47" s="5"/>
      <c r="E47" s="5"/>
      <c r="F47" s="5"/>
      <c r="G47" s="5"/>
    </row>
    <row r="48" spans="2:7" ht="15.75" customHeight="1">
      <c r="B48" s="39"/>
      <c r="C48" s="5"/>
      <c r="D48" s="5"/>
      <c r="E48" s="5"/>
      <c r="F48" s="5"/>
      <c r="G48" s="5"/>
    </row>
    <row r="49" spans="2:7" ht="15.75" customHeight="1">
      <c r="B49" s="39"/>
      <c r="C49" s="5"/>
      <c r="D49" s="5"/>
      <c r="E49" s="5"/>
      <c r="F49" s="5"/>
      <c r="G49" s="5"/>
    </row>
    <row r="50" spans="2:7" ht="15.75" customHeight="1">
      <c r="B50" s="39"/>
      <c r="C50" s="5"/>
      <c r="D50" s="5"/>
      <c r="E50" s="5"/>
      <c r="F50" s="5"/>
      <c r="G50" s="5"/>
    </row>
    <row r="51" spans="2:7" ht="15.75" customHeight="1">
      <c r="B51" s="39"/>
      <c r="C51" s="5"/>
      <c r="D51" s="5"/>
      <c r="E51" s="5"/>
      <c r="F51" s="5"/>
      <c r="G51" s="5"/>
    </row>
    <row r="52" spans="2:7" ht="15.75" customHeight="1">
      <c r="B52" s="39"/>
      <c r="C52" s="5"/>
      <c r="D52" s="5"/>
      <c r="E52" s="5"/>
      <c r="F52" s="5"/>
      <c r="G52" s="5"/>
    </row>
    <row r="53" spans="2:7" ht="15.75" customHeight="1">
      <c r="B53" s="39"/>
      <c r="C53" s="5"/>
      <c r="D53" s="5"/>
      <c r="E53" s="5"/>
      <c r="F53" s="5"/>
      <c r="G53" s="5"/>
    </row>
    <row r="54" spans="2:7" ht="15.75" customHeight="1">
      <c r="B54" s="39"/>
      <c r="C54" s="5"/>
      <c r="D54" s="5"/>
      <c r="E54" s="5"/>
      <c r="F54" s="5"/>
      <c r="G54" s="5"/>
    </row>
    <row r="55" spans="2:7" ht="15.75" customHeight="1">
      <c r="B55" s="39"/>
      <c r="C55" s="5"/>
      <c r="D55" s="5"/>
      <c r="E55" s="5"/>
      <c r="F55" s="5"/>
      <c r="G55" s="5"/>
    </row>
    <row r="56" spans="2:7" ht="15.75" customHeight="1">
      <c r="B56" s="39"/>
      <c r="C56" s="5"/>
      <c r="D56" s="5"/>
      <c r="E56" s="5"/>
      <c r="F56" s="5"/>
      <c r="G56" s="5"/>
    </row>
    <row r="57" spans="2:7" ht="15.75" customHeight="1">
      <c r="B57" s="39"/>
      <c r="C57" s="5"/>
      <c r="D57" s="5"/>
      <c r="E57" s="5"/>
      <c r="F57" s="5"/>
      <c r="G57" s="5"/>
    </row>
    <row r="58" spans="2:7" ht="15.75" customHeight="1">
      <c r="B58" s="39"/>
      <c r="C58" s="5"/>
      <c r="D58" s="5"/>
      <c r="E58" s="5"/>
      <c r="F58" s="5"/>
      <c r="G58" s="5"/>
    </row>
    <row r="59" spans="2:7" ht="15.75" customHeight="1">
      <c r="B59" s="39"/>
      <c r="C59" s="5"/>
      <c r="D59" s="5"/>
      <c r="E59" s="5"/>
      <c r="F59" s="5"/>
      <c r="G59" s="5"/>
    </row>
    <row r="60" spans="2:7" ht="15.75" customHeight="1">
      <c r="B60" s="39"/>
      <c r="C60" s="5"/>
      <c r="D60" s="5"/>
      <c r="E60" s="5"/>
      <c r="F60" s="5"/>
      <c r="G60" s="5"/>
    </row>
    <row r="61" spans="2:7" ht="15.75" customHeight="1">
      <c r="B61" s="39"/>
      <c r="C61" s="5"/>
      <c r="D61" s="5"/>
      <c r="E61" s="5"/>
      <c r="F61" s="5"/>
      <c r="G61" s="5"/>
    </row>
    <row r="62" spans="2:7" ht="15.75" customHeight="1">
      <c r="B62" s="39"/>
      <c r="C62" s="5"/>
      <c r="D62" s="5"/>
      <c r="E62" s="5"/>
      <c r="F62" s="5"/>
      <c r="G62" s="5"/>
    </row>
    <row r="63" spans="2:7" ht="15.75" customHeight="1">
      <c r="B63" s="39"/>
      <c r="C63" s="5"/>
      <c r="D63" s="5"/>
      <c r="E63" s="5"/>
      <c r="F63" s="5"/>
      <c r="G63" s="5"/>
    </row>
    <row r="64" spans="2:7" ht="15.75" customHeight="1">
      <c r="B64" s="39"/>
      <c r="C64" s="5"/>
      <c r="D64" s="5"/>
      <c r="E64" s="5"/>
      <c r="F64" s="5"/>
      <c r="G64" s="5"/>
    </row>
    <row r="65" spans="2:7" ht="15.75" customHeight="1">
      <c r="B65" s="39"/>
      <c r="C65" s="5"/>
      <c r="D65" s="5"/>
      <c r="E65" s="5"/>
      <c r="F65" s="5"/>
      <c r="G65" s="5"/>
    </row>
    <row r="66" spans="2:7" ht="15.75" customHeight="1">
      <c r="B66" s="39"/>
      <c r="C66" s="5"/>
      <c r="D66" s="5"/>
      <c r="E66" s="5"/>
      <c r="F66" s="5"/>
      <c r="G66" s="5"/>
    </row>
    <row r="67" spans="2:7" ht="15.75" customHeight="1">
      <c r="B67" s="39"/>
      <c r="C67" s="5"/>
      <c r="D67" s="5"/>
      <c r="E67" s="5"/>
      <c r="F67" s="5"/>
      <c r="G67" s="5"/>
    </row>
    <row r="68" spans="2:7" ht="15.75" customHeight="1">
      <c r="B68" s="39"/>
      <c r="C68" s="5"/>
      <c r="D68" s="5"/>
      <c r="E68" s="5"/>
      <c r="F68" s="5"/>
      <c r="G68" s="5"/>
    </row>
    <row r="69" spans="2:7" ht="15.75" customHeight="1">
      <c r="B69" s="39"/>
      <c r="C69" s="5"/>
      <c r="D69" s="5"/>
      <c r="E69" s="5"/>
      <c r="F69" s="5"/>
      <c r="G69" s="5"/>
    </row>
    <row r="70" spans="2:7" ht="15.75" customHeight="1">
      <c r="B70" s="39"/>
      <c r="C70" s="5"/>
      <c r="D70" s="5"/>
      <c r="E70" s="5"/>
      <c r="F70" s="5"/>
      <c r="G70" s="5"/>
    </row>
    <row r="71" spans="2:7" ht="15.75" customHeight="1">
      <c r="B71" s="39"/>
      <c r="C71" s="5"/>
      <c r="D71" s="5"/>
      <c r="E71" s="5"/>
      <c r="F71" s="5"/>
      <c r="G71" s="5"/>
    </row>
    <row r="72" spans="2:7" ht="15.75" customHeight="1">
      <c r="B72" s="39"/>
      <c r="C72" s="5"/>
      <c r="D72" s="5"/>
      <c r="E72" s="5"/>
      <c r="F72" s="5"/>
      <c r="G72" s="5"/>
    </row>
    <row r="73" spans="2:7" ht="15.75" customHeight="1">
      <c r="B73" s="39"/>
      <c r="C73" s="5"/>
      <c r="D73" s="5"/>
      <c r="E73" s="5"/>
      <c r="F73" s="5"/>
      <c r="G73" s="5"/>
    </row>
    <row r="74" spans="2:7" ht="15.75" customHeight="1">
      <c r="B74" s="39"/>
      <c r="C74" s="5"/>
      <c r="D74" s="5"/>
      <c r="E74" s="5"/>
      <c r="F74" s="5"/>
      <c r="G74" s="5"/>
    </row>
    <row r="75" spans="2:7" ht="15.75" customHeight="1">
      <c r="B75" s="39"/>
      <c r="C75" s="5"/>
      <c r="D75" s="5"/>
      <c r="E75" s="5"/>
      <c r="F75" s="5"/>
      <c r="G75" s="5"/>
    </row>
    <row r="76" spans="2:7" ht="15.75" customHeight="1">
      <c r="B76" s="39"/>
      <c r="C76" s="5"/>
      <c r="D76" s="5"/>
      <c r="E76" s="5"/>
      <c r="F76" s="5"/>
      <c r="G76" s="5"/>
    </row>
    <row r="77" spans="2:7" ht="15.75" customHeight="1">
      <c r="B77" s="39"/>
      <c r="C77" s="5"/>
      <c r="D77" s="5"/>
      <c r="E77" s="5"/>
      <c r="F77" s="5"/>
      <c r="G77" s="5"/>
    </row>
    <row r="78" spans="2:7" ht="15.75" customHeight="1">
      <c r="B78" s="39"/>
      <c r="C78" s="5"/>
      <c r="D78" s="5"/>
      <c r="E78" s="5"/>
      <c r="F78" s="5"/>
      <c r="G78" s="5"/>
    </row>
    <row r="79" spans="2:7" ht="15.75" customHeight="1">
      <c r="B79" s="39"/>
      <c r="C79" s="5"/>
      <c r="D79" s="5"/>
      <c r="E79" s="5"/>
      <c r="F79" s="5"/>
      <c r="G79" s="5"/>
    </row>
    <row r="80" spans="2:7" ht="15.75" customHeight="1">
      <c r="B80" s="39"/>
      <c r="C80" s="5"/>
      <c r="D80" s="5"/>
      <c r="E80" s="5"/>
      <c r="F80" s="5"/>
      <c r="G80" s="5"/>
    </row>
    <row r="81" spans="2:7" ht="15.75" customHeight="1">
      <c r="B81" s="39"/>
      <c r="C81" s="5"/>
      <c r="D81" s="5"/>
      <c r="E81" s="5"/>
      <c r="F81" s="5"/>
      <c r="G81" s="5"/>
    </row>
    <row r="82" spans="2:7" ht="15.75" customHeight="1">
      <c r="B82" s="39"/>
      <c r="C82" s="5"/>
      <c r="D82" s="5"/>
      <c r="E82" s="5"/>
      <c r="F82" s="5"/>
      <c r="G82" s="5"/>
    </row>
    <row r="83" spans="2:7" ht="15.75" customHeight="1">
      <c r="B83" s="39"/>
      <c r="C83" s="5"/>
      <c r="D83" s="5"/>
      <c r="E83" s="5"/>
      <c r="F83" s="5"/>
      <c r="G83" s="5"/>
    </row>
    <row r="84" spans="2:7" ht="15.75" customHeight="1">
      <c r="B84" s="39"/>
      <c r="C84" s="5"/>
      <c r="D84" s="5"/>
      <c r="E84" s="5"/>
      <c r="F84" s="5"/>
      <c r="G84" s="5"/>
    </row>
    <row r="85" spans="2:7" ht="15.75" customHeight="1">
      <c r="B85" s="39"/>
      <c r="C85" s="5"/>
      <c r="D85" s="5"/>
      <c r="E85" s="5"/>
      <c r="F85" s="5"/>
      <c r="G85" s="5"/>
    </row>
    <row r="86" spans="2:7" ht="15.75" customHeight="1">
      <c r="B86" s="39"/>
      <c r="C86" s="5"/>
      <c r="D86" s="5"/>
      <c r="E86" s="5"/>
      <c r="F86" s="5"/>
      <c r="G86" s="5"/>
    </row>
    <row r="87" spans="2:7" ht="15.75" customHeight="1">
      <c r="B87" s="39"/>
      <c r="C87" s="5"/>
      <c r="D87" s="5"/>
      <c r="E87" s="5"/>
      <c r="F87" s="5"/>
      <c r="G87" s="5"/>
    </row>
    <row r="88" spans="2:7" ht="15.75" customHeight="1">
      <c r="B88" s="39"/>
      <c r="C88" s="5"/>
      <c r="D88" s="5"/>
      <c r="E88" s="5"/>
      <c r="F88" s="5"/>
      <c r="G88" s="5"/>
    </row>
    <row r="89" spans="2:7" ht="15.75" customHeight="1">
      <c r="B89" s="39"/>
      <c r="C89" s="5"/>
      <c r="D89" s="5"/>
      <c r="E89" s="5"/>
      <c r="F89" s="5"/>
      <c r="G89" s="5"/>
    </row>
    <row r="90" spans="2:7" ht="15.75" customHeight="1">
      <c r="B90" s="39"/>
      <c r="C90" s="5"/>
      <c r="D90" s="5"/>
      <c r="E90" s="5"/>
      <c r="F90" s="5"/>
      <c r="G90" s="5"/>
    </row>
    <row r="91" spans="2:7" ht="15.75" customHeight="1">
      <c r="B91" s="39"/>
      <c r="C91" s="5"/>
      <c r="D91" s="5"/>
      <c r="E91" s="5"/>
      <c r="F91" s="5"/>
      <c r="G91" s="5"/>
    </row>
    <row r="92" spans="2:7" ht="15.75" customHeight="1">
      <c r="B92" s="39"/>
      <c r="C92" s="5"/>
      <c r="D92" s="5"/>
      <c r="E92" s="5"/>
      <c r="F92" s="5"/>
      <c r="G92" s="5"/>
    </row>
    <row r="93" spans="2:7" ht="15.75" customHeight="1">
      <c r="B93" s="39"/>
      <c r="C93" s="5"/>
      <c r="D93" s="5"/>
      <c r="E93" s="5"/>
      <c r="F93" s="5"/>
      <c r="G93" s="5"/>
    </row>
    <row r="94" spans="2:7" ht="15.75" customHeight="1">
      <c r="B94" s="39"/>
      <c r="C94" s="5"/>
      <c r="D94" s="5"/>
      <c r="E94" s="5"/>
      <c r="F94" s="5"/>
      <c r="G94" s="5"/>
    </row>
    <row r="95" spans="2:7" ht="15.75" customHeight="1">
      <c r="B95" s="39"/>
      <c r="C95" s="5"/>
      <c r="D95" s="5"/>
      <c r="E95" s="5"/>
      <c r="F95" s="5"/>
      <c r="G95" s="5"/>
    </row>
    <row r="96" spans="2:7" ht="15.75" customHeight="1">
      <c r="B96" s="39"/>
      <c r="C96" s="5"/>
      <c r="D96" s="5"/>
      <c r="E96" s="5"/>
      <c r="F96" s="5"/>
      <c r="G96" s="5"/>
    </row>
    <row r="97" spans="2:7" ht="15.75" customHeight="1">
      <c r="B97" s="39"/>
      <c r="C97" s="5"/>
      <c r="D97" s="5"/>
      <c r="E97" s="5"/>
      <c r="F97" s="5"/>
      <c r="G97" s="5"/>
    </row>
    <row r="98" spans="2:7" ht="15.75" customHeight="1">
      <c r="B98" s="39"/>
      <c r="C98" s="5"/>
      <c r="D98" s="5"/>
      <c r="E98" s="5"/>
      <c r="F98" s="5"/>
      <c r="G98" s="5"/>
    </row>
    <row r="99" spans="2:7" ht="15.75" customHeight="1">
      <c r="B99" s="39"/>
      <c r="C99" s="5"/>
      <c r="D99" s="5"/>
      <c r="E99" s="5"/>
      <c r="F99" s="5"/>
      <c r="G99" s="5"/>
    </row>
    <row r="100" spans="2:7" ht="15.75" customHeight="1">
      <c r="B100" s="39"/>
      <c r="C100" s="5"/>
      <c r="D100" s="5"/>
      <c r="E100" s="5"/>
      <c r="F100" s="5"/>
      <c r="G100" s="5"/>
    </row>
    <row r="101" spans="2:7" ht="15.75" customHeight="1">
      <c r="B101" s="39"/>
      <c r="C101" s="5"/>
      <c r="D101" s="5"/>
      <c r="E101" s="5"/>
      <c r="F101" s="5"/>
      <c r="G101" s="5"/>
    </row>
    <row r="102" spans="2:7" ht="15.75" customHeight="1">
      <c r="B102" s="39"/>
      <c r="C102" s="5"/>
      <c r="D102" s="5"/>
      <c r="E102" s="5"/>
      <c r="F102" s="5"/>
      <c r="G102" s="5"/>
    </row>
    <row r="103" spans="2:7" ht="15.75" customHeight="1">
      <c r="B103" s="39"/>
      <c r="C103" s="5"/>
      <c r="D103" s="5"/>
      <c r="E103" s="5"/>
      <c r="F103" s="5"/>
      <c r="G103" s="5"/>
    </row>
    <row r="104" spans="2:7" ht="15.75" customHeight="1">
      <c r="B104" s="39"/>
      <c r="C104" s="5"/>
      <c r="D104" s="5"/>
      <c r="E104" s="5"/>
      <c r="F104" s="5"/>
      <c r="G104" s="5"/>
    </row>
    <row r="105" spans="2:7" ht="15.75" customHeight="1">
      <c r="B105" s="39"/>
      <c r="C105" s="5"/>
      <c r="D105" s="5"/>
      <c r="E105" s="5"/>
      <c r="F105" s="5"/>
      <c r="G105" s="5"/>
    </row>
    <row r="106" spans="2:7" ht="15.75" customHeight="1">
      <c r="B106" s="39"/>
      <c r="C106" s="5"/>
      <c r="D106" s="5"/>
      <c r="E106" s="5"/>
      <c r="F106" s="5"/>
      <c r="G106" s="5"/>
    </row>
    <row r="107" spans="2:7" ht="15.75" customHeight="1">
      <c r="B107" s="39"/>
      <c r="C107" s="5"/>
      <c r="D107" s="5"/>
      <c r="E107" s="5"/>
      <c r="F107" s="5"/>
      <c r="G107" s="5"/>
    </row>
    <row r="108" spans="2:7" ht="15.75" customHeight="1">
      <c r="B108" s="39"/>
      <c r="C108" s="5"/>
      <c r="D108" s="5"/>
      <c r="E108" s="5"/>
      <c r="F108" s="5"/>
      <c r="G108" s="5"/>
    </row>
    <row r="109" spans="2:7" ht="15.75" customHeight="1">
      <c r="B109" s="39"/>
      <c r="C109" s="5"/>
      <c r="D109" s="5"/>
      <c r="E109" s="5"/>
      <c r="F109" s="5"/>
      <c r="G109" s="5"/>
    </row>
    <row r="110" spans="2:7" ht="15.75" customHeight="1">
      <c r="B110" s="39"/>
      <c r="C110" s="5"/>
      <c r="D110" s="5"/>
      <c r="E110" s="5"/>
      <c r="F110" s="5"/>
      <c r="G110" s="5"/>
    </row>
    <row r="111" spans="2:7" ht="15.75" customHeight="1">
      <c r="B111" s="39"/>
      <c r="C111" s="5"/>
      <c r="D111" s="5"/>
      <c r="E111" s="5"/>
      <c r="F111" s="5"/>
      <c r="G111" s="5"/>
    </row>
    <row r="112" spans="2:7" ht="15.75" customHeight="1">
      <c r="B112" s="39"/>
      <c r="C112" s="5"/>
      <c r="D112" s="5"/>
      <c r="E112" s="5"/>
      <c r="F112" s="5"/>
      <c r="G112" s="5"/>
    </row>
    <row r="113" spans="2:7" ht="15.75" customHeight="1">
      <c r="B113" s="39"/>
      <c r="C113" s="5"/>
      <c r="D113" s="5"/>
      <c r="E113" s="5"/>
      <c r="F113" s="5"/>
      <c r="G113" s="5"/>
    </row>
    <row r="114" spans="2:7" ht="15.75" customHeight="1">
      <c r="B114" s="39"/>
      <c r="C114" s="5"/>
      <c r="D114" s="5"/>
      <c r="E114" s="5"/>
      <c r="F114" s="5"/>
      <c r="G114" s="5"/>
    </row>
    <row r="115" spans="2:7" ht="15.75" customHeight="1">
      <c r="B115" s="39"/>
      <c r="C115" s="5"/>
      <c r="D115" s="5"/>
      <c r="E115" s="5"/>
      <c r="F115" s="5"/>
      <c r="G115" s="5"/>
    </row>
    <row r="116" spans="2:7" ht="15.75" customHeight="1">
      <c r="B116" s="39"/>
      <c r="C116" s="5"/>
      <c r="D116" s="5"/>
      <c r="E116" s="5"/>
      <c r="F116" s="5"/>
      <c r="G116" s="5"/>
    </row>
    <row r="117" spans="2:7" ht="15.75" customHeight="1">
      <c r="B117" s="39"/>
      <c r="C117" s="5"/>
      <c r="D117" s="5"/>
      <c r="E117" s="5"/>
      <c r="F117" s="5"/>
      <c r="G117" s="5"/>
    </row>
    <row r="118" spans="2:7" ht="15.75" customHeight="1">
      <c r="B118" s="39"/>
      <c r="C118" s="5"/>
      <c r="D118" s="5"/>
      <c r="E118" s="5"/>
      <c r="F118" s="5"/>
      <c r="G118" s="5"/>
    </row>
    <row r="119" spans="2:7" ht="15.75" customHeight="1">
      <c r="B119" s="39"/>
      <c r="C119" s="5"/>
      <c r="D119" s="5"/>
      <c r="E119" s="5"/>
      <c r="F119" s="5"/>
      <c r="G119" s="5"/>
    </row>
    <row r="120" spans="2:7" ht="15.75" customHeight="1">
      <c r="B120" s="39"/>
      <c r="C120" s="5"/>
      <c r="D120" s="5"/>
      <c r="E120" s="5"/>
      <c r="F120" s="5"/>
      <c r="G120" s="5"/>
    </row>
    <row r="121" spans="2:7" ht="15.75" customHeight="1">
      <c r="B121" s="39"/>
      <c r="C121" s="5"/>
      <c r="D121" s="5"/>
      <c r="E121" s="5"/>
      <c r="F121" s="5"/>
      <c r="G121" s="5"/>
    </row>
    <row r="122" spans="2:7" ht="15.75" customHeight="1">
      <c r="B122" s="39"/>
      <c r="C122" s="5"/>
      <c r="D122" s="5"/>
      <c r="E122" s="5"/>
      <c r="F122" s="5"/>
      <c r="G122" s="5"/>
    </row>
    <row r="123" spans="2:7" ht="15.75" customHeight="1">
      <c r="B123" s="39"/>
      <c r="C123" s="5"/>
      <c r="D123" s="5"/>
      <c r="E123" s="5"/>
      <c r="F123" s="5"/>
      <c r="G123" s="5"/>
    </row>
    <row r="124" spans="2:7" ht="15.75" customHeight="1">
      <c r="B124" s="39"/>
      <c r="C124" s="5"/>
      <c r="D124" s="5"/>
      <c r="E124" s="5"/>
      <c r="F124" s="5"/>
      <c r="G124" s="5"/>
    </row>
    <row r="125" spans="2:7" ht="15.75" customHeight="1">
      <c r="B125" s="39"/>
      <c r="C125" s="5"/>
      <c r="D125" s="5"/>
      <c r="E125" s="5"/>
      <c r="F125" s="5"/>
      <c r="G125" s="5"/>
    </row>
    <row r="126" spans="2:7" ht="15.75" customHeight="1">
      <c r="B126" s="39"/>
      <c r="C126" s="5"/>
      <c r="D126" s="5"/>
      <c r="E126" s="5"/>
      <c r="F126" s="5"/>
      <c r="G126" s="5"/>
    </row>
    <row r="127" spans="2:7" ht="15.75" customHeight="1">
      <c r="B127" s="39"/>
      <c r="C127" s="5"/>
      <c r="D127" s="5"/>
      <c r="E127" s="5"/>
      <c r="F127" s="5"/>
      <c r="G127" s="5"/>
    </row>
    <row r="128" spans="2:7" ht="15.75" customHeight="1">
      <c r="B128" s="39"/>
      <c r="C128" s="5"/>
      <c r="D128" s="5"/>
      <c r="E128" s="5"/>
      <c r="F128" s="5"/>
      <c r="G128" s="5"/>
    </row>
    <row r="129" spans="2:7" ht="15.75" customHeight="1">
      <c r="B129" s="39"/>
      <c r="C129" s="5"/>
      <c r="D129" s="5"/>
      <c r="E129" s="5"/>
      <c r="F129" s="5"/>
      <c r="G129" s="5"/>
    </row>
    <row r="130" spans="2:7" ht="15.75" customHeight="1">
      <c r="B130" s="39"/>
      <c r="C130" s="5"/>
      <c r="D130" s="5"/>
      <c r="E130" s="5"/>
      <c r="F130" s="5"/>
      <c r="G130" s="5"/>
    </row>
    <row r="131" spans="2:7" ht="15.75" customHeight="1">
      <c r="B131" s="39"/>
      <c r="C131" s="5"/>
      <c r="D131" s="5"/>
      <c r="E131" s="5"/>
      <c r="F131" s="5"/>
      <c r="G131" s="5"/>
    </row>
    <row r="132" spans="2:7" ht="15.75" customHeight="1">
      <c r="B132" s="39"/>
      <c r="C132" s="5"/>
      <c r="D132" s="5"/>
      <c r="E132" s="5"/>
      <c r="F132" s="5"/>
      <c r="G132" s="5"/>
    </row>
    <row r="133" spans="2:7" ht="15.75" customHeight="1">
      <c r="B133" s="39"/>
      <c r="C133" s="5"/>
      <c r="D133" s="5"/>
      <c r="E133" s="5"/>
      <c r="F133" s="5"/>
      <c r="G133" s="5"/>
    </row>
    <row r="134" spans="2:7" ht="15.75" customHeight="1">
      <c r="B134" s="39"/>
      <c r="C134" s="5"/>
      <c r="D134" s="5"/>
      <c r="E134" s="5"/>
      <c r="F134" s="5"/>
      <c r="G134" s="5"/>
    </row>
    <row r="135" spans="2:7" ht="15.75" customHeight="1">
      <c r="B135" s="39"/>
      <c r="C135" s="5"/>
      <c r="D135" s="5"/>
      <c r="E135" s="5"/>
      <c r="F135" s="5"/>
      <c r="G135" s="5"/>
    </row>
    <row r="136" spans="2:7" ht="15.75" customHeight="1">
      <c r="B136" s="39"/>
      <c r="C136" s="5"/>
      <c r="D136" s="5"/>
      <c r="E136" s="5"/>
      <c r="F136" s="5"/>
      <c r="G136" s="5"/>
    </row>
    <row r="137" spans="2:7" ht="15.75" customHeight="1">
      <c r="B137" s="39"/>
      <c r="C137" s="5"/>
      <c r="D137" s="5"/>
      <c r="E137" s="5"/>
      <c r="F137" s="5"/>
      <c r="G137" s="5"/>
    </row>
    <row r="138" spans="2:7" ht="15.75" customHeight="1">
      <c r="B138" s="39"/>
      <c r="C138" s="5"/>
      <c r="D138" s="5"/>
      <c r="E138" s="5"/>
      <c r="F138" s="5"/>
      <c r="G138" s="5"/>
    </row>
    <row r="139" spans="2:7" ht="15.75" customHeight="1">
      <c r="B139" s="39"/>
      <c r="C139" s="5"/>
      <c r="D139" s="5"/>
      <c r="E139" s="5"/>
      <c r="F139" s="5"/>
      <c r="G139" s="5"/>
    </row>
    <row r="140" spans="2:7" ht="15.75" customHeight="1">
      <c r="B140" s="39"/>
      <c r="C140" s="5"/>
      <c r="D140" s="5"/>
      <c r="E140" s="5"/>
      <c r="F140" s="5"/>
      <c r="G140" s="5"/>
    </row>
    <row r="141" spans="2:7" ht="15.75" customHeight="1">
      <c r="B141" s="39"/>
      <c r="C141" s="5"/>
      <c r="D141" s="5"/>
      <c r="E141" s="5"/>
      <c r="F141" s="5"/>
      <c r="G141" s="5"/>
    </row>
    <row r="142" spans="2:7" ht="15.75" customHeight="1">
      <c r="B142" s="39"/>
      <c r="C142" s="5"/>
      <c r="D142" s="5"/>
      <c r="E142" s="5"/>
      <c r="F142" s="5"/>
      <c r="G142" s="5"/>
    </row>
    <row r="143" spans="2:7" ht="15.75" customHeight="1">
      <c r="B143" s="39"/>
      <c r="C143" s="5"/>
      <c r="D143" s="5"/>
      <c r="E143" s="5"/>
      <c r="F143" s="5"/>
      <c r="G143" s="5"/>
    </row>
    <row r="144" spans="2:7" ht="15.75" customHeight="1">
      <c r="B144" s="39"/>
      <c r="C144" s="5"/>
      <c r="D144" s="5"/>
      <c r="E144" s="5"/>
      <c r="F144" s="5"/>
      <c r="G144" s="5"/>
    </row>
    <row r="145" spans="2:7" ht="15.75" customHeight="1">
      <c r="B145" s="39"/>
      <c r="C145" s="5"/>
      <c r="D145" s="5"/>
      <c r="E145" s="5"/>
      <c r="F145" s="5"/>
      <c r="G145" s="5"/>
    </row>
    <row r="146" spans="2:7" ht="15.75" customHeight="1">
      <c r="B146" s="39"/>
      <c r="C146" s="5"/>
      <c r="D146" s="5"/>
      <c r="E146" s="5"/>
      <c r="F146" s="5"/>
      <c r="G146" s="5"/>
    </row>
    <row r="147" spans="2:7" ht="15.75" customHeight="1">
      <c r="B147" s="39"/>
      <c r="C147" s="5"/>
      <c r="D147" s="5"/>
      <c r="E147" s="5"/>
      <c r="F147" s="5"/>
      <c r="G147" s="5"/>
    </row>
    <row r="148" spans="2:7" ht="15.75" customHeight="1">
      <c r="B148" s="39"/>
      <c r="C148" s="5"/>
      <c r="D148" s="5"/>
      <c r="E148" s="5"/>
      <c r="F148" s="5"/>
      <c r="G148" s="5"/>
    </row>
    <row r="149" spans="2:7" ht="15.75" customHeight="1">
      <c r="B149" s="39"/>
      <c r="C149" s="5"/>
      <c r="D149" s="5"/>
      <c r="E149" s="5"/>
      <c r="F149" s="5"/>
      <c r="G149" s="5"/>
    </row>
    <row r="150" spans="2:7" ht="15.75" customHeight="1">
      <c r="B150" s="39"/>
      <c r="C150" s="5"/>
      <c r="D150" s="5"/>
      <c r="E150" s="5"/>
      <c r="F150" s="5"/>
      <c r="G150" s="5"/>
    </row>
    <row r="151" spans="2:7" ht="15.75" customHeight="1">
      <c r="B151" s="39"/>
      <c r="C151" s="5"/>
      <c r="D151" s="5"/>
      <c r="E151" s="5"/>
      <c r="F151" s="5"/>
      <c r="G151" s="5"/>
    </row>
    <row r="152" spans="2:7" ht="15.75" customHeight="1">
      <c r="B152" s="39"/>
      <c r="C152" s="5"/>
      <c r="D152" s="5"/>
      <c r="E152" s="5"/>
      <c r="F152" s="5"/>
      <c r="G152" s="5"/>
    </row>
    <row r="153" spans="2:7" ht="15.75" customHeight="1">
      <c r="B153" s="39"/>
      <c r="C153" s="5"/>
      <c r="D153" s="5"/>
      <c r="E153" s="5"/>
      <c r="F153" s="5"/>
      <c r="G153" s="5"/>
    </row>
    <row r="154" spans="2:7" ht="15.75" customHeight="1">
      <c r="B154" s="39"/>
      <c r="C154" s="5"/>
      <c r="D154" s="5"/>
      <c r="E154" s="5"/>
      <c r="F154" s="5"/>
      <c r="G154" s="5"/>
    </row>
    <row r="155" spans="2:7" ht="15.75" customHeight="1">
      <c r="B155" s="39"/>
      <c r="C155" s="5"/>
      <c r="D155" s="5"/>
      <c r="E155" s="5"/>
      <c r="F155" s="5"/>
      <c r="G155" s="5"/>
    </row>
    <row r="156" spans="2:7" ht="15.75" customHeight="1">
      <c r="B156" s="39"/>
      <c r="C156" s="5"/>
      <c r="D156" s="5"/>
      <c r="E156" s="5"/>
      <c r="F156" s="5"/>
      <c r="G156" s="5"/>
    </row>
    <row r="157" spans="2:7" ht="15.75" customHeight="1">
      <c r="B157" s="39"/>
      <c r="C157" s="5"/>
      <c r="D157" s="5"/>
      <c r="E157" s="5"/>
      <c r="F157" s="5"/>
      <c r="G157" s="5"/>
    </row>
    <row r="158" spans="2:7" ht="15.75" customHeight="1">
      <c r="B158" s="39"/>
      <c r="C158" s="5"/>
      <c r="D158" s="5"/>
      <c r="E158" s="5"/>
      <c r="F158" s="5"/>
      <c r="G158" s="5"/>
    </row>
    <row r="159" spans="2:7" ht="15.75" customHeight="1">
      <c r="B159" s="39"/>
      <c r="C159" s="5"/>
      <c r="D159" s="5"/>
      <c r="E159" s="5"/>
      <c r="F159" s="5"/>
      <c r="G159" s="5"/>
    </row>
    <row r="160" spans="2:7" ht="15.75" customHeight="1">
      <c r="B160" s="39"/>
      <c r="C160" s="5"/>
      <c r="D160" s="5"/>
      <c r="E160" s="5"/>
      <c r="F160" s="5"/>
      <c r="G160" s="5"/>
    </row>
    <row r="161" spans="2:7" ht="15.75" customHeight="1">
      <c r="B161" s="39"/>
      <c r="C161" s="5"/>
      <c r="D161" s="5"/>
      <c r="E161" s="5"/>
      <c r="F161" s="5"/>
      <c r="G161" s="5"/>
    </row>
    <row r="162" spans="2:7" ht="15.75" customHeight="1">
      <c r="B162" s="39"/>
      <c r="C162" s="5"/>
      <c r="D162" s="5"/>
      <c r="E162" s="5"/>
      <c r="F162" s="5"/>
      <c r="G162" s="5"/>
    </row>
    <row r="163" spans="2:7" ht="15.75" customHeight="1">
      <c r="B163" s="39"/>
      <c r="C163" s="5"/>
      <c r="D163" s="5"/>
      <c r="E163" s="5"/>
      <c r="F163" s="5"/>
      <c r="G163" s="5"/>
    </row>
    <row r="164" spans="2:7" ht="15.75" customHeight="1">
      <c r="B164" s="39"/>
      <c r="C164" s="5"/>
      <c r="D164" s="5"/>
      <c r="E164" s="5"/>
      <c r="F164" s="5"/>
      <c r="G164" s="5"/>
    </row>
    <row r="165" spans="2:7" ht="15.75" customHeight="1">
      <c r="B165" s="39"/>
      <c r="C165" s="5"/>
      <c r="D165" s="5"/>
      <c r="E165" s="5"/>
      <c r="F165" s="5"/>
      <c r="G165" s="5"/>
    </row>
    <row r="166" spans="2:7" ht="15.75" customHeight="1">
      <c r="B166" s="39"/>
      <c r="C166" s="5"/>
      <c r="D166" s="5"/>
      <c r="E166" s="5"/>
      <c r="F166" s="5"/>
      <c r="G166" s="5"/>
    </row>
    <row r="167" spans="2:7" ht="15.75" customHeight="1">
      <c r="B167" s="39"/>
      <c r="C167" s="5"/>
      <c r="D167" s="5"/>
      <c r="E167" s="5"/>
      <c r="F167" s="5"/>
      <c r="G167" s="5"/>
    </row>
    <row r="168" spans="2:7" ht="15.75" customHeight="1">
      <c r="B168" s="39"/>
      <c r="C168" s="5"/>
      <c r="D168" s="5"/>
      <c r="E168" s="5"/>
      <c r="F168" s="5"/>
      <c r="G168" s="5"/>
    </row>
    <row r="169" spans="2:7" ht="15.75" customHeight="1">
      <c r="B169" s="39"/>
      <c r="C169" s="5"/>
      <c r="D169" s="5"/>
      <c r="E169" s="5"/>
      <c r="F169" s="5"/>
      <c r="G169" s="5"/>
    </row>
    <row r="170" spans="2:7" ht="15.75" customHeight="1">
      <c r="B170" s="39"/>
      <c r="C170" s="5"/>
      <c r="D170" s="5"/>
      <c r="E170" s="5"/>
      <c r="F170" s="5"/>
      <c r="G170" s="5"/>
    </row>
    <row r="171" spans="2:7" ht="15.75" customHeight="1">
      <c r="B171" s="39"/>
      <c r="C171" s="5"/>
      <c r="D171" s="5"/>
      <c r="E171" s="5"/>
      <c r="F171" s="5"/>
      <c r="G171" s="5"/>
    </row>
    <row r="172" spans="2:7" ht="15.75" customHeight="1">
      <c r="B172" s="39"/>
      <c r="C172" s="5"/>
      <c r="D172" s="5"/>
      <c r="E172" s="5"/>
      <c r="F172" s="5"/>
      <c r="G172" s="5"/>
    </row>
    <row r="173" spans="2:7" ht="15.75" customHeight="1">
      <c r="B173" s="39"/>
      <c r="C173" s="5"/>
      <c r="D173" s="5"/>
      <c r="E173" s="5"/>
      <c r="F173" s="5"/>
      <c r="G173" s="5"/>
    </row>
    <row r="174" spans="2:7" ht="15.75" customHeight="1">
      <c r="B174" s="39"/>
      <c r="C174" s="5"/>
      <c r="D174" s="5"/>
      <c r="E174" s="5"/>
      <c r="F174" s="5"/>
      <c r="G174" s="5"/>
    </row>
    <row r="175" spans="2:7" ht="15.75" customHeight="1">
      <c r="B175" s="39"/>
      <c r="C175" s="5"/>
      <c r="D175" s="5"/>
      <c r="E175" s="5"/>
      <c r="F175" s="5"/>
      <c r="G175" s="5"/>
    </row>
    <row r="176" spans="2:7" ht="15.75" customHeight="1">
      <c r="B176" s="39"/>
      <c r="C176" s="5"/>
      <c r="D176" s="5"/>
      <c r="E176" s="5"/>
      <c r="F176" s="5"/>
      <c r="G176" s="5"/>
    </row>
    <row r="177" spans="2:7" ht="15.75" customHeight="1">
      <c r="B177" s="39"/>
      <c r="C177" s="5"/>
      <c r="D177" s="5"/>
      <c r="E177" s="5"/>
      <c r="F177" s="5"/>
      <c r="G177" s="5"/>
    </row>
    <row r="178" spans="2:7" ht="15.75" customHeight="1">
      <c r="B178" s="39"/>
      <c r="C178" s="5"/>
      <c r="D178" s="5"/>
      <c r="E178" s="5"/>
      <c r="F178" s="5"/>
      <c r="G178" s="5"/>
    </row>
    <row r="179" spans="2:7" ht="15.75" customHeight="1">
      <c r="B179" s="39"/>
      <c r="C179" s="5"/>
      <c r="D179" s="5"/>
      <c r="E179" s="5"/>
      <c r="F179" s="5"/>
      <c r="G179" s="5"/>
    </row>
    <row r="180" spans="2:7" ht="15.75" customHeight="1">
      <c r="B180" s="39"/>
      <c r="C180" s="5"/>
      <c r="D180" s="5"/>
      <c r="E180" s="5"/>
      <c r="F180" s="5"/>
      <c r="G180" s="5"/>
    </row>
    <row r="181" spans="2:7" ht="15.75" customHeight="1">
      <c r="B181" s="39"/>
      <c r="C181" s="5"/>
      <c r="D181" s="5"/>
      <c r="E181" s="5"/>
      <c r="F181" s="5"/>
      <c r="G181" s="5"/>
    </row>
    <row r="182" spans="2:7" ht="15.75" customHeight="1">
      <c r="B182" s="39"/>
      <c r="C182" s="5"/>
      <c r="D182" s="5"/>
      <c r="E182" s="5"/>
      <c r="F182" s="5"/>
      <c r="G182" s="5"/>
    </row>
    <row r="183" spans="2:7" ht="15.75" customHeight="1">
      <c r="B183" s="39"/>
      <c r="C183" s="5"/>
      <c r="D183" s="5"/>
      <c r="E183" s="5"/>
      <c r="F183" s="5"/>
      <c r="G183" s="5"/>
    </row>
    <row r="184" spans="2:7" ht="15.75" customHeight="1">
      <c r="B184" s="39"/>
      <c r="C184" s="5"/>
      <c r="D184" s="5"/>
      <c r="E184" s="5"/>
      <c r="F184" s="5"/>
      <c r="G184" s="5"/>
    </row>
    <row r="185" spans="2:7" ht="15.75" customHeight="1">
      <c r="B185" s="39"/>
      <c r="C185" s="5"/>
      <c r="D185" s="5"/>
      <c r="E185" s="5"/>
      <c r="F185" s="5"/>
      <c r="G185" s="5"/>
    </row>
    <row r="186" spans="2:7" ht="15.75" customHeight="1">
      <c r="B186" s="39"/>
      <c r="C186" s="5"/>
      <c r="D186" s="5"/>
      <c r="E186" s="5"/>
      <c r="F186" s="5"/>
      <c r="G186" s="5"/>
    </row>
    <row r="187" spans="2:7" ht="15.75" customHeight="1">
      <c r="B187" s="39"/>
      <c r="C187" s="5"/>
      <c r="D187" s="5"/>
      <c r="E187" s="5"/>
      <c r="F187" s="5"/>
      <c r="G187" s="5"/>
    </row>
    <row r="188" spans="2:7" ht="15.75" customHeight="1">
      <c r="B188" s="39"/>
      <c r="C188" s="5"/>
      <c r="D188" s="5"/>
      <c r="E188" s="5"/>
      <c r="F188" s="5"/>
      <c r="G188" s="5"/>
    </row>
    <row r="189" spans="2:7" ht="15.75" customHeight="1">
      <c r="B189" s="39"/>
      <c r="C189" s="5"/>
      <c r="D189" s="5"/>
      <c r="E189" s="5"/>
      <c r="F189" s="5"/>
      <c r="G189" s="5"/>
    </row>
    <row r="190" spans="2:7" ht="15.75" customHeight="1">
      <c r="B190" s="39"/>
      <c r="C190" s="5"/>
      <c r="D190" s="5"/>
      <c r="E190" s="5"/>
      <c r="F190" s="5"/>
      <c r="G190" s="5"/>
    </row>
    <row r="191" spans="2:7" ht="15.75" customHeight="1">
      <c r="B191" s="39"/>
      <c r="C191" s="5"/>
      <c r="D191" s="5"/>
      <c r="E191" s="5"/>
      <c r="F191" s="5"/>
      <c r="G191" s="5"/>
    </row>
    <row r="192" spans="2:7" ht="15.75" customHeight="1">
      <c r="B192" s="39"/>
      <c r="C192" s="5"/>
      <c r="D192" s="5"/>
      <c r="E192" s="5"/>
      <c r="F192" s="5"/>
      <c r="G192" s="5"/>
    </row>
    <row r="193" spans="2:7" ht="15.75" customHeight="1">
      <c r="B193" s="39"/>
      <c r="C193" s="5"/>
      <c r="D193" s="5"/>
      <c r="E193" s="5"/>
      <c r="F193" s="5"/>
      <c r="G193" s="5"/>
    </row>
    <row r="194" spans="2:7" ht="15.75" customHeight="1">
      <c r="B194" s="39"/>
      <c r="C194" s="5"/>
      <c r="D194" s="5"/>
      <c r="E194" s="5"/>
      <c r="F194" s="5"/>
      <c r="G194" s="5"/>
    </row>
    <row r="195" spans="2:7" ht="15.75" customHeight="1">
      <c r="B195" s="39"/>
      <c r="C195" s="5"/>
      <c r="D195" s="5"/>
      <c r="E195" s="5"/>
      <c r="F195" s="5"/>
      <c r="G195" s="5"/>
    </row>
    <row r="196" spans="2:7" ht="15.75" customHeight="1">
      <c r="B196" s="39"/>
      <c r="C196" s="5"/>
      <c r="D196" s="5"/>
      <c r="E196" s="5"/>
      <c r="F196" s="5"/>
      <c r="G196" s="5"/>
    </row>
    <row r="197" spans="2:7" ht="15.75" customHeight="1">
      <c r="B197" s="39"/>
      <c r="C197" s="5"/>
      <c r="D197" s="5"/>
      <c r="E197" s="5"/>
      <c r="F197" s="5"/>
      <c r="G197" s="5"/>
    </row>
    <row r="198" spans="2:7" ht="15.75" customHeight="1">
      <c r="B198" s="39"/>
      <c r="C198" s="5"/>
      <c r="D198" s="5"/>
      <c r="E198" s="5"/>
      <c r="F198" s="5"/>
      <c r="G198" s="5"/>
    </row>
    <row r="199" spans="2:7" ht="15.75" customHeight="1">
      <c r="B199" s="39"/>
      <c r="C199" s="5"/>
      <c r="D199" s="5"/>
      <c r="E199" s="5"/>
      <c r="F199" s="5"/>
      <c r="G199" s="5"/>
    </row>
    <row r="200" spans="2:7" ht="15.75" customHeight="1">
      <c r="B200" s="39"/>
      <c r="C200" s="5"/>
      <c r="D200" s="5"/>
      <c r="E200" s="5"/>
      <c r="F200" s="5"/>
      <c r="G200" s="5"/>
    </row>
    <row r="201" spans="2:7" ht="15.75" customHeight="1">
      <c r="B201" s="39"/>
      <c r="C201" s="5"/>
      <c r="D201" s="5"/>
      <c r="E201" s="5"/>
      <c r="F201" s="5"/>
      <c r="G201" s="5"/>
    </row>
    <row r="202" spans="2:7" ht="15.75" customHeight="1">
      <c r="B202" s="39"/>
      <c r="C202" s="5"/>
      <c r="D202" s="5"/>
      <c r="E202" s="5"/>
      <c r="F202" s="5"/>
      <c r="G202" s="5"/>
    </row>
    <row r="203" spans="2:7" ht="15.75" customHeight="1">
      <c r="B203" s="39"/>
      <c r="C203" s="5"/>
      <c r="D203" s="5"/>
      <c r="E203" s="5"/>
      <c r="F203" s="5"/>
      <c r="G203" s="5"/>
    </row>
    <row r="204" spans="2:7" ht="15.75" customHeight="1">
      <c r="B204" s="39"/>
      <c r="C204" s="5"/>
      <c r="D204" s="5"/>
      <c r="E204" s="5"/>
      <c r="F204" s="5"/>
      <c r="G204" s="5"/>
    </row>
    <row r="205" spans="2:7" ht="15.75" customHeight="1">
      <c r="B205" s="39"/>
      <c r="C205" s="5"/>
      <c r="D205" s="5"/>
      <c r="E205" s="5"/>
      <c r="F205" s="5"/>
      <c r="G205" s="5"/>
    </row>
    <row r="206" spans="2:7" ht="15.75" customHeight="1">
      <c r="B206" s="39"/>
      <c r="C206" s="5"/>
      <c r="D206" s="5"/>
      <c r="E206" s="5"/>
      <c r="F206" s="5"/>
      <c r="G206" s="5"/>
    </row>
    <row r="207" spans="2:7" ht="15.75" customHeight="1">
      <c r="B207" s="39"/>
      <c r="C207" s="5"/>
      <c r="D207" s="5"/>
      <c r="E207" s="5"/>
      <c r="F207" s="5"/>
      <c r="G207" s="5"/>
    </row>
    <row r="208" spans="2:7" ht="15.75" customHeight="1">
      <c r="B208" s="39"/>
      <c r="C208" s="5"/>
      <c r="D208" s="5"/>
      <c r="E208" s="5"/>
      <c r="F208" s="5"/>
      <c r="G208" s="5"/>
    </row>
    <row r="209" spans="2:7" ht="15.75" customHeight="1">
      <c r="B209" s="39"/>
      <c r="C209" s="5"/>
      <c r="D209" s="5"/>
      <c r="E209" s="5"/>
      <c r="F209" s="5"/>
      <c r="G209" s="5"/>
    </row>
    <row r="210" spans="2:7" ht="15.75" customHeight="1">
      <c r="B210" s="39"/>
      <c r="C210" s="5"/>
      <c r="D210" s="5"/>
      <c r="E210" s="5"/>
      <c r="F210" s="5"/>
      <c r="G210" s="5"/>
    </row>
    <row r="211" spans="2:7" ht="15.75" customHeight="1">
      <c r="B211" s="39"/>
      <c r="C211" s="5"/>
      <c r="D211" s="5"/>
      <c r="E211" s="5"/>
      <c r="F211" s="5"/>
      <c r="G211" s="5"/>
    </row>
    <row r="212" spans="2:7" ht="15.75" customHeight="1">
      <c r="B212" s="39"/>
      <c r="C212" s="5"/>
      <c r="D212" s="5"/>
      <c r="E212" s="5"/>
      <c r="F212" s="5"/>
      <c r="G212" s="5"/>
    </row>
    <row r="213" spans="2:7" ht="15.75" customHeight="1">
      <c r="B213" s="39"/>
      <c r="C213" s="5"/>
      <c r="D213" s="5"/>
      <c r="E213" s="5"/>
      <c r="F213" s="5"/>
      <c r="G213" s="5"/>
    </row>
    <row r="214" spans="2:7" ht="15.75" customHeight="1">
      <c r="B214" s="39"/>
      <c r="C214" s="5"/>
      <c r="D214" s="5"/>
      <c r="E214" s="5"/>
      <c r="F214" s="5"/>
      <c r="G214" s="5"/>
    </row>
    <row r="215" spans="2:7" ht="15.75" customHeight="1">
      <c r="B215" s="39"/>
      <c r="C215" s="5"/>
      <c r="D215" s="5"/>
      <c r="E215" s="5"/>
      <c r="F215" s="5"/>
      <c r="G215" s="5"/>
    </row>
    <row r="216" spans="2:7" ht="15.75" customHeight="1">
      <c r="B216" s="39"/>
      <c r="C216" s="5"/>
      <c r="D216" s="5"/>
      <c r="E216" s="5"/>
      <c r="F216" s="5"/>
      <c r="G216" s="5"/>
    </row>
    <row r="217" spans="2:7" ht="15.75" customHeight="1">
      <c r="B217" s="39"/>
      <c r="C217" s="5"/>
      <c r="D217" s="5"/>
      <c r="E217" s="5"/>
      <c r="F217" s="5"/>
      <c r="G217" s="5"/>
    </row>
    <row r="218" spans="2:7" ht="15.75" customHeight="1">
      <c r="B218" s="39"/>
      <c r="C218" s="5"/>
      <c r="D218" s="5"/>
      <c r="E218" s="5"/>
      <c r="F218" s="5"/>
      <c r="G218" s="5"/>
    </row>
    <row r="219" spans="2:7" ht="15.75" customHeight="1">
      <c r="B219" s="39"/>
      <c r="C219" s="5"/>
      <c r="D219" s="5"/>
      <c r="E219" s="5"/>
      <c r="F219" s="5"/>
      <c r="G219" s="5"/>
    </row>
    <row r="220" spans="2:7" ht="15.75" customHeight="1">
      <c r="B220" s="39"/>
      <c r="C220" s="5"/>
      <c r="D220" s="5"/>
      <c r="E220" s="5"/>
      <c r="F220" s="5"/>
      <c r="G220" s="5"/>
    </row>
    <row r="221" spans="2:7" ht="15.75" customHeight="1">
      <c r="B221" s="39"/>
      <c r="C221" s="5"/>
      <c r="D221" s="5"/>
      <c r="E221" s="5"/>
      <c r="F221" s="5"/>
      <c r="G221" s="5"/>
    </row>
    <row r="222" spans="2:7" ht="15.75" customHeight="1">
      <c r="B222" s="39"/>
      <c r="C222" s="5"/>
      <c r="D222" s="5"/>
      <c r="E222" s="5"/>
      <c r="F222" s="5"/>
      <c r="G222" s="5"/>
    </row>
    <row r="223" spans="2:7" ht="15.75" customHeight="1">
      <c r="B223" s="39"/>
      <c r="C223" s="5"/>
      <c r="D223" s="5"/>
      <c r="E223" s="5"/>
      <c r="F223" s="5"/>
      <c r="G223" s="5"/>
    </row>
    <row r="224" spans="2:7" ht="15.75" customHeight="1">
      <c r="B224" s="39"/>
      <c r="C224" s="5"/>
      <c r="D224" s="5"/>
      <c r="E224" s="5"/>
      <c r="F224" s="5"/>
      <c r="G224" s="5"/>
    </row>
    <row r="225" spans="2:7" ht="15.75" customHeight="1">
      <c r="B225" s="39"/>
      <c r="C225" s="5"/>
      <c r="D225" s="5"/>
      <c r="E225" s="5"/>
      <c r="F225" s="5"/>
      <c r="G225" s="5"/>
    </row>
    <row r="226" spans="2:7" ht="15.75" customHeight="1">
      <c r="B226" s="94"/>
      <c r="C226" s="5"/>
      <c r="D226" s="5"/>
      <c r="E226" s="5"/>
      <c r="F226" s="5"/>
      <c r="G226" s="5"/>
    </row>
    <row r="227" spans="2:7" ht="15.75" customHeight="1">
      <c r="B227" s="94"/>
      <c r="C227" s="5"/>
      <c r="D227" s="5"/>
      <c r="E227" s="5"/>
      <c r="F227" s="5"/>
      <c r="G227" s="5"/>
    </row>
    <row r="228" spans="2:7" ht="15.75" customHeight="1">
      <c r="B228" s="94"/>
      <c r="C228" s="5"/>
      <c r="D228" s="5"/>
      <c r="E228" s="5"/>
      <c r="F228" s="5"/>
      <c r="G228" s="5"/>
    </row>
    <row r="229" spans="2:7" ht="15.75" customHeight="1">
      <c r="B229" s="94"/>
      <c r="C229" s="5"/>
      <c r="D229" s="5"/>
      <c r="E229" s="5"/>
      <c r="F229" s="5"/>
      <c r="G229" s="5"/>
    </row>
    <row r="230" spans="2:7" ht="15.75" customHeight="1">
      <c r="B230" s="94"/>
      <c r="C230" s="5"/>
      <c r="D230" s="5"/>
      <c r="E230" s="5"/>
      <c r="F230" s="5"/>
      <c r="G230" s="5"/>
    </row>
    <row r="231" spans="2:7" ht="15.75" customHeight="1">
      <c r="B231" s="94"/>
      <c r="C231" s="5"/>
      <c r="D231" s="5"/>
      <c r="E231" s="5"/>
      <c r="F231" s="5"/>
      <c r="G231" s="5"/>
    </row>
    <row r="232" spans="2:7" ht="15.75" customHeight="1">
      <c r="B232" s="94"/>
      <c r="C232" s="5"/>
      <c r="D232" s="5"/>
      <c r="E232" s="5"/>
      <c r="F232" s="5"/>
      <c r="G232" s="5"/>
    </row>
    <row r="233" spans="2:7" ht="15.75" customHeight="1">
      <c r="B233" s="94"/>
      <c r="C233" s="5"/>
      <c r="D233" s="5"/>
      <c r="E233" s="5"/>
      <c r="F233" s="5"/>
      <c r="G233" s="5"/>
    </row>
    <row r="234" spans="2:7" ht="15.75" customHeight="1">
      <c r="B234" s="94"/>
      <c r="C234" s="5"/>
      <c r="D234" s="5"/>
      <c r="E234" s="5"/>
      <c r="F234" s="5"/>
      <c r="G234" s="5"/>
    </row>
    <row r="235" spans="2:7" ht="15.75" customHeight="1">
      <c r="B235" s="94"/>
      <c r="C235" s="5"/>
      <c r="D235" s="5"/>
      <c r="E235" s="5"/>
      <c r="F235" s="5"/>
      <c r="G235" s="5"/>
    </row>
    <row r="236" spans="2:7" ht="15.75" customHeight="1">
      <c r="B236" s="94"/>
      <c r="C236" s="5"/>
      <c r="D236" s="5"/>
      <c r="E236" s="5"/>
      <c r="F236" s="5"/>
      <c r="G236" s="5"/>
    </row>
    <row r="237" spans="2:7" ht="15.75" customHeight="1">
      <c r="B237" s="94"/>
      <c r="C237" s="5"/>
      <c r="D237" s="5"/>
      <c r="E237" s="5"/>
      <c r="F237" s="5"/>
      <c r="G237" s="5"/>
    </row>
    <row r="238" spans="2:7" ht="15.75" customHeight="1">
      <c r="B238" s="94"/>
      <c r="C238" s="5"/>
      <c r="D238" s="5"/>
      <c r="E238" s="5"/>
      <c r="F238" s="5"/>
      <c r="G238" s="5"/>
    </row>
    <row r="239" spans="2:7" ht="15.75" customHeight="1">
      <c r="B239" s="94"/>
      <c r="C239" s="5"/>
      <c r="D239" s="5"/>
      <c r="E239" s="5"/>
      <c r="F239" s="5"/>
      <c r="G239" s="5"/>
    </row>
    <row r="240" spans="2:7" ht="15.75" customHeight="1">
      <c r="B240" s="94"/>
      <c r="C240" s="5"/>
      <c r="D240" s="5"/>
      <c r="E240" s="5"/>
      <c r="F240" s="5"/>
      <c r="G240" s="5"/>
    </row>
    <row r="241" spans="2:7" ht="15.75" customHeight="1">
      <c r="B241" s="94"/>
      <c r="C241" s="5"/>
      <c r="D241" s="5"/>
      <c r="E241" s="5"/>
      <c r="F241" s="5"/>
      <c r="G241" s="5"/>
    </row>
    <row r="242" spans="2:7" ht="15.75" customHeight="1">
      <c r="B242" s="94"/>
      <c r="C242" s="5"/>
      <c r="D242" s="5"/>
      <c r="E242" s="5"/>
      <c r="F242" s="5"/>
      <c r="G242" s="5"/>
    </row>
    <row r="243" spans="2:7" ht="15.75" customHeight="1">
      <c r="B243" s="94"/>
      <c r="C243" s="5"/>
      <c r="D243" s="5"/>
      <c r="E243" s="5"/>
      <c r="F243" s="5"/>
      <c r="G243" s="5"/>
    </row>
    <row r="244" spans="2:7" ht="15.75" customHeight="1">
      <c r="B244" s="94"/>
      <c r="C244" s="5"/>
      <c r="D244" s="5"/>
      <c r="E244" s="5"/>
      <c r="F244" s="5"/>
      <c r="G244" s="5"/>
    </row>
    <row r="245" spans="2:7" ht="15.75" customHeight="1">
      <c r="B245" s="94"/>
      <c r="C245" s="5"/>
      <c r="D245" s="5"/>
      <c r="E245" s="5"/>
      <c r="F245" s="5"/>
      <c r="G245" s="5"/>
    </row>
    <row r="246" spans="2:7" ht="15.75" customHeight="1">
      <c r="B246" s="94"/>
      <c r="C246" s="5"/>
      <c r="D246" s="5"/>
      <c r="E246" s="5"/>
      <c r="F246" s="5"/>
      <c r="G246" s="5"/>
    </row>
    <row r="247" spans="2:7" ht="15.75" customHeight="1">
      <c r="B247" s="94"/>
      <c r="C247" s="5"/>
      <c r="D247" s="5"/>
      <c r="E247" s="5"/>
      <c r="F247" s="5"/>
      <c r="G247" s="5"/>
    </row>
    <row r="248" spans="2:7" ht="15.75" customHeight="1">
      <c r="B248" s="94"/>
      <c r="C248" s="5"/>
      <c r="D248" s="5"/>
      <c r="E248" s="5"/>
      <c r="F248" s="5"/>
      <c r="G248" s="5"/>
    </row>
    <row r="249" spans="2:7" ht="15.75" customHeight="1">
      <c r="B249" s="94"/>
      <c r="C249" s="5"/>
      <c r="D249" s="5"/>
      <c r="E249" s="5"/>
      <c r="F249" s="5"/>
      <c r="G249" s="5"/>
    </row>
    <row r="250" spans="2:7" ht="15.75" customHeight="1">
      <c r="B250" s="94"/>
      <c r="C250" s="5"/>
      <c r="D250" s="5"/>
      <c r="E250" s="5"/>
      <c r="F250" s="5"/>
      <c r="G250" s="5"/>
    </row>
    <row r="251" spans="2:7" ht="15.75" customHeight="1">
      <c r="B251" s="94"/>
      <c r="C251" s="5"/>
      <c r="D251" s="5"/>
      <c r="E251" s="5"/>
      <c r="F251" s="5"/>
      <c r="G251" s="5"/>
    </row>
    <row r="252" spans="2:7" ht="15.75" customHeight="1">
      <c r="B252" s="94"/>
      <c r="C252" s="5"/>
      <c r="D252" s="5"/>
      <c r="E252" s="5"/>
      <c r="F252" s="5"/>
      <c r="G252" s="5"/>
    </row>
    <row r="253" spans="2:7" ht="15.75" customHeight="1">
      <c r="B253" s="94"/>
      <c r="C253" s="5"/>
      <c r="D253" s="5"/>
      <c r="E253" s="5"/>
      <c r="F253" s="5"/>
      <c r="G253" s="5"/>
    </row>
    <row r="254" spans="2:7" ht="15.75" customHeight="1">
      <c r="B254" s="94"/>
      <c r="C254" s="5"/>
      <c r="D254" s="5"/>
      <c r="E254" s="5"/>
      <c r="F254" s="5"/>
      <c r="G254" s="5"/>
    </row>
    <row r="255" spans="2:7" ht="15.75" customHeight="1">
      <c r="B255" s="94"/>
      <c r="C255" s="5"/>
      <c r="D255" s="5"/>
      <c r="E255" s="5"/>
      <c r="F255" s="5"/>
      <c r="G255" s="5"/>
    </row>
    <row r="256" spans="2:7" ht="15.75" customHeight="1">
      <c r="B256" s="94"/>
      <c r="C256" s="5"/>
      <c r="D256" s="5"/>
      <c r="E256" s="5"/>
      <c r="F256" s="5"/>
      <c r="G256" s="5"/>
    </row>
    <row r="257" spans="2:7" ht="15.75" customHeight="1">
      <c r="B257" s="94"/>
      <c r="C257" s="5"/>
      <c r="D257" s="5"/>
      <c r="E257" s="5"/>
      <c r="F257" s="5"/>
      <c r="G257" s="5"/>
    </row>
    <row r="258" spans="2:7" ht="15.75" customHeight="1">
      <c r="B258" s="94"/>
      <c r="C258" s="5"/>
      <c r="D258" s="5"/>
      <c r="E258" s="5"/>
      <c r="F258" s="5"/>
      <c r="G258" s="5"/>
    </row>
    <row r="259" spans="2:7" ht="15.75" customHeight="1">
      <c r="B259" s="94"/>
      <c r="C259" s="5"/>
      <c r="D259" s="5"/>
      <c r="E259" s="5"/>
      <c r="F259" s="5"/>
      <c r="G259" s="5"/>
    </row>
    <row r="260" spans="2:7" ht="15.75" customHeight="1">
      <c r="B260" s="94"/>
      <c r="C260" s="5"/>
      <c r="D260" s="5"/>
      <c r="E260" s="5"/>
      <c r="F260" s="5"/>
      <c r="G260" s="5"/>
    </row>
    <row r="261" spans="2:7" ht="15.75" customHeight="1">
      <c r="B261" s="94"/>
      <c r="C261" s="5"/>
      <c r="D261" s="5"/>
      <c r="E261" s="5"/>
      <c r="F261" s="5"/>
      <c r="G261" s="5"/>
    </row>
    <row r="262" spans="2:7" ht="15.75" customHeight="1">
      <c r="B262" s="94"/>
      <c r="C262" s="5"/>
      <c r="D262" s="5"/>
      <c r="E262" s="5"/>
      <c r="F262" s="5"/>
      <c r="G262" s="5"/>
    </row>
    <row r="263" spans="2:7" ht="15.75" customHeight="1">
      <c r="B263" s="94"/>
      <c r="C263" s="5"/>
      <c r="D263" s="5"/>
      <c r="E263" s="5"/>
      <c r="F263" s="5"/>
      <c r="G263" s="5"/>
    </row>
    <row r="264" spans="2:7" ht="15.75" customHeight="1">
      <c r="B264" s="94"/>
      <c r="C264" s="5"/>
      <c r="D264" s="5"/>
      <c r="E264" s="5"/>
      <c r="F264" s="5"/>
      <c r="G264" s="5"/>
    </row>
    <row r="265" spans="2:7" ht="15.75" customHeight="1">
      <c r="B265" s="94"/>
      <c r="C265" s="5"/>
      <c r="D265" s="5"/>
      <c r="E265" s="5"/>
      <c r="F265" s="5"/>
      <c r="G265" s="5"/>
    </row>
    <row r="266" spans="2:7" ht="15.75" customHeight="1">
      <c r="B266" s="94"/>
      <c r="C266" s="5"/>
      <c r="D266" s="5"/>
      <c r="E266" s="5"/>
      <c r="F266" s="5"/>
      <c r="G266" s="5"/>
    </row>
    <row r="267" spans="2:7" ht="15.75" customHeight="1">
      <c r="B267" s="94"/>
      <c r="C267" s="5"/>
      <c r="D267" s="5"/>
      <c r="E267" s="5"/>
      <c r="F267" s="5"/>
      <c r="G267" s="5"/>
    </row>
    <row r="268" spans="2:7" ht="15.75" customHeight="1">
      <c r="B268" s="94"/>
      <c r="C268" s="5"/>
      <c r="D268" s="5"/>
      <c r="E268" s="5"/>
      <c r="F268" s="5"/>
      <c r="G268" s="5"/>
    </row>
    <row r="269" spans="2:7" ht="15.75" customHeight="1">
      <c r="B269" s="94"/>
      <c r="C269" s="5"/>
      <c r="D269" s="5"/>
      <c r="E269" s="5"/>
      <c r="F269" s="5"/>
      <c r="G269" s="5"/>
    </row>
    <row r="270" spans="2:7" ht="15.75" customHeight="1">
      <c r="B270" s="94"/>
      <c r="C270" s="5"/>
      <c r="D270" s="5"/>
      <c r="E270" s="5"/>
      <c r="F270" s="5"/>
      <c r="G270" s="5"/>
    </row>
    <row r="271" spans="2:7" ht="15.75" customHeight="1">
      <c r="B271" s="94"/>
      <c r="C271" s="5"/>
      <c r="D271" s="5"/>
      <c r="E271" s="5"/>
      <c r="F271" s="5"/>
      <c r="G271" s="5"/>
    </row>
    <row r="272" spans="2:7" ht="15.75" customHeight="1">
      <c r="B272" s="94"/>
      <c r="C272" s="5"/>
      <c r="D272" s="5"/>
      <c r="E272" s="5"/>
      <c r="F272" s="5"/>
      <c r="G272" s="5"/>
    </row>
    <row r="273" spans="2:7" ht="15.75" customHeight="1">
      <c r="B273" s="94"/>
      <c r="C273" s="5"/>
      <c r="D273" s="5"/>
      <c r="E273" s="5"/>
      <c r="F273" s="5"/>
      <c r="G273" s="5"/>
    </row>
    <row r="274" spans="2:7" ht="15.75" customHeight="1">
      <c r="B274" s="94"/>
      <c r="C274" s="5"/>
      <c r="D274" s="5"/>
      <c r="E274" s="5"/>
      <c r="F274" s="5"/>
      <c r="G274" s="5"/>
    </row>
    <row r="275" spans="2:7" ht="15.75" customHeight="1">
      <c r="B275" s="94"/>
      <c r="C275" s="5"/>
      <c r="D275" s="5"/>
      <c r="E275" s="5"/>
      <c r="F275" s="5"/>
      <c r="G275" s="5"/>
    </row>
    <row r="276" spans="2:7" ht="15.75" customHeight="1">
      <c r="B276" s="94"/>
      <c r="C276" s="5"/>
      <c r="D276" s="5"/>
      <c r="E276" s="5"/>
      <c r="F276" s="5"/>
      <c r="G276" s="5"/>
    </row>
    <row r="277" spans="2:7" ht="15.75" customHeight="1">
      <c r="B277" s="94"/>
      <c r="C277" s="5"/>
      <c r="D277" s="5"/>
      <c r="E277" s="5"/>
      <c r="F277" s="5"/>
      <c r="G277" s="5"/>
    </row>
    <row r="278" spans="2:7" ht="15.75" customHeight="1">
      <c r="B278" s="94"/>
      <c r="C278" s="5"/>
      <c r="D278" s="5"/>
      <c r="E278" s="5"/>
      <c r="F278" s="5"/>
      <c r="G278" s="5"/>
    </row>
    <row r="279" spans="2:7" ht="15.75" customHeight="1">
      <c r="B279" s="94"/>
      <c r="C279" s="5"/>
      <c r="D279" s="5"/>
      <c r="E279" s="5"/>
      <c r="F279" s="5"/>
      <c r="G279" s="5"/>
    </row>
    <row r="280" spans="2:7" ht="15.75" customHeight="1">
      <c r="B280" s="94"/>
      <c r="C280" s="5"/>
      <c r="D280" s="5"/>
      <c r="E280" s="5"/>
      <c r="F280" s="5"/>
      <c r="G280" s="5"/>
    </row>
    <row r="281" spans="2:7" ht="15.75" customHeight="1">
      <c r="B281" s="94"/>
      <c r="C281" s="5"/>
      <c r="D281" s="5"/>
      <c r="E281" s="5"/>
      <c r="F281" s="5"/>
      <c r="G281" s="5"/>
    </row>
    <row r="282" spans="2:7" ht="15.75" customHeight="1">
      <c r="B282" s="94"/>
      <c r="C282" s="5"/>
      <c r="D282" s="5"/>
      <c r="E282" s="5"/>
      <c r="F282" s="5"/>
      <c r="G282" s="5"/>
    </row>
    <row r="283" spans="2:7" ht="15.75" customHeight="1">
      <c r="B283" s="94"/>
      <c r="C283" s="5"/>
      <c r="D283" s="5"/>
      <c r="E283" s="5"/>
      <c r="F283" s="5"/>
      <c r="G283" s="5"/>
    </row>
    <row r="284" spans="2:7" ht="15.75" customHeight="1">
      <c r="B284" s="94"/>
      <c r="C284" s="5"/>
      <c r="D284" s="5"/>
      <c r="E284" s="5"/>
      <c r="F284" s="5"/>
      <c r="G284" s="5"/>
    </row>
    <row r="285" spans="2:7" ht="15.75" customHeight="1">
      <c r="B285" s="94"/>
      <c r="C285" s="5"/>
      <c r="D285" s="5"/>
      <c r="E285" s="5"/>
      <c r="F285" s="5"/>
      <c r="G285" s="5"/>
    </row>
    <row r="286" spans="2:7" ht="15.75" customHeight="1">
      <c r="B286" s="94"/>
      <c r="C286" s="5"/>
      <c r="D286" s="5"/>
      <c r="E286" s="5"/>
      <c r="F286" s="5"/>
      <c r="G286" s="5"/>
    </row>
    <row r="287" spans="2:7" ht="15.75" customHeight="1">
      <c r="B287" s="94"/>
      <c r="C287" s="5"/>
      <c r="D287" s="5"/>
      <c r="E287" s="5"/>
      <c r="F287" s="5"/>
      <c r="G287" s="5"/>
    </row>
    <row r="288" spans="2:7" ht="15.75" customHeight="1">
      <c r="B288" s="94"/>
      <c r="C288" s="5"/>
      <c r="D288" s="5"/>
      <c r="E288" s="5"/>
      <c r="F288" s="5"/>
      <c r="G288" s="5"/>
    </row>
    <row r="289" spans="2:7" ht="15.75" customHeight="1">
      <c r="B289" s="94"/>
      <c r="C289" s="5"/>
      <c r="D289" s="5"/>
      <c r="E289" s="5"/>
      <c r="F289" s="5"/>
      <c r="G289" s="5"/>
    </row>
    <row r="290" spans="2:7" ht="15.75" customHeight="1">
      <c r="B290" s="94"/>
      <c r="C290" s="5"/>
      <c r="D290" s="5"/>
      <c r="E290" s="5"/>
      <c r="F290" s="5"/>
      <c r="G290" s="5"/>
    </row>
    <row r="291" spans="2:7" ht="15.75" customHeight="1">
      <c r="B291" s="94"/>
      <c r="C291" s="5"/>
      <c r="D291" s="5"/>
      <c r="E291" s="5"/>
      <c r="F291" s="5"/>
      <c r="G291" s="5"/>
    </row>
    <row r="292" spans="2:7" ht="15.75" customHeight="1">
      <c r="B292" s="94"/>
      <c r="C292" s="5"/>
      <c r="D292" s="5"/>
      <c r="E292" s="5"/>
      <c r="F292" s="5"/>
      <c r="G292" s="5"/>
    </row>
    <row r="293" spans="2:7" ht="15.75" customHeight="1">
      <c r="B293" s="94"/>
      <c r="C293" s="5"/>
      <c r="D293" s="5"/>
      <c r="E293" s="5"/>
      <c r="F293" s="5"/>
      <c r="G293" s="5"/>
    </row>
    <row r="294" spans="2:7" ht="15.75" customHeight="1">
      <c r="B294" s="94"/>
      <c r="C294" s="5"/>
      <c r="D294" s="5"/>
      <c r="E294" s="5"/>
      <c r="F294" s="5"/>
      <c r="G294" s="5"/>
    </row>
    <row r="295" spans="2:7" ht="15.75" customHeight="1">
      <c r="B295" s="94"/>
      <c r="C295" s="5"/>
      <c r="D295" s="5"/>
      <c r="E295" s="5"/>
      <c r="F295" s="5"/>
      <c r="G295" s="5"/>
    </row>
    <row r="296" spans="2:7" ht="15.75" customHeight="1">
      <c r="B296" s="94"/>
      <c r="C296" s="5"/>
      <c r="D296" s="5"/>
      <c r="E296" s="5"/>
      <c r="F296" s="5"/>
      <c r="G296" s="5"/>
    </row>
    <row r="297" spans="2:7" ht="15.75" customHeight="1">
      <c r="B297" s="94"/>
      <c r="C297" s="5"/>
      <c r="D297" s="5"/>
      <c r="E297" s="5"/>
      <c r="F297" s="5"/>
      <c r="G297" s="5"/>
    </row>
    <row r="298" spans="2:7" ht="15.75" customHeight="1">
      <c r="B298" s="94"/>
      <c r="C298" s="5"/>
      <c r="D298" s="5"/>
      <c r="E298" s="5"/>
      <c r="F298" s="5"/>
      <c r="G298" s="5"/>
    </row>
    <row r="299" spans="2:7" ht="15.75" customHeight="1">
      <c r="B299" s="94"/>
      <c r="C299" s="5"/>
      <c r="D299" s="5"/>
      <c r="E299" s="5"/>
      <c r="F299" s="5"/>
      <c r="G299" s="5"/>
    </row>
    <row r="300" spans="2:7" ht="15.75" customHeight="1">
      <c r="B300" s="94"/>
      <c r="C300" s="5"/>
      <c r="D300" s="5"/>
      <c r="E300" s="5"/>
      <c r="F300" s="5"/>
      <c r="G300" s="5"/>
    </row>
    <row r="301" spans="2:7" ht="15.75" customHeight="1">
      <c r="B301" s="94"/>
      <c r="C301" s="5"/>
      <c r="D301" s="5"/>
      <c r="E301" s="5"/>
      <c r="F301" s="5"/>
      <c r="G301" s="5"/>
    </row>
    <row r="302" spans="2:7" ht="15.75" customHeight="1">
      <c r="B302" s="94"/>
      <c r="C302" s="5"/>
      <c r="D302" s="5"/>
      <c r="E302" s="5"/>
      <c r="F302" s="5"/>
      <c r="G302" s="5"/>
    </row>
    <row r="303" spans="2:7" ht="15.75" customHeight="1">
      <c r="B303" s="94"/>
      <c r="C303" s="5"/>
      <c r="D303" s="5"/>
      <c r="E303" s="5"/>
      <c r="F303" s="5"/>
      <c r="G303" s="5"/>
    </row>
    <row r="304" spans="2:7" ht="15.75" customHeight="1">
      <c r="B304" s="94"/>
      <c r="C304" s="5"/>
      <c r="D304" s="5"/>
      <c r="E304" s="5"/>
      <c r="F304" s="5"/>
      <c r="G304" s="5"/>
    </row>
    <row r="305" spans="2:7" ht="15.75" customHeight="1">
      <c r="B305" s="94"/>
      <c r="C305" s="5"/>
      <c r="D305" s="5"/>
      <c r="E305" s="5"/>
      <c r="F305" s="5"/>
      <c r="G305" s="5"/>
    </row>
    <row r="306" spans="2:7" ht="15.75" customHeight="1">
      <c r="B306" s="94"/>
      <c r="C306" s="5"/>
      <c r="D306" s="5"/>
      <c r="E306" s="5"/>
      <c r="F306" s="5"/>
      <c r="G306" s="5"/>
    </row>
    <row r="307" spans="2:7" ht="15.75" customHeight="1">
      <c r="B307" s="94"/>
      <c r="C307" s="5"/>
      <c r="D307" s="5"/>
      <c r="E307" s="5"/>
      <c r="F307" s="5"/>
      <c r="G307" s="5"/>
    </row>
    <row r="308" spans="2:7" ht="15.75" customHeight="1">
      <c r="B308" s="94"/>
      <c r="C308" s="5"/>
      <c r="D308" s="5"/>
      <c r="E308" s="5"/>
      <c r="F308" s="5"/>
      <c r="G308" s="5"/>
    </row>
    <row r="309" spans="2:7" ht="15.75" customHeight="1">
      <c r="B309" s="94"/>
      <c r="C309" s="5"/>
      <c r="D309" s="5"/>
      <c r="E309" s="5"/>
      <c r="F309" s="5"/>
      <c r="G309" s="5"/>
    </row>
    <row r="310" spans="2:7" ht="15.75" customHeight="1">
      <c r="B310" s="94"/>
      <c r="C310" s="5"/>
      <c r="D310" s="5"/>
      <c r="E310" s="5"/>
      <c r="F310" s="5"/>
      <c r="G310" s="5"/>
    </row>
    <row r="311" spans="2:7" ht="15.75" customHeight="1">
      <c r="B311" s="94"/>
      <c r="C311" s="5"/>
      <c r="D311" s="5"/>
      <c r="E311" s="5"/>
      <c r="F311" s="5"/>
      <c r="G311" s="5"/>
    </row>
    <row r="312" spans="2:7" ht="15.75" customHeight="1">
      <c r="B312" s="94"/>
      <c r="C312" s="5"/>
      <c r="D312" s="5"/>
      <c r="E312" s="5"/>
      <c r="F312" s="5"/>
      <c r="G312" s="5"/>
    </row>
    <row r="313" spans="2:7" ht="15.75" customHeight="1">
      <c r="B313" s="94"/>
      <c r="C313" s="5"/>
      <c r="D313" s="5"/>
      <c r="E313" s="5"/>
      <c r="F313" s="5"/>
      <c r="G313" s="5"/>
    </row>
    <row r="314" spans="2:7" ht="15.75" customHeight="1">
      <c r="B314" s="94"/>
      <c r="C314" s="5"/>
      <c r="D314" s="5"/>
      <c r="E314" s="5"/>
      <c r="F314" s="5"/>
      <c r="G314" s="5"/>
    </row>
    <row r="315" spans="2:7" ht="15.75" customHeight="1">
      <c r="B315" s="94"/>
      <c r="C315" s="5"/>
      <c r="D315" s="5"/>
      <c r="E315" s="5"/>
      <c r="F315" s="5"/>
      <c r="G315" s="5"/>
    </row>
    <row r="316" spans="2:7" ht="15.75" customHeight="1">
      <c r="B316" s="94"/>
      <c r="C316" s="5"/>
      <c r="D316" s="5"/>
      <c r="E316" s="5"/>
      <c r="F316" s="5"/>
      <c r="G316" s="5"/>
    </row>
    <row r="317" spans="2:7" ht="15.75" customHeight="1">
      <c r="B317" s="94"/>
      <c r="C317" s="5"/>
      <c r="D317" s="5"/>
      <c r="E317" s="5"/>
      <c r="F317" s="5"/>
      <c r="G317" s="5"/>
    </row>
    <row r="318" spans="2:7" ht="15.75" customHeight="1">
      <c r="B318" s="94"/>
      <c r="C318" s="5"/>
      <c r="D318" s="5"/>
      <c r="E318" s="5"/>
      <c r="F318" s="5"/>
      <c r="G318" s="5"/>
    </row>
    <row r="319" spans="2:7" ht="15.75" customHeight="1">
      <c r="B319" s="94"/>
      <c r="C319" s="5"/>
      <c r="D319" s="5"/>
      <c r="E319" s="5"/>
      <c r="F319" s="5"/>
      <c r="G319" s="5"/>
    </row>
    <row r="320" spans="2:7" ht="15.75" customHeight="1">
      <c r="B320" s="94"/>
      <c r="C320" s="5"/>
      <c r="D320" s="5"/>
      <c r="E320" s="5"/>
      <c r="F320" s="5"/>
      <c r="G320" s="5"/>
    </row>
    <row r="321" spans="2:7" ht="15.75" customHeight="1">
      <c r="B321" s="94"/>
      <c r="C321" s="5"/>
      <c r="D321" s="5"/>
      <c r="E321" s="5"/>
      <c r="F321" s="5"/>
      <c r="G321" s="5"/>
    </row>
    <row r="322" spans="2:7" ht="15.75" customHeight="1">
      <c r="B322" s="94"/>
      <c r="C322" s="5"/>
      <c r="D322" s="5"/>
      <c r="E322" s="5"/>
      <c r="F322" s="5"/>
      <c r="G322" s="5"/>
    </row>
    <row r="323" spans="2:7" ht="15.75" customHeight="1">
      <c r="B323" s="94"/>
      <c r="C323" s="5"/>
      <c r="D323" s="5"/>
      <c r="E323" s="5"/>
      <c r="F323" s="5"/>
      <c r="G323" s="5"/>
    </row>
    <row r="324" spans="2:7" ht="15.75" customHeight="1">
      <c r="B324" s="94"/>
      <c r="C324" s="5"/>
      <c r="D324" s="5"/>
      <c r="E324" s="5"/>
      <c r="F324" s="5"/>
      <c r="G324" s="5"/>
    </row>
    <row r="325" spans="2:7" ht="15.75" customHeight="1">
      <c r="B325" s="94"/>
      <c r="C325" s="5"/>
      <c r="D325" s="5"/>
      <c r="E325" s="5"/>
      <c r="F325" s="5"/>
      <c r="G325" s="5"/>
    </row>
    <row r="326" spans="2:7" ht="15.75" customHeight="1">
      <c r="B326" s="94"/>
      <c r="C326" s="5"/>
      <c r="D326" s="5"/>
      <c r="E326" s="5"/>
      <c r="F326" s="5"/>
      <c r="G326" s="5"/>
    </row>
    <row r="327" spans="2:7" ht="15.75" customHeight="1">
      <c r="B327" s="94"/>
      <c r="C327" s="5"/>
      <c r="D327" s="5"/>
      <c r="E327" s="5"/>
      <c r="F327" s="5"/>
      <c r="G327" s="5"/>
    </row>
    <row r="328" spans="2:7" ht="15.75" customHeight="1">
      <c r="B328" s="94"/>
      <c r="C328" s="5"/>
      <c r="D328" s="5"/>
      <c r="E328" s="5"/>
      <c r="F328" s="5"/>
      <c r="G328" s="5"/>
    </row>
    <row r="329" spans="2:7" ht="15.75" customHeight="1">
      <c r="B329" s="94"/>
      <c r="C329" s="5"/>
      <c r="D329" s="5"/>
      <c r="E329" s="5"/>
      <c r="F329" s="5"/>
      <c r="G329" s="5"/>
    </row>
    <row r="330" spans="2:7" ht="15.75" customHeight="1">
      <c r="B330" s="94"/>
      <c r="C330" s="5"/>
      <c r="D330" s="5"/>
      <c r="E330" s="5"/>
      <c r="F330" s="5"/>
      <c r="G330" s="5"/>
    </row>
    <row r="331" spans="2:7" ht="15.75" customHeight="1">
      <c r="B331" s="94"/>
      <c r="C331" s="5"/>
      <c r="D331" s="5"/>
      <c r="E331" s="5"/>
      <c r="F331" s="5"/>
      <c r="G331" s="5"/>
    </row>
    <row r="332" spans="2:7" ht="15.75" customHeight="1">
      <c r="B332" s="94"/>
      <c r="C332" s="5"/>
      <c r="D332" s="5"/>
      <c r="E332" s="5"/>
      <c r="F332" s="5"/>
      <c r="G332" s="5"/>
    </row>
    <row r="333" spans="2:7" ht="15.75" customHeight="1">
      <c r="B333" s="94"/>
      <c r="C333" s="5"/>
      <c r="D333" s="5"/>
      <c r="E333" s="5"/>
      <c r="F333" s="5"/>
      <c r="G333" s="5"/>
    </row>
    <row r="334" spans="2:7" ht="15.75" customHeight="1">
      <c r="B334" s="94"/>
      <c r="C334" s="5"/>
      <c r="D334" s="5"/>
      <c r="E334" s="5"/>
      <c r="F334" s="5"/>
      <c r="G334" s="5"/>
    </row>
    <row r="335" spans="2:7" ht="15.75" customHeight="1">
      <c r="B335" s="94"/>
      <c r="C335" s="5"/>
      <c r="D335" s="5"/>
      <c r="E335" s="5"/>
      <c r="F335" s="5"/>
      <c r="G335" s="5"/>
    </row>
    <row r="336" spans="2:7" ht="15.75" customHeight="1">
      <c r="B336" s="94"/>
      <c r="C336" s="5"/>
      <c r="D336" s="5"/>
      <c r="E336" s="5"/>
      <c r="F336" s="5"/>
      <c r="G336" s="5"/>
    </row>
    <row r="337" spans="2:7" ht="15.75" customHeight="1">
      <c r="B337" s="94"/>
      <c r="C337" s="5"/>
      <c r="D337" s="5"/>
      <c r="E337" s="5"/>
      <c r="F337" s="5"/>
      <c r="G337" s="5"/>
    </row>
    <row r="338" spans="2:7" ht="15.75" customHeight="1">
      <c r="B338" s="94"/>
      <c r="C338" s="5"/>
      <c r="D338" s="5"/>
      <c r="E338" s="5"/>
      <c r="F338" s="5"/>
      <c r="G338" s="5"/>
    </row>
    <row r="339" spans="2:7" ht="15.75" customHeight="1">
      <c r="B339" s="94"/>
      <c r="C339" s="5"/>
      <c r="D339" s="5"/>
      <c r="E339" s="5"/>
      <c r="F339" s="5"/>
      <c r="G339" s="5"/>
    </row>
    <row r="340" spans="2:7" ht="15.75" customHeight="1">
      <c r="B340" s="94"/>
      <c r="C340" s="5"/>
      <c r="D340" s="5"/>
      <c r="E340" s="5"/>
      <c r="F340" s="5"/>
      <c r="G340" s="5"/>
    </row>
    <row r="341" spans="2:7" ht="15.75" customHeight="1">
      <c r="B341" s="94"/>
      <c r="C341" s="5"/>
      <c r="D341" s="5"/>
      <c r="E341" s="5"/>
      <c r="F341" s="5"/>
      <c r="G341" s="5"/>
    </row>
    <row r="342" spans="2:7" ht="15.75" customHeight="1">
      <c r="B342" s="94"/>
      <c r="C342" s="5"/>
      <c r="D342" s="5"/>
      <c r="E342" s="5"/>
      <c r="F342" s="5"/>
      <c r="G342" s="5"/>
    </row>
    <row r="343" spans="2:7" ht="15.75" customHeight="1">
      <c r="B343" s="94"/>
      <c r="C343" s="5"/>
      <c r="D343" s="5"/>
      <c r="E343" s="5"/>
      <c r="F343" s="5"/>
      <c r="G343" s="5"/>
    </row>
    <row r="344" spans="2:7" ht="15.75" customHeight="1">
      <c r="B344" s="94"/>
      <c r="C344" s="5"/>
      <c r="D344" s="5"/>
      <c r="E344" s="5"/>
      <c r="F344" s="5"/>
      <c r="G344" s="5"/>
    </row>
    <row r="345" spans="2:7" ht="15.75" customHeight="1">
      <c r="B345" s="94"/>
      <c r="C345" s="5"/>
      <c r="D345" s="5"/>
      <c r="E345" s="5"/>
      <c r="F345" s="5"/>
      <c r="G345" s="5"/>
    </row>
    <row r="346" spans="2:7" ht="15.75" customHeight="1">
      <c r="B346" s="94"/>
      <c r="C346" s="5"/>
      <c r="D346" s="5"/>
      <c r="E346" s="5"/>
      <c r="F346" s="5"/>
      <c r="G346" s="5"/>
    </row>
    <row r="347" spans="2:7" ht="15.75" customHeight="1">
      <c r="B347" s="94"/>
      <c r="C347" s="5"/>
      <c r="D347" s="5"/>
      <c r="E347" s="5"/>
      <c r="F347" s="5"/>
      <c r="G347" s="5"/>
    </row>
    <row r="348" spans="2:7" ht="15.75" customHeight="1">
      <c r="B348" s="94"/>
      <c r="C348" s="5"/>
      <c r="D348" s="5"/>
      <c r="E348" s="5"/>
      <c r="F348" s="5"/>
      <c r="G348" s="5"/>
    </row>
    <row r="349" spans="2:7" ht="15.75" customHeight="1">
      <c r="B349" s="94"/>
      <c r="C349" s="5"/>
      <c r="D349" s="5"/>
      <c r="E349" s="5"/>
      <c r="F349" s="5"/>
      <c r="G349" s="5"/>
    </row>
    <row r="350" spans="2:7" ht="15.75" customHeight="1">
      <c r="B350" s="94"/>
      <c r="C350" s="5"/>
      <c r="D350" s="5"/>
      <c r="E350" s="5"/>
      <c r="F350" s="5"/>
      <c r="G350" s="5"/>
    </row>
    <row r="351" spans="2:7" ht="15.75" customHeight="1">
      <c r="B351" s="94"/>
      <c r="C351" s="5"/>
      <c r="D351" s="5"/>
      <c r="E351" s="5"/>
      <c r="F351" s="5"/>
      <c r="G351" s="5"/>
    </row>
    <row r="352" spans="2:7" ht="15.75" customHeight="1">
      <c r="B352" s="94"/>
      <c r="C352" s="5"/>
      <c r="D352" s="5"/>
      <c r="E352" s="5"/>
      <c r="F352" s="5"/>
      <c r="G352" s="5"/>
    </row>
    <row r="353" spans="2:7" ht="15.75" customHeight="1">
      <c r="B353" s="94"/>
      <c r="C353" s="5"/>
      <c r="D353" s="5"/>
      <c r="E353" s="5"/>
      <c r="F353" s="5"/>
      <c r="G353" s="5"/>
    </row>
    <row r="354" spans="2:7" ht="15.75" customHeight="1">
      <c r="B354" s="94"/>
      <c r="C354" s="5"/>
      <c r="D354" s="5"/>
      <c r="E354" s="5"/>
      <c r="F354" s="5"/>
      <c r="G354" s="5"/>
    </row>
    <row r="355" spans="2:7" ht="15.75" customHeight="1">
      <c r="B355" s="94"/>
      <c r="C355" s="5"/>
      <c r="D355" s="5"/>
      <c r="E355" s="5"/>
      <c r="F355" s="5"/>
      <c r="G355" s="5"/>
    </row>
    <row r="356" spans="2:7" ht="15.75" customHeight="1">
      <c r="B356" s="94"/>
      <c r="C356" s="5"/>
      <c r="D356" s="5"/>
      <c r="E356" s="5"/>
      <c r="F356" s="5"/>
      <c r="G356" s="5"/>
    </row>
    <row r="357" spans="2:7" ht="15.75" customHeight="1">
      <c r="B357" s="94"/>
      <c r="C357" s="5"/>
      <c r="D357" s="5"/>
      <c r="E357" s="5"/>
      <c r="F357" s="5"/>
      <c r="G357" s="5"/>
    </row>
    <row r="358" spans="2:7" ht="15.75" customHeight="1">
      <c r="B358" s="94"/>
      <c r="C358" s="5"/>
      <c r="D358" s="5"/>
      <c r="E358" s="5"/>
      <c r="F358" s="5"/>
      <c r="G358" s="5"/>
    </row>
    <row r="359" spans="2:7" ht="15.75" customHeight="1">
      <c r="B359" s="94"/>
      <c r="C359" s="5"/>
      <c r="D359" s="5"/>
      <c r="E359" s="5"/>
      <c r="F359" s="5"/>
      <c r="G359" s="5"/>
    </row>
    <row r="360" spans="2:7" ht="15.75" customHeight="1">
      <c r="B360" s="94"/>
      <c r="C360" s="5"/>
      <c r="D360" s="5"/>
      <c r="E360" s="5"/>
      <c r="F360" s="5"/>
      <c r="G360" s="5"/>
    </row>
    <row r="361" spans="2:7" ht="15.75" customHeight="1">
      <c r="B361" s="94"/>
      <c r="C361" s="5"/>
      <c r="D361" s="5"/>
      <c r="E361" s="5"/>
      <c r="F361" s="5"/>
      <c r="G361" s="5"/>
    </row>
    <row r="362" spans="2:7" ht="15.75" customHeight="1">
      <c r="B362" s="94"/>
      <c r="C362" s="5"/>
      <c r="D362" s="5"/>
      <c r="E362" s="5"/>
      <c r="F362" s="5"/>
      <c r="G362" s="5"/>
    </row>
    <row r="363" spans="2:7" ht="15.75" customHeight="1">
      <c r="B363" s="94"/>
      <c r="C363" s="5"/>
      <c r="D363" s="5"/>
      <c r="E363" s="5"/>
      <c r="F363" s="5"/>
      <c r="G363" s="5"/>
    </row>
    <row r="364" spans="2:7" ht="15.75" customHeight="1">
      <c r="B364" s="94"/>
      <c r="C364" s="5"/>
      <c r="D364" s="5"/>
      <c r="E364" s="5"/>
      <c r="F364" s="5"/>
      <c r="G364" s="5"/>
    </row>
    <row r="365" spans="2:7" ht="15.75" customHeight="1">
      <c r="B365" s="94"/>
      <c r="C365" s="5"/>
      <c r="D365" s="5"/>
      <c r="E365" s="5"/>
      <c r="F365" s="5"/>
      <c r="G365" s="5"/>
    </row>
    <row r="366" spans="2:7" ht="15.75" customHeight="1">
      <c r="B366" s="94"/>
      <c r="C366" s="5"/>
      <c r="D366" s="5"/>
      <c r="E366" s="5"/>
      <c r="F366" s="5"/>
      <c r="G366" s="5"/>
    </row>
    <row r="367" spans="2:7" ht="15.75" customHeight="1">
      <c r="B367" s="94"/>
      <c r="C367" s="5"/>
      <c r="D367" s="5"/>
      <c r="E367" s="5"/>
      <c r="F367" s="5"/>
      <c r="G367" s="5"/>
    </row>
    <row r="368" spans="2:7" ht="15.75" customHeight="1">
      <c r="B368" s="94"/>
      <c r="C368" s="5"/>
      <c r="D368" s="5"/>
      <c r="E368" s="5"/>
      <c r="F368" s="5"/>
      <c r="G368" s="5"/>
    </row>
    <row r="369" spans="2:7" ht="15.75" customHeight="1">
      <c r="B369" s="94"/>
      <c r="C369" s="5"/>
      <c r="D369" s="5"/>
      <c r="E369" s="5"/>
      <c r="F369" s="5"/>
      <c r="G369" s="5"/>
    </row>
    <row r="370" spans="2:7" ht="15.75" customHeight="1">
      <c r="B370" s="94"/>
      <c r="C370" s="5"/>
      <c r="D370" s="5"/>
      <c r="E370" s="5"/>
      <c r="F370" s="5"/>
      <c r="G370" s="5"/>
    </row>
    <row r="371" spans="2:7" ht="15.75" customHeight="1">
      <c r="B371" s="94"/>
      <c r="C371" s="5"/>
      <c r="D371" s="5"/>
      <c r="E371" s="5"/>
      <c r="F371" s="5"/>
      <c r="G371" s="5"/>
    </row>
    <row r="372" spans="2:7" ht="15.75" customHeight="1">
      <c r="B372" s="94"/>
      <c r="C372" s="5"/>
      <c r="D372" s="5"/>
      <c r="E372" s="5"/>
      <c r="F372" s="5"/>
      <c r="G372" s="5"/>
    </row>
    <row r="373" spans="2:7" ht="15.75" customHeight="1">
      <c r="B373" s="94"/>
      <c r="C373" s="5"/>
      <c r="D373" s="5"/>
      <c r="E373" s="5"/>
      <c r="F373" s="5"/>
      <c r="G373" s="5"/>
    </row>
    <row r="374" spans="2:7" ht="15.75" customHeight="1">
      <c r="B374" s="94"/>
      <c r="C374" s="5"/>
      <c r="D374" s="5"/>
      <c r="E374" s="5"/>
      <c r="F374" s="5"/>
      <c r="G374" s="5"/>
    </row>
    <row r="375" spans="2:7" ht="15.75" customHeight="1">
      <c r="B375" s="94"/>
      <c r="C375" s="5"/>
      <c r="D375" s="5"/>
      <c r="E375" s="5"/>
      <c r="F375" s="5"/>
      <c r="G375" s="5"/>
    </row>
    <row r="376" spans="2:7" ht="15.75" customHeight="1">
      <c r="B376" s="94"/>
      <c r="C376" s="5"/>
      <c r="D376" s="5"/>
      <c r="E376" s="5"/>
      <c r="F376" s="5"/>
      <c r="G376" s="5"/>
    </row>
    <row r="377" spans="2:7" ht="15.75" customHeight="1">
      <c r="B377" s="94"/>
      <c r="C377" s="5"/>
      <c r="D377" s="5"/>
      <c r="E377" s="5"/>
      <c r="F377" s="5"/>
      <c r="G377" s="5"/>
    </row>
    <row r="378" spans="2:7" ht="15.75" customHeight="1">
      <c r="B378" s="94"/>
      <c r="C378" s="5"/>
      <c r="D378" s="5"/>
      <c r="E378" s="5"/>
      <c r="F378" s="5"/>
      <c r="G378" s="5"/>
    </row>
    <row r="379" spans="2:7" ht="15.75" customHeight="1">
      <c r="B379" s="94"/>
      <c r="C379" s="5"/>
      <c r="D379" s="5"/>
      <c r="E379" s="5"/>
      <c r="F379" s="5"/>
      <c r="G379" s="5"/>
    </row>
    <row r="380" spans="2:7" ht="15.75" customHeight="1">
      <c r="B380" s="94"/>
      <c r="C380" s="5"/>
      <c r="D380" s="5"/>
      <c r="E380" s="5"/>
      <c r="F380" s="5"/>
      <c r="G380" s="5"/>
    </row>
    <row r="381" spans="2:7" ht="15.75" customHeight="1">
      <c r="B381" s="94"/>
      <c r="C381" s="5"/>
      <c r="D381" s="5"/>
      <c r="E381" s="5"/>
      <c r="F381" s="5"/>
      <c r="G381" s="5"/>
    </row>
    <row r="382" spans="2:7" ht="15.75" customHeight="1">
      <c r="B382" s="94"/>
      <c r="C382" s="5"/>
      <c r="D382" s="5"/>
      <c r="E382" s="5"/>
      <c r="F382" s="5"/>
      <c r="G382" s="5"/>
    </row>
    <row r="383" spans="2:7" ht="15.75" customHeight="1">
      <c r="B383" s="94"/>
      <c r="C383" s="5"/>
      <c r="D383" s="5"/>
      <c r="E383" s="5"/>
      <c r="F383" s="5"/>
      <c r="G383" s="5"/>
    </row>
    <row r="384" spans="2:7" ht="15.75" customHeight="1">
      <c r="B384" s="94"/>
      <c r="C384" s="5"/>
      <c r="D384" s="5"/>
      <c r="E384" s="5"/>
      <c r="F384" s="5"/>
      <c r="G384" s="5"/>
    </row>
    <row r="385" spans="2:7" ht="15.75" customHeight="1">
      <c r="B385" s="94"/>
      <c r="C385" s="5"/>
      <c r="D385" s="5"/>
      <c r="E385" s="5"/>
      <c r="F385" s="5"/>
      <c r="G385" s="5"/>
    </row>
    <row r="386" spans="2:7" ht="15.75" customHeight="1">
      <c r="B386" s="94"/>
      <c r="C386" s="5"/>
      <c r="D386" s="5"/>
      <c r="E386" s="5"/>
      <c r="F386" s="5"/>
      <c r="G386" s="5"/>
    </row>
    <row r="387" spans="2:7" ht="15.75" customHeight="1">
      <c r="B387" s="94"/>
      <c r="C387" s="5"/>
      <c r="D387" s="5"/>
      <c r="E387" s="5"/>
      <c r="F387" s="5"/>
      <c r="G387" s="5"/>
    </row>
    <row r="388" spans="2:7" ht="15.75" customHeight="1">
      <c r="B388" s="94"/>
      <c r="C388" s="5"/>
      <c r="D388" s="5"/>
      <c r="E388" s="5"/>
      <c r="F388" s="5"/>
      <c r="G388" s="5"/>
    </row>
    <row r="389" spans="2:7" ht="15.75" customHeight="1">
      <c r="B389" s="94"/>
      <c r="C389" s="5"/>
      <c r="D389" s="5"/>
      <c r="E389" s="5"/>
      <c r="F389" s="5"/>
      <c r="G389" s="5"/>
    </row>
    <row r="390" spans="2:7" ht="15.75" customHeight="1">
      <c r="B390" s="94"/>
      <c r="C390" s="5"/>
      <c r="D390" s="5"/>
      <c r="E390" s="5"/>
      <c r="F390" s="5"/>
      <c r="G390" s="5"/>
    </row>
    <row r="391" spans="2:7" ht="15.75" customHeight="1">
      <c r="B391" s="94"/>
      <c r="C391" s="5"/>
      <c r="D391" s="5"/>
      <c r="E391" s="5"/>
      <c r="F391" s="5"/>
      <c r="G391" s="5"/>
    </row>
    <row r="392" spans="2:7" ht="15.75" customHeight="1">
      <c r="B392" s="94"/>
      <c r="C392" s="5"/>
      <c r="D392" s="5"/>
      <c r="E392" s="5"/>
      <c r="F392" s="5"/>
      <c r="G392" s="5"/>
    </row>
    <row r="393" spans="2:7" ht="15.75" customHeight="1">
      <c r="B393" s="94"/>
      <c r="C393" s="5"/>
      <c r="D393" s="5"/>
      <c r="E393" s="5"/>
      <c r="F393" s="5"/>
      <c r="G393" s="5"/>
    </row>
    <row r="394" spans="2:7" ht="15.75" customHeight="1">
      <c r="B394" s="94"/>
      <c r="C394" s="5"/>
      <c r="D394" s="5"/>
      <c r="E394" s="5"/>
      <c r="F394" s="5"/>
      <c r="G394" s="5"/>
    </row>
    <row r="395" spans="2:7" ht="15.75" customHeight="1">
      <c r="B395" s="94"/>
      <c r="C395" s="5"/>
      <c r="D395" s="5"/>
      <c r="E395" s="5"/>
      <c r="F395" s="5"/>
      <c r="G395" s="5"/>
    </row>
    <row r="396" spans="2:7" ht="15.75" customHeight="1">
      <c r="B396" s="94"/>
      <c r="C396" s="5"/>
      <c r="D396" s="5"/>
      <c r="E396" s="5"/>
      <c r="F396" s="5"/>
      <c r="G396" s="5"/>
    </row>
    <row r="397" spans="2:7" ht="15.75" customHeight="1">
      <c r="B397" s="94"/>
      <c r="C397" s="5"/>
      <c r="D397" s="5"/>
      <c r="E397" s="5"/>
      <c r="F397" s="5"/>
      <c r="G397" s="5"/>
    </row>
    <row r="398" spans="2:7" ht="15.75" customHeight="1">
      <c r="B398" s="94"/>
      <c r="C398" s="5"/>
      <c r="D398" s="5"/>
      <c r="E398" s="5"/>
      <c r="F398" s="5"/>
      <c r="G398" s="5"/>
    </row>
    <row r="399" spans="2:7" ht="15.75" customHeight="1">
      <c r="B399" s="94"/>
      <c r="C399" s="5"/>
      <c r="D399" s="5"/>
      <c r="E399" s="5"/>
      <c r="F399" s="5"/>
      <c r="G399" s="5"/>
    </row>
    <row r="400" spans="2:7" ht="15.75" customHeight="1">
      <c r="B400" s="94"/>
      <c r="C400" s="5"/>
      <c r="D400" s="5"/>
      <c r="E400" s="5"/>
      <c r="F400" s="5"/>
      <c r="G400" s="5"/>
    </row>
    <row r="401" spans="2:7" ht="15.75" customHeight="1">
      <c r="B401" s="94"/>
      <c r="C401" s="5"/>
      <c r="D401" s="5"/>
      <c r="E401" s="5"/>
      <c r="F401" s="5"/>
      <c r="G401" s="5"/>
    </row>
    <row r="402" spans="2:7" ht="15.75" customHeight="1">
      <c r="B402" s="94"/>
      <c r="C402" s="5"/>
      <c r="D402" s="5"/>
      <c r="E402" s="5"/>
      <c r="F402" s="5"/>
      <c r="G402" s="5"/>
    </row>
    <row r="403" spans="2:7" ht="15.75" customHeight="1">
      <c r="B403" s="94"/>
      <c r="C403" s="5"/>
      <c r="D403" s="5"/>
      <c r="E403" s="5"/>
      <c r="F403" s="5"/>
      <c r="G403" s="5"/>
    </row>
    <row r="404" spans="2:7" ht="15.75" customHeight="1">
      <c r="B404" s="94"/>
      <c r="C404" s="5"/>
      <c r="D404" s="5"/>
      <c r="E404" s="5"/>
      <c r="F404" s="5"/>
      <c r="G404" s="5"/>
    </row>
    <row r="405" spans="2:7" ht="15.75" customHeight="1">
      <c r="B405" s="94"/>
      <c r="C405" s="5"/>
      <c r="D405" s="5"/>
      <c r="E405" s="5"/>
      <c r="F405" s="5"/>
      <c r="G405" s="5"/>
    </row>
    <row r="406" spans="2:7" ht="15.75" customHeight="1">
      <c r="B406" s="94"/>
      <c r="C406" s="5"/>
      <c r="D406" s="5"/>
      <c r="E406" s="5"/>
      <c r="F406" s="5"/>
      <c r="G406" s="5"/>
    </row>
    <row r="407" spans="2:7" ht="15.75" customHeight="1">
      <c r="B407" s="94"/>
      <c r="C407" s="5"/>
      <c r="D407" s="5"/>
      <c r="E407" s="5"/>
      <c r="F407" s="5"/>
      <c r="G407" s="5"/>
    </row>
    <row r="408" spans="2:7" ht="15.75" customHeight="1">
      <c r="B408" s="94"/>
      <c r="C408" s="5"/>
      <c r="D408" s="5"/>
      <c r="E408" s="5"/>
      <c r="F408" s="5"/>
      <c r="G408" s="5"/>
    </row>
    <row r="409" spans="2:7" ht="15.75" customHeight="1">
      <c r="B409" s="94"/>
      <c r="C409" s="5"/>
      <c r="D409" s="5"/>
      <c r="E409" s="5"/>
      <c r="F409" s="5"/>
      <c r="G409" s="5"/>
    </row>
    <row r="410" spans="2:7" ht="15.75" customHeight="1">
      <c r="B410" s="94"/>
      <c r="C410" s="5"/>
      <c r="D410" s="5"/>
      <c r="E410" s="5"/>
      <c r="F410" s="5"/>
      <c r="G410" s="5"/>
    </row>
    <row r="411" spans="2:7" ht="15.75" customHeight="1">
      <c r="B411" s="94"/>
      <c r="C411" s="5"/>
      <c r="D411" s="5"/>
      <c r="E411" s="5"/>
      <c r="F411" s="5"/>
      <c r="G411" s="5"/>
    </row>
    <row r="412" spans="2:7" ht="15.75" customHeight="1">
      <c r="B412" s="94"/>
      <c r="C412" s="5"/>
      <c r="D412" s="5"/>
      <c r="E412" s="5"/>
      <c r="F412" s="5"/>
      <c r="G412" s="5"/>
    </row>
    <row r="413" spans="2:7" ht="15.75" customHeight="1">
      <c r="B413" s="94"/>
      <c r="C413" s="5"/>
      <c r="D413" s="5"/>
      <c r="E413" s="5"/>
      <c r="F413" s="5"/>
      <c r="G413" s="5"/>
    </row>
    <row r="414" spans="2:7" ht="15.75" customHeight="1">
      <c r="B414" s="94"/>
      <c r="C414" s="5"/>
      <c r="D414" s="5"/>
      <c r="E414" s="5"/>
      <c r="F414" s="5"/>
      <c r="G414" s="5"/>
    </row>
    <row r="415" spans="2:7" ht="15.75" customHeight="1">
      <c r="B415" s="94"/>
      <c r="C415" s="5"/>
      <c r="D415" s="5"/>
      <c r="E415" s="5"/>
      <c r="F415" s="5"/>
      <c r="G415" s="5"/>
    </row>
    <row r="416" spans="2:7" ht="15.75" customHeight="1">
      <c r="B416" s="94"/>
      <c r="C416" s="5"/>
      <c r="D416" s="5"/>
      <c r="E416" s="5"/>
      <c r="F416" s="5"/>
      <c r="G416" s="5"/>
    </row>
    <row r="417" spans="2:7" ht="15.75" customHeight="1">
      <c r="B417" s="94"/>
      <c r="C417" s="5"/>
      <c r="D417" s="5"/>
      <c r="E417" s="5"/>
      <c r="F417" s="5"/>
      <c r="G417" s="5"/>
    </row>
    <row r="418" spans="2:7" ht="15.75" customHeight="1">
      <c r="B418" s="94"/>
      <c r="C418" s="5"/>
      <c r="D418" s="5"/>
      <c r="E418" s="5"/>
      <c r="F418" s="5"/>
      <c r="G418" s="5"/>
    </row>
    <row r="419" spans="2:7" ht="15.75" customHeight="1">
      <c r="B419" s="94"/>
      <c r="C419" s="5"/>
      <c r="D419" s="5"/>
      <c r="E419" s="5"/>
      <c r="F419" s="5"/>
      <c r="G419" s="5"/>
    </row>
    <row r="420" spans="2:7" ht="15.75" customHeight="1">
      <c r="B420" s="94"/>
      <c r="C420" s="5"/>
      <c r="D420" s="5"/>
      <c r="E420" s="5"/>
      <c r="F420" s="5"/>
      <c r="G420" s="5"/>
    </row>
    <row r="421" spans="2:7" ht="15.75" customHeight="1">
      <c r="B421" s="94"/>
      <c r="C421" s="5"/>
      <c r="D421" s="5"/>
      <c r="E421" s="5"/>
      <c r="F421" s="5"/>
      <c r="G421" s="5"/>
    </row>
    <row r="422" spans="2:7" ht="15.75" customHeight="1">
      <c r="B422" s="94"/>
      <c r="C422" s="5"/>
      <c r="D422" s="5"/>
      <c r="E422" s="5"/>
      <c r="F422" s="5"/>
      <c r="G422" s="5"/>
    </row>
    <row r="423" spans="2:7" ht="15.75" customHeight="1">
      <c r="B423" s="94"/>
      <c r="C423" s="5"/>
      <c r="D423" s="5"/>
      <c r="E423" s="5"/>
      <c r="F423" s="5"/>
      <c r="G423" s="5"/>
    </row>
    <row r="424" spans="2:7" ht="15.75" customHeight="1">
      <c r="B424" s="94"/>
      <c r="C424" s="5"/>
      <c r="D424" s="5"/>
      <c r="E424" s="5"/>
      <c r="F424" s="5"/>
      <c r="G424" s="5"/>
    </row>
    <row r="425" spans="2:7" ht="15.75" customHeight="1">
      <c r="B425" s="94"/>
      <c r="C425" s="5"/>
      <c r="D425" s="5"/>
      <c r="E425" s="5"/>
      <c r="F425" s="5"/>
      <c r="G425" s="5"/>
    </row>
    <row r="426" spans="2:7" ht="15.75" customHeight="1">
      <c r="B426" s="94"/>
      <c r="C426" s="5"/>
      <c r="D426" s="5"/>
      <c r="E426" s="5"/>
      <c r="F426" s="5"/>
      <c r="G426" s="5"/>
    </row>
    <row r="427" spans="2:7" ht="15.75" customHeight="1">
      <c r="B427" s="94"/>
      <c r="C427" s="5"/>
      <c r="D427" s="5"/>
      <c r="E427" s="5"/>
      <c r="F427" s="5"/>
      <c r="G427" s="5"/>
    </row>
    <row r="428" spans="2:7" ht="15.75" customHeight="1">
      <c r="B428" s="94"/>
      <c r="C428" s="5"/>
      <c r="D428" s="5"/>
      <c r="E428" s="5"/>
      <c r="F428" s="5"/>
      <c r="G428" s="5"/>
    </row>
    <row r="429" spans="2:7" ht="15.75" customHeight="1">
      <c r="B429" s="94"/>
      <c r="C429" s="5"/>
      <c r="D429" s="5"/>
      <c r="E429" s="5"/>
      <c r="F429" s="5"/>
      <c r="G429" s="5"/>
    </row>
    <row r="430" spans="2:7" ht="15.75" customHeight="1">
      <c r="B430" s="94"/>
      <c r="C430" s="5"/>
      <c r="D430" s="5"/>
      <c r="E430" s="5"/>
      <c r="F430" s="5"/>
      <c r="G430" s="5"/>
    </row>
    <row r="431" spans="2:7" ht="15.75" customHeight="1">
      <c r="B431" s="94"/>
      <c r="C431" s="5"/>
      <c r="D431" s="5"/>
      <c r="E431" s="5"/>
      <c r="F431" s="5"/>
      <c r="G431" s="5"/>
    </row>
    <row r="432" spans="2:7" ht="15.75" customHeight="1">
      <c r="B432" s="94"/>
      <c r="C432" s="5"/>
      <c r="D432" s="5"/>
      <c r="E432" s="5"/>
      <c r="F432" s="5"/>
      <c r="G432" s="5"/>
    </row>
    <row r="433" spans="2:7" ht="15.75" customHeight="1">
      <c r="B433" s="94"/>
      <c r="C433" s="5"/>
      <c r="D433" s="5"/>
      <c r="E433" s="5"/>
      <c r="F433" s="5"/>
      <c r="G433" s="5"/>
    </row>
    <row r="434" spans="2:7" ht="15.75" customHeight="1">
      <c r="B434" s="94"/>
      <c r="C434" s="5"/>
      <c r="D434" s="5"/>
      <c r="E434" s="5"/>
      <c r="F434" s="5"/>
      <c r="G434" s="5"/>
    </row>
    <row r="435" spans="2:7" ht="15.75" customHeight="1">
      <c r="B435" s="94"/>
      <c r="C435" s="5"/>
      <c r="D435" s="5"/>
      <c r="E435" s="5"/>
      <c r="F435" s="5"/>
      <c r="G435" s="5"/>
    </row>
    <row r="436" spans="2:7" ht="15.75" customHeight="1">
      <c r="B436" s="94"/>
      <c r="C436" s="5"/>
      <c r="D436" s="5"/>
      <c r="E436" s="5"/>
      <c r="F436" s="5"/>
      <c r="G436" s="5"/>
    </row>
    <row r="437" spans="2:7" ht="15.75" customHeight="1">
      <c r="B437" s="94"/>
      <c r="C437" s="5"/>
      <c r="D437" s="5"/>
      <c r="E437" s="5"/>
      <c r="F437" s="5"/>
      <c r="G437" s="5"/>
    </row>
    <row r="438" spans="2:7" ht="15.75" customHeight="1">
      <c r="B438" s="94"/>
      <c r="C438" s="5"/>
      <c r="D438" s="5"/>
      <c r="E438" s="5"/>
      <c r="F438" s="5"/>
      <c r="G438" s="5"/>
    </row>
    <row r="439" spans="2:7" ht="15.75" customHeight="1">
      <c r="B439" s="94"/>
      <c r="C439" s="5"/>
      <c r="D439" s="5"/>
      <c r="E439" s="5"/>
      <c r="F439" s="5"/>
      <c r="G439" s="5"/>
    </row>
    <row r="440" spans="2:7" ht="15.75" customHeight="1">
      <c r="B440" s="94"/>
      <c r="C440" s="5"/>
      <c r="D440" s="5"/>
      <c r="E440" s="5"/>
      <c r="F440" s="5"/>
      <c r="G440" s="5"/>
    </row>
    <row r="441" spans="2:7" ht="15.75" customHeight="1">
      <c r="B441" s="94"/>
      <c r="C441" s="5"/>
      <c r="D441" s="5"/>
      <c r="E441" s="5"/>
      <c r="F441" s="5"/>
      <c r="G441" s="5"/>
    </row>
    <row r="442" spans="2:7" ht="15.75" customHeight="1">
      <c r="B442" s="94"/>
      <c r="C442" s="5"/>
      <c r="D442" s="5"/>
      <c r="E442" s="5"/>
      <c r="F442" s="5"/>
      <c r="G442" s="5"/>
    </row>
    <row r="443" spans="2:7" ht="15.75" customHeight="1">
      <c r="B443" s="94"/>
      <c r="C443" s="5"/>
      <c r="D443" s="5"/>
      <c r="E443" s="5"/>
      <c r="F443" s="5"/>
      <c r="G443" s="5"/>
    </row>
    <row r="444" spans="2:7" ht="15.75" customHeight="1">
      <c r="B444" s="94"/>
      <c r="C444" s="5"/>
      <c r="D444" s="5"/>
      <c r="E444" s="5"/>
      <c r="F444" s="5"/>
      <c r="G444" s="5"/>
    </row>
    <row r="445" spans="2:7" ht="15.75" customHeight="1">
      <c r="B445" s="94"/>
      <c r="C445" s="5"/>
      <c r="D445" s="5"/>
      <c r="E445" s="5"/>
      <c r="F445" s="5"/>
      <c r="G445" s="5"/>
    </row>
    <row r="446" spans="2:7" ht="15.75" customHeight="1">
      <c r="B446" s="94"/>
      <c r="C446" s="5"/>
      <c r="D446" s="5"/>
      <c r="E446" s="5"/>
      <c r="F446" s="5"/>
      <c r="G446" s="5"/>
    </row>
    <row r="447" spans="2:7" ht="15.75" customHeight="1">
      <c r="B447" s="94"/>
      <c r="C447" s="5"/>
      <c r="D447" s="5"/>
      <c r="E447" s="5"/>
      <c r="F447" s="5"/>
      <c r="G447" s="5"/>
    </row>
    <row r="448" spans="2:7" ht="15.75" customHeight="1">
      <c r="B448" s="94"/>
      <c r="C448" s="5"/>
      <c r="D448" s="5"/>
      <c r="E448" s="5"/>
      <c r="F448" s="5"/>
      <c r="G448" s="5"/>
    </row>
    <row r="449" spans="2:7" ht="15.75" customHeight="1">
      <c r="B449" s="94"/>
      <c r="C449" s="5"/>
      <c r="D449" s="5"/>
      <c r="E449" s="5"/>
      <c r="F449" s="5"/>
      <c r="G449" s="5"/>
    </row>
    <row r="450" spans="2:7" ht="15.75" customHeight="1">
      <c r="B450" s="94"/>
      <c r="C450" s="5"/>
      <c r="D450" s="5"/>
      <c r="E450" s="5"/>
      <c r="F450" s="5"/>
      <c r="G450" s="5"/>
    </row>
    <row r="451" spans="2:7" ht="15.75" customHeight="1">
      <c r="B451" s="94"/>
      <c r="C451" s="5"/>
      <c r="D451" s="5"/>
      <c r="E451" s="5"/>
      <c r="F451" s="5"/>
      <c r="G451" s="5"/>
    </row>
    <row r="452" spans="2:7" ht="15.75" customHeight="1">
      <c r="B452" s="94"/>
      <c r="C452" s="5"/>
      <c r="D452" s="5"/>
      <c r="E452" s="5"/>
      <c r="F452" s="5"/>
      <c r="G452" s="5"/>
    </row>
    <row r="453" spans="2:7" ht="15.75" customHeight="1">
      <c r="B453" s="94"/>
      <c r="C453" s="5"/>
      <c r="D453" s="5"/>
      <c r="E453" s="5"/>
      <c r="F453" s="5"/>
      <c r="G453" s="5"/>
    </row>
    <row r="454" spans="2:7" ht="15.75" customHeight="1">
      <c r="B454" s="94"/>
      <c r="C454" s="5"/>
      <c r="D454" s="5"/>
      <c r="E454" s="5"/>
      <c r="F454" s="5"/>
      <c r="G454" s="5"/>
    </row>
    <row r="455" spans="2:7" ht="15.75" customHeight="1">
      <c r="B455" s="94"/>
      <c r="C455" s="5"/>
      <c r="D455" s="5"/>
      <c r="E455" s="5"/>
      <c r="F455" s="5"/>
      <c r="G455" s="5"/>
    </row>
    <row r="456" spans="2:7" ht="15.75" customHeight="1">
      <c r="B456" s="94"/>
      <c r="C456" s="5"/>
      <c r="D456" s="5"/>
      <c r="E456" s="5"/>
      <c r="F456" s="5"/>
      <c r="G456" s="5"/>
    </row>
    <row r="457" spans="2:7" ht="15.75" customHeight="1">
      <c r="B457" s="94"/>
      <c r="C457" s="5"/>
      <c r="D457" s="5"/>
      <c r="E457" s="5"/>
      <c r="F457" s="5"/>
      <c r="G457" s="5"/>
    </row>
    <row r="458" spans="2:7" ht="15.75" customHeight="1">
      <c r="B458" s="94"/>
      <c r="C458" s="5"/>
      <c r="D458" s="5"/>
      <c r="E458" s="5"/>
      <c r="F458" s="5"/>
      <c r="G458" s="5"/>
    </row>
    <row r="459" spans="2:7" ht="15.75" customHeight="1">
      <c r="B459" s="94"/>
      <c r="C459" s="5"/>
      <c r="D459" s="5"/>
      <c r="E459" s="5"/>
      <c r="F459" s="5"/>
      <c r="G459" s="5"/>
    </row>
    <row r="460" spans="2:7" ht="15.75" customHeight="1">
      <c r="B460" s="94"/>
      <c r="C460" s="5"/>
      <c r="D460" s="5"/>
      <c r="E460" s="5"/>
      <c r="F460" s="5"/>
      <c r="G460" s="5"/>
    </row>
    <row r="461" spans="2:7" ht="15.75" customHeight="1">
      <c r="B461" s="94"/>
      <c r="C461" s="5"/>
      <c r="D461" s="5"/>
      <c r="E461" s="5"/>
      <c r="F461" s="5"/>
      <c r="G461" s="5"/>
    </row>
    <row r="462" spans="2:7" ht="15.75" customHeight="1">
      <c r="B462" s="94"/>
      <c r="C462" s="5"/>
      <c r="D462" s="5"/>
      <c r="E462" s="5"/>
      <c r="F462" s="5"/>
      <c r="G462" s="5"/>
    </row>
    <row r="463" spans="2:7" ht="15.75" customHeight="1">
      <c r="B463" s="94"/>
      <c r="C463" s="5"/>
      <c r="D463" s="5"/>
      <c r="E463" s="5"/>
      <c r="F463" s="5"/>
      <c r="G463" s="5"/>
    </row>
    <row r="464" spans="2:7" ht="15.75" customHeight="1">
      <c r="B464" s="94"/>
      <c r="C464" s="5"/>
      <c r="D464" s="5"/>
      <c r="E464" s="5"/>
      <c r="F464" s="5"/>
      <c r="G464" s="5"/>
    </row>
    <row r="465" spans="2:7" ht="15.75" customHeight="1">
      <c r="B465" s="94"/>
      <c r="C465" s="5"/>
      <c r="D465" s="5"/>
      <c r="E465" s="5"/>
      <c r="F465" s="5"/>
      <c r="G465" s="5"/>
    </row>
    <row r="466" spans="2:7" ht="15.75" customHeight="1">
      <c r="B466" s="94"/>
      <c r="C466" s="5"/>
      <c r="D466" s="5"/>
      <c r="E466" s="5"/>
      <c r="F466" s="5"/>
      <c r="G466" s="5"/>
    </row>
    <row r="467" spans="2:7" ht="15.75" customHeight="1">
      <c r="B467" s="94"/>
      <c r="C467" s="5"/>
      <c r="D467" s="5"/>
      <c r="E467" s="5"/>
      <c r="F467" s="5"/>
      <c r="G467" s="5"/>
    </row>
    <row r="468" spans="2:7" ht="15.75" customHeight="1">
      <c r="B468" s="94"/>
      <c r="C468" s="5"/>
      <c r="D468" s="5"/>
      <c r="E468" s="5"/>
      <c r="F468" s="5"/>
      <c r="G468" s="5"/>
    </row>
    <row r="469" spans="2:7" ht="15.75" customHeight="1">
      <c r="B469" s="94"/>
      <c r="C469" s="5"/>
      <c r="D469" s="5"/>
      <c r="E469" s="5"/>
      <c r="F469" s="5"/>
      <c r="G469" s="5"/>
    </row>
    <row r="470" spans="2:7" ht="15.75" customHeight="1">
      <c r="B470" s="94"/>
      <c r="C470" s="5"/>
      <c r="D470" s="5"/>
      <c r="E470" s="5"/>
      <c r="F470" s="5"/>
      <c r="G470" s="5"/>
    </row>
    <row r="471" spans="2:7" ht="15.75" customHeight="1">
      <c r="B471" s="94"/>
      <c r="C471" s="5"/>
      <c r="D471" s="5"/>
      <c r="E471" s="5"/>
      <c r="F471" s="5"/>
      <c r="G471" s="5"/>
    </row>
    <row r="472" spans="2:7" ht="15.75" customHeight="1">
      <c r="B472" s="94"/>
      <c r="C472" s="5"/>
      <c r="D472" s="5"/>
      <c r="E472" s="5"/>
      <c r="F472" s="5"/>
      <c r="G472" s="5"/>
    </row>
    <row r="473" spans="2:7" ht="15.75" customHeight="1">
      <c r="B473" s="94"/>
      <c r="C473" s="5"/>
      <c r="D473" s="5"/>
      <c r="E473" s="5"/>
      <c r="F473" s="5"/>
      <c r="G473" s="5"/>
    </row>
    <row r="474" spans="2:7" ht="15.75" customHeight="1">
      <c r="B474" s="94"/>
      <c r="C474" s="5"/>
      <c r="D474" s="5"/>
      <c r="E474" s="5"/>
      <c r="F474" s="5"/>
      <c r="G474" s="5"/>
    </row>
    <row r="475" spans="2:7" ht="15.75" customHeight="1">
      <c r="B475" s="94"/>
      <c r="C475" s="5"/>
      <c r="D475" s="5"/>
      <c r="E475" s="5"/>
      <c r="F475" s="5"/>
      <c r="G475" s="5"/>
    </row>
    <row r="476" spans="2:7" ht="15.75" customHeight="1">
      <c r="B476" s="94"/>
      <c r="C476" s="5"/>
      <c r="D476" s="5"/>
      <c r="E476" s="5"/>
      <c r="F476" s="5"/>
      <c r="G476" s="5"/>
    </row>
    <row r="477" spans="2:7" ht="15.75" customHeight="1">
      <c r="B477" s="94"/>
      <c r="C477" s="5"/>
      <c r="D477" s="5"/>
      <c r="E477" s="5"/>
      <c r="F477" s="5"/>
      <c r="G477" s="5"/>
    </row>
    <row r="478" spans="2:7" ht="15.75" customHeight="1">
      <c r="B478" s="94"/>
      <c r="C478" s="5"/>
      <c r="D478" s="5"/>
      <c r="E478" s="5"/>
      <c r="F478" s="5"/>
      <c r="G478" s="5"/>
    </row>
    <row r="479" spans="2:7" ht="15.75" customHeight="1">
      <c r="B479" s="94"/>
      <c r="C479" s="5"/>
      <c r="D479" s="5"/>
      <c r="E479" s="5"/>
      <c r="F479" s="5"/>
      <c r="G479" s="5"/>
    </row>
    <row r="480" spans="2:7" ht="15.75" customHeight="1">
      <c r="B480" s="94"/>
      <c r="C480" s="5"/>
      <c r="D480" s="5"/>
      <c r="E480" s="5"/>
      <c r="F480" s="5"/>
      <c r="G480" s="5"/>
    </row>
    <row r="481" spans="2:7" ht="15.75" customHeight="1">
      <c r="B481" s="94"/>
      <c r="C481" s="5"/>
      <c r="D481" s="5"/>
      <c r="E481" s="5"/>
      <c r="F481" s="5"/>
      <c r="G481" s="5"/>
    </row>
    <row r="482" spans="2:7" ht="15.75" customHeight="1">
      <c r="B482" s="94"/>
      <c r="C482" s="5"/>
      <c r="D482" s="5"/>
      <c r="E482" s="5"/>
      <c r="F482" s="5"/>
      <c r="G482" s="5"/>
    </row>
    <row r="483" spans="2:7" ht="15.75" customHeight="1">
      <c r="B483" s="94"/>
      <c r="C483" s="5"/>
      <c r="D483" s="5"/>
      <c r="E483" s="5"/>
      <c r="F483" s="5"/>
      <c r="G483" s="5"/>
    </row>
    <row r="484" spans="2:7" ht="15.75" customHeight="1">
      <c r="B484" s="94"/>
      <c r="C484" s="5"/>
      <c r="D484" s="5"/>
      <c r="E484" s="5"/>
      <c r="F484" s="5"/>
      <c r="G484" s="5"/>
    </row>
    <row r="485" spans="2:7" ht="15.75" customHeight="1">
      <c r="B485" s="94"/>
      <c r="C485" s="5"/>
      <c r="D485" s="5"/>
      <c r="E485" s="5"/>
      <c r="F485" s="5"/>
      <c r="G485" s="5"/>
    </row>
    <row r="486" spans="2:7" ht="15.75" customHeight="1">
      <c r="B486" s="94"/>
      <c r="C486" s="5"/>
      <c r="D486" s="5"/>
      <c r="E486" s="5"/>
      <c r="F486" s="5"/>
      <c r="G486" s="5"/>
    </row>
    <row r="487" spans="2:7" ht="15.75" customHeight="1">
      <c r="B487" s="94"/>
      <c r="C487" s="5"/>
      <c r="D487" s="5"/>
      <c r="E487" s="5"/>
      <c r="F487" s="5"/>
      <c r="G487" s="5"/>
    </row>
    <row r="488" spans="2:7" ht="15.75" customHeight="1">
      <c r="B488" s="94"/>
      <c r="C488" s="5"/>
      <c r="D488" s="5"/>
      <c r="E488" s="5"/>
      <c r="F488" s="5"/>
      <c r="G488" s="5"/>
    </row>
    <row r="489" spans="2:7" ht="15.75" customHeight="1">
      <c r="B489" s="94"/>
      <c r="C489" s="5"/>
      <c r="D489" s="5"/>
      <c r="E489" s="5"/>
      <c r="F489" s="5"/>
      <c r="G489" s="5"/>
    </row>
    <row r="490" spans="2:7" ht="15.75" customHeight="1">
      <c r="B490" s="94"/>
      <c r="C490" s="5"/>
      <c r="D490" s="5"/>
      <c r="E490" s="5"/>
      <c r="F490" s="5"/>
      <c r="G490" s="5"/>
    </row>
    <row r="491" spans="2:7" ht="15.75" customHeight="1">
      <c r="B491" s="94"/>
      <c r="C491" s="5"/>
      <c r="D491" s="5"/>
      <c r="E491" s="5"/>
      <c r="F491" s="5"/>
      <c r="G491" s="5"/>
    </row>
    <row r="492" spans="2:7" ht="15.75" customHeight="1">
      <c r="B492" s="94"/>
      <c r="C492" s="5"/>
      <c r="D492" s="5"/>
      <c r="E492" s="5"/>
      <c r="F492" s="5"/>
      <c r="G492" s="5"/>
    </row>
    <row r="493" spans="2:7" ht="15.75" customHeight="1">
      <c r="B493" s="94"/>
      <c r="C493" s="5"/>
      <c r="D493" s="5"/>
      <c r="E493" s="5"/>
      <c r="F493" s="5"/>
      <c r="G493" s="5"/>
    </row>
    <row r="494" spans="2:7" ht="15.75" customHeight="1">
      <c r="B494" s="94"/>
      <c r="C494" s="5"/>
      <c r="D494" s="5"/>
      <c r="E494" s="5"/>
      <c r="F494" s="5"/>
      <c r="G494" s="5"/>
    </row>
    <row r="495" spans="2:7" ht="15.75" customHeight="1">
      <c r="B495" s="94"/>
      <c r="C495" s="5"/>
      <c r="D495" s="5"/>
      <c r="E495" s="5"/>
      <c r="F495" s="5"/>
      <c r="G495" s="5"/>
    </row>
    <row r="496" spans="2:7" ht="15.75" customHeight="1">
      <c r="B496" s="94"/>
      <c r="C496" s="5"/>
      <c r="D496" s="5"/>
      <c r="E496" s="5"/>
      <c r="F496" s="5"/>
      <c r="G496" s="5"/>
    </row>
    <row r="497" spans="2:7" ht="15.75" customHeight="1">
      <c r="B497" s="94"/>
      <c r="C497" s="5"/>
      <c r="D497" s="5"/>
      <c r="E497" s="5"/>
      <c r="F497" s="5"/>
      <c r="G497" s="5"/>
    </row>
    <row r="498" spans="2:7" ht="15.75" customHeight="1">
      <c r="B498" s="94"/>
      <c r="C498" s="5"/>
      <c r="D498" s="5"/>
      <c r="E498" s="5"/>
      <c r="F498" s="5"/>
      <c r="G498" s="5"/>
    </row>
    <row r="499" spans="2:7" ht="15.75" customHeight="1">
      <c r="B499" s="94"/>
      <c r="C499" s="5"/>
      <c r="D499" s="5"/>
      <c r="E499" s="5"/>
      <c r="F499" s="5"/>
      <c r="G499" s="5"/>
    </row>
    <row r="500" spans="2:7" ht="15.75" customHeight="1">
      <c r="B500" s="94"/>
      <c r="C500" s="5"/>
      <c r="D500" s="5"/>
      <c r="E500" s="5"/>
      <c r="F500" s="5"/>
      <c r="G500" s="5"/>
    </row>
    <row r="501" spans="2:7" ht="15.75" customHeight="1">
      <c r="B501" s="94"/>
      <c r="C501" s="5"/>
      <c r="D501" s="5"/>
      <c r="E501" s="5"/>
      <c r="F501" s="5"/>
      <c r="G501" s="5"/>
    </row>
    <row r="502" spans="2:7" ht="15.75" customHeight="1">
      <c r="B502" s="94"/>
      <c r="C502" s="5"/>
      <c r="D502" s="5"/>
      <c r="E502" s="5"/>
      <c r="F502" s="5"/>
      <c r="G502" s="5"/>
    </row>
    <row r="503" spans="2:7" ht="15.75" customHeight="1">
      <c r="B503" s="94"/>
      <c r="C503" s="5"/>
      <c r="D503" s="5"/>
      <c r="E503" s="5"/>
      <c r="F503" s="5"/>
      <c r="G503" s="5"/>
    </row>
    <row r="504" spans="2:7" ht="15.75" customHeight="1">
      <c r="B504" s="94"/>
      <c r="C504" s="5"/>
      <c r="D504" s="5"/>
      <c r="E504" s="5"/>
      <c r="F504" s="5"/>
      <c r="G504" s="5"/>
    </row>
    <row r="505" spans="2:7" ht="15.75" customHeight="1">
      <c r="B505" s="94"/>
      <c r="C505" s="5"/>
      <c r="D505" s="5"/>
      <c r="E505" s="5"/>
      <c r="F505" s="5"/>
      <c r="G505" s="5"/>
    </row>
    <row r="506" spans="2:7" ht="15.75" customHeight="1">
      <c r="B506" s="94"/>
      <c r="C506" s="5"/>
      <c r="D506" s="5"/>
      <c r="E506" s="5"/>
      <c r="F506" s="5"/>
      <c r="G506" s="5"/>
    </row>
    <row r="507" spans="2:7" ht="15.75" customHeight="1">
      <c r="B507" s="94"/>
      <c r="C507" s="5"/>
      <c r="D507" s="5"/>
      <c r="E507" s="5"/>
      <c r="F507" s="5"/>
      <c r="G507" s="5"/>
    </row>
    <row r="508" spans="2:7" ht="15.75" customHeight="1">
      <c r="B508" s="94"/>
      <c r="C508" s="5"/>
      <c r="D508" s="5"/>
      <c r="E508" s="5"/>
      <c r="F508" s="5"/>
      <c r="G508" s="5"/>
    </row>
    <row r="509" spans="2:7" ht="15.75" customHeight="1">
      <c r="B509" s="94"/>
      <c r="C509" s="5"/>
      <c r="D509" s="5"/>
      <c r="E509" s="5"/>
      <c r="F509" s="5"/>
      <c r="G509" s="5"/>
    </row>
    <row r="510" spans="2:7" ht="15.75" customHeight="1">
      <c r="B510" s="94"/>
      <c r="C510" s="5"/>
      <c r="D510" s="5"/>
      <c r="E510" s="5"/>
      <c r="F510" s="5"/>
      <c r="G510" s="5"/>
    </row>
    <row r="511" spans="2:7" ht="15.75" customHeight="1">
      <c r="B511" s="94"/>
      <c r="C511" s="5"/>
      <c r="D511" s="5"/>
      <c r="E511" s="5"/>
      <c r="F511" s="5"/>
      <c r="G511" s="5"/>
    </row>
    <row r="512" spans="2:7" ht="15.75" customHeight="1">
      <c r="B512" s="94"/>
      <c r="C512" s="5"/>
      <c r="D512" s="5"/>
      <c r="E512" s="5"/>
      <c r="F512" s="5"/>
      <c r="G512" s="5"/>
    </row>
    <row r="513" spans="2:7" ht="15.75" customHeight="1">
      <c r="B513" s="94"/>
      <c r="C513" s="5"/>
      <c r="D513" s="5"/>
      <c r="E513" s="5"/>
      <c r="F513" s="5"/>
      <c r="G513" s="5"/>
    </row>
    <row r="514" spans="2:7" ht="15.75" customHeight="1">
      <c r="B514" s="94"/>
      <c r="C514" s="5"/>
      <c r="D514" s="5"/>
      <c r="E514" s="5"/>
      <c r="F514" s="5"/>
      <c r="G514" s="5"/>
    </row>
    <row r="515" spans="2:7" ht="15.75" customHeight="1">
      <c r="B515" s="94"/>
      <c r="C515" s="5"/>
      <c r="D515" s="5"/>
      <c r="E515" s="5"/>
      <c r="F515" s="5"/>
      <c r="G515" s="5"/>
    </row>
    <row r="516" spans="2:7" ht="15.75" customHeight="1">
      <c r="B516" s="94"/>
      <c r="C516" s="5"/>
      <c r="D516" s="5"/>
      <c r="E516" s="5"/>
      <c r="F516" s="5"/>
      <c r="G516" s="5"/>
    </row>
    <row r="517" spans="2:7" ht="15.75" customHeight="1">
      <c r="B517" s="94"/>
      <c r="C517" s="5"/>
      <c r="D517" s="5"/>
      <c r="E517" s="5"/>
      <c r="F517" s="5"/>
      <c r="G517" s="5"/>
    </row>
    <row r="518" spans="2:7" ht="15.75" customHeight="1">
      <c r="B518" s="94"/>
      <c r="C518" s="5"/>
      <c r="D518" s="5"/>
      <c r="E518" s="5"/>
      <c r="F518" s="5"/>
      <c r="G518" s="5"/>
    </row>
    <row r="519" spans="2:7" ht="15.75" customHeight="1">
      <c r="B519" s="94"/>
      <c r="C519" s="5"/>
      <c r="D519" s="5"/>
      <c r="E519" s="5"/>
      <c r="F519" s="5"/>
      <c r="G519" s="5"/>
    </row>
    <row r="520" spans="2:7" ht="15.75" customHeight="1">
      <c r="B520" s="94"/>
      <c r="C520" s="5"/>
      <c r="D520" s="5"/>
      <c r="E520" s="5"/>
      <c r="F520" s="5"/>
      <c r="G520" s="5"/>
    </row>
    <row r="521" spans="2:7" ht="15.75" customHeight="1">
      <c r="B521" s="94"/>
      <c r="C521" s="5"/>
      <c r="D521" s="5"/>
      <c r="E521" s="5"/>
      <c r="F521" s="5"/>
      <c r="G521" s="5"/>
    </row>
    <row r="522" spans="2:7" ht="15.75" customHeight="1">
      <c r="B522" s="94"/>
      <c r="C522" s="5"/>
      <c r="D522" s="5"/>
      <c r="E522" s="5"/>
      <c r="F522" s="5"/>
      <c r="G522" s="5"/>
    </row>
    <row r="523" spans="2:7" ht="15.75" customHeight="1">
      <c r="B523" s="94"/>
      <c r="C523" s="5"/>
      <c r="D523" s="5"/>
      <c r="E523" s="5"/>
      <c r="F523" s="5"/>
      <c r="G523" s="5"/>
    </row>
    <row r="524" spans="2:7" ht="15.75" customHeight="1">
      <c r="B524" s="94"/>
      <c r="C524" s="5"/>
      <c r="D524" s="5"/>
      <c r="E524" s="5"/>
      <c r="F524" s="5"/>
      <c r="G524" s="5"/>
    </row>
    <row r="525" spans="2:7" ht="15.75" customHeight="1">
      <c r="B525" s="94"/>
      <c r="C525" s="5"/>
      <c r="D525" s="5"/>
      <c r="E525" s="5"/>
      <c r="F525" s="5"/>
      <c r="G525" s="5"/>
    </row>
    <row r="526" spans="2:7" ht="15.75" customHeight="1">
      <c r="B526" s="94"/>
      <c r="C526" s="5"/>
      <c r="D526" s="5"/>
      <c r="E526" s="5"/>
      <c r="F526" s="5"/>
      <c r="G526" s="5"/>
    </row>
    <row r="527" spans="2:7" ht="15.75" customHeight="1">
      <c r="B527" s="94"/>
      <c r="C527" s="5"/>
      <c r="D527" s="5"/>
      <c r="E527" s="5"/>
      <c r="F527" s="5"/>
      <c r="G527" s="5"/>
    </row>
    <row r="528" spans="2:7" ht="15.75" customHeight="1">
      <c r="B528" s="94"/>
      <c r="C528" s="5"/>
      <c r="D528" s="5"/>
      <c r="E528" s="5"/>
      <c r="F528" s="5"/>
      <c r="G528" s="5"/>
    </row>
    <row r="529" spans="2:7" ht="15.75" customHeight="1">
      <c r="B529" s="94"/>
      <c r="C529" s="5"/>
      <c r="D529" s="5"/>
      <c r="E529" s="5"/>
      <c r="F529" s="5"/>
      <c r="G529" s="5"/>
    </row>
    <row r="530" spans="2:7" ht="15.75" customHeight="1">
      <c r="B530" s="94"/>
      <c r="C530" s="5"/>
      <c r="D530" s="5"/>
      <c r="E530" s="5"/>
      <c r="F530" s="5"/>
      <c r="G530" s="5"/>
    </row>
    <row r="531" spans="2:7" ht="15.75" customHeight="1">
      <c r="B531" s="94"/>
      <c r="C531" s="5"/>
      <c r="D531" s="5"/>
      <c r="E531" s="5"/>
      <c r="F531" s="5"/>
      <c r="G531" s="5"/>
    </row>
    <row r="532" spans="2:7" ht="15.75" customHeight="1">
      <c r="B532" s="94"/>
      <c r="C532" s="5"/>
      <c r="D532" s="5"/>
      <c r="E532" s="5"/>
      <c r="F532" s="5"/>
      <c r="G532" s="5"/>
    </row>
    <row r="533" spans="2:7" ht="15.75" customHeight="1">
      <c r="B533" s="94"/>
      <c r="C533" s="5"/>
      <c r="D533" s="5"/>
      <c r="E533" s="5"/>
      <c r="F533" s="5"/>
      <c r="G533" s="5"/>
    </row>
    <row r="534" spans="2:7" ht="15.75" customHeight="1">
      <c r="B534" s="94"/>
      <c r="C534" s="5"/>
      <c r="D534" s="5"/>
      <c r="E534" s="5"/>
      <c r="F534" s="5"/>
      <c r="G534" s="5"/>
    </row>
    <row r="535" spans="2:7" ht="15.75" customHeight="1">
      <c r="B535" s="94"/>
      <c r="C535" s="5"/>
      <c r="D535" s="5"/>
      <c r="E535" s="5"/>
      <c r="F535" s="5"/>
      <c r="G535" s="5"/>
    </row>
    <row r="536" spans="2:7" ht="15.75" customHeight="1">
      <c r="B536" s="94"/>
      <c r="C536" s="5"/>
      <c r="D536" s="5"/>
      <c r="E536" s="5"/>
      <c r="F536" s="5"/>
      <c r="G536" s="5"/>
    </row>
    <row r="537" spans="2:7" ht="15.75" customHeight="1">
      <c r="B537" s="94"/>
      <c r="C537" s="5"/>
      <c r="D537" s="5"/>
      <c r="E537" s="5"/>
      <c r="F537" s="5"/>
      <c r="G537" s="5"/>
    </row>
    <row r="538" spans="2:7" ht="15.75" customHeight="1">
      <c r="B538" s="94"/>
      <c r="C538" s="5"/>
      <c r="D538" s="5"/>
      <c r="E538" s="5"/>
      <c r="F538" s="5"/>
      <c r="G538" s="5"/>
    </row>
    <row r="539" spans="2:7" ht="15.75" customHeight="1">
      <c r="B539" s="94"/>
      <c r="C539" s="5"/>
      <c r="D539" s="5"/>
      <c r="E539" s="5"/>
      <c r="F539" s="5"/>
      <c r="G539" s="5"/>
    </row>
    <row r="540" spans="2:7" ht="15.75" customHeight="1">
      <c r="B540" s="94"/>
      <c r="C540" s="5"/>
      <c r="D540" s="5"/>
      <c r="E540" s="5"/>
      <c r="F540" s="5"/>
      <c r="G540" s="5"/>
    </row>
    <row r="541" spans="2:7" ht="15.75" customHeight="1">
      <c r="B541" s="94"/>
      <c r="C541" s="5"/>
      <c r="D541" s="5"/>
      <c r="E541" s="5"/>
      <c r="F541" s="5"/>
      <c r="G541" s="5"/>
    </row>
    <row r="542" spans="2:7" ht="15.75" customHeight="1">
      <c r="B542" s="94"/>
      <c r="C542" s="5"/>
      <c r="D542" s="5"/>
      <c r="E542" s="5"/>
      <c r="F542" s="5"/>
      <c r="G542" s="5"/>
    </row>
    <row r="543" spans="2:7" ht="15.75" customHeight="1">
      <c r="B543" s="94"/>
      <c r="C543" s="5"/>
      <c r="D543" s="5"/>
      <c r="E543" s="5"/>
      <c r="F543" s="5"/>
      <c r="G543" s="5"/>
    </row>
    <row r="544" spans="2:7" ht="15.75" customHeight="1">
      <c r="B544" s="94"/>
      <c r="C544" s="5"/>
      <c r="D544" s="5"/>
      <c r="E544" s="5"/>
      <c r="F544" s="5"/>
      <c r="G544" s="5"/>
    </row>
    <row r="545" spans="2:7" ht="15.75" customHeight="1">
      <c r="B545" s="94"/>
      <c r="C545" s="5"/>
      <c r="D545" s="5"/>
      <c r="E545" s="5"/>
      <c r="F545" s="5"/>
      <c r="G545" s="5"/>
    </row>
    <row r="546" spans="2:7" ht="15.75" customHeight="1">
      <c r="B546" s="94"/>
      <c r="C546" s="5"/>
      <c r="D546" s="5"/>
      <c r="E546" s="5"/>
      <c r="F546" s="5"/>
      <c r="G546" s="5"/>
    </row>
    <row r="547" spans="2:7" ht="15.75" customHeight="1">
      <c r="B547" s="94"/>
      <c r="C547" s="5"/>
      <c r="D547" s="5"/>
      <c r="E547" s="5"/>
      <c r="F547" s="5"/>
      <c r="G547" s="5"/>
    </row>
    <row r="548" spans="2:7" ht="15.75" customHeight="1">
      <c r="B548" s="94"/>
      <c r="C548" s="5"/>
      <c r="D548" s="5"/>
      <c r="E548" s="5"/>
      <c r="F548" s="5"/>
      <c r="G548" s="5"/>
    </row>
    <row r="549" spans="2:7" ht="15.75" customHeight="1">
      <c r="B549" s="94"/>
      <c r="C549" s="5"/>
      <c r="D549" s="5"/>
      <c r="E549" s="5"/>
      <c r="F549" s="5"/>
      <c r="G549" s="5"/>
    </row>
    <row r="550" spans="2:7" ht="15.75" customHeight="1">
      <c r="B550" s="94"/>
      <c r="C550" s="5"/>
      <c r="D550" s="5"/>
      <c r="E550" s="5"/>
      <c r="F550" s="5"/>
      <c r="G550" s="5"/>
    </row>
    <row r="551" spans="2:7" ht="15.75" customHeight="1">
      <c r="B551" s="94"/>
      <c r="C551" s="5"/>
      <c r="D551" s="5"/>
      <c r="E551" s="5"/>
      <c r="F551" s="5"/>
      <c r="G551" s="5"/>
    </row>
    <row r="552" spans="2:7" ht="15.75" customHeight="1">
      <c r="B552" s="94"/>
      <c r="C552" s="5"/>
      <c r="D552" s="5"/>
      <c r="E552" s="5"/>
      <c r="F552" s="5"/>
      <c r="G552" s="5"/>
    </row>
    <row r="553" spans="2:7" ht="15.75" customHeight="1">
      <c r="B553" s="94"/>
      <c r="C553" s="5"/>
      <c r="D553" s="5"/>
      <c r="E553" s="5"/>
      <c r="F553" s="5"/>
      <c r="G553" s="5"/>
    </row>
    <row r="554" spans="2:7" ht="15.75" customHeight="1">
      <c r="B554" s="94"/>
      <c r="C554" s="5"/>
      <c r="D554" s="5"/>
      <c r="E554" s="5"/>
      <c r="F554" s="5"/>
      <c r="G554" s="5"/>
    </row>
    <row r="555" spans="2:7" ht="15.75" customHeight="1">
      <c r="B555" s="94"/>
      <c r="C555" s="5"/>
      <c r="D555" s="5"/>
      <c r="E555" s="5"/>
      <c r="F555" s="5"/>
      <c r="G555" s="5"/>
    </row>
    <row r="556" spans="2:7" ht="15.75" customHeight="1">
      <c r="B556" s="94"/>
      <c r="C556" s="5"/>
      <c r="D556" s="5"/>
      <c r="E556" s="5"/>
      <c r="F556" s="5"/>
      <c r="G556" s="5"/>
    </row>
    <row r="557" spans="2:7" ht="15.75" customHeight="1">
      <c r="B557" s="94"/>
      <c r="C557" s="5"/>
      <c r="D557" s="5"/>
      <c r="E557" s="5"/>
      <c r="F557" s="5"/>
      <c r="G557" s="5"/>
    </row>
    <row r="558" spans="2:7" ht="15.75" customHeight="1">
      <c r="B558" s="94"/>
      <c r="C558" s="5"/>
      <c r="D558" s="5"/>
      <c r="E558" s="5"/>
      <c r="F558" s="5"/>
      <c r="G558" s="5"/>
    </row>
    <row r="559" spans="2:7" ht="15.75" customHeight="1">
      <c r="B559" s="94"/>
      <c r="C559" s="5"/>
      <c r="D559" s="5"/>
      <c r="E559" s="5"/>
      <c r="F559" s="5"/>
      <c r="G559" s="5"/>
    </row>
    <row r="560" spans="2:7" ht="15.75" customHeight="1">
      <c r="B560" s="94"/>
      <c r="C560" s="5"/>
      <c r="D560" s="5"/>
      <c r="E560" s="5"/>
      <c r="F560" s="5"/>
      <c r="G560" s="5"/>
    </row>
    <row r="561" spans="2:7" ht="15.75" customHeight="1">
      <c r="B561" s="94"/>
      <c r="C561" s="5"/>
      <c r="D561" s="5"/>
      <c r="E561" s="5"/>
      <c r="F561" s="5"/>
      <c r="G561" s="5"/>
    </row>
    <row r="562" spans="2:7" ht="15.75" customHeight="1">
      <c r="B562" s="94"/>
      <c r="C562" s="5"/>
      <c r="D562" s="5"/>
      <c r="E562" s="5"/>
      <c r="F562" s="5"/>
      <c r="G562" s="5"/>
    </row>
    <row r="563" spans="2:7" ht="15.75" customHeight="1">
      <c r="B563" s="94"/>
      <c r="C563" s="5"/>
      <c r="D563" s="5"/>
      <c r="E563" s="5"/>
      <c r="F563" s="5"/>
      <c r="G563" s="5"/>
    </row>
    <row r="564" spans="2:7" ht="15.75" customHeight="1">
      <c r="B564" s="94"/>
      <c r="C564" s="5"/>
      <c r="D564" s="5"/>
      <c r="E564" s="5"/>
      <c r="F564" s="5"/>
      <c r="G564" s="5"/>
    </row>
    <row r="565" spans="2:7" ht="15.75" customHeight="1">
      <c r="B565" s="94"/>
      <c r="C565" s="5"/>
      <c r="D565" s="5"/>
      <c r="E565" s="5"/>
      <c r="F565" s="5"/>
      <c r="G565" s="5"/>
    </row>
    <row r="566" spans="2:7" ht="15.75" customHeight="1">
      <c r="B566" s="94"/>
      <c r="C566" s="5"/>
      <c r="D566" s="5"/>
      <c r="E566" s="5"/>
      <c r="F566" s="5"/>
      <c r="G566" s="5"/>
    </row>
    <row r="567" spans="2:7" ht="15.75" customHeight="1">
      <c r="B567" s="94"/>
      <c r="C567" s="5"/>
      <c r="D567" s="5"/>
      <c r="E567" s="5"/>
      <c r="F567" s="5"/>
      <c r="G567" s="5"/>
    </row>
    <row r="568" spans="2:7" ht="15.75" customHeight="1">
      <c r="B568" s="94"/>
      <c r="C568" s="5"/>
      <c r="D568" s="5"/>
      <c r="E568" s="5"/>
      <c r="F568" s="5"/>
      <c r="G568" s="5"/>
    </row>
    <row r="569" spans="2:7" ht="15.75" customHeight="1">
      <c r="B569" s="94"/>
      <c r="C569" s="5"/>
      <c r="D569" s="5"/>
      <c r="E569" s="5"/>
      <c r="F569" s="5"/>
      <c r="G569" s="5"/>
    </row>
    <row r="570" spans="2:7" ht="15.75" customHeight="1">
      <c r="B570" s="94"/>
      <c r="C570" s="5"/>
      <c r="D570" s="5"/>
      <c r="E570" s="5"/>
      <c r="F570" s="5"/>
      <c r="G570" s="5"/>
    </row>
    <row r="571" spans="2:7" ht="15.75" customHeight="1">
      <c r="B571" s="94"/>
      <c r="C571" s="5"/>
      <c r="D571" s="5"/>
      <c r="E571" s="5"/>
      <c r="F571" s="5"/>
      <c r="G571" s="5"/>
    </row>
    <row r="572" spans="2:7" ht="15.75" customHeight="1">
      <c r="B572" s="94"/>
      <c r="C572" s="5"/>
      <c r="D572" s="5"/>
      <c r="E572" s="5"/>
      <c r="F572" s="5"/>
      <c r="G572" s="5"/>
    </row>
    <row r="573" spans="2:7" ht="15.75" customHeight="1">
      <c r="B573" s="94"/>
      <c r="C573" s="5"/>
      <c r="D573" s="5"/>
      <c r="E573" s="5"/>
      <c r="F573" s="5"/>
      <c r="G573" s="5"/>
    </row>
    <row r="574" spans="2:7" ht="15.75" customHeight="1">
      <c r="B574" s="94"/>
      <c r="C574" s="5"/>
      <c r="D574" s="5"/>
      <c r="E574" s="5"/>
      <c r="F574" s="5"/>
      <c r="G574" s="5"/>
    </row>
    <row r="575" spans="2:7" ht="15.75" customHeight="1">
      <c r="B575" s="94"/>
      <c r="C575" s="5"/>
      <c r="D575" s="5"/>
      <c r="E575" s="5"/>
      <c r="F575" s="5"/>
      <c r="G575" s="5"/>
    </row>
    <row r="576" spans="2:7" ht="15.75" customHeight="1">
      <c r="B576" s="94"/>
      <c r="C576" s="5"/>
      <c r="D576" s="5"/>
      <c r="E576" s="5"/>
      <c r="F576" s="5"/>
      <c r="G576" s="5"/>
    </row>
    <row r="577" spans="2:7" ht="15.75" customHeight="1">
      <c r="B577" s="94"/>
      <c r="C577" s="5"/>
      <c r="D577" s="5"/>
      <c r="E577" s="5"/>
      <c r="F577" s="5"/>
      <c r="G577" s="5"/>
    </row>
    <row r="578" spans="2:7" ht="15.75" customHeight="1">
      <c r="B578" s="94"/>
      <c r="C578" s="5"/>
      <c r="D578" s="5"/>
      <c r="E578" s="5"/>
      <c r="F578" s="5"/>
      <c r="G578" s="5"/>
    </row>
    <row r="579" spans="2:7" ht="15.75" customHeight="1">
      <c r="B579" s="94"/>
      <c r="C579" s="5"/>
      <c r="D579" s="5"/>
      <c r="E579" s="5"/>
      <c r="F579" s="5"/>
      <c r="G579" s="5"/>
    </row>
    <row r="580" spans="2:7" ht="15.75" customHeight="1">
      <c r="B580" s="94"/>
      <c r="C580" s="5"/>
      <c r="D580" s="5"/>
      <c r="E580" s="5"/>
      <c r="F580" s="5"/>
      <c r="G580" s="5"/>
    </row>
    <row r="581" spans="2:7" ht="15.75" customHeight="1">
      <c r="B581" s="94"/>
      <c r="C581" s="5"/>
      <c r="D581" s="5"/>
      <c r="E581" s="5"/>
      <c r="F581" s="5"/>
      <c r="G581" s="5"/>
    </row>
    <row r="582" spans="2:7" ht="15.75" customHeight="1">
      <c r="B582" s="94"/>
      <c r="C582" s="5"/>
      <c r="D582" s="5"/>
      <c r="E582" s="5"/>
      <c r="F582" s="5"/>
      <c r="G582" s="5"/>
    </row>
    <row r="583" spans="2:7" ht="15.75" customHeight="1">
      <c r="B583" s="94"/>
      <c r="C583" s="5"/>
      <c r="D583" s="5"/>
      <c r="E583" s="5"/>
      <c r="F583" s="5"/>
      <c r="G583" s="5"/>
    </row>
    <row r="584" spans="2:7" ht="15.75" customHeight="1">
      <c r="B584" s="94"/>
      <c r="C584" s="5"/>
      <c r="D584" s="5"/>
      <c r="E584" s="5"/>
      <c r="F584" s="5"/>
      <c r="G584" s="5"/>
    </row>
    <row r="585" spans="2:7" ht="15.75" customHeight="1">
      <c r="B585" s="94"/>
      <c r="C585" s="5"/>
      <c r="D585" s="5"/>
      <c r="E585" s="5"/>
      <c r="F585" s="5"/>
      <c r="G585" s="5"/>
    </row>
    <row r="586" spans="2:7" ht="15.75" customHeight="1">
      <c r="B586" s="94"/>
      <c r="C586" s="5"/>
      <c r="D586" s="5"/>
      <c r="E586" s="5"/>
      <c r="F586" s="5"/>
      <c r="G586" s="5"/>
    </row>
    <row r="587" spans="2:7" ht="15.75" customHeight="1">
      <c r="B587" s="94"/>
      <c r="C587" s="5"/>
      <c r="D587" s="5"/>
      <c r="E587" s="5"/>
      <c r="F587" s="5"/>
      <c r="G587" s="5"/>
    </row>
    <row r="588" spans="2:7" ht="15.75" customHeight="1">
      <c r="B588" s="94"/>
      <c r="C588" s="5"/>
      <c r="D588" s="5"/>
      <c r="E588" s="5"/>
      <c r="F588" s="5"/>
      <c r="G588" s="5"/>
    </row>
    <row r="589" spans="2:7" ht="15.75" customHeight="1">
      <c r="B589" s="94"/>
      <c r="C589" s="5"/>
      <c r="D589" s="5"/>
      <c r="E589" s="5"/>
      <c r="F589" s="5"/>
      <c r="G589" s="5"/>
    </row>
    <row r="590" spans="2:7" ht="15.75" customHeight="1">
      <c r="B590" s="94"/>
      <c r="C590" s="5"/>
      <c r="D590" s="5"/>
      <c r="E590" s="5"/>
      <c r="F590" s="5"/>
      <c r="G590" s="5"/>
    </row>
    <row r="591" spans="2:7" ht="15.75" customHeight="1">
      <c r="B591" s="94"/>
      <c r="C591" s="5"/>
      <c r="D591" s="5"/>
      <c r="E591" s="5"/>
      <c r="F591" s="5"/>
      <c r="G591" s="5"/>
    </row>
    <row r="592" spans="2:7" ht="15.75" customHeight="1">
      <c r="B592" s="94"/>
      <c r="C592" s="5"/>
      <c r="D592" s="5"/>
      <c r="E592" s="5"/>
      <c r="F592" s="5"/>
      <c r="G592" s="5"/>
    </row>
    <row r="593" spans="2:7" ht="15.75" customHeight="1">
      <c r="B593" s="94"/>
      <c r="C593" s="5"/>
      <c r="D593" s="5"/>
      <c r="E593" s="5"/>
      <c r="F593" s="5"/>
      <c r="G593" s="5"/>
    </row>
    <row r="594" spans="2:7" ht="15.75" customHeight="1">
      <c r="B594" s="94"/>
      <c r="C594" s="5"/>
      <c r="D594" s="5"/>
      <c r="E594" s="5"/>
      <c r="F594" s="5"/>
      <c r="G594" s="5"/>
    </row>
    <row r="595" spans="2:7" ht="15.75" customHeight="1">
      <c r="B595" s="94"/>
      <c r="C595" s="5"/>
      <c r="D595" s="5"/>
      <c r="E595" s="5"/>
      <c r="F595" s="5"/>
      <c r="G595" s="5"/>
    </row>
    <row r="596" spans="2:7" ht="15.75" customHeight="1">
      <c r="B596" s="94"/>
      <c r="C596" s="5"/>
      <c r="D596" s="5"/>
      <c r="E596" s="5"/>
      <c r="F596" s="5"/>
      <c r="G596" s="5"/>
    </row>
    <row r="597" spans="2:7" ht="15.75" customHeight="1">
      <c r="B597" s="94"/>
      <c r="C597" s="5"/>
      <c r="D597" s="5"/>
      <c r="E597" s="5"/>
      <c r="F597" s="5"/>
      <c r="G597" s="5"/>
    </row>
    <row r="598" spans="2:7" ht="15.75" customHeight="1">
      <c r="B598" s="94"/>
      <c r="C598" s="5"/>
      <c r="D598" s="5"/>
      <c r="E598" s="5"/>
      <c r="F598" s="5"/>
      <c r="G598" s="5"/>
    </row>
    <row r="599" spans="2:7" ht="15.75" customHeight="1">
      <c r="B599" s="94"/>
      <c r="C599" s="5"/>
      <c r="D599" s="5"/>
      <c r="E599" s="5"/>
      <c r="F599" s="5"/>
      <c r="G599" s="5"/>
    </row>
    <row r="600" spans="2:7" ht="15.75" customHeight="1">
      <c r="B600" s="94"/>
      <c r="C600" s="5"/>
      <c r="D600" s="5"/>
      <c r="E600" s="5"/>
      <c r="F600" s="5"/>
      <c r="G600" s="5"/>
    </row>
    <row r="601" spans="2:7" ht="15.75" customHeight="1">
      <c r="B601" s="94"/>
      <c r="C601" s="5"/>
      <c r="D601" s="5"/>
      <c r="E601" s="5"/>
      <c r="F601" s="5"/>
      <c r="G601" s="5"/>
    </row>
    <row r="602" spans="2:7" ht="15.75" customHeight="1">
      <c r="B602" s="94"/>
      <c r="C602" s="5"/>
      <c r="D602" s="5"/>
      <c r="E602" s="5"/>
      <c r="F602" s="5"/>
      <c r="G602" s="5"/>
    </row>
    <row r="603" spans="2:7" ht="15.75" customHeight="1">
      <c r="B603" s="94"/>
      <c r="C603" s="5"/>
      <c r="D603" s="5"/>
      <c r="E603" s="5"/>
      <c r="F603" s="5"/>
      <c r="G603" s="5"/>
    </row>
    <row r="604" spans="2:7" ht="15.75" customHeight="1">
      <c r="B604" s="94"/>
      <c r="C604" s="5"/>
      <c r="D604" s="5"/>
      <c r="E604" s="5"/>
      <c r="F604" s="5"/>
      <c r="G604" s="5"/>
    </row>
    <row r="605" spans="2:7" ht="15.75" customHeight="1">
      <c r="B605" s="94"/>
      <c r="C605" s="5"/>
      <c r="D605" s="5"/>
      <c r="E605" s="5"/>
      <c r="F605" s="5"/>
      <c r="G605" s="5"/>
    </row>
    <row r="606" spans="2:7" ht="15.75" customHeight="1">
      <c r="B606" s="94"/>
      <c r="C606" s="5"/>
      <c r="D606" s="5"/>
      <c r="E606" s="5"/>
      <c r="F606" s="5"/>
      <c r="G606" s="5"/>
    </row>
    <row r="607" spans="2:7" ht="15.75" customHeight="1">
      <c r="B607" s="94"/>
      <c r="C607" s="5"/>
      <c r="D607" s="5"/>
      <c r="E607" s="5"/>
      <c r="F607" s="5"/>
      <c r="G607" s="5"/>
    </row>
    <row r="608" spans="2:7" ht="15.75" customHeight="1">
      <c r="B608" s="94"/>
      <c r="C608" s="5"/>
      <c r="D608" s="5"/>
      <c r="E608" s="5"/>
      <c r="F608" s="5"/>
      <c r="G608" s="5"/>
    </row>
    <row r="609" spans="2:7" ht="15.75" customHeight="1">
      <c r="B609" s="94"/>
      <c r="C609" s="5"/>
      <c r="D609" s="5"/>
      <c r="E609" s="5"/>
      <c r="F609" s="5"/>
      <c r="G609" s="5"/>
    </row>
    <row r="610" spans="2:7" ht="15.75" customHeight="1">
      <c r="B610" s="94"/>
      <c r="C610" s="5"/>
      <c r="D610" s="5"/>
      <c r="E610" s="5"/>
      <c r="F610" s="5"/>
      <c r="G610" s="5"/>
    </row>
    <row r="611" spans="2:7" ht="15.75" customHeight="1">
      <c r="B611" s="94"/>
      <c r="C611" s="5"/>
      <c r="D611" s="5"/>
      <c r="E611" s="5"/>
      <c r="F611" s="5"/>
      <c r="G611" s="5"/>
    </row>
    <row r="612" spans="2:7" ht="15.75" customHeight="1">
      <c r="B612" s="94"/>
      <c r="C612" s="5"/>
      <c r="D612" s="5"/>
      <c r="E612" s="5"/>
      <c r="F612" s="5"/>
      <c r="G612" s="5"/>
    </row>
    <row r="613" spans="2:7" ht="15.75" customHeight="1">
      <c r="B613" s="94"/>
      <c r="C613" s="5"/>
      <c r="D613" s="5"/>
      <c r="E613" s="5"/>
      <c r="F613" s="5"/>
      <c r="G613" s="5"/>
    </row>
    <row r="614" spans="2:7" ht="15.75" customHeight="1">
      <c r="B614" s="94"/>
      <c r="C614" s="5"/>
      <c r="D614" s="5"/>
      <c r="E614" s="5"/>
      <c r="F614" s="5"/>
      <c r="G614" s="5"/>
    </row>
    <row r="615" spans="2:7" ht="15.75" customHeight="1">
      <c r="B615" s="94"/>
      <c r="C615" s="5"/>
      <c r="D615" s="5"/>
      <c r="E615" s="5"/>
      <c r="F615" s="5"/>
      <c r="G615" s="5"/>
    </row>
    <row r="616" spans="2:7" ht="15.75" customHeight="1">
      <c r="B616" s="94"/>
      <c r="C616" s="5"/>
      <c r="D616" s="5"/>
      <c r="E616" s="5"/>
      <c r="F616" s="5"/>
      <c r="G616" s="5"/>
    </row>
    <row r="617" spans="2:7" ht="15.75" customHeight="1">
      <c r="B617" s="94"/>
      <c r="C617" s="5"/>
      <c r="D617" s="5"/>
      <c r="E617" s="5"/>
      <c r="F617" s="5"/>
      <c r="G617" s="5"/>
    </row>
    <row r="618" spans="2:7" ht="15.75" customHeight="1">
      <c r="B618" s="94"/>
      <c r="C618" s="5"/>
      <c r="D618" s="5"/>
      <c r="E618" s="5"/>
      <c r="F618" s="5"/>
      <c r="G618" s="5"/>
    </row>
    <row r="619" spans="2:7" ht="15.75" customHeight="1">
      <c r="B619" s="94"/>
      <c r="C619" s="5"/>
      <c r="D619" s="5"/>
      <c r="E619" s="5"/>
      <c r="F619" s="5"/>
      <c r="G619" s="5"/>
    </row>
    <row r="620" spans="2:7" ht="15.75" customHeight="1">
      <c r="B620" s="94"/>
      <c r="C620" s="5"/>
      <c r="D620" s="5"/>
      <c r="E620" s="5"/>
      <c r="F620" s="5"/>
      <c r="G620" s="5"/>
    </row>
    <row r="621" spans="2:7" ht="15.75" customHeight="1">
      <c r="B621" s="94"/>
      <c r="C621" s="5"/>
      <c r="D621" s="5"/>
      <c r="E621" s="5"/>
      <c r="F621" s="5"/>
      <c r="G621" s="5"/>
    </row>
    <row r="622" spans="2:7" ht="15.75" customHeight="1">
      <c r="B622" s="94"/>
      <c r="C622" s="5"/>
      <c r="D622" s="5"/>
      <c r="E622" s="5"/>
      <c r="F622" s="5"/>
      <c r="G622" s="5"/>
    </row>
    <row r="623" spans="2:7" ht="15.75" customHeight="1">
      <c r="B623" s="94"/>
      <c r="C623" s="5"/>
      <c r="D623" s="5"/>
      <c r="E623" s="5"/>
      <c r="F623" s="5"/>
      <c r="G623" s="5"/>
    </row>
    <row r="624" spans="2:7" ht="15.75" customHeight="1">
      <c r="B624" s="94"/>
      <c r="C624" s="5"/>
      <c r="D624" s="5"/>
      <c r="E624" s="5"/>
      <c r="F624" s="5"/>
      <c r="G624" s="5"/>
    </row>
    <row r="625" spans="2:7" ht="15.75" customHeight="1">
      <c r="B625" s="94"/>
      <c r="C625" s="5"/>
      <c r="D625" s="5"/>
      <c r="E625" s="5"/>
      <c r="F625" s="5"/>
      <c r="G625" s="5"/>
    </row>
    <row r="626" spans="2:7" ht="15.75" customHeight="1">
      <c r="B626" s="94"/>
      <c r="C626" s="5"/>
      <c r="D626" s="5"/>
      <c r="E626" s="5"/>
      <c r="F626" s="5"/>
      <c r="G626" s="5"/>
    </row>
    <row r="627" spans="2:7" ht="15.75" customHeight="1">
      <c r="B627" s="94"/>
      <c r="C627" s="5"/>
      <c r="D627" s="5"/>
      <c r="E627" s="5"/>
      <c r="F627" s="5"/>
      <c r="G627" s="5"/>
    </row>
    <row r="628" spans="2:7" ht="15.75" customHeight="1">
      <c r="B628" s="94"/>
      <c r="C628" s="5"/>
      <c r="D628" s="5"/>
      <c r="E628" s="5"/>
      <c r="F628" s="5"/>
      <c r="G628" s="5"/>
    </row>
    <row r="629" spans="2:7" ht="15.75" customHeight="1">
      <c r="B629" s="94"/>
      <c r="C629" s="5"/>
      <c r="D629" s="5"/>
      <c r="E629" s="5"/>
      <c r="F629" s="5"/>
      <c r="G629" s="5"/>
    </row>
    <row r="630" spans="2:7" ht="15.75" customHeight="1">
      <c r="B630" s="94"/>
      <c r="C630" s="5"/>
      <c r="D630" s="5"/>
      <c r="E630" s="5"/>
      <c r="F630" s="5"/>
      <c r="G630" s="5"/>
    </row>
    <row r="631" spans="2:7" ht="15.75" customHeight="1">
      <c r="B631" s="94"/>
      <c r="C631" s="5"/>
      <c r="D631" s="5"/>
      <c r="E631" s="5"/>
      <c r="F631" s="5"/>
      <c r="G631" s="5"/>
    </row>
    <row r="632" spans="2:7" ht="15.75" customHeight="1">
      <c r="B632" s="94"/>
      <c r="C632" s="5"/>
      <c r="D632" s="5"/>
      <c r="E632" s="5"/>
      <c r="F632" s="5"/>
      <c r="G632" s="5"/>
    </row>
    <row r="633" spans="2:7" ht="15.75" customHeight="1">
      <c r="B633" s="94"/>
      <c r="C633" s="5"/>
      <c r="D633" s="5"/>
      <c r="E633" s="5"/>
      <c r="F633" s="5"/>
      <c r="G633" s="5"/>
    </row>
    <row r="634" spans="2:7" ht="15.75" customHeight="1">
      <c r="B634" s="94"/>
      <c r="C634" s="5"/>
      <c r="D634" s="5"/>
      <c r="E634" s="5"/>
      <c r="F634" s="5"/>
      <c r="G634" s="5"/>
    </row>
    <row r="635" spans="2:7" ht="15.75" customHeight="1">
      <c r="B635" s="94"/>
      <c r="C635" s="5"/>
      <c r="D635" s="5"/>
      <c r="E635" s="5"/>
      <c r="F635" s="5"/>
      <c r="G635" s="5"/>
    </row>
    <row r="636" spans="2:7" ht="15.75" customHeight="1">
      <c r="B636" s="94"/>
      <c r="C636" s="5"/>
      <c r="D636" s="5"/>
      <c r="E636" s="5"/>
      <c r="F636" s="5"/>
      <c r="G636" s="5"/>
    </row>
    <row r="637" spans="2:7" ht="15.75" customHeight="1">
      <c r="B637" s="94"/>
      <c r="C637" s="5"/>
      <c r="D637" s="5"/>
      <c r="E637" s="5"/>
      <c r="F637" s="5"/>
      <c r="G637" s="5"/>
    </row>
    <row r="638" spans="2:7" ht="15.75" customHeight="1">
      <c r="B638" s="94"/>
      <c r="C638" s="5"/>
      <c r="D638" s="5"/>
      <c r="E638" s="5"/>
      <c r="F638" s="5"/>
      <c r="G638" s="5"/>
    </row>
    <row r="639" spans="2:7" ht="15.75" customHeight="1">
      <c r="B639" s="94"/>
      <c r="C639" s="5"/>
      <c r="D639" s="5"/>
      <c r="E639" s="5"/>
      <c r="F639" s="5"/>
      <c r="G639" s="5"/>
    </row>
    <row r="640" spans="2:7" ht="15.75" customHeight="1">
      <c r="B640" s="94"/>
      <c r="C640" s="5"/>
      <c r="D640" s="5"/>
      <c r="E640" s="5"/>
      <c r="F640" s="5"/>
      <c r="G640" s="5"/>
    </row>
    <row r="641" spans="2:7" ht="15.75" customHeight="1">
      <c r="B641" s="94"/>
      <c r="C641" s="5"/>
      <c r="D641" s="5"/>
      <c r="E641" s="5"/>
      <c r="F641" s="5"/>
      <c r="G641" s="5"/>
    </row>
    <row r="642" spans="2:7" ht="15.75" customHeight="1">
      <c r="B642" s="94"/>
      <c r="C642" s="5"/>
      <c r="D642" s="5"/>
      <c r="E642" s="5"/>
      <c r="F642" s="5"/>
      <c r="G642" s="5"/>
    </row>
    <row r="643" spans="2:7" ht="15.75" customHeight="1">
      <c r="B643" s="94"/>
      <c r="C643" s="5"/>
      <c r="D643" s="5"/>
      <c r="E643" s="5"/>
      <c r="F643" s="5"/>
      <c r="G643" s="5"/>
    </row>
    <row r="644" spans="2:7" ht="15.75" customHeight="1">
      <c r="B644" s="94"/>
      <c r="C644" s="5"/>
      <c r="D644" s="5"/>
      <c r="E644" s="5"/>
      <c r="F644" s="5"/>
      <c r="G644" s="5"/>
    </row>
    <row r="645" spans="2:7" ht="15.75" customHeight="1">
      <c r="B645" s="94"/>
      <c r="C645" s="5"/>
      <c r="D645" s="5"/>
      <c r="E645" s="5"/>
      <c r="F645" s="5"/>
      <c r="G645" s="5"/>
    </row>
    <row r="646" spans="2:7" ht="15.75" customHeight="1">
      <c r="B646" s="94"/>
      <c r="C646" s="5"/>
      <c r="D646" s="5"/>
      <c r="E646" s="5"/>
      <c r="F646" s="5"/>
      <c r="G646" s="5"/>
    </row>
    <row r="647" spans="2:7" ht="15.75" customHeight="1">
      <c r="B647" s="94"/>
      <c r="C647" s="5"/>
      <c r="D647" s="5"/>
      <c r="E647" s="5"/>
      <c r="F647" s="5"/>
      <c r="G647" s="5"/>
    </row>
    <row r="648" spans="2:7" ht="15.75" customHeight="1">
      <c r="B648" s="94"/>
      <c r="C648" s="5"/>
      <c r="D648" s="5"/>
      <c r="E648" s="5"/>
      <c r="F648" s="5"/>
      <c r="G648" s="5"/>
    </row>
    <row r="649" spans="2:7" ht="15.75" customHeight="1">
      <c r="B649" s="94"/>
      <c r="C649" s="5"/>
      <c r="D649" s="5"/>
      <c r="E649" s="5"/>
      <c r="F649" s="5"/>
      <c r="G649" s="5"/>
    </row>
    <row r="650" spans="2:7" ht="15.75" customHeight="1">
      <c r="B650" s="94"/>
      <c r="C650" s="5"/>
      <c r="D650" s="5"/>
      <c r="E650" s="5"/>
      <c r="F650" s="5"/>
      <c r="G650" s="5"/>
    </row>
    <row r="651" spans="2:7" ht="15.75" customHeight="1">
      <c r="B651" s="94"/>
      <c r="C651" s="5"/>
      <c r="D651" s="5"/>
      <c r="E651" s="5"/>
      <c r="F651" s="5"/>
      <c r="G651" s="5"/>
    </row>
    <row r="652" spans="2:7" ht="15.75" customHeight="1">
      <c r="B652" s="94"/>
      <c r="C652" s="5"/>
      <c r="D652" s="5"/>
      <c r="E652" s="5"/>
      <c r="F652" s="5"/>
      <c r="G652" s="5"/>
    </row>
    <row r="653" spans="2:7" ht="15.75" customHeight="1">
      <c r="B653" s="94"/>
      <c r="C653" s="5"/>
      <c r="D653" s="5"/>
      <c r="E653" s="5"/>
      <c r="F653" s="5"/>
      <c r="G653" s="5"/>
    </row>
    <row r="654" spans="2:7" ht="15.75" customHeight="1">
      <c r="B654" s="94"/>
      <c r="C654" s="5"/>
      <c r="D654" s="5"/>
      <c r="E654" s="5"/>
      <c r="F654" s="5"/>
      <c r="G654" s="5"/>
    </row>
    <row r="655" spans="2:7" ht="15.75" customHeight="1">
      <c r="B655" s="94"/>
      <c r="C655" s="5"/>
      <c r="D655" s="5"/>
      <c r="E655" s="5"/>
      <c r="F655" s="5"/>
      <c r="G655" s="5"/>
    </row>
    <row r="656" spans="2:7" ht="15.75" customHeight="1">
      <c r="B656" s="94"/>
      <c r="C656" s="5"/>
      <c r="D656" s="5"/>
      <c r="E656" s="5"/>
      <c r="F656" s="5"/>
      <c r="G656" s="5"/>
    </row>
    <row r="657" spans="2:7" ht="15.75" customHeight="1">
      <c r="B657" s="94"/>
      <c r="C657" s="5"/>
      <c r="D657" s="5"/>
      <c r="E657" s="5"/>
      <c r="F657" s="5"/>
      <c r="G657" s="5"/>
    </row>
    <row r="658" spans="2:7" ht="15.75" customHeight="1">
      <c r="B658" s="94"/>
      <c r="C658" s="5"/>
      <c r="D658" s="5"/>
      <c r="E658" s="5"/>
      <c r="F658" s="5"/>
      <c r="G658" s="5"/>
    </row>
    <row r="659" spans="2:7" ht="15.75" customHeight="1">
      <c r="B659" s="94"/>
      <c r="C659" s="5"/>
      <c r="D659" s="5"/>
      <c r="E659" s="5"/>
      <c r="F659" s="5"/>
      <c r="G659" s="5"/>
    </row>
    <row r="660" spans="2:7" ht="15.75" customHeight="1">
      <c r="B660" s="94"/>
      <c r="C660" s="5"/>
      <c r="D660" s="5"/>
      <c r="E660" s="5"/>
      <c r="F660" s="5"/>
      <c r="G660" s="5"/>
    </row>
    <row r="661" spans="2:7" ht="15.75" customHeight="1">
      <c r="B661" s="94"/>
      <c r="C661" s="5"/>
      <c r="D661" s="5"/>
      <c r="E661" s="5"/>
      <c r="F661" s="5"/>
      <c r="G661" s="5"/>
    </row>
    <row r="662" spans="2:7" ht="15.75" customHeight="1">
      <c r="B662" s="94"/>
      <c r="C662" s="5"/>
      <c r="D662" s="5"/>
      <c r="E662" s="5"/>
      <c r="F662" s="5"/>
      <c r="G662" s="5"/>
    </row>
    <row r="663" spans="2:7" ht="15.75" customHeight="1">
      <c r="B663" s="94"/>
      <c r="C663" s="5"/>
      <c r="D663" s="5"/>
      <c r="E663" s="5"/>
      <c r="F663" s="5"/>
      <c r="G663" s="5"/>
    </row>
    <row r="664" spans="2:7" ht="15.75" customHeight="1">
      <c r="B664" s="94"/>
      <c r="C664" s="5"/>
      <c r="D664" s="5"/>
      <c r="E664" s="5"/>
      <c r="F664" s="5"/>
      <c r="G664" s="5"/>
    </row>
    <row r="665" spans="2:7" ht="15.75" customHeight="1">
      <c r="B665" s="94"/>
      <c r="C665" s="5"/>
      <c r="D665" s="5"/>
      <c r="E665" s="5"/>
      <c r="F665" s="5"/>
      <c r="G665" s="5"/>
    </row>
    <row r="666" spans="2:7" ht="15.75" customHeight="1">
      <c r="B666" s="94"/>
      <c r="C666" s="5"/>
      <c r="D666" s="5"/>
      <c r="E666" s="5"/>
      <c r="F666" s="5"/>
      <c r="G666" s="5"/>
    </row>
    <row r="667" spans="2:7" ht="15.75" customHeight="1">
      <c r="B667" s="94"/>
      <c r="C667" s="5"/>
      <c r="D667" s="5"/>
      <c r="E667" s="5"/>
      <c r="F667" s="5"/>
      <c r="G667" s="5"/>
    </row>
    <row r="668" spans="2:7" ht="15.75" customHeight="1">
      <c r="B668" s="94"/>
      <c r="C668" s="5"/>
      <c r="D668" s="5"/>
      <c r="E668" s="5"/>
      <c r="F668" s="5"/>
      <c r="G668" s="5"/>
    </row>
    <row r="669" spans="2:7" ht="15.75" customHeight="1">
      <c r="B669" s="94"/>
      <c r="C669" s="5"/>
      <c r="D669" s="5"/>
      <c r="E669" s="5"/>
      <c r="F669" s="5"/>
      <c r="G669" s="5"/>
    </row>
    <row r="670" spans="2:7" ht="15.75" customHeight="1">
      <c r="B670" s="94"/>
      <c r="C670" s="5"/>
      <c r="D670" s="5"/>
      <c r="E670" s="5"/>
      <c r="F670" s="5"/>
      <c r="G670" s="5"/>
    </row>
    <row r="671" spans="2:7" ht="15.75" customHeight="1">
      <c r="B671" s="94"/>
      <c r="C671" s="5"/>
      <c r="D671" s="5"/>
      <c r="E671" s="5"/>
      <c r="F671" s="5"/>
      <c r="G671" s="5"/>
    </row>
    <row r="672" spans="2:7" ht="15.75" customHeight="1">
      <c r="B672" s="94"/>
      <c r="C672" s="5"/>
      <c r="D672" s="5"/>
      <c r="E672" s="5"/>
      <c r="F672" s="5"/>
      <c r="G672" s="5"/>
    </row>
    <row r="673" spans="2:7" ht="15.75" customHeight="1">
      <c r="B673" s="94"/>
      <c r="C673" s="5"/>
      <c r="D673" s="5"/>
      <c r="E673" s="5"/>
      <c r="F673" s="5"/>
      <c r="G673" s="5"/>
    </row>
    <row r="674" spans="2:7" ht="15.75" customHeight="1">
      <c r="B674" s="94"/>
      <c r="C674" s="5"/>
      <c r="D674" s="5"/>
      <c r="E674" s="5"/>
      <c r="F674" s="5"/>
      <c r="G674" s="5"/>
    </row>
    <row r="675" spans="2:7" ht="15.75" customHeight="1">
      <c r="B675" s="94"/>
      <c r="C675" s="5"/>
      <c r="D675" s="5"/>
      <c r="E675" s="5"/>
      <c r="F675" s="5"/>
      <c r="G675" s="5"/>
    </row>
    <row r="676" spans="2:7" ht="15.75" customHeight="1">
      <c r="B676" s="94"/>
      <c r="C676" s="5"/>
      <c r="D676" s="5"/>
      <c r="E676" s="5"/>
      <c r="F676" s="5"/>
      <c r="G676" s="5"/>
    </row>
    <row r="677" spans="2:7" ht="15.75" customHeight="1">
      <c r="B677" s="94"/>
      <c r="C677" s="5"/>
      <c r="D677" s="5"/>
      <c r="E677" s="5"/>
      <c r="F677" s="5"/>
      <c r="G677" s="5"/>
    </row>
    <row r="678" spans="2:7" ht="15.75" customHeight="1">
      <c r="B678" s="94"/>
      <c r="C678" s="5"/>
      <c r="D678" s="5"/>
      <c r="E678" s="5"/>
      <c r="F678" s="5"/>
      <c r="G678" s="5"/>
    </row>
    <row r="679" spans="2:7" ht="15.75" customHeight="1">
      <c r="B679" s="94"/>
      <c r="C679" s="5"/>
      <c r="D679" s="5"/>
      <c r="E679" s="5"/>
      <c r="F679" s="5"/>
      <c r="G679" s="5"/>
    </row>
    <row r="680" spans="2:7" ht="15.75" customHeight="1">
      <c r="B680" s="94"/>
      <c r="C680" s="5"/>
      <c r="D680" s="5"/>
      <c r="E680" s="5"/>
      <c r="F680" s="5"/>
      <c r="G680" s="5"/>
    </row>
    <row r="681" spans="2:7" ht="15.75" customHeight="1">
      <c r="B681" s="94"/>
      <c r="C681" s="5"/>
      <c r="D681" s="5"/>
      <c r="E681" s="5"/>
      <c r="F681" s="5"/>
      <c r="G681" s="5"/>
    </row>
    <row r="682" spans="2:7" ht="15.75" customHeight="1">
      <c r="B682" s="94"/>
      <c r="C682" s="5"/>
      <c r="D682" s="5"/>
      <c r="E682" s="5"/>
      <c r="F682" s="5"/>
      <c r="G682" s="5"/>
    </row>
    <row r="683" spans="2:7" ht="15.75" customHeight="1">
      <c r="B683" s="94"/>
      <c r="C683" s="5"/>
      <c r="D683" s="5"/>
      <c r="E683" s="5"/>
      <c r="F683" s="5"/>
      <c r="G683" s="5"/>
    </row>
    <row r="684" spans="2:7" ht="15.75" customHeight="1">
      <c r="B684" s="94"/>
      <c r="C684" s="5"/>
      <c r="D684" s="5"/>
      <c r="E684" s="5"/>
      <c r="F684" s="5"/>
      <c r="G684" s="5"/>
    </row>
    <row r="685" spans="2:7" ht="15.75" customHeight="1">
      <c r="B685" s="94"/>
      <c r="C685" s="5"/>
      <c r="D685" s="5"/>
      <c r="E685" s="5"/>
      <c r="F685" s="5"/>
      <c r="G685" s="5"/>
    </row>
    <row r="686" spans="2:7" ht="15.75" customHeight="1">
      <c r="B686" s="94"/>
      <c r="C686" s="5"/>
      <c r="D686" s="5"/>
      <c r="E686" s="5"/>
      <c r="F686" s="5"/>
      <c r="G686" s="5"/>
    </row>
    <row r="687" spans="2:7" ht="15.75" customHeight="1">
      <c r="B687" s="94"/>
      <c r="C687" s="5"/>
      <c r="D687" s="5"/>
      <c r="E687" s="5"/>
      <c r="F687" s="5"/>
      <c r="G687" s="5"/>
    </row>
    <row r="688" spans="2:7" ht="15.75" customHeight="1">
      <c r="B688" s="94"/>
      <c r="C688" s="5"/>
      <c r="D688" s="5"/>
      <c r="E688" s="5"/>
      <c r="F688" s="5"/>
      <c r="G688" s="5"/>
    </row>
    <row r="689" spans="2:7" ht="15.75" customHeight="1">
      <c r="B689" s="94"/>
      <c r="C689" s="5"/>
      <c r="D689" s="5"/>
      <c r="E689" s="5"/>
      <c r="F689" s="5"/>
      <c r="G689" s="5"/>
    </row>
    <row r="690" spans="2:7" ht="15.75" customHeight="1">
      <c r="B690" s="94"/>
      <c r="C690" s="5"/>
      <c r="D690" s="5"/>
      <c r="E690" s="5"/>
      <c r="F690" s="5"/>
      <c r="G690" s="5"/>
    </row>
    <row r="691" spans="2:7" ht="15.75" customHeight="1">
      <c r="B691" s="94"/>
      <c r="C691" s="5"/>
      <c r="D691" s="5"/>
      <c r="E691" s="5"/>
      <c r="F691" s="5"/>
      <c r="G691" s="5"/>
    </row>
    <row r="692" spans="2:7" ht="15.75" customHeight="1">
      <c r="B692" s="94"/>
      <c r="C692" s="5"/>
      <c r="D692" s="5"/>
      <c r="E692" s="5"/>
      <c r="F692" s="5"/>
      <c r="G692" s="5"/>
    </row>
    <row r="693" spans="2:7" ht="15.75" customHeight="1">
      <c r="B693" s="94"/>
      <c r="C693" s="5"/>
      <c r="D693" s="5"/>
      <c r="E693" s="5"/>
      <c r="F693" s="5"/>
      <c r="G693" s="5"/>
    </row>
    <row r="694" spans="2:7" ht="15.75" customHeight="1">
      <c r="B694" s="94"/>
      <c r="C694" s="5"/>
      <c r="D694" s="5"/>
      <c r="E694" s="5"/>
      <c r="F694" s="5"/>
      <c r="G694" s="5"/>
    </row>
    <row r="695" spans="2:7" ht="15.75" customHeight="1">
      <c r="B695" s="94"/>
      <c r="C695" s="5"/>
      <c r="D695" s="5"/>
      <c r="E695" s="5"/>
      <c r="F695" s="5"/>
      <c r="G695" s="5"/>
    </row>
    <row r="696" spans="2:7" ht="15.75" customHeight="1">
      <c r="B696" s="94"/>
      <c r="C696" s="5"/>
      <c r="D696" s="5"/>
      <c r="E696" s="5"/>
      <c r="F696" s="5"/>
      <c r="G696" s="5"/>
    </row>
    <row r="697" spans="2:7" ht="15.75" customHeight="1">
      <c r="B697" s="94"/>
      <c r="C697" s="5"/>
      <c r="D697" s="5"/>
      <c r="E697" s="5"/>
      <c r="F697" s="5"/>
      <c r="G697" s="5"/>
    </row>
    <row r="698" spans="2:7" ht="15.75" customHeight="1">
      <c r="B698" s="94"/>
      <c r="C698" s="5"/>
      <c r="D698" s="5"/>
      <c r="E698" s="5"/>
      <c r="F698" s="5"/>
      <c r="G698" s="5"/>
    </row>
    <row r="699" spans="2:7" ht="15.75" customHeight="1">
      <c r="B699" s="94"/>
      <c r="C699" s="5"/>
      <c r="D699" s="5"/>
      <c r="E699" s="5"/>
      <c r="F699" s="5"/>
      <c r="G699" s="5"/>
    </row>
    <row r="700" spans="2:7" ht="15.75" customHeight="1">
      <c r="B700" s="94"/>
      <c r="C700" s="5"/>
      <c r="D700" s="5"/>
      <c r="E700" s="5"/>
      <c r="F700" s="5"/>
      <c r="G700" s="5"/>
    </row>
    <row r="701" spans="2:7" ht="15.75" customHeight="1">
      <c r="B701" s="94"/>
      <c r="C701" s="5"/>
      <c r="D701" s="5"/>
      <c r="E701" s="5"/>
      <c r="F701" s="5"/>
      <c r="G701" s="5"/>
    </row>
    <row r="702" spans="2:7" ht="15.75" customHeight="1">
      <c r="B702" s="94"/>
      <c r="C702" s="5"/>
      <c r="D702" s="5"/>
      <c r="E702" s="5"/>
      <c r="F702" s="5"/>
      <c r="G702" s="5"/>
    </row>
    <row r="703" spans="2:7" ht="15.75" customHeight="1">
      <c r="B703" s="94"/>
      <c r="C703" s="5"/>
      <c r="D703" s="5"/>
      <c r="E703" s="5"/>
      <c r="F703" s="5"/>
      <c r="G703" s="5"/>
    </row>
    <row r="704" spans="2:7" ht="15.75" customHeight="1">
      <c r="B704" s="94"/>
      <c r="C704" s="5"/>
      <c r="D704" s="5"/>
      <c r="E704" s="5"/>
      <c r="F704" s="5"/>
      <c r="G704" s="5"/>
    </row>
    <row r="705" spans="2:7" ht="15.75" customHeight="1">
      <c r="B705" s="94"/>
      <c r="C705" s="5"/>
      <c r="D705" s="5"/>
      <c r="E705" s="5"/>
      <c r="F705" s="5"/>
      <c r="G705" s="5"/>
    </row>
    <row r="706" spans="2:7" ht="15.75" customHeight="1">
      <c r="B706" s="94"/>
      <c r="C706" s="5"/>
      <c r="D706" s="5"/>
      <c r="E706" s="5"/>
      <c r="F706" s="5"/>
      <c r="G706" s="5"/>
    </row>
    <row r="707" spans="2:7" ht="15.75" customHeight="1">
      <c r="B707" s="94"/>
      <c r="C707" s="5"/>
      <c r="D707" s="5"/>
      <c r="E707" s="5"/>
      <c r="F707" s="5"/>
      <c r="G707" s="5"/>
    </row>
    <row r="708" spans="2:7" ht="15.75" customHeight="1">
      <c r="B708" s="94"/>
      <c r="C708" s="5"/>
      <c r="D708" s="5"/>
      <c r="E708" s="5"/>
      <c r="F708" s="5"/>
      <c r="G708" s="5"/>
    </row>
    <row r="709" spans="2:7" ht="15.75" customHeight="1">
      <c r="B709" s="94"/>
      <c r="C709" s="5"/>
      <c r="D709" s="5"/>
      <c r="E709" s="5"/>
      <c r="F709" s="5"/>
      <c r="G709" s="5"/>
    </row>
    <row r="710" spans="2:7" ht="15.75" customHeight="1">
      <c r="B710" s="94"/>
      <c r="C710" s="5"/>
      <c r="D710" s="5"/>
      <c r="E710" s="5"/>
      <c r="F710" s="5"/>
      <c r="G710" s="5"/>
    </row>
    <row r="711" spans="2:7" ht="15.75" customHeight="1">
      <c r="B711" s="94"/>
      <c r="C711" s="5"/>
      <c r="D711" s="5"/>
      <c r="E711" s="5"/>
      <c r="F711" s="5"/>
      <c r="G711" s="5"/>
    </row>
    <row r="712" spans="2:7" ht="15.75" customHeight="1">
      <c r="B712" s="94"/>
      <c r="C712" s="5"/>
      <c r="D712" s="5"/>
      <c r="E712" s="5"/>
      <c r="F712" s="5"/>
      <c r="G712" s="5"/>
    </row>
    <row r="713" spans="2:7" ht="15.75" customHeight="1">
      <c r="B713" s="94"/>
      <c r="C713" s="5"/>
      <c r="D713" s="5"/>
      <c r="E713" s="5"/>
      <c r="F713" s="5"/>
      <c r="G713" s="5"/>
    </row>
    <row r="714" spans="2:7" ht="15.75" customHeight="1">
      <c r="B714" s="94"/>
      <c r="C714" s="5"/>
      <c r="D714" s="5"/>
      <c r="E714" s="5"/>
      <c r="F714" s="5"/>
      <c r="G714" s="5"/>
    </row>
    <row r="715" spans="2:7" ht="15.75" customHeight="1">
      <c r="B715" s="94"/>
      <c r="C715" s="5"/>
      <c r="D715" s="5"/>
      <c r="E715" s="5"/>
      <c r="F715" s="5"/>
      <c r="G715" s="5"/>
    </row>
    <row r="716" spans="2:7" ht="15.75" customHeight="1">
      <c r="B716" s="94"/>
      <c r="C716" s="5"/>
      <c r="D716" s="5"/>
      <c r="E716" s="5"/>
      <c r="F716" s="5"/>
      <c r="G716" s="5"/>
    </row>
    <row r="717" spans="2:7" ht="15.75" customHeight="1">
      <c r="B717" s="94"/>
      <c r="C717" s="5"/>
      <c r="D717" s="5"/>
      <c r="E717" s="5"/>
      <c r="F717" s="5"/>
      <c r="G717" s="5"/>
    </row>
    <row r="718" spans="2:7" ht="15.75" customHeight="1">
      <c r="B718" s="94"/>
      <c r="C718" s="5"/>
      <c r="D718" s="5"/>
      <c r="E718" s="5"/>
      <c r="F718" s="5"/>
      <c r="G718" s="5"/>
    </row>
    <row r="719" spans="2:7" ht="15.75" customHeight="1">
      <c r="B719" s="94"/>
      <c r="C719" s="5"/>
      <c r="D719" s="5"/>
      <c r="E719" s="5"/>
      <c r="F719" s="5"/>
      <c r="G719" s="5"/>
    </row>
    <row r="720" spans="2:7" ht="15.75" customHeight="1">
      <c r="B720" s="94"/>
      <c r="C720" s="5"/>
      <c r="D720" s="5"/>
      <c r="E720" s="5"/>
      <c r="F720" s="5"/>
      <c r="G720" s="5"/>
    </row>
    <row r="721" spans="2:7" ht="15.75" customHeight="1">
      <c r="B721" s="94"/>
      <c r="C721" s="5"/>
      <c r="D721" s="5"/>
      <c r="E721" s="5"/>
      <c r="F721" s="5"/>
      <c r="G721" s="5"/>
    </row>
    <row r="722" spans="2:7" ht="15.75" customHeight="1">
      <c r="B722" s="94"/>
      <c r="C722" s="5"/>
      <c r="D722" s="5"/>
      <c r="E722" s="5"/>
      <c r="F722" s="5"/>
      <c r="G722" s="5"/>
    </row>
    <row r="723" spans="2:7" ht="15.75" customHeight="1">
      <c r="B723" s="94"/>
      <c r="C723" s="5"/>
      <c r="D723" s="5"/>
      <c r="E723" s="5"/>
      <c r="F723" s="5"/>
      <c r="G723" s="5"/>
    </row>
    <row r="724" spans="2:7" ht="15.75" customHeight="1">
      <c r="B724" s="94"/>
      <c r="C724" s="5"/>
      <c r="D724" s="5"/>
      <c r="E724" s="5"/>
      <c r="F724" s="5"/>
      <c r="G724" s="5"/>
    </row>
    <row r="725" spans="2:7" ht="15.75" customHeight="1">
      <c r="B725" s="94"/>
      <c r="C725" s="5"/>
      <c r="D725" s="5"/>
      <c r="E725" s="5"/>
      <c r="F725" s="5"/>
      <c r="G725" s="5"/>
    </row>
    <row r="726" spans="2:7" ht="15.75" customHeight="1">
      <c r="B726" s="94"/>
      <c r="C726" s="5"/>
      <c r="D726" s="5"/>
      <c r="E726" s="5"/>
      <c r="F726" s="5"/>
      <c r="G726" s="5"/>
    </row>
    <row r="727" spans="2:7" ht="15.75" customHeight="1">
      <c r="B727" s="94"/>
      <c r="C727" s="5"/>
      <c r="D727" s="5"/>
      <c r="E727" s="5"/>
      <c r="F727" s="5"/>
      <c r="G727" s="5"/>
    </row>
    <row r="728" spans="2:7" ht="15.75" customHeight="1">
      <c r="B728" s="94"/>
      <c r="C728" s="5"/>
      <c r="D728" s="5"/>
      <c r="E728" s="5"/>
      <c r="F728" s="5"/>
      <c r="G728" s="5"/>
    </row>
    <row r="729" spans="2:7" ht="15.75" customHeight="1">
      <c r="B729" s="94"/>
      <c r="C729" s="5"/>
      <c r="D729" s="5"/>
      <c r="E729" s="5"/>
      <c r="F729" s="5"/>
      <c r="G729" s="5"/>
    </row>
    <row r="730" spans="2:7" ht="15.75" customHeight="1">
      <c r="B730" s="94"/>
      <c r="C730" s="5"/>
      <c r="D730" s="5"/>
      <c r="E730" s="5"/>
      <c r="F730" s="5"/>
      <c r="G730" s="5"/>
    </row>
    <row r="731" spans="2:7" ht="15.75" customHeight="1">
      <c r="B731" s="94"/>
      <c r="C731" s="5"/>
      <c r="D731" s="5"/>
      <c r="E731" s="5"/>
      <c r="F731" s="5"/>
      <c r="G731" s="5"/>
    </row>
    <row r="732" spans="2:7" ht="15.75" customHeight="1">
      <c r="B732" s="94"/>
      <c r="C732" s="5"/>
      <c r="D732" s="5"/>
      <c r="E732" s="5"/>
      <c r="F732" s="5"/>
      <c r="G732" s="5"/>
    </row>
    <row r="733" spans="2:7" ht="15.75" customHeight="1">
      <c r="B733" s="94"/>
      <c r="C733" s="5"/>
      <c r="D733" s="5"/>
      <c r="E733" s="5"/>
      <c r="F733" s="5"/>
      <c r="G733" s="5"/>
    </row>
    <row r="734" spans="2:7" ht="15.75" customHeight="1">
      <c r="B734" s="94"/>
      <c r="C734" s="5"/>
      <c r="D734" s="5"/>
      <c r="E734" s="5"/>
      <c r="F734" s="5"/>
      <c r="G734" s="5"/>
    </row>
    <row r="735" spans="2:7" ht="15.75" customHeight="1">
      <c r="B735" s="94"/>
      <c r="C735" s="5"/>
      <c r="D735" s="5"/>
      <c r="E735" s="5"/>
      <c r="F735" s="5"/>
      <c r="G735" s="5"/>
    </row>
    <row r="736" spans="2:7" ht="15.75" customHeight="1">
      <c r="B736" s="94"/>
      <c r="C736" s="5"/>
      <c r="D736" s="5"/>
      <c r="E736" s="5"/>
      <c r="F736" s="5"/>
      <c r="G736" s="5"/>
    </row>
    <row r="737" spans="2:7" ht="15.75" customHeight="1">
      <c r="B737" s="94"/>
      <c r="C737" s="5"/>
      <c r="D737" s="5"/>
      <c r="E737" s="5"/>
      <c r="F737" s="5"/>
      <c r="G737" s="5"/>
    </row>
    <row r="738" spans="2:7" ht="15.75" customHeight="1">
      <c r="B738" s="94"/>
      <c r="C738" s="5"/>
      <c r="D738" s="5"/>
      <c r="E738" s="5"/>
      <c r="F738" s="5"/>
      <c r="G738" s="5"/>
    </row>
    <row r="739" spans="2:7" ht="15.75" customHeight="1">
      <c r="B739" s="94"/>
      <c r="C739" s="5"/>
      <c r="D739" s="5"/>
      <c r="E739" s="5"/>
      <c r="F739" s="5"/>
      <c r="G739" s="5"/>
    </row>
    <row r="740" spans="2:7" ht="15.75" customHeight="1">
      <c r="B740" s="94"/>
      <c r="C740" s="5"/>
      <c r="D740" s="5"/>
      <c r="E740" s="5"/>
      <c r="F740" s="5"/>
      <c r="G740" s="5"/>
    </row>
    <row r="741" spans="2:7" ht="15.75" customHeight="1">
      <c r="B741" s="94"/>
      <c r="C741" s="5"/>
      <c r="D741" s="5"/>
      <c r="E741" s="5"/>
      <c r="F741" s="5"/>
      <c r="G741" s="5"/>
    </row>
    <row r="742" spans="2:7" ht="15.75" customHeight="1">
      <c r="B742" s="94"/>
      <c r="C742" s="5"/>
      <c r="D742" s="5"/>
      <c r="E742" s="5"/>
      <c r="F742" s="5"/>
      <c r="G742" s="5"/>
    </row>
    <row r="743" spans="2:7" ht="15.75" customHeight="1">
      <c r="B743" s="94"/>
      <c r="C743" s="5"/>
      <c r="D743" s="5"/>
      <c r="E743" s="5"/>
      <c r="F743" s="5"/>
      <c r="G743" s="5"/>
    </row>
    <row r="744" spans="2:7" ht="15.75" customHeight="1">
      <c r="B744" s="94"/>
      <c r="C744" s="5"/>
      <c r="D744" s="5"/>
      <c r="E744" s="5"/>
      <c r="F744" s="5"/>
      <c r="G744" s="5"/>
    </row>
    <row r="745" spans="2:7" ht="15.75" customHeight="1">
      <c r="B745" s="94"/>
      <c r="C745" s="5"/>
      <c r="D745" s="5"/>
      <c r="E745" s="5"/>
      <c r="F745" s="5"/>
      <c r="G745" s="5"/>
    </row>
    <row r="746" spans="2:7" ht="15.75" customHeight="1">
      <c r="B746" s="94"/>
      <c r="C746" s="5"/>
      <c r="D746" s="5"/>
      <c r="E746" s="5"/>
      <c r="F746" s="5"/>
      <c r="G746" s="5"/>
    </row>
    <row r="747" spans="2:7" ht="15.75" customHeight="1">
      <c r="B747" s="94"/>
      <c r="C747" s="5"/>
      <c r="D747" s="5"/>
      <c r="E747" s="5"/>
      <c r="F747" s="5"/>
      <c r="G747" s="5"/>
    </row>
    <row r="748" spans="2:7" ht="15.75" customHeight="1">
      <c r="B748" s="94"/>
      <c r="C748" s="5"/>
      <c r="D748" s="5"/>
      <c r="E748" s="5"/>
      <c r="F748" s="5"/>
      <c r="G748" s="5"/>
    </row>
    <row r="749" spans="2:7" ht="15.75" customHeight="1">
      <c r="B749" s="94"/>
      <c r="C749" s="5"/>
      <c r="D749" s="5"/>
      <c r="E749" s="5"/>
      <c r="F749" s="5"/>
      <c r="G749" s="5"/>
    </row>
    <row r="750" spans="2:7" ht="15.75" customHeight="1">
      <c r="B750" s="94"/>
      <c r="C750" s="5"/>
      <c r="D750" s="5"/>
      <c r="E750" s="5"/>
      <c r="F750" s="5"/>
      <c r="G750" s="5"/>
    </row>
    <row r="751" spans="2:7" ht="15.75" customHeight="1">
      <c r="B751" s="94"/>
      <c r="C751" s="5"/>
      <c r="D751" s="5"/>
      <c r="E751" s="5"/>
      <c r="F751" s="5"/>
      <c r="G751" s="5"/>
    </row>
    <row r="752" spans="2:7" ht="15.75" customHeight="1">
      <c r="B752" s="94"/>
      <c r="C752" s="5"/>
      <c r="D752" s="5"/>
      <c r="E752" s="5"/>
      <c r="F752" s="5"/>
      <c r="G752" s="5"/>
    </row>
    <row r="753" spans="2:7" ht="15.75" customHeight="1">
      <c r="B753" s="94"/>
      <c r="C753" s="5"/>
      <c r="D753" s="5"/>
      <c r="E753" s="5"/>
      <c r="F753" s="5"/>
      <c r="G753" s="5"/>
    </row>
    <row r="754" spans="2:7" ht="15.75" customHeight="1">
      <c r="B754" s="94"/>
      <c r="C754" s="5"/>
      <c r="D754" s="5"/>
      <c r="E754" s="5"/>
      <c r="F754" s="5"/>
      <c r="G754" s="5"/>
    </row>
    <row r="755" spans="2:7" ht="15.75" customHeight="1">
      <c r="B755" s="94"/>
      <c r="C755" s="5"/>
      <c r="D755" s="5"/>
      <c r="E755" s="5"/>
      <c r="F755" s="5"/>
      <c r="G755" s="5"/>
    </row>
    <row r="756" spans="2:7" ht="15.75" customHeight="1">
      <c r="B756" s="94"/>
      <c r="C756" s="5"/>
      <c r="D756" s="5"/>
      <c r="E756" s="5"/>
      <c r="F756" s="5"/>
      <c r="G756" s="5"/>
    </row>
    <row r="757" spans="2:7" ht="15.75" customHeight="1">
      <c r="B757" s="94"/>
      <c r="C757" s="5"/>
      <c r="D757" s="5"/>
      <c r="E757" s="5"/>
      <c r="F757" s="5"/>
      <c r="G757" s="5"/>
    </row>
    <row r="758" spans="2:7" ht="15.75" customHeight="1">
      <c r="B758" s="94"/>
      <c r="C758" s="5"/>
      <c r="D758" s="5"/>
      <c r="E758" s="5"/>
      <c r="F758" s="5"/>
      <c r="G758" s="5"/>
    </row>
    <row r="759" spans="2:7" ht="15.75" customHeight="1">
      <c r="B759" s="94"/>
      <c r="C759" s="5"/>
      <c r="D759" s="5"/>
      <c r="E759" s="5"/>
      <c r="F759" s="5"/>
      <c r="G759" s="5"/>
    </row>
    <row r="760" spans="2:7" ht="15.75" customHeight="1">
      <c r="B760" s="94"/>
      <c r="C760" s="5"/>
      <c r="D760" s="5"/>
      <c r="E760" s="5"/>
      <c r="F760" s="5"/>
      <c r="G760" s="5"/>
    </row>
    <row r="761" spans="2:7" ht="15.75" customHeight="1">
      <c r="B761" s="94"/>
      <c r="C761" s="5"/>
      <c r="D761" s="5"/>
      <c r="E761" s="5"/>
      <c r="F761" s="5"/>
      <c r="G761" s="5"/>
    </row>
    <row r="762" spans="2:7" ht="15.75" customHeight="1">
      <c r="B762" s="94"/>
      <c r="C762" s="5"/>
      <c r="D762" s="5"/>
      <c r="E762" s="5"/>
      <c r="F762" s="5"/>
      <c r="G762" s="5"/>
    </row>
    <row r="763" spans="2:7" ht="15.75" customHeight="1">
      <c r="B763" s="94"/>
      <c r="C763" s="5"/>
      <c r="D763" s="5"/>
      <c r="E763" s="5"/>
      <c r="F763" s="5"/>
      <c r="G763" s="5"/>
    </row>
    <row r="764" spans="2:7" ht="15.75" customHeight="1">
      <c r="B764" s="94"/>
      <c r="C764" s="5"/>
      <c r="D764" s="5"/>
      <c r="E764" s="5"/>
      <c r="F764" s="5"/>
      <c r="G764" s="5"/>
    </row>
    <row r="765" spans="2:7" ht="15.75" customHeight="1">
      <c r="B765" s="94"/>
      <c r="C765" s="5"/>
      <c r="D765" s="5"/>
      <c r="E765" s="5"/>
      <c r="F765" s="5"/>
      <c r="G765" s="5"/>
    </row>
    <row r="766" spans="2:7" ht="15.75" customHeight="1">
      <c r="B766" s="94"/>
      <c r="C766" s="5"/>
      <c r="D766" s="5"/>
      <c r="E766" s="5"/>
      <c r="F766" s="5"/>
      <c r="G766" s="5"/>
    </row>
    <row r="767" spans="2:7" ht="15.75" customHeight="1">
      <c r="B767" s="94"/>
      <c r="C767" s="5"/>
      <c r="D767" s="5"/>
      <c r="E767" s="5"/>
      <c r="F767" s="5"/>
      <c r="G767" s="5"/>
    </row>
    <row r="768" spans="2:7" ht="15.75" customHeight="1">
      <c r="B768" s="94"/>
      <c r="C768" s="5"/>
      <c r="D768" s="5"/>
      <c r="E768" s="5"/>
      <c r="F768" s="5"/>
      <c r="G768" s="5"/>
    </row>
    <row r="769" spans="2:7" ht="15.75" customHeight="1">
      <c r="B769" s="94"/>
      <c r="C769" s="5"/>
      <c r="D769" s="5"/>
      <c r="E769" s="5"/>
      <c r="F769" s="5"/>
      <c r="G769" s="5"/>
    </row>
    <row r="770" spans="2:7" ht="15.75" customHeight="1">
      <c r="B770" s="94"/>
      <c r="C770" s="5"/>
      <c r="D770" s="5"/>
      <c r="E770" s="5"/>
      <c r="F770" s="5"/>
      <c r="G770" s="5"/>
    </row>
    <row r="771" spans="2:7" ht="15.75" customHeight="1">
      <c r="B771" s="94"/>
      <c r="C771" s="5"/>
      <c r="D771" s="5"/>
      <c r="E771" s="5"/>
      <c r="F771" s="5"/>
      <c r="G771" s="5"/>
    </row>
    <row r="772" spans="2:7" ht="15.75" customHeight="1">
      <c r="B772" s="94"/>
      <c r="C772" s="5"/>
      <c r="D772" s="5"/>
      <c r="E772" s="5"/>
      <c r="F772" s="5"/>
      <c r="G772" s="5"/>
    </row>
    <row r="773" spans="2:7" ht="15.75" customHeight="1">
      <c r="B773" s="94"/>
      <c r="C773" s="5"/>
      <c r="D773" s="5"/>
      <c r="E773" s="5"/>
      <c r="F773" s="5"/>
      <c r="G773" s="5"/>
    </row>
    <row r="774" spans="2:7" ht="15.75" customHeight="1">
      <c r="B774" s="94"/>
      <c r="C774" s="5"/>
      <c r="D774" s="5"/>
      <c r="E774" s="5"/>
      <c r="F774" s="5"/>
      <c r="G774" s="5"/>
    </row>
    <row r="775" spans="2:7" ht="15.75" customHeight="1">
      <c r="B775" s="94"/>
      <c r="C775" s="5"/>
      <c r="D775" s="5"/>
      <c r="E775" s="5"/>
      <c r="F775" s="5"/>
      <c r="G775" s="5"/>
    </row>
    <row r="776" spans="2:7" ht="15.75" customHeight="1">
      <c r="B776" s="94"/>
      <c r="C776" s="5"/>
      <c r="D776" s="5"/>
      <c r="E776" s="5"/>
      <c r="F776" s="5"/>
      <c r="G776" s="5"/>
    </row>
    <row r="777" spans="2:7" ht="15.75" customHeight="1">
      <c r="B777" s="94"/>
      <c r="C777" s="5"/>
      <c r="D777" s="5"/>
      <c r="E777" s="5"/>
      <c r="F777" s="5"/>
      <c r="G777" s="5"/>
    </row>
    <row r="778" spans="2:7" ht="15.75" customHeight="1">
      <c r="B778" s="94"/>
      <c r="C778" s="5"/>
      <c r="D778" s="5"/>
      <c r="E778" s="5"/>
      <c r="F778" s="5"/>
      <c r="G778" s="5"/>
    </row>
    <row r="779" spans="2:7" ht="15.75" customHeight="1">
      <c r="B779" s="94"/>
      <c r="C779" s="5"/>
      <c r="D779" s="5"/>
      <c r="E779" s="5"/>
      <c r="F779" s="5"/>
      <c r="G779" s="5"/>
    </row>
    <row r="780" spans="2:7" ht="15.75" customHeight="1">
      <c r="B780" s="94"/>
      <c r="C780" s="5"/>
      <c r="D780" s="5"/>
      <c r="E780" s="5"/>
      <c r="F780" s="5"/>
      <c r="G780" s="5"/>
    </row>
    <row r="781" spans="2:7" ht="15.75" customHeight="1">
      <c r="B781" s="94"/>
      <c r="C781" s="5"/>
      <c r="D781" s="5"/>
      <c r="E781" s="5"/>
      <c r="F781" s="5"/>
      <c r="G781" s="5"/>
    </row>
    <row r="782" spans="2:7" ht="15.75" customHeight="1">
      <c r="B782" s="94"/>
      <c r="C782" s="5"/>
      <c r="D782" s="5"/>
      <c r="E782" s="5"/>
      <c r="F782" s="5"/>
      <c r="G782" s="5"/>
    </row>
    <row r="783" spans="2:7" ht="15.75" customHeight="1">
      <c r="B783" s="94"/>
      <c r="C783" s="5"/>
      <c r="D783" s="5"/>
      <c r="E783" s="5"/>
      <c r="F783" s="5"/>
      <c r="G783" s="5"/>
    </row>
    <row r="784" spans="2:7" ht="15.75" customHeight="1">
      <c r="B784" s="94"/>
      <c r="C784" s="5"/>
      <c r="D784" s="5"/>
      <c r="E784" s="5"/>
      <c r="F784" s="5"/>
      <c r="G784" s="5"/>
    </row>
    <row r="785" spans="2:7" ht="15.75" customHeight="1">
      <c r="B785" s="94"/>
      <c r="C785" s="5"/>
      <c r="D785" s="5"/>
      <c r="E785" s="5"/>
      <c r="F785" s="5"/>
      <c r="G785" s="5"/>
    </row>
    <row r="786" spans="2:7" ht="15.75" customHeight="1">
      <c r="B786" s="94"/>
      <c r="C786" s="5"/>
      <c r="D786" s="5"/>
      <c r="E786" s="5"/>
      <c r="F786" s="5"/>
      <c r="G786" s="5"/>
    </row>
    <row r="787" spans="2:7" ht="15.75" customHeight="1">
      <c r="B787" s="94"/>
      <c r="C787" s="5"/>
      <c r="D787" s="5"/>
      <c r="E787" s="5"/>
      <c r="F787" s="5"/>
      <c r="G787" s="5"/>
    </row>
    <row r="788" spans="2:7" ht="15.75" customHeight="1">
      <c r="B788" s="94"/>
      <c r="C788" s="5"/>
      <c r="D788" s="5"/>
      <c r="E788" s="5"/>
      <c r="F788" s="5"/>
      <c r="G788" s="5"/>
    </row>
    <row r="789" spans="2:7" ht="15.75" customHeight="1">
      <c r="B789" s="94"/>
      <c r="C789" s="5"/>
      <c r="D789" s="5"/>
      <c r="E789" s="5"/>
      <c r="F789" s="5"/>
      <c r="G789" s="5"/>
    </row>
    <row r="790" spans="2:7" ht="15.75" customHeight="1">
      <c r="B790" s="94"/>
      <c r="C790" s="5"/>
      <c r="D790" s="5"/>
      <c r="E790" s="5"/>
      <c r="F790" s="5"/>
      <c r="G790" s="5"/>
    </row>
    <row r="791" spans="2:7" ht="15.75" customHeight="1">
      <c r="B791" s="94"/>
      <c r="C791" s="5"/>
      <c r="D791" s="5"/>
      <c r="E791" s="5"/>
      <c r="F791" s="5"/>
      <c r="G791" s="5"/>
    </row>
    <row r="792" spans="2:7" ht="15.75" customHeight="1">
      <c r="B792" s="94"/>
      <c r="C792" s="5"/>
      <c r="D792" s="5"/>
      <c r="E792" s="5"/>
      <c r="F792" s="5"/>
      <c r="G792" s="5"/>
    </row>
    <row r="793" spans="2:7" ht="15.75" customHeight="1">
      <c r="B793" s="94"/>
      <c r="C793" s="5"/>
      <c r="D793" s="5"/>
      <c r="E793" s="5"/>
      <c r="F793" s="5"/>
      <c r="G793" s="5"/>
    </row>
    <row r="794" spans="2:7" ht="15.75" customHeight="1">
      <c r="B794" s="94"/>
      <c r="C794" s="5"/>
      <c r="D794" s="5"/>
      <c r="E794" s="5"/>
      <c r="F794" s="5"/>
      <c r="G794" s="5"/>
    </row>
    <row r="795" spans="2:7" ht="15.75" customHeight="1">
      <c r="B795" s="94"/>
      <c r="C795" s="5"/>
      <c r="D795" s="5"/>
      <c r="E795" s="5"/>
      <c r="F795" s="5"/>
      <c r="G795" s="5"/>
    </row>
    <row r="796" spans="2:7" ht="15.75" customHeight="1">
      <c r="B796" s="94"/>
      <c r="C796" s="5"/>
      <c r="D796" s="5"/>
      <c r="E796" s="5"/>
      <c r="F796" s="5"/>
      <c r="G796" s="5"/>
    </row>
    <row r="797" spans="2:7" ht="15.75" customHeight="1">
      <c r="B797" s="94"/>
      <c r="C797" s="5"/>
      <c r="D797" s="5"/>
      <c r="E797" s="5"/>
      <c r="F797" s="5"/>
      <c r="G797" s="5"/>
    </row>
    <row r="798" spans="2:7" ht="15.75" customHeight="1">
      <c r="B798" s="94"/>
      <c r="C798" s="5"/>
      <c r="D798" s="5"/>
      <c r="E798" s="5"/>
      <c r="F798" s="5"/>
      <c r="G798" s="5"/>
    </row>
    <row r="799" spans="2:7" ht="15.75" customHeight="1">
      <c r="B799" s="94"/>
      <c r="C799" s="5"/>
      <c r="D799" s="5"/>
      <c r="E799" s="5"/>
      <c r="F799" s="5"/>
      <c r="G799" s="5"/>
    </row>
    <row r="800" spans="2:7" ht="15.75" customHeight="1">
      <c r="B800" s="94"/>
      <c r="C800" s="5"/>
      <c r="D800" s="5"/>
      <c r="E800" s="5"/>
      <c r="F800" s="5"/>
      <c r="G800" s="5"/>
    </row>
    <row r="801" spans="2:7" ht="15.75" customHeight="1">
      <c r="B801" s="94"/>
      <c r="C801" s="5"/>
      <c r="D801" s="5"/>
      <c r="E801" s="5"/>
      <c r="F801" s="5"/>
      <c r="G801" s="5"/>
    </row>
    <row r="802" spans="2:7" ht="15.75" customHeight="1">
      <c r="B802" s="94"/>
      <c r="C802" s="5"/>
      <c r="D802" s="5"/>
      <c r="E802" s="5"/>
      <c r="F802" s="5"/>
      <c r="G802" s="5"/>
    </row>
    <row r="803" spans="2:7" ht="15.75" customHeight="1">
      <c r="B803" s="94"/>
      <c r="C803" s="5"/>
      <c r="D803" s="5"/>
      <c r="E803" s="5"/>
      <c r="F803" s="5"/>
      <c r="G803" s="5"/>
    </row>
    <row r="804" spans="2:7" ht="15.75" customHeight="1">
      <c r="B804" s="94"/>
      <c r="C804" s="5"/>
      <c r="D804" s="5"/>
      <c r="E804" s="5"/>
      <c r="F804" s="5"/>
      <c r="G804" s="5"/>
    </row>
    <row r="805" spans="2:7" ht="15.75" customHeight="1">
      <c r="B805" s="94"/>
      <c r="C805" s="5"/>
      <c r="D805" s="5"/>
      <c r="E805" s="5"/>
      <c r="F805" s="5"/>
      <c r="G805" s="5"/>
    </row>
    <row r="806" spans="2:7" ht="15.75" customHeight="1">
      <c r="B806" s="94"/>
      <c r="C806" s="5"/>
      <c r="D806" s="5"/>
      <c r="E806" s="5"/>
      <c r="F806" s="5"/>
      <c r="G806" s="5"/>
    </row>
    <row r="807" spans="2:7" ht="15.75" customHeight="1">
      <c r="B807" s="94"/>
      <c r="C807" s="5"/>
      <c r="D807" s="5"/>
      <c r="E807" s="5"/>
      <c r="F807" s="5"/>
      <c r="G807" s="5"/>
    </row>
    <row r="808" spans="2:7" ht="15.75" customHeight="1">
      <c r="B808" s="94"/>
      <c r="C808" s="5"/>
      <c r="D808" s="5"/>
      <c r="E808" s="5"/>
      <c r="F808" s="5"/>
      <c r="G808" s="5"/>
    </row>
    <row r="809" spans="2:7" ht="15.75" customHeight="1">
      <c r="B809" s="94"/>
      <c r="C809" s="5"/>
      <c r="D809" s="5"/>
      <c r="E809" s="5"/>
      <c r="F809" s="5"/>
      <c r="G809" s="5"/>
    </row>
    <row r="810" spans="2:7" ht="15.75" customHeight="1">
      <c r="B810" s="94"/>
      <c r="C810" s="5"/>
      <c r="D810" s="5"/>
      <c r="E810" s="5"/>
      <c r="F810" s="5"/>
      <c r="G810" s="5"/>
    </row>
    <row r="811" spans="2:7" ht="15.75" customHeight="1">
      <c r="B811" s="94"/>
      <c r="C811" s="5"/>
      <c r="D811" s="5"/>
      <c r="E811" s="5"/>
      <c r="F811" s="5"/>
      <c r="G811" s="5"/>
    </row>
    <row r="812" spans="2:7" ht="15.75" customHeight="1">
      <c r="B812" s="94"/>
      <c r="C812" s="5"/>
      <c r="D812" s="5"/>
      <c r="E812" s="5"/>
      <c r="F812" s="5"/>
      <c r="G812" s="5"/>
    </row>
    <row r="813" spans="2:7" ht="15.75" customHeight="1">
      <c r="B813" s="94"/>
      <c r="C813" s="5"/>
      <c r="D813" s="5"/>
      <c r="E813" s="5"/>
      <c r="F813" s="5"/>
      <c r="G813" s="5"/>
    </row>
    <row r="814" spans="2:7" ht="15.75" customHeight="1">
      <c r="B814" s="94"/>
      <c r="C814" s="5"/>
      <c r="D814" s="5"/>
      <c r="E814" s="5"/>
      <c r="F814" s="5"/>
      <c r="G814" s="5"/>
    </row>
    <row r="815" spans="2:7" ht="15.75" customHeight="1">
      <c r="B815" s="94"/>
      <c r="C815" s="5"/>
      <c r="D815" s="5"/>
      <c r="E815" s="5"/>
      <c r="F815" s="5"/>
      <c r="G815" s="5"/>
    </row>
    <row r="816" spans="2:7" ht="15.75" customHeight="1">
      <c r="B816" s="94"/>
      <c r="C816" s="5"/>
      <c r="D816" s="5"/>
      <c r="E816" s="5"/>
      <c r="F816" s="5"/>
      <c r="G816" s="5"/>
    </row>
    <row r="817" spans="2:7" ht="15.75" customHeight="1">
      <c r="B817" s="94"/>
      <c r="C817" s="5"/>
      <c r="D817" s="5"/>
      <c r="E817" s="5"/>
      <c r="F817" s="5"/>
      <c r="G817" s="5"/>
    </row>
    <row r="818" spans="2:7" ht="15.75" customHeight="1">
      <c r="B818" s="94"/>
      <c r="C818" s="5"/>
      <c r="D818" s="5"/>
      <c r="E818" s="5"/>
      <c r="F818" s="5"/>
      <c r="G818" s="5"/>
    </row>
    <row r="819" spans="2:7" ht="15.75" customHeight="1">
      <c r="B819" s="94"/>
      <c r="C819" s="5"/>
      <c r="D819" s="5"/>
      <c r="E819" s="5"/>
      <c r="F819" s="5"/>
      <c r="G819" s="5"/>
    </row>
    <row r="820" spans="2:7" ht="15.75" customHeight="1">
      <c r="B820" s="94"/>
      <c r="C820" s="5"/>
      <c r="D820" s="5"/>
      <c r="E820" s="5"/>
      <c r="F820" s="5"/>
      <c r="G820" s="5"/>
    </row>
    <row r="821" spans="2:7" ht="15.75" customHeight="1">
      <c r="B821" s="94"/>
      <c r="C821" s="5"/>
      <c r="D821" s="5"/>
      <c r="E821" s="5"/>
      <c r="F821" s="5"/>
      <c r="G821" s="5"/>
    </row>
    <row r="822" spans="2:7" ht="15.75" customHeight="1">
      <c r="B822" s="94"/>
      <c r="C822" s="5"/>
      <c r="D822" s="5"/>
      <c r="E822" s="5"/>
      <c r="F822" s="5"/>
      <c r="G822" s="5"/>
    </row>
    <row r="823" spans="2:7" ht="15.75" customHeight="1">
      <c r="B823" s="94"/>
      <c r="C823" s="5"/>
      <c r="D823" s="5"/>
      <c r="E823" s="5"/>
      <c r="F823" s="5"/>
      <c r="G823" s="5"/>
    </row>
    <row r="824" spans="2:7" ht="15.75" customHeight="1">
      <c r="B824" s="94"/>
      <c r="C824" s="5"/>
      <c r="D824" s="5"/>
      <c r="E824" s="5"/>
      <c r="F824" s="5"/>
      <c r="G824" s="5"/>
    </row>
    <row r="825" spans="2:7" ht="15.75" customHeight="1">
      <c r="B825" s="94"/>
      <c r="C825" s="5"/>
      <c r="D825" s="5"/>
      <c r="E825" s="5"/>
      <c r="F825" s="5"/>
      <c r="G825" s="5"/>
    </row>
    <row r="826" spans="2:7" ht="15.75" customHeight="1">
      <c r="B826" s="94"/>
      <c r="C826" s="5"/>
      <c r="D826" s="5"/>
      <c r="E826" s="5"/>
      <c r="F826" s="5"/>
      <c r="G826" s="5"/>
    </row>
    <row r="827" spans="2:7" ht="15.75" customHeight="1">
      <c r="B827" s="94"/>
      <c r="C827" s="5"/>
      <c r="D827" s="5"/>
      <c r="E827" s="5"/>
      <c r="F827" s="5"/>
      <c r="G827" s="5"/>
    </row>
    <row r="828" spans="2:7" ht="15.75" customHeight="1">
      <c r="B828" s="94"/>
      <c r="C828" s="5"/>
      <c r="D828" s="5"/>
      <c r="E828" s="5"/>
      <c r="F828" s="5"/>
      <c r="G828" s="5"/>
    </row>
    <row r="829" spans="2:7" ht="15.75" customHeight="1">
      <c r="B829" s="94"/>
      <c r="C829" s="5"/>
      <c r="D829" s="5"/>
      <c r="E829" s="5"/>
      <c r="F829" s="5"/>
      <c r="G829" s="5"/>
    </row>
    <row r="830" spans="2:7" ht="15.75" customHeight="1">
      <c r="B830" s="94"/>
      <c r="C830" s="5"/>
      <c r="D830" s="5"/>
      <c r="E830" s="5"/>
      <c r="F830" s="5"/>
      <c r="G830" s="5"/>
    </row>
    <row r="831" spans="2:7" ht="15.75" customHeight="1">
      <c r="B831" s="94"/>
      <c r="C831" s="5"/>
      <c r="D831" s="5"/>
      <c r="E831" s="5"/>
      <c r="F831" s="5"/>
      <c r="G831" s="5"/>
    </row>
    <row r="832" spans="2:7" ht="15.75" customHeight="1">
      <c r="B832" s="94"/>
      <c r="C832" s="5"/>
      <c r="D832" s="5"/>
      <c r="E832" s="5"/>
      <c r="F832" s="5"/>
      <c r="G832" s="5"/>
    </row>
    <row r="833" spans="2:7" ht="15.75" customHeight="1">
      <c r="B833" s="94"/>
      <c r="C833" s="5"/>
      <c r="D833" s="5"/>
      <c r="E833" s="5"/>
      <c r="F833" s="5"/>
      <c r="G833" s="5"/>
    </row>
    <row r="834" spans="2:7" ht="15.75" customHeight="1">
      <c r="B834" s="94"/>
      <c r="C834" s="5"/>
      <c r="D834" s="5"/>
      <c r="E834" s="5"/>
      <c r="F834" s="5"/>
      <c r="G834" s="5"/>
    </row>
    <row r="835" spans="2:7" ht="15.75" customHeight="1">
      <c r="B835" s="94"/>
      <c r="C835" s="5"/>
      <c r="D835" s="5"/>
      <c r="E835" s="5"/>
      <c r="F835" s="5"/>
      <c r="G835" s="5"/>
    </row>
    <row r="836" spans="2:7" ht="15.75" customHeight="1">
      <c r="B836" s="94"/>
      <c r="C836" s="5"/>
      <c r="D836" s="5"/>
      <c r="E836" s="5"/>
      <c r="F836" s="5"/>
      <c r="G836" s="5"/>
    </row>
    <row r="837" spans="2:7" ht="15.75" customHeight="1">
      <c r="B837" s="94"/>
      <c r="C837" s="5"/>
      <c r="D837" s="5"/>
      <c r="E837" s="5"/>
      <c r="F837" s="5"/>
      <c r="G837" s="5"/>
    </row>
    <row r="838" spans="2:7" ht="15.75" customHeight="1">
      <c r="B838" s="94"/>
      <c r="C838" s="5"/>
      <c r="D838" s="5"/>
      <c r="E838" s="5"/>
      <c r="F838" s="5"/>
      <c r="G838" s="5"/>
    </row>
    <row r="839" spans="2:7" ht="15.75" customHeight="1">
      <c r="B839" s="94"/>
      <c r="C839" s="5"/>
      <c r="D839" s="5"/>
      <c r="E839" s="5"/>
      <c r="F839" s="5"/>
      <c r="G839" s="5"/>
    </row>
    <row r="840" spans="2:7" ht="15.75" customHeight="1">
      <c r="B840" s="94"/>
      <c r="C840" s="5"/>
      <c r="D840" s="5"/>
      <c r="E840" s="5"/>
      <c r="F840" s="5"/>
      <c r="G840" s="5"/>
    </row>
    <row r="841" spans="2:7" ht="15.75" customHeight="1">
      <c r="B841" s="94"/>
      <c r="C841" s="5"/>
      <c r="D841" s="5"/>
      <c r="E841" s="5"/>
      <c r="F841" s="5"/>
      <c r="G841" s="5"/>
    </row>
    <row r="842" spans="2:7" ht="15.75" customHeight="1">
      <c r="B842" s="94"/>
      <c r="C842" s="5"/>
      <c r="D842" s="5"/>
      <c r="E842" s="5"/>
      <c r="F842" s="5"/>
      <c r="G842" s="5"/>
    </row>
    <row r="843" spans="2:7" ht="15.75" customHeight="1">
      <c r="B843" s="94"/>
      <c r="C843" s="5"/>
      <c r="D843" s="5"/>
      <c r="E843" s="5"/>
      <c r="F843" s="5"/>
      <c r="G843" s="5"/>
    </row>
    <row r="844" spans="2:7" ht="15.75" customHeight="1">
      <c r="B844" s="94"/>
      <c r="C844" s="5"/>
      <c r="D844" s="5"/>
      <c r="E844" s="5"/>
      <c r="F844" s="5"/>
      <c r="G844" s="5"/>
    </row>
    <row r="845" spans="2:7" ht="15.75" customHeight="1">
      <c r="B845" s="94"/>
      <c r="C845" s="5"/>
      <c r="D845" s="5"/>
      <c r="E845" s="5"/>
      <c r="F845" s="5"/>
      <c r="G845" s="5"/>
    </row>
    <row r="846" spans="2:7" ht="15.75" customHeight="1">
      <c r="B846" s="94"/>
      <c r="C846" s="5"/>
      <c r="D846" s="5"/>
      <c r="E846" s="5"/>
      <c r="F846" s="5"/>
      <c r="G846" s="5"/>
    </row>
    <row r="847" spans="2:7" ht="15.75" customHeight="1">
      <c r="B847" s="94"/>
      <c r="C847" s="5"/>
      <c r="D847" s="5"/>
      <c r="E847" s="5"/>
      <c r="F847" s="5"/>
      <c r="G847" s="5"/>
    </row>
    <row r="848" spans="2:7" ht="15.75" customHeight="1">
      <c r="B848" s="94"/>
      <c r="C848" s="5"/>
      <c r="D848" s="5"/>
      <c r="E848" s="5"/>
      <c r="F848" s="5"/>
      <c r="G848" s="5"/>
    </row>
    <row r="849" spans="2:7" ht="15.75" customHeight="1">
      <c r="B849" s="94"/>
      <c r="C849" s="5"/>
      <c r="D849" s="5"/>
      <c r="E849" s="5"/>
      <c r="F849" s="5"/>
      <c r="G849" s="5"/>
    </row>
    <row r="850" spans="2:7" ht="15.75" customHeight="1">
      <c r="B850" s="94"/>
      <c r="C850" s="5"/>
      <c r="D850" s="5"/>
      <c r="E850" s="5"/>
      <c r="F850" s="5"/>
      <c r="G850" s="5"/>
    </row>
    <row r="851" spans="2:7" ht="15.75" customHeight="1">
      <c r="B851" s="94"/>
      <c r="C851" s="5"/>
      <c r="D851" s="5"/>
      <c r="E851" s="5"/>
      <c r="F851" s="5"/>
      <c r="G851" s="5"/>
    </row>
    <row r="852" spans="2:7" ht="15.75" customHeight="1">
      <c r="B852" s="94"/>
      <c r="C852" s="5"/>
      <c r="D852" s="5"/>
      <c r="E852" s="5"/>
      <c r="F852" s="5"/>
      <c r="G852" s="5"/>
    </row>
    <row r="853" spans="2:7" ht="15.75" customHeight="1">
      <c r="B853" s="94"/>
      <c r="C853" s="5"/>
      <c r="D853" s="5"/>
      <c r="E853" s="5"/>
      <c r="F853" s="5"/>
      <c r="G853" s="5"/>
    </row>
    <row r="854" spans="2:7" ht="15.75" customHeight="1">
      <c r="B854" s="94"/>
      <c r="C854" s="5"/>
      <c r="D854" s="5"/>
      <c r="E854" s="5"/>
      <c r="F854" s="5"/>
      <c r="G854" s="5"/>
    </row>
    <row r="855" spans="2:7" ht="15.75" customHeight="1">
      <c r="B855" s="94"/>
      <c r="C855" s="5"/>
      <c r="D855" s="5"/>
      <c r="E855" s="5"/>
      <c r="F855" s="5"/>
      <c r="G855" s="5"/>
    </row>
    <row r="856" spans="2:7" ht="15.75" customHeight="1">
      <c r="B856" s="94"/>
      <c r="C856" s="5"/>
      <c r="D856" s="5"/>
      <c r="E856" s="5"/>
      <c r="F856" s="5"/>
      <c r="G856" s="5"/>
    </row>
    <row r="857" spans="2:7" ht="15.75" customHeight="1">
      <c r="B857" s="94"/>
      <c r="C857" s="5"/>
      <c r="D857" s="5"/>
      <c r="E857" s="5"/>
      <c r="F857" s="5"/>
      <c r="G857" s="5"/>
    </row>
    <row r="858" spans="2:7" ht="15.75" customHeight="1">
      <c r="B858" s="94"/>
      <c r="C858" s="5"/>
      <c r="D858" s="5"/>
      <c r="E858" s="5"/>
      <c r="F858" s="5"/>
      <c r="G858" s="5"/>
    </row>
    <row r="859" spans="2:7" ht="15.75" customHeight="1">
      <c r="B859" s="94"/>
      <c r="C859" s="5"/>
      <c r="D859" s="5"/>
      <c r="E859" s="5"/>
      <c r="F859" s="5"/>
      <c r="G859" s="5"/>
    </row>
    <row r="860" spans="2:7" ht="15.75" customHeight="1">
      <c r="B860" s="94"/>
      <c r="C860" s="5"/>
      <c r="D860" s="5"/>
      <c r="E860" s="5"/>
      <c r="F860" s="5"/>
      <c r="G860" s="5"/>
    </row>
    <row r="861" spans="2:7" ht="15.75" customHeight="1">
      <c r="B861" s="94"/>
      <c r="C861" s="5"/>
      <c r="D861" s="5"/>
      <c r="E861" s="5"/>
      <c r="F861" s="5"/>
      <c r="G861" s="5"/>
    </row>
    <row r="862" spans="2:7" ht="15.75" customHeight="1">
      <c r="B862" s="94"/>
      <c r="C862" s="5"/>
      <c r="D862" s="5"/>
      <c r="E862" s="5"/>
      <c r="F862" s="5"/>
      <c r="G862" s="5"/>
    </row>
    <row r="863" spans="2:7" ht="15.75" customHeight="1">
      <c r="B863" s="94"/>
      <c r="C863" s="5"/>
      <c r="D863" s="5"/>
      <c r="E863" s="5"/>
      <c r="F863" s="5"/>
      <c r="G863" s="5"/>
    </row>
    <row r="864" spans="2:7" ht="15.75" customHeight="1">
      <c r="B864" s="94"/>
      <c r="C864" s="5"/>
      <c r="D864" s="5"/>
      <c r="E864" s="5"/>
      <c r="F864" s="5"/>
      <c r="G864" s="5"/>
    </row>
    <row r="865" spans="2:7" ht="15.75" customHeight="1">
      <c r="B865" s="94"/>
      <c r="C865" s="5"/>
      <c r="D865" s="5"/>
      <c r="E865" s="5"/>
      <c r="F865" s="5"/>
      <c r="G865" s="5"/>
    </row>
    <row r="866" spans="2:7" ht="15.75" customHeight="1">
      <c r="B866" s="94"/>
      <c r="C866" s="5"/>
      <c r="D866" s="5"/>
      <c r="E866" s="5"/>
      <c r="F866" s="5"/>
      <c r="G866" s="5"/>
    </row>
    <row r="867" spans="2:7" ht="15.75" customHeight="1">
      <c r="B867" s="94"/>
      <c r="C867" s="5"/>
      <c r="D867" s="5"/>
      <c r="E867" s="5"/>
      <c r="F867" s="5"/>
      <c r="G867" s="5"/>
    </row>
    <row r="868" spans="2:7" ht="15.75" customHeight="1">
      <c r="B868" s="94"/>
      <c r="C868" s="5"/>
      <c r="D868" s="5"/>
      <c r="E868" s="5"/>
      <c r="F868" s="5"/>
      <c r="G868" s="5"/>
    </row>
    <row r="869" spans="2:7" ht="15.75" customHeight="1">
      <c r="B869" s="94"/>
      <c r="C869" s="5"/>
      <c r="D869" s="5"/>
      <c r="E869" s="5"/>
      <c r="F869" s="5"/>
      <c r="G869" s="5"/>
    </row>
    <row r="870" spans="2:7" ht="15.75" customHeight="1">
      <c r="B870" s="94"/>
      <c r="C870" s="5"/>
      <c r="D870" s="5"/>
      <c r="E870" s="5"/>
      <c r="F870" s="5"/>
      <c r="G870" s="5"/>
    </row>
    <row r="871" spans="2:7" ht="15.75" customHeight="1">
      <c r="B871" s="94"/>
      <c r="C871" s="5"/>
      <c r="D871" s="5"/>
      <c r="E871" s="5"/>
      <c r="F871" s="5"/>
      <c r="G871" s="5"/>
    </row>
    <row r="872" spans="2:7" ht="15.75" customHeight="1">
      <c r="B872" s="94"/>
      <c r="C872" s="5"/>
      <c r="D872" s="5"/>
      <c r="E872" s="5"/>
      <c r="F872" s="5"/>
      <c r="G872" s="5"/>
    </row>
    <row r="873" spans="2:7" ht="15.75" customHeight="1">
      <c r="B873" s="94"/>
      <c r="C873" s="5"/>
      <c r="D873" s="5"/>
      <c r="E873" s="5"/>
      <c r="F873" s="5"/>
      <c r="G873" s="5"/>
    </row>
    <row r="874" spans="2:7" ht="15.75" customHeight="1">
      <c r="B874" s="94"/>
      <c r="C874" s="5"/>
      <c r="D874" s="5"/>
      <c r="E874" s="5"/>
      <c r="F874" s="5"/>
      <c r="G874" s="5"/>
    </row>
    <row r="875" spans="2:7" ht="15.75" customHeight="1">
      <c r="B875" s="94"/>
      <c r="C875" s="5"/>
      <c r="D875" s="5"/>
      <c r="E875" s="5"/>
      <c r="F875" s="5"/>
      <c r="G875" s="5"/>
    </row>
    <row r="876" spans="2:7" ht="15.75" customHeight="1">
      <c r="B876" s="94"/>
      <c r="C876" s="5"/>
      <c r="D876" s="5"/>
      <c r="E876" s="5"/>
      <c r="F876" s="5"/>
      <c r="G876" s="5"/>
    </row>
    <row r="877" spans="2:7" ht="15.75" customHeight="1">
      <c r="B877" s="94"/>
      <c r="C877" s="5"/>
      <c r="D877" s="5"/>
      <c r="E877" s="5"/>
      <c r="F877" s="5"/>
      <c r="G877" s="5"/>
    </row>
    <row r="878" spans="2:7" ht="15.75" customHeight="1">
      <c r="B878" s="94"/>
      <c r="C878" s="5"/>
      <c r="D878" s="5"/>
      <c r="E878" s="5"/>
      <c r="F878" s="5"/>
      <c r="G878" s="5"/>
    </row>
    <row r="879" spans="2:7" ht="15.75" customHeight="1">
      <c r="B879" s="94"/>
      <c r="C879" s="5"/>
      <c r="D879" s="5"/>
      <c r="E879" s="5"/>
      <c r="F879" s="5"/>
      <c r="G879" s="5"/>
    </row>
    <row r="880" spans="2:7" ht="15.75" customHeight="1">
      <c r="B880" s="94"/>
      <c r="C880" s="5"/>
      <c r="D880" s="5"/>
      <c r="E880" s="5"/>
      <c r="F880" s="5"/>
      <c r="G880" s="5"/>
    </row>
    <row r="881" spans="2:7" ht="15.75" customHeight="1">
      <c r="B881" s="94"/>
      <c r="C881" s="5"/>
      <c r="D881" s="5"/>
      <c r="E881" s="5"/>
      <c r="F881" s="5"/>
      <c r="G881" s="5"/>
    </row>
    <row r="882" spans="2:7" ht="15.75" customHeight="1">
      <c r="B882" s="94"/>
      <c r="C882" s="5"/>
      <c r="D882" s="5"/>
      <c r="E882" s="5"/>
      <c r="F882" s="5"/>
      <c r="G882" s="5"/>
    </row>
    <row r="883" spans="2:7" ht="15.75" customHeight="1">
      <c r="B883" s="94"/>
      <c r="C883" s="5"/>
      <c r="D883" s="5"/>
      <c r="E883" s="5"/>
      <c r="F883" s="5"/>
      <c r="G883" s="5"/>
    </row>
    <row r="884" spans="2:7" ht="15.75" customHeight="1">
      <c r="B884" s="94"/>
      <c r="C884" s="5"/>
      <c r="D884" s="5"/>
      <c r="E884" s="5"/>
      <c r="F884" s="5"/>
      <c r="G884" s="5"/>
    </row>
    <row r="885" spans="2:7" ht="15.75" customHeight="1">
      <c r="B885" s="94"/>
      <c r="C885" s="5"/>
      <c r="D885" s="5"/>
      <c r="E885" s="5"/>
      <c r="F885" s="5"/>
      <c r="G885" s="5"/>
    </row>
    <row r="886" spans="2:7" ht="15.75" customHeight="1">
      <c r="B886" s="94"/>
      <c r="C886" s="5"/>
      <c r="D886" s="5"/>
      <c r="E886" s="5"/>
      <c r="F886" s="5"/>
      <c r="G886" s="5"/>
    </row>
    <row r="887" spans="2:7" ht="15.75" customHeight="1">
      <c r="B887" s="94"/>
      <c r="C887" s="5"/>
      <c r="D887" s="5"/>
      <c r="E887" s="5"/>
      <c r="F887" s="5"/>
      <c r="G887" s="5"/>
    </row>
    <row r="888" spans="2:7" ht="15.75" customHeight="1">
      <c r="B888" s="94"/>
      <c r="C888" s="5"/>
      <c r="D888" s="5"/>
      <c r="E888" s="5"/>
      <c r="F888" s="5"/>
      <c r="G888" s="5"/>
    </row>
    <row r="889" spans="2:7" ht="15.75" customHeight="1">
      <c r="B889" s="94"/>
      <c r="C889" s="5"/>
      <c r="D889" s="5"/>
      <c r="E889" s="5"/>
      <c r="F889" s="5"/>
      <c r="G889" s="5"/>
    </row>
    <row r="890" spans="2:7" ht="15.75" customHeight="1">
      <c r="B890" s="94"/>
      <c r="C890" s="5"/>
      <c r="D890" s="5"/>
      <c r="E890" s="5"/>
      <c r="F890" s="5"/>
      <c r="G890" s="5"/>
    </row>
    <row r="891" spans="2:7" ht="15.75" customHeight="1">
      <c r="B891" s="94"/>
      <c r="C891" s="5"/>
      <c r="D891" s="5"/>
      <c r="E891" s="5"/>
      <c r="F891" s="5"/>
      <c r="G891" s="5"/>
    </row>
    <row r="892" spans="2:7" ht="15.75" customHeight="1">
      <c r="B892" s="94"/>
      <c r="C892" s="5"/>
      <c r="D892" s="5"/>
      <c r="E892" s="5"/>
      <c r="F892" s="5"/>
      <c r="G892" s="5"/>
    </row>
    <row r="893" spans="2:7" ht="15.75" customHeight="1">
      <c r="B893" s="94"/>
      <c r="C893" s="5"/>
      <c r="D893" s="5"/>
      <c r="E893" s="5"/>
      <c r="F893" s="5"/>
      <c r="G893" s="5"/>
    </row>
    <row r="894" spans="2:7" ht="15.75" customHeight="1">
      <c r="B894" s="94"/>
      <c r="C894" s="5"/>
      <c r="D894" s="5"/>
      <c r="E894" s="5"/>
      <c r="F894" s="5"/>
      <c r="G894" s="5"/>
    </row>
    <row r="895" spans="2:7" ht="15.75" customHeight="1">
      <c r="B895" s="94"/>
      <c r="C895" s="5"/>
      <c r="D895" s="5"/>
      <c r="E895" s="5"/>
      <c r="F895" s="5"/>
      <c r="G895" s="5"/>
    </row>
    <row r="896" spans="2:7" ht="15.75" customHeight="1">
      <c r="B896" s="94"/>
      <c r="C896" s="5"/>
      <c r="D896" s="5"/>
      <c r="E896" s="5"/>
      <c r="F896" s="5"/>
      <c r="G896" s="5"/>
    </row>
    <row r="897" spans="2:7" ht="15.75" customHeight="1">
      <c r="B897" s="94"/>
      <c r="C897" s="5"/>
      <c r="D897" s="5"/>
      <c r="E897" s="5"/>
      <c r="F897" s="5"/>
      <c r="G897" s="5"/>
    </row>
    <row r="898" spans="2:7" ht="15.75" customHeight="1">
      <c r="B898" s="94"/>
      <c r="C898" s="5"/>
      <c r="D898" s="5"/>
      <c r="E898" s="5"/>
      <c r="F898" s="5"/>
      <c r="G898" s="5"/>
    </row>
    <row r="899" spans="2:7" ht="15.75" customHeight="1">
      <c r="B899" s="94"/>
      <c r="C899" s="5"/>
      <c r="D899" s="5"/>
      <c r="E899" s="5"/>
      <c r="F899" s="5"/>
      <c r="G899" s="5"/>
    </row>
    <row r="900" spans="2:7" ht="15.75" customHeight="1">
      <c r="B900" s="94"/>
      <c r="C900" s="5"/>
      <c r="D900" s="5"/>
      <c r="E900" s="5"/>
      <c r="F900" s="5"/>
      <c r="G900" s="5"/>
    </row>
    <row r="901" spans="2:7" ht="15.75" customHeight="1">
      <c r="B901" s="94"/>
      <c r="C901" s="5"/>
      <c r="D901" s="5"/>
      <c r="E901" s="5"/>
      <c r="F901" s="5"/>
      <c r="G901" s="5"/>
    </row>
    <row r="902" spans="2:7" ht="15.75" customHeight="1">
      <c r="B902" s="94"/>
      <c r="C902" s="5"/>
      <c r="D902" s="5"/>
      <c r="E902" s="5"/>
      <c r="F902" s="5"/>
      <c r="G902" s="5"/>
    </row>
    <row r="903" spans="2:7" ht="15.75" customHeight="1">
      <c r="B903" s="94"/>
      <c r="C903" s="5"/>
      <c r="D903" s="5"/>
      <c r="E903" s="5"/>
      <c r="F903" s="5"/>
      <c r="G903" s="5"/>
    </row>
    <row r="904" spans="2:7" ht="15.75" customHeight="1">
      <c r="B904" s="94"/>
      <c r="C904" s="5"/>
      <c r="D904" s="5"/>
      <c r="E904" s="5"/>
      <c r="F904" s="5"/>
      <c r="G904" s="5"/>
    </row>
    <row r="905" spans="2:7" ht="15.75" customHeight="1">
      <c r="B905" s="94"/>
      <c r="C905" s="5"/>
      <c r="D905" s="5"/>
      <c r="E905" s="5"/>
      <c r="F905" s="5"/>
      <c r="G905" s="5"/>
    </row>
    <row r="906" spans="2:7" ht="15.75" customHeight="1">
      <c r="B906" s="94"/>
      <c r="C906" s="5"/>
      <c r="D906" s="5"/>
      <c r="E906" s="5"/>
      <c r="F906" s="5"/>
      <c r="G906" s="5"/>
    </row>
    <row r="907" spans="2:7" ht="15.75" customHeight="1">
      <c r="B907" s="94"/>
      <c r="C907" s="5"/>
      <c r="D907" s="5"/>
      <c r="E907" s="5"/>
      <c r="F907" s="5"/>
      <c r="G907" s="5"/>
    </row>
    <row r="908" spans="2:7" ht="15.75" customHeight="1">
      <c r="B908" s="94"/>
      <c r="C908" s="5"/>
      <c r="D908" s="5"/>
      <c r="E908" s="5"/>
      <c r="F908" s="5"/>
      <c r="G908" s="5"/>
    </row>
    <row r="909" spans="2:7" ht="15.75" customHeight="1">
      <c r="B909" s="94"/>
      <c r="C909" s="5"/>
      <c r="D909" s="5"/>
      <c r="E909" s="5"/>
      <c r="F909" s="5"/>
      <c r="G909" s="5"/>
    </row>
    <row r="910" spans="2:7" ht="15.75" customHeight="1">
      <c r="B910" s="94"/>
      <c r="C910" s="5"/>
      <c r="D910" s="5"/>
      <c r="E910" s="5"/>
      <c r="F910" s="5"/>
      <c r="G910" s="5"/>
    </row>
    <row r="911" spans="2:7" ht="15.75" customHeight="1">
      <c r="B911" s="94"/>
      <c r="C911" s="5"/>
      <c r="D911" s="5"/>
      <c r="E911" s="5"/>
      <c r="F911" s="5"/>
      <c r="G911" s="5"/>
    </row>
    <row r="912" spans="2:7" ht="15.75" customHeight="1">
      <c r="B912" s="94"/>
      <c r="C912" s="5"/>
      <c r="D912" s="5"/>
      <c r="E912" s="5"/>
      <c r="F912" s="5"/>
      <c r="G912" s="5"/>
    </row>
    <row r="913" spans="2:7" ht="15.75" customHeight="1">
      <c r="B913" s="94"/>
      <c r="C913" s="5"/>
      <c r="D913" s="5"/>
      <c r="E913" s="5"/>
      <c r="F913" s="5"/>
      <c r="G913" s="5"/>
    </row>
    <row r="914" spans="2:7" ht="15.75" customHeight="1">
      <c r="B914" s="94"/>
      <c r="C914" s="5"/>
      <c r="D914" s="5"/>
      <c r="E914" s="5"/>
      <c r="F914" s="5"/>
      <c r="G914" s="5"/>
    </row>
    <row r="915" spans="2:7" ht="15.75" customHeight="1">
      <c r="B915" s="94"/>
      <c r="C915" s="5"/>
      <c r="D915" s="5"/>
      <c r="E915" s="5"/>
      <c r="F915" s="5"/>
      <c r="G915" s="5"/>
    </row>
    <row r="916" spans="2:7" ht="15.75" customHeight="1">
      <c r="B916" s="94"/>
      <c r="C916" s="5"/>
      <c r="D916" s="5"/>
      <c r="E916" s="5"/>
      <c r="F916" s="5"/>
      <c r="G916" s="5"/>
    </row>
    <row r="917" spans="2:7" ht="15.75" customHeight="1">
      <c r="B917" s="94"/>
      <c r="C917" s="5"/>
      <c r="D917" s="5"/>
      <c r="E917" s="5"/>
      <c r="F917" s="5"/>
      <c r="G917" s="5"/>
    </row>
    <row r="918" spans="2:7" ht="15.75" customHeight="1">
      <c r="B918" s="94"/>
      <c r="C918" s="5"/>
      <c r="D918" s="5"/>
      <c r="E918" s="5"/>
      <c r="F918" s="5"/>
      <c r="G918" s="5"/>
    </row>
    <row r="919" spans="2:7" ht="15.75" customHeight="1">
      <c r="B919" s="94"/>
      <c r="C919" s="5"/>
      <c r="D919" s="5"/>
      <c r="E919" s="5"/>
      <c r="F919" s="5"/>
      <c r="G919" s="5"/>
    </row>
    <row r="920" spans="2:7" ht="15.75" customHeight="1">
      <c r="B920" s="94"/>
      <c r="C920" s="5"/>
      <c r="D920" s="5"/>
      <c r="E920" s="5"/>
      <c r="F920" s="5"/>
      <c r="G920" s="5"/>
    </row>
    <row r="921" spans="2:7" ht="15.75" customHeight="1">
      <c r="B921" s="94"/>
      <c r="C921" s="5"/>
      <c r="D921" s="5"/>
      <c r="E921" s="5"/>
      <c r="F921" s="5"/>
      <c r="G921" s="5"/>
    </row>
    <row r="922" spans="2:7" ht="15.75" customHeight="1">
      <c r="B922" s="94"/>
      <c r="C922" s="5"/>
      <c r="D922" s="5"/>
      <c r="E922" s="5"/>
      <c r="F922" s="5"/>
      <c r="G922" s="5"/>
    </row>
    <row r="923" spans="2:7" ht="15.75" customHeight="1">
      <c r="B923" s="94"/>
      <c r="C923" s="5"/>
      <c r="D923" s="5"/>
      <c r="E923" s="5"/>
      <c r="F923" s="5"/>
      <c r="G923" s="5"/>
    </row>
    <row r="924" spans="2:7" ht="15.75" customHeight="1">
      <c r="B924" s="94"/>
      <c r="C924" s="5"/>
      <c r="D924" s="5"/>
      <c r="E924" s="5"/>
      <c r="F924" s="5"/>
      <c r="G924" s="5"/>
    </row>
    <row r="925" spans="2:7" ht="15.75" customHeight="1">
      <c r="B925" s="94"/>
      <c r="C925" s="5"/>
      <c r="D925" s="5"/>
      <c r="E925" s="5"/>
      <c r="F925" s="5"/>
      <c r="G925" s="5"/>
    </row>
    <row r="926" spans="2:7" ht="15.75" customHeight="1">
      <c r="B926" s="94"/>
      <c r="C926" s="5"/>
      <c r="D926" s="5"/>
      <c r="E926" s="5"/>
      <c r="F926" s="5"/>
      <c r="G926" s="5"/>
    </row>
    <row r="927" spans="2:7" ht="15.75" customHeight="1">
      <c r="B927" s="94"/>
      <c r="C927" s="5"/>
      <c r="D927" s="5"/>
      <c r="E927" s="5"/>
      <c r="F927" s="5"/>
      <c r="G927" s="5"/>
    </row>
    <row r="928" spans="2:7" ht="15.75" customHeight="1">
      <c r="B928" s="94"/>
      <c r="C928" s="5"/>
      <c r="D928" s="5"/>
      <c r="E928" s="5"/>
      <c r="F928" s="5"/>
      <c r="G928" s="5"/>
    </row>
    <row r="929" spans="2:7" ht="15.75" customHeight="1">
      <c r="B929" s="94"/>
      <c r="C929" s="5"/>
      <c r="D929" s="5"/>
      <c r="E929" s="5"/>
      <c r="F929" s="5"/>
      <c r="G929" s="5"/>
    </row>
    <row r="930" spans="2:7" ht="15.75" customHeight="1">
      <c r="B930" s="94"/>
      <c r="C930" s="5"/>
      <c r="D930" s="5"/>
      <c r="E930" s="5"/>
      <c r="F930" s="5"/>
      <c r="G930" s="5"/>
    </row>
    <row r="931" spans="2:7" ht="15.75" customHeight="1">
      <c r="B931" s="94"/>
      <c r="C931" s="5"/>
      <c r="D931" s="5"/>
      <c r="E931" s="5"/>
      <c r="F931" s="5"/>
      <c r="G931" s="5"/>
    </row>
    <row r="932" spans="2:7" ht="15.75" customHeight="1">
      <c r="B932" s="94"/>
      <c r="C932" s="5"/>
      <c r="D932" s="5"/>
      <c r="E932" s="5"/>
      <c r="F932" s="5"/>
      <c r="G932" s="5"/>
    </row>
    <row r="933" spans="2:7" ht="15.75" customHeight="1">
      <c r="B933" s="94"/>
      <c r="C933" s="5"/>
      <c r="D933" s="5"/>
      <c r="E933" s="5"/>
      <c r="F933" s="5"/>
      <c r="G933" s="5"/>
    </row>
    <row r="934" spans="2:7" ht="15.75" customHeight="1">
      <c r="B934" s="94"/>
      <c r="C934" s="5"/>
      <c r="D934" s="5"/>
      <c r="E934" s="5"/>
      <c r="F934" s="5"/>
      <c r="G934" s="5"/>
    </row>
    <row r="935" spans="2:7" ht="15.75" customHeight="1">
      <c r="B935" s="94"/>
      <c r="C935" s="5"/>
      <c r="D935" s="5"/>
      <c r="E935" s="5"/>
      <c r="F935" s="5"/>
      <c r="G935" s="5"/>
    </row>
    <row r="936" spans="2:7" ht="15.75" customHeight="1">
      <c r="B936" s="94"/>
      <c r="C936" s="5"/>
      <c r="D936" s="5"/>
      <c r="E936" s="5"/>
      <c r="F936" s="5"/>
      <c r="G936" s="5"/>
    </row>
    <row r="937" spans="2:7" ht="15.75" customHeight="1">
      <c r="B937" s="94"/>
      <c r="C937" s="5"/>
      <c r="D937" s="5"/>
      <c r="E937" s="5"/>
      <c r="F937" s="5"/>
      <c r="G937" s="5"/>
    </row>
    <row r="938" spans="2:7" ht="15.75" customHeight="1">
      <c r="B938" s="94"/>
      <c r="C938" s="5"/>
      <c r="D938" s="5"/>
      <c r="E938" s="5"/>
      <c r="F938" s="5"/>
      <c r="G938" s="5"/>
    </row>
    <row r="939" spans="2:7" ht="15.75" customHeight="1">
      <c r="B939" s="94"/>
      <c r="C939" s="5"/>
      <c r="D939" s="5"/>
      <c r="E939" s="5"/>
      <c r="F939" s="5"/>
      <c r="G939" s="5"/>
    </row>
    <row r="940" spans="2:7" ht="15.75" customHeight="1">
      <c r="B940" s="94"/>
      <c r="C940" s="5"/>
      <c r="D940" s="5"/>
      <c r="E940" s="5"/>
      <c r="F940" s="5"/>
      <c r="G940" s="5"/>
    </row>
    <row r="941" spans="2:7" ht="15.75" customHeight="1">
      <c r="B941" s="94"/>
      <c r="C941" s="5"/>
      <c r="D941" s="5"/>
      <c r="E941" s="5"/>
      <c r="F941" s="5"/>
      <c r="G941" s="5"/>
    </row>
    <row r="942" spans="2:7" ht="15.75" customHeight="1">
      <c r="B942" s="94"/>
      <c r="C942" s="5"/>
      <c r="D942" s="5"/>
      <c r="E942" s="5"/>
      <c r="F942" s="5"/>
      <c r="G942" s="5"/>
    </row>
    <row r="943" spans="2:7" ht="15.75" customHeight="1">
      <c r="B943" s="94"/>
      <c r="C943" s="5"/>
      <c r="D943" s="5"/>
      <c r="E943" s="5"/>
      <c r="F943" s="5"/>
      <c r="G943" s="5"/>
    </row>
    <row r="944" spans="2:7" ht="15.75" customHeight="1">
      <c r="B944" s="94"/>
      <c r="C944" s="5"/>
      <c r="D944" s="5"/>
      <c r="E944" s="5"/>
      <c r="F944" s="5"/>
      <c r="G944" s="5"/>
    </row>
    <row r="945" spans="2:7" ht="15.75" customHeight="1">
      <c r="B945" s="94"/>
      <c r="C945" s="5"/>
      <c r="D945" s="5"/>
      <c r="E945" s="5"/>
      <c r="F945" s="5"/>
      <c r="G945" s="5"/>
    </row>
    <row r="946" spans="2:7" ht="15.75" customHeight="1">
      <c r="B946" s="94"/>
      <c r="C946" s="5"/>
      <c r="D946" s="5"/>
      <c r="E946" s="5"/>
      <c r="F946" s="5"/>
      <c r="G946" s="5"/>
    </row>
    <row r="947" spans="2:7" ht="15.75" customHeight="1">
      <c r="B947" s="94"/>
      <c r="C947" s="5"/>
      <c r="D947" s="5"/>
      <c r="E947" s="5"/>
      <c r="F947" s="5"/>
      <c r="G947" s="5"/>
    </row>
    <row r="948" spans="2:7" ht="15.75" customHeight="1">
      <c r="B948" s="94"/>
      <c r="C948" s="5"/>
      <c r="D948" s="5"/>
      <c r="E948" s="5"/>
      <c r="F948" s="5"/>
      <c r="G948" s="5"/>
    </row>
    <row r="949" spans="2:7" ht="15.75" customHeight="1">
      <c r="B949" s="94"/>
      <c r="C949" s="5"/>
      <c r="D949" s="5"/>
      <c r="E949" s="5"/>
      <c r="F949" s="5"/>
      <c r="G949" s="5"/>
    </row>
    <row r="950" spans="2:7" ht="15.75" customHeight="1">
      <c r="B950" s="94"/>
      <c r="C950" s="5"/>
      <c r="D950" s="5"/>
      <c r="E950" s="5"/>
      <c r="F950" s="5"/>
      <c r="G950" s="5"/>
    </row>
    <row r="951" spans="2:7" ht="15.75" customHeight="1">
      <c r="B951" s="94"/>
      <c r="C951" s="5"/>
      <c r="D951" s="5"/>
      <c r="E951" s="5"/>
      <c r="F951" s="5"/>
      <c r="G951" s="5"/>
    </row>
    <row r="952" spans="2:7" ht="15.75" customHeight="1">
      <c r="B952" s="94"/>
      <c r="C952" s="5"/>
      <c r="D952" s="5"/>
      <c r="E952" s="5"/>
      <c r="F952" s="5"/>
      <c r="G952" s="5"/>
    </row>
    <row r="953" spans="2:7" ht="15.75" customHeight="1">
      <c r="B953" s="94"/>
      <c r="C953" s="5"/>
      <c r="D953" s="5"/>
      <c r="E953" s="5"/>
      <c r="F953" s="5"/>
      <c r="G953" s="5"/>
    </row>
    <row r="954" spans="2:7" ht="15.75" customHeight="1">
      <c r="B954" s="94"/>
      <c r="C954" s="5"/>
      <c r="D954" s="5"/>
      <c r="E954" s="5"/>
      <c r="F954" s="5"/>
      <c r="G954" s="5"/>
    </row>
    <row r="955" spans="2:7" ht="15.75" customHeight="1">
      <c r="B955" s="94"/>
      <c r="C955" s="5"/>
      <c r="D955" s="5"/>
      <c r="E955" s="5"/>
      <c r="F955" s="5"/>
      <c r="G955" s="5"/>
    </row>
    <row r="956" spans="2:7" ht="15.75" customHeight="1">
      <c r="B956" s="94"/>
      <c r="C956" s="5"/>
      <c r="D956" s="5"/>
      <c r="E956" s="5"/>
      <c r="F956" s="5"/>
      <c r="G956" s="5"/>
    </row>
    <row r="957" spans="2:7" ht="15.75" customHeight="1">
      <c r="B957" s="94"/>
      <c r="C957" s="5"/>
      <c r="D957" s="5"/>
      <c r="E957" s="5"/>
      <c r="F957" s="5"/>
      <c r="G957" s="5"/>
    </row>
    <row r="958" spans="2:7" ht="15.75" customHeight="1">
      <c r="B958" s="94"/>
      <c r="C958" s="5"/>
      <c r="D958" s="5"/>
      <c r="E958" s="5"/>
      <c r="F958" s="5"/>
      <c r="G958" s="5"/>
    </row>
    <row r="959" spans="2:7" ht="15.75" customHeight="1">
      <c r="B959" s="94"/>
      <c r="C959" s="5"/>
      <c r="D959" s="5"/>
      <c r="E959" s="5"/>
      <c r="F959" s="5"/>
      <c r="G959" s="5"/>
    </row>
    <row r="960" spans="2:7" ht="15.75" customHeight="1">
      <c r="B960" s="94"/>
      <c r="C960" s="5"/>
      <c r="D960" s="5"/>
      <c r="E960" s="5"/>
      <c r="F960" s="5"/>
      <c r="G960" s="5"/>
    </row>
    <row r="961" spans="2:7" ht="15.75" customHeight="1">
      <c r="B961" s="94"/>
      <c r="C961" s="5"/>
      <c r="D961" s="5"/>
      <c r="E961" s="5"/>
      <c r="F961" s="5"/>
      <c r="G961" s="5"/>
    </row>
    <row r="962" spans="2:7" ht="15.75" customHeight="1">
      <c r="B962" s="94"/>
      <c r="C962" s="5"/>
      <c r="D962" s="5"/>
      <c r="E962" s="5"/>
      <c r="F962" s="5"/>
      <c r="G962" s="5"/>
    </row>
    <row r="963" spans="2:7" ht="15.75" customHeight="1">
      <c r="B963" s="94"/>
      <c r="C963" s="5"/>
      <c r="D963" s="5"/>
      <c r="E963" s="5"/>
      <c r="F963" s="5"/>
      <c r="G963" s="5"/>
    </row>
    <row r="964" spans="2:7" ht="15.75" customHeight="1">
      <c r="B964" s="94"/>
      <c r="C964" s="5"/>
      <c r="D964" s="5"/>
      <c r="E964" s="5"/>
      <c r="F964" s="5"/>
      <c r="G964" s="5"/>
    </row>
    <row r="965" spans="2:7" ht="15.75" customHeight="1">
      <c r="B965" s="94"/>
      <c r="C965" s="5"/>
      <c r="D965" s="5"/>
      <c r="E965" s="5"/>
      <c r="F965" s="5"/>
      <c r="G965" s="5"/>
    </row>
    <row r="966" spans="2:7" ht="15.75" customHeight="1">
      <c r="B966" s="94"/>
      <c r="C966" s="5"/>
      <c r="D966" s="5"/>
      <c r="E966" s="5"/>
      <c r="F966" s="5"/>
      <c r="G966" s="5"/>
    </row>
    <row r="967" spans="2:7" ht="15.75" customHeight="1">
      <c r="B967" s="94"/>
      <c r="C967" s="5"/>
      <c r="D967" s="5"/>
      <c r="E967" s="5"/>
      <c r="F967" s="5"/>
      <c r="G967" s="5"/>
    </row>
    <row r="968" spans="2:7" ht="15.75" customHeight="1">
      <c r="B968" s="94"/>
      <c r="C968" s="5"/>
      <c r="D968" s="5"/>
      <c r="E968" s="5"/>
      <c r="F968" s="5"/>
      <c r="G968" s="5"/>
    </row>
    <row r="969" spans="2:7" ht="15.75" customHeight="1">
      <c r="B969" s="94"/>
      <c r="C969" s="5"/>
      <c r="D969" s="5"/>
      <c r="E969" s="5"/>
      <c r="F969" s="5"/>
      <c r="G969" s="5"/>
    </row>
    <row r="970" spans="2:7" ht="15.75" customHeight="1">
      <c r="B970" s="94"/>
      <c r="C970" s="5"/>
      <c r="D970" s="5"/>
      <c r="E970" s="5"/>
      <c r="F970" s="5"/>
      <c r="G970" s="5"/>
    </row>
    <row r="971" spans="2:7" ht="15.75" customHeight="1">
      <c r="B971" s="94"/>
      <c r="C971" s="5"/>
      <c r="D971" s="5"/>
      <c r="E971" s="5"/>
      <c r="F971" s="5"/>
      <c r="G971" s="5"/>
    </row>
    <row r="972" spans="2:7" ht="15.75" customHeight="1">
      <c r="B972" s="94"/>
      <c r="C972" s="5"/>
      <c r="D972" s="5"/>
      <c r="E972" s="5"/>
      <c r="F972" s="5"/>
      <c r="G972" s="5"/>
    </row>
    <row r="973" spans="2:7" ht="15.75" customHeight="1">
      <c r="B973" s="94"/>
      <c r="C973" s="5"/>
      <c r="D973" s="5"/>
      <c r="E973" s="5"/>
      <c r="F973" s="5"/>
      <c r="G973" s="5"/>
    </row>
    <row r="974" spans="2:7" ht="15.75" customHeight="1">
      <c r="B974" s="94"/>
      <c r="C974" s="5"/>
      <c r="D974" s="5"/>
      <c r="E974" s="5"/>
      <c r="F974" s="5"/>
      <c r="G974" s="5"/>
    </row>
    <row r="975" spans="2:7" ht="15.75" customHeight="1">
      <c r="B975" s="94"/>
      <c r="C975" s="5"/>
      <c r="D975" s="5"/>
      <c r="E975" s="5"/>
      <c r="F975" s="5"/>
      <c r="G975" s="5"/>
    </row>
    <row r="976" spans="2:7" ht="15.75" customHeight="1">
      <c r="B976" s="94"/>
      <c r="C976" s="5"/>
      <c r="D976" s="5"/>
      <c r="E976" s="5"/>
      <c r="F976" s="5"/>
      <c r="G976" s="5"/>
    </row>
    <row r="977" spans="2:7" ht="15.75" customHeight="1">
      <c r="B977" s="94"/>
      <c r="C977" s="5"/>
      <c r="D977" s="5"/>
      <c r="E977" s="5"/>
      <c r="F977" s="5"/>
      <c r="G977" s="5"/>
    </row>
    <row r="978" spans="2:7" ht="15.75" customHeight="1">
      <c r="B978" s="94"/>
      <c r="C978" s="5"/>
      <c r="D978" s="5"/>
      <c r="E978" s="5"/>
      <c r="F978" s="5"/>
      <c r="G978" s="5"/>
    </row>
    <row r="979" spans="2:7" ht="15.75" customHeight="1">
      <c r="B979" s="94"/>
      <c r="C979" s="5"/>
      <c r="D979" s="5"/>
      <c r="E979" s="5"/>
      <c r="F979" s="5"/>
      <c r="G979" s="5"/>
    </row>
    <row r="980" spans="2:7" ht="15.75" customHeight="1">
      <c r="B980" s="94"/>
      <c r="C980" s="5"/>
      <c r="D980" s="5"/>
      <c r="E980" s="5"/>
      <c r="F980" s="5"/>
      <c r="G980" s="5"/>
    </row>
    <row r="981" spans="2:7" ht="15.75" customHeight="1">
      <c r="B981" s="94"/>
      <c r="C981" s="5"/>
      <c r="D981" s="5"/>
      <c r="E981" s="5"/>
      <c r="F981" s="5"/>
      <c r="G981" s="5"/>
    </row>
  </sheetData>
  <mergeCells count="2">
    <mergeCell ref="B1:D1"/>
    <mergeCell ref="B3:D3"/>
  </mergeCells>
  <conditionalFormatting sqref="D23">
    <cfRule type="cellIs" dxfId="14" priority="1" operator="greaterThan">
      <formula>0</formula>
    </cfRule>
    <cfRule type="cellIs" dxfId="13" priority="2" operator="lessThan">
      <formula>0</formula>
    </cfRule>
  </conditionalFormatting>
  <printOptions horizontalCentered="1"/>
  <pageMargins left="0.70866141732283472" right="0.70866141732283472" top="0.78740157480314965" bottom="0.78740157480314965" header="0" footer="0"/>
  <pageSetup paperSize="9" orientation="portrait"/>
  <headerFooter>
    <oddHeader>&amp;L000000FDH Ausbildung&amp;C000000&amp;A&amp;R000000&amp;D</oddHeader>
    <oddFooter>&amp;L000000(Name, Vorname) (Jahrgang)&amp;C &amp;F&amp;R000000&amp;P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workbookViewId="0"/>
  </sheetViews>
  <sheetFormatPr baseColWidth="10" defaultColWidth="14.453125" defaultRowHeight="15" customHeight="1"/>
  <cols>
    <col min="1" max="1" width="20.7265625" customWidth="1"/>
    <col min="2" max="2" width="40.7265625" customWidth="1"/>
    <col min="3" max="3" width="20.7265625" customWidth="1"/>
    <col min="4" max="5" width="40.7265625" customWidth="1"/>
    <col min="6" max="6" width="4.7265625" customWidth="1"/>
    <col min="7" max="7" width="20.7265625" customWidth="1"/>
    <col min="8" max="8" width="40.7265625" customWidth="1"/>
    <col min="9" max="9" width="20.7265625" customWidth="1"/>
    <col min="10" max="11" width="40.7265625" customWidth="1"/>
    <col min="12" max="12" width="4.7265625" customWidth="1"/>
    <col min="13" max="13" width="20.7265625" customWidth="1"/>
    <col min="14" max="14" width="40.7265625" customWidth="1"/>
    <col min="15" max="15" width="20.7265625" customWidth="1"/>
    <col min="16" max="17" width="40.7265625" customWidth="1"/>
    <col min="18" max="18" width="4.7265625" customWidth="1"/>
    <col min="19" max="24" width="11.453125" customWidth="1"/>
    <col min="25" max="26" width="10.7265625" customWidth="1"/>
  </cols>
  <sheetData>
    <row r="1" spans="1:26" ht="14.5">
      <c r="A1" s="95"/>
      <c r="B1" s="95"/>
      <c r="C1" s="95"/>
      <c r="D1" s="95"/>
      <c r="E1" s="95"/>
      <c r="F1" s="95"/>
      <c r="G1" s="17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38.25" customHeight="1">
      <c r="A2" s="246" t="s">
        <v>93</v>
      </c>
      <c r="B2" s="213"/>
      <c r="C2" s="247" t="str">
        <f>Ausgangsinfos!D4</f>
        <v>Robotersteuerung durch Gestenerkennung mittels KI</v>
      </c>
      <c r="D2" s="189"/>
      <c r="E2" s="190"/>
      <c r="F2" s="96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5"/>
      <c r="Z2" s="95"/>
    </row>
    <row r="3" spans="1:26" ht="24.75" customHeight="1">
      <c r="A3" s="248">
        <f>Ausgangsinfos!D13</f>
        <v>45207</v>
      </c>
      <c r="B3" s="197"/>
      <c r="C3" s="197"/>
      <c r="D3" s="197"/>
      <c r="E3" s="198"/>
      <c r="F3" s="98"/>
      <c r="G3" s="248">
        <f>A3+1</f>
        <v>45208</v>
      </c>
      <c r="H3" s="197"/>
      <c r="I3" s="197"/>
      <c r="J3" s="197"/>
      <c r="K3" s="198"/>
      <c r="L3" s="98"/>
      <c r="M3" s="248">
        <f>A3+2</f>
        <v>45209</v>
      </c>
      <c r="N3" s="197"/>
      <c r="O3" s="197"/>
      <c r="P3" s="197"/>
      <c r="Q3" s="198"/>
      <c r="R3" s="98"/>
      <c r="S3" s="95"/>
      <c r="T3" s="95"/>
      <c r="U3" s="95"/>
      <c r="V3" s="95"/>
      <c r="W3" s="95"/>
      <c r="X3" s="95"/>
      <c r="Y3" s="95"/>
      <c r="Z3" s="95"/>
    </row>
    <row r="4" spans="1:26" ht="24.75" customHeight="1">
      <c r="A4" s="99" t="s">
        <v>94</v>
      </c>
      <c r="B4" s="99" t="s">
        <v>95</v>
      </c>
      <c r="C4" s="99" t="s">
        <v>96</v>
      </c>
      <c r="D4" s="99" t="s">
        <v>97</v>
      </c>
      <c r="E4" s="99" t="s">
        <v>98</v>
      </c>
      <c r="F4" s="100"/>
      <c r="G4" s="101" t="s">
        <v>94</v>
      </c>
      <c r="H4" s="99" t="s">
        <v>95</v>
      </c>
      <c r="I4" s="99" t="s">
        <v>96</v>
      </c>
      <c r="J4" s="99" t="s">
        <v>97</v>
      </c>
      <c r="K4" s="99" t="s">
        <v>98</v>
      </c>
      <c r="L4" s="100"/>
      <c r="M4" s="102" t="s">
        <v>99</v>
      </c>
      <c r="N4" s="102" t="s">
        <v>95</v>
      </c>
      <c r="O4" s="102" t="s">
        <v>96</v>
      </c>
      <c r="P4" s="102" t="s">
        <v>97</v>
      </c>
      <c r="Q4" s="99" t="s">
        <v>98</v>
      </c>
      <c r="R4" s="100"/>
      <c r="S4" s="95"/>
      <c r="T4" s="103"/>
      <c r="U4" s="95"/>
      <c r="V4" s="95"/>
      <c r="W4" s="95"/>
      <c r="X4" s="95"/>
      <c r="Y4" s="95"/>
      <c r="Z4" s="95"/>
    </row>
    <row r="5" spans="1:26" ht="30" customHeight="1">
      <c r="A5" s="104"/>
      <c r="B5" s="105"/>
      <c r="C5" s="104"/>
      <c r="D5" s="106"/>
      <c r="E5" s="106"/>
      <c r="F5" s="95"/>
      <c r="G5" s="107"/>
      <c r="H5" s="108"/>
      <c r="I5" s="109"/>
      <c r="J5" s="109"/>
      <c r="K5" s="109"/>
      <c r="L5" s="95"/>
      <c r="M5" s="110"/>
      <c r="N5" s="106"/>
      <c r="O5" s="110"/>
      <c r="P5" s="110"/>
      <c r="Q5" s="109"/>
      <c r="R5" s="95"/>
      <c r="S5" s="95"/>
      <c r="T5" s="111"/>
      <c r="U5" s="95"/>
      <c r="V5" s="95"/>
      <c r="W5" s="95"/>
      <c r="X5" s="95"/>
      <c r="Y5" s="95"/>
      <c r="Z5" s="95"/>
    </row>
    <row r="6" spans="1:26" ht="30" customHeight="1">
      <c r="A6" s="104"/>
      <c r="B6" s="105"/>
      <c r="C6" s="104"/>
      <c r="D6" s="106"/>
      <c r="E6" s="106"/>
      <c r="F6" s="95"/>
      <c r="G6" s="108"/>
      <c r="H6" s="108"/>
      <c r="I6" s="109"/>
      <c r="J6" s="109"/>
      <c r="K6" s="109"/>
      <c r="L6" s="95"/>
      <c r="M6" s="112"/>
      <c r="N6" s="106"/>
      <c r="O6" s="110"/>
      <c r="P6" s="110"/>
      <c r="Q6" s="109"/>
      <c r="R6" s="95"/>
      <c r="S6" s="95"/>
      <c r="T6" s="95"/>
      <c r="U6" s="95"/>
      <c r="V6" s="95"/>
      <c r="W6" s="95"/>
      <c r="X6" s="95"/>
      <c r="Y6" s="95"/>
      <c r="Z6" s="95"/>
    </row>
    <row r="7" spans="1:26" ht="30" customHeight="1">
      <c r="A7" s="104"/>
      <c r="B7" s="105"/>
      <c r="C7" s="104"/>
      <c r="D7" s="106"/>
      <c r="E7" s="106"/>
      <c r="F7" s="95"/>
      <c r="G7" s="107"/>
      <c r="H7" s="108"/>
      <c r="I7" s="109"/>
      <c r="J7" s="109"/>
      <c r="K7" s="109"/>
      <c r="L7" s="95"/>
      <c r="M7" s="110"/>
      <c r="N7" s="106"/>
      <c r="O7" s="110"/>
      <c r="P7" s="110"/>
      <c r="Q7" s="109"/>
      <c r="R7" s="95"/>
      <c r="S7" s="95"/>
      <c r="T7" s="95"/>
      <c r="U7" s="95"/>
      <c r="V7" s="95"/>
      <c r="W7" s="95"/>
      <c r="X7" s="95"/>
      <c r="Y7" s="95"/>
      <c r="Z7" s="95"/>
    </row>
    <row r="8" spans="1:26" ht="30" customHeight="1">
      <c r="A8" s="113"/>
      <c r="B8" s="105"/>
      <c r="C8" s="104"/>
      <c r="D8" s="106"/>
      <c r="E8" s="106"/>
      <c r="F8" s="95"/>
      <c r="G8" s="108"/>
      <c r="H8" s="108"/>
      <c r="I8" s="109"/>
      <c r="J8" s="109"/>
      <c r="K8" s="109"/>
      <c r="L8" s="95"/>
      <c r="M8" s="104"/>
      <c r="N8" s="106"/>
      <c r="O8" s="104"/>
      <c r="P8" s="106"/>
      <c r="Q8" s="109"/>
      <c r="R8" s="95"/>
      <c r="S8" s="95"/>
      <c r="T8" s="95"/>
      <c r="U8" s="95"/>
      <c r="V8" s="95"/>
      <c r="W8" s="95"/>
      <c r="X8" s="95"/>
      <c r="Y8" s="95"/>
      <c r="Z8" s="95"/>
    </row>
    <row r="9" spans="1:26" ht="30" customHeight="1">
      <c r="A9" s="104"/>
      <c r="B9" s="105"/>
      <c r="C9" s="104"/>
      <c r="D9" s="106"/>
      <c r="E9" s="109"/>
      <c r="F9" s="95"/>
      <c r="G9" s="107"/>
      <c r="H9" s="108"/>
      <c r="I9" s="109"/>
      <c r="J9" s="109"/>
      <c r="K9" s="109"/>
      <c r="L9" s="95"/>
      <c r="M9" s="104"/>
      <c r="N9" s="106"/>
      <c r="O9" s="104"/>
      <c r="P9" s="106"/>
      <c r="Q9" s="109"/>
      <c r="R9" s="95"/>
      <c r="S9" s="95"/>
      <c r="T9" s="95"/>
      <c r="U9" s="95"/>
      <c r="V9" s="95"/>
      <c r="W9" s="95"/>
      <c r="X9" s="95"/>
      <c r="Y9" s="95"/>
      <c r="Z9" s="95"/>
    </row>
    <row r="10" spans="1:26" ht="30" customHeight="1">
      <c r="A10" s="113"/>
      <c r="B10" s="105"/>
      <c r="C10" s="104"/>
      <c r="D10" s="106"/>
      <c r="E10" s="109"/>
      <c r="F10" s="95"/>
      <c r="G10" s="107"/>
      <c r="H10" s="108"/>
      <c r="I10" s="109"/>
      <c r="J10" s="109"/>
      <c r="K10" s="109"/>
      <c r="L10" s="95"/>
      <c r="M10" s="114"/>
      <c r="N10" s="106"/>
      <c r="O10" s="104"/>
      <c r="P10" s="106"/>
      <c r="Q10" s="109"/>
      <c r="R10" s="95"/>
      <c r="S10" s="95"/>
      <c r="T10" s="95"/>
      <c r="U10" s="95"/>
      <c r="V10" s="95"/>
      <c r="W10" s="95"/>
      <c r="X10" s="95"/>
      <c r="Y10" s="95"/>
      <c r="Z10" s="95"/>
    </row>
    <row r="11" spans="1:26" ht="30" customHeight="1">
      <c r="A11" s="104"/>
      <c r="B11" s="105"/>
      <c r="C11" s="104"/>
      <c r="D11" s="106"/>
      <c r="E11" s="106"/>
      <c r="F11" s="95"/>
      <c r="G11" s="107"/>
      <c r="H11" s="108"/>
      <c r="I11" s="109"/>
      <c r="J11" s="109"/>
      <c r="K11" s="109"/>
      <c r="L11" s="95"/>
      <c r="M11" s="114"/>
      <c r="N11" s="106"/>
      <c r="O11" s="104"/>
      <c r="P11" s="106"/>
      <c r="Q11" s="109"/>
      <c r="R11" s="95"/>
      <c r="S11" s="95"/>
      <c r="T11" s="95"/>
      <c r="U11" s="95"/>
      <c r="V11" s="95"/>
      <c r="W11" s="95"/>
      <c r="X11" s="95"/>
      <c r="Y11" s="95"/>
      <c r="Z11" s="95"/>
    </row>
    <row r="12" spans="1:26" ht="30" customHeight="1">
      <c r="A12" s="113"/>
      <c r="B12" s="105"/>
      <c r="C12" s="104"/>
      <c r="D12" s="106"/>
      <c r="E12" s="106"/>
      <c r="F12" s="95"/>
      <c r="G12" s="108"/>
      <c r="H12" s="108"/>
      <c r="I12" s="109"/>
      <c r="J12" s="109"/>
      <c r="K12" s="109"/>
      <c r="M12" s="114"/>
      <c r="N12" s="106"/>
      <c r="O12" s="104"/>
      <c r="P12" s="106"/>
      <c r="Q12" s="109"/>
      <c r="S12" s="95"/>
      <c r="T12" s="95"/>
      <c r="U12" s="95"/>
      <c r="V12" s="95"/>
      <c r="W12" s="95"/>
      <c r="X12" s="95"/>
      <c r="Y12" s="95"/>
      <c r="Z12" s="95"/>
    </row>
    <row r="13" spans="1:26" ht="30" customHeight="1">
      <c r="A13" s="113"/>
      <c r="B13" s="105"/>
      <c r="C13" s="104"/>
      <c r="D13" s="106"/>
      <c r="E13" s="106"/>
      <c r="F13" s="95"/>
      <c r="G13" s="108"/>
      <c r="H13" s="108"/>
      <c r="I13" s="109"/>
      <c r="J13" s="109"/>
      <c r="K13" s="109"/>
      <c r="L13" s="95"/>
      <c r="M13" s="114"/>
      <c r="N13" s="106"/>
      <c r="O13" s="104"/>
      <c r="P13" s="106"/>
      <c r="Q13" s="109"/>
      <c r="R13" s="95"/>
      <c r="S13" s="95"/>
      <c r="T13" s="95"/>
      <c r="U13" s="95"/>
      <c r="V13" s="95"/>
      <c r="W13" s="95"/>
      <c r="X13" s="95"/>
      <c r="Y13" s="95"/>
      <c r="Z13" s="95"/>
    </row>
    <row r="14" spans="1:26" ht="30" customHeight="1">
      <c r="A14" s="113"/>
      <c r="B14" s="105"/>
      <c r="C14" s="104"/>
      <c r="D14" s="106"/>
      <c r="E14" s="106"/>
      <c r="F14" s="95"/>
      <c r="G14" s="108"/>
      <c r="H14" s="108"/>
      <c r="I14" s="109"/>
      <c r="J14" s="109"/>
      <c r="K14" s="109"/>
      <c r="L14" s="95"/>
      <c r="M14" s="104"/>
      <c r="N14" s="106"/>
      <c r="O14" s="104"/>
      <c r="P14" s="106"/>
      <c r="Q14" s="115"/>
      <c r="R14" s="95"/>
      <c r="S14" s="95"/>
      <c r="T14" s="95"/>
      <c r="U14" s="95"/>
      <c r="V14" s="95"/>
      <c r="W14" s="95"/>
      <c r="X14" s="95"/>
      <c r="Y14" s="95"/>
      <c r="Z14" s="95"/>
    </row>
    <row r="15" spans="1:26" ht="30" customHeight="1">
      <c r="A15" s="104"/>
      <c r="B15" s="105"/>
      <c r="C15" s="104"/>
      <c r="D15" s="106"/>
      <c r="E15" s="106"/>
      <c r="F15" s="95"/>
      <c r="G15" s="108"/>
      <c r="H15" s="108"/>
      <c r="I15" s="109"/>
      <c r="J15" s="109"/>
      <c r="K15" s="109"/>
      <c r="L15" s="95"/>
      <c r="M15" s="114"/>
      <c r="N15" s="106"/>
      <c r="O15" s="104"/>
      <c r="P15" s="106"/>
      <c r="Q15" s="109"/>
      <c r="R15" s="95"/>
      <c r="S15" s="95"/>
      <c r="T15" s="95"/>
      <c r="U15" s="95"/>
      <c r="V15" s="95"/>
      <c r="W15" s="95"/>
      <c r="X15" s="95"/>
      <c r="Y15" s="95"/>
      <c r="Z15" s="95"/>
    </row>
    <row r="16" spans="1:26" ht="30" customHeight="1">
      <c r="A16" s="113"/>
      <c r="B16" s="104"/>
      <c r="C16" s="104"/>
      <c r="D16" s="106"/>
      <c r="E16" s="106"/>
      <c r="F16" s="95"/>
      <c r="G16" s="108"/>
      <c r="H16" s="108"/>
      <c r="I16" s="109"/>
      <c r="J16" s="109"/>
      <c r="K16" s="109"/>
      <c r="L16" s="95"/>
      <c r="M16" s="104"/>
      <c r="N16" s="106"/>
      <c r="O16" s="104"/>
      <c r="P16" s="106"/>
      <c r="Q16" s="115"/>
      <c r="R16" s="95"/>
      <c r="S16" s="95"/>
      <c r="T16" s="95"/>
      <c r="U16" s="95"/>
      <c r="V16" s="95"/>
      <c r="W16" s="95"/>
      <c r="X16" s="95"/>
      <c r="Y16" s="95"/>
      <c r="Z16" s="95"/>
    </row>
    <row r="17" spans="1:26" ht="30" customHeight="1">
      <c r="A17" s="113"/>
      <c r="B17" s="104"/>
      <c r="C17" s="104"/>
      <c r="D17" s="106"/>
      <c r="E17" s="106"/>
      <c r="F17" s="95"/>
      <c r="G17" s="108"/>
      <c r="H17" s="108"/>
      <c r="I17" s="109"/>
      <c r="J17" s="109"/>
      <c r="K17" s="109"/>
      <c r="L17" s="95"/>
      <c r="M17" s="114"/>
      <c r="N17" s="106"/>
      <c r="O17" s="104"/>
      <c r="P17" s="106"/>
      <c r="Q17" s="109"/>
      <c r="R17" s="95"/>
      <c r="S17" s="95"/>
      <c r="T17" s="95"/>
      <c r="U17" s="95"/>
      <c r="V17" s="95"/>
      <c r="W17" s="95"/>
      <c r="X17" s="95"/>
      <c r="Y17" s="95"/>
      <c r="Z17" s="95"/>
    </row>
    <row r="18" spans="1:26" ht="30" customHeight="1">
      <c r="A18" s="104"/>
      <c r="B18" s="105"/>
      <c r="C18" s="104"/>
      <c r="D18" s="106"/>
      <c r="E18" s="106"/>
      <c r="F18" s="95"/>
      <c r="G18" s="116"/>
      <c r="H18" s="108"/>
      <c r="I18" s="104"/>
      <c r="J18" s="104"/>
      <c r="K18" s="115"/>
      <c r="L18" s="95"/>
      <c r="M18" s="114"/>
      <c r="N18" s="106"/>
      <c r="O18" s="104"/>
      <c r="P18" s="106"/>
      <c r="Q18" s="109"/>
      <c r="R18" s="95"/>
      <c r="S18" s="95"/>
      <c r="T18" s="95"/>
      <c r="U18" s="95"/>
      <c r="V18" s="95"/>
      <c r="W18" s="95"/>
      <c r="X18" s="95"/>
      <c r="Y18" s="95"/>
      <c r="Z18" s="95"/>
    </row>
    <row r="19" spans="1:26" ht="30" customHeight="1">
      <c r="A19" s="113"/>
      <c r="B19" s="104"/>
      <c r="C19" s="104"/>
      <c r="D19" s="106"/>
      <c r="E19" s="106"/>
      <c r="F19" s="95"/>
      <c r="G19" s="116"/>
      <c r="H19" s="108"/>
      <c r="I19" s="104"/>
      <c r="J19" s="104"/>
      <c r="K19" s="115"/>
      <c r="L19" s="95"/>
      <c r="M19" s="104"/>
      <c r="N19" s="106"/>
      <c r="O19" s="104"/>
      <c r="P19" s="106"/>
      <c r="Q19" s="109"/>
      <c r="R19" s="95"/>
      <c r="S19" s="95"/>
      <c r="T19" s="95"/>
      <c r="U19" s="95"/>
      <c r="V19" s="95"/>
      <c r="W19" s="95"/>
      <c r="X19" s="95"/>
      <c r="Y19" s="95"/>
      <c r="Z19" s="95"/>
    </row>
    <row r="20" spans="1:26" ht="30" customHeight="1">
      <c r="A20" s="104"/>
      <c r="B20" s="105"/>
      <c r="C20" s="104"/>
      <c r="D20" s="106"/>
      <c r="E20" s="106"/>
      <c r="F20" s="95"/>
      <c r="G20" s="116"/>
      <c r="H20" s="108"/>
      <c r="I20" s="104"/>
      <c r="J20" s="104"/>
      <c r="K20" s="115"/>
      <c r="L20" s="95"/>
      <c r="M20" s="114"/>
      <c r="N20" s="106"/>
      <c r="O20" s="104"/>
      <c r="P20" s="106"/>
      <c r="Q20" s="109"/>
      <c r="R20" s="95"/>
      <c r="S20" s="95"/>
      <c r="T20" s="95"/>
      <c r="U20" s="95"/>
      <c r="V20" s="95"/>
      <c r="W20" s="95"/>
      <c r="X20" s="95"/>
      <c r="Y20" s="95"/>
      <c r="Z20" s="95"/>
    </row>
    <row r="21" spans="1:26" ht="30" customHeight="1">
      <c r="A21" s="104"/>
      <c r="B21" s="104"/>
      <c r="C21" s="104"/>
      <c r="D21" s="106"/>
      <c r="E21" s="106"/>
      <c r="F21" s="95"/>
      <c r="G21" s="116"/>
      <c r="H21" s="108"/>
      <c r="I21" s="104"/>
      <c r="J21" s="104"/>
      <c r="K21" s="115"/>
      <c r="L21" s="95"/>
      <c r="M21" s="114"/>
      <c r="N21" s="106"/>
      <c r="O21" s="104"/>
      <c r="P21" s="106"/>
      <c r="Q21" s="109"/>
      <c r="R21" s="95"/>
      <c r="S21" s="95"/>
      <c r="T21" s="95"/>
      <c r="U21" s="95"/>
      <c r="V21" s="95"/>
      <c r="W21" s="95"/>
      <c r="X21" s="95"/>
      <c r="Y21" s="95"/>
      <c r="Z21" s="95"/>
    </row>
    <row r="22" spans="1:26" ht="30" customHeight="1">
      <c r="A22" s="104"/>
      <c r="B22" s="104"/>
      <c r="C22" s="104"/>
      <c r="D22" s="106"/>
      <c r="E22" s="106"/>
      <c r="F22" s="95"/>
      <c r="G22" s="116"/>
      <c r="H22" s="108"/>
      <c r="I22" s="104"/>
      <c r="J22" s="104"/>
      <c r="K22" s="115"/>
      <c r="L22" s="95"/>
      <c r="M22" s="114"/>
      <c r="N22" s="106"/>
      <c r="O22" s="104"/>
      <c r="P22" s="106"/>
      <c r="Q22" s="109"/>
      <c r="R22" s="95"/>
      <c r="S22" s="95"/>
      <c r="T22" s="95"/>
      <c r="U22" s="95"/>
      <c r="V22" s="95"/>
      <c r="W22" s="95"/>
      <c r="X22" s="95"/>
      <c r="Y22" s="95"/>
      <c r="Z22" s="95"/>
    </row>
    <row r="23" spans="1:26" ht="30" customHeight="1">
      <c r="A23" s="104"/>
      <c r="B23" s="105"/>
      <c r="C23" s="104"/>
      <c r="D23" s="106"/>
      <c r="E23" s="106"/>
      <c r="F23" s="95"/>
      <c r="G23" s="116"/>
      <c r="H23" s="108"/>
      <c r="I23" s="104"/>
      <c r="J23" s="104"/>
      <c r="K23" s="115"/>
      <c r="L23" s="95"/>
      <c r="M23" s="114"/>
      <c r="N23" s="106"/>
      <c r="O23" s="104"/>
      <c r="P23" s="106"/>
      <c r="Q23" s="109"/>
      <c r="R23" s="95"/>
      <c r="S23" s="95"/>
      <c r="T23" s="95"/>
      <c r="U23" s="95"/>
      <c r="V23" s="95"/>
      <c r="W23" s="95"/>
      <c r="X23" s="95"/>
      <c r="Y23" s="95"/>
      <c r="Z23" s="95"/>
    </row>
    <row r="24" spans="1:26" ht="30" customHeight="1">
      <c r="A24" s="109"/>
      <c r="B24" s="109"/>
      <c r="C24" s="109"/>
      <c r="D24" s="106"/>
      <c r="E24" s="106"/>
      <c r="F24" s="95"/>
      <c r="G24" s="116"/>
      <c r="H24" s="108"/>
      <c r="I24" s="104"/>
      <c r="J24" s="104"/>
      <c r="K24" s="115"/>
      <c r="L24" s="95"/>
      <c r="M24" s="114"/>
      <c r="N24" s="106"/>
      <c r="O24" s="104"/>
      <c r="P24" s="106"/>
      <c r="Q24" s="109"/>
      <c r="R24" s="95"/>
      <c r="S24" s="95"/>
      <c r="T24" s="95"/>
      <c r="U24" s="95"/>
      <c r="V24" s="95"/>
      <c r="W24" s="95"/>
      <c r="X24" s="95"/>
      <c r="Y24" s="95"/>
      <c r="Z24" s="95"/>
    </row>
    <row r="25" spans="1:26" ht="30" customHeight="1">
      <c r="A25" s="104"/>
      <c r="B25" s="105"/>
      <c r="C25" s="104"/>
      <c r="D25" s="106"/>
      <c r="E25" s="106"/>
      <c r="F25" s="95"/>
      <c r="G25" s="116"/>
      <c r="H25" s="108"/>
      <c r="I25" s="104"/>
      <c r="J25" s="104"/>
      <c r="K25" s="115"/>
      <c r="L25" s="95"/>
      <c r="M25" s="114"/>
      <c r="N25" s="106"/>
      <c r="O25" s="104"/>
      <c r="P25" s="106"/>
      <c r="Q25" s="109"/>
      <c r="R25" s="95"/>
      <c r="S25" s="95"/>
      <c r="T25" s="95"/>
      <c r="U25" s="95"/>
      <c r="V25" s="95"/>
      <c r="W25" s="95"/>
      <c r="X25" s="95"/>
      <c r="Y25" s="95"/>
      <c r="Z25" s="95"/>
    </row>
    <row r="26" spans="1:26" ht="30" customHeight="1">
      <c r="A26" s="113"/>
      <c r="B26" s="104"/>
      <c r="C26" s="104"/>
      <c r="D26" s="106"/>
      <c r="E26" s="106"/>
      <c r="F26" s="95"/>
      <c r="G26" s="116"/>
      <c r="H26" s="108"/>
      <c r="I26" s="104"/>
      <c r="J26" s="104"/>
      <c r="K26" s="115"/>
      <c r="L26" s="95"/>
      <c r="M26" s="114"/>
      <c r="N26" s="106"/>
      <c r="O26" s="104"/>
      <c r="P26" s="106"/>
      <c r="Q26" s="109"/>
      <c r="R26" s="95"/>
      <c r="S26" s="95"/>
      <c r="T26" s="95"/>
      <c r="U26" s="95"/>
      <c r="V26" s="95"/>
      <c r="W26" s="95"/>
      <c r="X26" s="95"/>
      <c r="Y26" s="95"/>
      <c r="Z26" s="95"/>
    </row>
    <row r="27" spans="1:26" ht="30" customHeight="1">
      <c r="A27" s="113"/>
      <c r="B27" s="104"/>
      <c r="C27" s="104"/>
      <c r="D27" s="106"/>
      <c r="E27" s="106"/>
      <c r="F27" s="95"/>
      <c r="G27" s="116"/>
      <c r="H27" s="108"/>
      <c r="I27" s="104"/>
      <c r="J27" s="104"/>
      <c r="K27" s="115"/>
      <c r="L27" s="95"/>
      <c r="M27" s="114"/>
      <c r="N27" s="106"/>
      <c r="O27" s="104"/>
      <c r="P27" s="106"/>
      <c r="Q27" s="109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30" customHeight="1">
      <c r="A28" s="104"/>
      <c r="B28" s="105"/>
      <c r="C28" s="104"/>
      <c r="D28" s="106"/>
      <c r="E28" s="106"/>
      <c r="F28" s="95"/>
      <c r="G28" s="116"/>
      <c r="H28" s="108"/>
      <c r="I28" s="104"/>
      <c r="J28" s="104"/>
      <c r="K28" s="115"/>
      <c r="L28" s="95"/>
      <c r="M28" s="114"/>
      <c r="N28" s="106"/>
      <c r="O28" s="104"/>
      <c r="P28" s="106"/>
      <c r="Q28" s="109"/>
      <c r="R28" s="95"/>
      <c r="S28" s="95"/>
      <c r="T28" s="95"/>
      <c r="U28" s="95"/>
      <c r="V28" s="95"/>
      <c r="W28" s="95"/>
      <c r="X28" s="95"/>
      <c r="Y28" s="95"/>
      <c r="Z28" s="95"/>
    </row>
    <row r="29" spans="1:26" ht="30" customHeight="1">
      <c r="A29" s="113"/>
      <c r="B29" s="104"/>
      <c r="C29" s="104"/>
      <c r="D29" s="106"/>
      <c r="E29" s="106"/>
      <c r="F29" s="95"/>
      <c r="G29" s="116"/>
      <c r="H29" s="108"/>
      <c r="I29" s="104"/>
      <c r="J29" s="104"/>
      <c r="K29" s="115"/>
      <c r="L29" s="95"/>
      <c r="M29" s="114"/>
      <c r="N29" s="106"/>
      <c r="O29" s="104"/>
      <c r="P29" s="106"/>
      <c r="Q29" s="109"/>
      <c r="R29" s="95"/>
      <c r="S29" s="95"/>
      <c r="T29" s="95"/>
      <c r="U29" s="95"/>
      <c r="V29" s="95"/>
      <c r="W29" s="95"/>
      <c r="X29" s="95"/>
      <c r="Y29" s="95"/>
      <c r="Z29" s="95"/>
    </row>
    <row r="30" spans="1:26" ht="30" customHeight="1">
      <c r="A30" s="104"/>
      <c r="B30" s="105"/>
      <c r="C30" s="104"/>
      <c r="D30" s="106"/>
      <c r="E30" s="106"/>
      <c r="F30" s="95"/>
      <c r="G30" s="116"/>
      <c r="H30" s="108"/>
      <c r="I30" s="104"/>
      <c r="J30" s="104"/>
      <c r="K30" s="115"/>
      <c r="L30" s="95"/>
      <c r="M30" s="114"/>
      <c r="N30" s="106"/>
      <c r="O30" s="104"/>
      <c r="P30" s="106"/>
      <c r="Q30" s="109"/>
      <c r="R30" s="95"/>
      <c r="S30" s="95"/>
      <c r="T30" s="95"/>
      <c r="U30" s="95"/>
      <c r="V30" s="95"/>
      <c r="W30" s="95"/>
      <c r="X30" s="95"/>
      <c r="Y30" s="95"/>
      <c r="Z30" s="95"/>
    </row>
    <row r="31" spans="1:26" ht="30" customHeight="1">
      <c r="A31" s="104"/>
      <c r="B31" s="104"/>
      <c r="C31" s="104"/>
      <c r="D31" s="106"/>
      <c r="E31" s="106"/>
      <c r="F31" s="95"/>
      <c r="G31" s="116"/>
      <c r="H31" s="108"/>
      <c r="I31" s="104"/>
      <c r="J31" s="104"/>
      <c r="K31" s="115"/>
      <c r="L31" s="95"/>
      <c r="M31" s="114"/>
      <c r="N31" s="106"/>
      <c r="O31" s="104"/>
      <c r="P31" s="106"/>
      <c r="Q31" s="109"/>
      <c r="R31" s="95"/>
      <c r="S31" s="95"/>
      <c r="T31" s="95"/>
      <c r="U31" s="95"/>
      <c r="V31" s="95"/>
      <c r="W31" s="95"/>
      <c r="X31" s="95"/>
      <c r="Y31" s="95"/>
      <c r="Z31" s="95"/>
    </row>
    <row r="32" spans="1:26" ht="30" customHeight="1">
      <c r="A32" s="104"/>
      <c r="B32" s="104"/>
      <c r="C32" s="104"/>
      <c r="D32" s="106"/>
      <c r="E32" s="106"/>
      <c r="F32" s="95"/>
      <c r="G32" s="116"/>
      <c r="H32" s="108"/>
      <c r="I32" s="104"/>
      <c r="J32" s="104"/>
      <c r="K32" s="115"/>
      <c r="L32" s="95"/>
      <c r="M32" s="114"/>
      <c r="N32" s="106"/>
      <c r="O32" s="104"/>
      <c r="P32" s="106"/>
      <c r="Q32" s="109"/>
      <c r="R32" s="95"/>
      <c r="S32" s="95"/>
      <c r="T32" s="95"/>
      <c r="U32" s="95"/>
      <c r="V32" s="95"/>
      <c r="W32" s="95"/>
      <c r="X32" s="95"/>
      <c r="Y32" s="95"/>
      <c r="Z32" s="95"/>
    </row>
    <row r="33" spans="1:26" ht="30" customHeight="1">
      <c r="A33" s="104"/>
      <c r="B33" s="105"/>
      <c r="C33" s="104"/>
      <c r="D33" s="106"/>
      <c r="E33" s="106"/>
      <c r="F33" s="95"/>
      <c r="G33" s="107"/>
      <c r="H33" s="108"/>
      <c r="I33" s="104"/>
      <c r="J33" s="104"/>
      <c r="K33" s="115"/>
      <c r="L33" s="95"/>
      <c r="M33" s="104"/>
      <c r="N33" s="106"/>
      <c r="O33" s="104"/>
      <c r="P33" s="106"/>
      <c r="Q33" s="109"/>
      <c r="R33" s="95"/>
      <c r="S33" s="95"/>
      <c r="T33" s="95"/>
      <c r="U33" s="95"/>
      <c r="V33" s="95"/>
      <c r="W33" s="95"/>
      <c r="X33" s="95"/>
      <c r="Y33" s="95"/>
      <c r="Z33" s="95"/>
    </row>
    <row r="34" spans="1:26" ht="30" customHeight="1">
      <c r="A34" s="109"/>
      <c r="B34" s="109"/>
      <c r="C34" s="109"/>
      <c r="D34" s="106"/>
      <c r="E34" s="106"/>
      <c r="F34" s="95"/>
      <c r="G34" s="108"/>
      <c r="H34" s="108"/>
      <c r="I34" s="109"/>
      <c r="J34" s="109"/>
      <c r="K34" s="109"/>
      <c r="L34" s="95"/>
      <c r="M34" s="104"/>
      <c r="N34" s="106"/>
      <c r="O34" s="104"/>
      <c r="P34" s="106"/>
      <c r="Q34" s="109"/>
      <c r="R34" s="95"/>
      <c r="S34" s="95"/>
      <c r="T34" s="95"/>
      <c r="U34" s="95"/>
      <c r="V34" s="95"/>
      <c r="W34" s="95"/>
      <c r="X34" s="95"/>
      <c r="Y34" s="95"/>
      <c r="Z34" s="95"/>
    </row>
    <row r="35" spans="1:26" ht="30" customHeight="1">
      <c r="A35" s="104"/>
      <c r="B35" s="105"/>
      <c r="C35" s="104"/>
      <c r="D35" s="106"/>
      <c r="E35" s="106"/>
      <c r="F35" s="95"/>
      <c r="G35" s="107"/>
      <c r="H35" s="108"/>
      <c r="I35" s="109"/>
      <c r="J35" s="109"/>
      <c r="K35" s="109"/>
      <c r="L35" s="95"/>
      <c r="M35" s="104"/>
      <c r="N35" s="106"/>
      <c r="O35" s="104"/>
      <c r="P35" s="106"/>
      <c r="Q35" s="109"/>
      <c r="R35" s="95"/>
      <c r="S35" s="95"/>
      <c r="T35" s="95"/>
      <c r="U35" s="95"/>
      <c r="V35" s="95"/>
      <c r="W35" s="95"/>
      <c r="X35" s="95"/>
      <c r="Y35" s="95"/>
      <c r="Z35" s="95"/>
    </row>
    <row r="36" spans="1:26" ht="30" customHeight="1">
      <c r="A36" s="113"/>
      <c r="B36" s="104"/>
      <c r="C36" s="104"/>
      <c r="D36" s="106"/>
      <c r="E36" s="106"/>
      <c r="F36" s="95"/>
      <c r="G36" s="117"/>
      <c r="H36" s="108"/>
      <c r="I36" s="109"/>
      <c r="J36" s="109"/>
      <c r="K36" s="109"/>
      <c r="L36" s="95"/>
      <c r="M36" s="114"/>
      <c r="N36" s="106"/>
      <c r="O36" s="104"/>
      <c r="P36" s="106"/>
      <c r="Q36" s="109"/>
      <c r="R36" s="95"/>
      <c r="S36" s="95"/>
      <c r="T36" s="95"/>
      <c r="U36" s="95"/>
      <c r="V36" s="95"/>
      <c r="W36" s="95"/>
      <c r="X36" s="95"/>
      <c r="Y36" s="95"/>
      <c r="Z36" s="95"/>
    </row>
    <row r="37" spans="1:26" ht="30" customHeight="1">
      <c r="A37" s="95"/>
      <c r="B37" s="95"/>
      <c r="C37" s="95"/>
      <c r="D37" s="95"/>
      <c r="E37" s="95"/>
      <c r="F37" s="95"/>
      <c r="G37" s="17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ht="30" customHeight="1">
      <c r="A38" s="95"/>
      <c r="B38" s="95"/>
      <c r="C38" s="95"/>
      <c r="D38" s="95"/>
      <c r="E38" s="95"/>
      <c r="F38" s="95"/>
      <c r="G38" s="17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ht="30" customHeight="1">
      <c r="A39" s="95"/>
      <c r="B39" s="95"/>
      <c r="C39" s="95"/>
      <c r="D39" s="95"/>
      <c r="E39" s="95"/>
      <c r="F39" s="95"/>
      <c r="G39" s="17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ht="30" customHeight="1">
      <c r="A40" s="95"/>
      <c r="B40" s="95"/>
      <c r="C40" s="95"/>
      <c r="D40" s="95"/>
      <c r="E40" s="95"/>
      <c r="F40" s="95"/>
      <c r="G40" s="17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ht="30" customHeight="1">
      <c r="A41" s="95"/>
      <c r="B41" s="95"/>
      <c r="C41" s="95"/>
      <c r="D41" s="95"/>
      <c r="E41" s="95"/>
      <c r="F41" s="95"/>
      <c r="G41" s="17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ht="30" customHeight="1">
      <c r="A42" s="95"/>
      <c r="B42" s="95"/>
      <c r="C42" s="95"/>
      <c r="D42" s="95"/>
      <c r="E42" s="95"/>
      <c r="F42" s="95"/>
      <c r="G42" s="17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ht="30" customHeight="1">
      <c r="A43" s="95"/>
      <c r="B43" s="95"/>
      <c r="C43" s="95"/>
      <c r="D43" s="95"/>
      <c r="E43" s="95"/>
      <c r="F43" s="95"/>
      <c r="G43" s="17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ht="30" customHeight="1">
      <c r="A44" s="95"/>
      <c r="B44" s="95"/>
      <c r="C44" s="95"/>
      <c r="D44" s="95"/>
      <c r="E44" s="95"/>
      <c r="F44" s="95"/>
      <c r="G44" s="17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ht="30" customHeight="1">
      <c r="A45" s="95"/>
      <c r="B45" s="95"/>
      <c r="C45" s="95"/>
      <c r="D45" s="95"/>
      <c r="E45" s="95"/>
      <c r="F45" s="95"/>
      <c r="G45" s="17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ht="30" customHeight="1">
      <c r="A46" s="95"/>
      <c r="B46" s="95"/>
      <c r="C46" s="95"/>
      <c r="D46" s="95"/>
      <c r="E46" s="95"/>
      <c r="F46" s="95"/>
      <c r="G46" s="17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ht="30" customHeight="1">
      <c r="A47" s="95"/>
      <c r="B47" s="95"/>
      <c r="C47" s="95"/>
      <c r="D47" s="95"/>
      <c r="E47" s="95"/>
      <c r="F47" s="95"/>
      <c r="G47" s="17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ht="30" customHeight="1">
      <c r="A48" s="95"/>
      <c r="B48" s="95"/>
      <c r="C48" s="95"/>
      <c r="D48" s="95"/>
      <c r="E48" s="95"/>
      <c r="F48" s="95"/>
      <c r="G48" s="17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ht="30" customHeight="1">
      <c r="A49" s="95"/>
      <c r="B49" s="95"/>
      <c r="C49" s="95"/>
      <c r="D49" s="95"/>
      <c r="E49" s="95"/>
      <c r="F49" s="95"/>
      <c r="G49" s="17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ht="30" customHeight="1">
      <c r="A50" s="95"/>
      <c r="B50" s="95"/>
      <c r="C50" s="95"/>
      <c r="D50" s="95"/>
      <c r="E50" s="95"/>
      <c r="F50" s="95"/>
      <c r="G50" s="17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ht="30" customHeight="1">
      <c r="A51" s="95"/>
      <c r="B51" s="95"/>
      <c r="C51" s="95"/>
      <c r="D51" s="95"/>
      <c r="E51" s="95"/>
      <c r="F51" s="95"/>
      <c r="G51" s="17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ht="30" customHeight="1">
      <c r="A52" s="95"/>
      <c r="B52" s="95"/>
      <c r="C52" s="95"/>
      <c r="D52" s="95"/>
      <c r="E52" s="95"/>
      <c r="F52" s="95"/>
      <c r="G52" s="17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ht="30" customHeight="1">
      <c r="A53" s="95"/>
      <c r="B53" s="95"/>
      <c r="C53" s="95"/>
      <c r="D53" s="95"/>
      <c r="E53" s="95"/>
      <c r="F53" s="95"/>
      <c r="G53" s="17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ht="30" customHeight="1">
      <c r="A54" s="95"/>
      <c r="B54" s="95"/>
      <c r="C54" s="95"/>
      <c r="D54" s="95"/>
      <c r="E54" s="95"/>
      <c r="F54" s="95"/>
      <c r="G54" s="17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ht="30" customHeight="1">
      <c r="A55" s="95"/>
      <c r="B55" s="95"/>
      <c r="C55" s="95"/>
      <c r="D55" s="95"/>
      <c r="E55" s="95"/>
      <c r="F55" s="95"/>
      <c r="G55" s="17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ht="30" customHeight="1">
      <c r="A56" s="95"/>
      <c r="B56" s="95"/>
      <c r="C56" s="95"/>
      <c r="D56" s="95"/>
      <c r="E56" s="95"/>
      <c r="F56" s="95"/>
      <c r="G56" s="17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ht="30" customHeight="1">
      <c r="A57" s="95"/>
      <c r="B57" s="95"/>
      <c r="C57" s="95"/>
      <c r="D57" s="95"/>
      <c r="E57" s="95"/>
      <c r="F57" s="95"/>
      <c r="G57" s="17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ht="30" customHeight="1">
      <c r="A58" s="95"/>
      <c r="B58" s="95"/>
      <c r="C58" s="95"/>
      <c r="D58" s="95"/>
      <c r="E58" s="95"/>
      <c r="F58" s="95"/>
      <c r="G58" s="17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ht="30" customHeight="1">
      <c r="A59" s="95"/>
      <c r="B59" s="95"/>
      <c r="C59" s="95"/>
      <c r="D59" s="95"/>
      <c r="E59" s="95"/>
      <c r="F59" s="95"/>
      <c r="G59" s="17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ht="30" customHeight="1">
      <c r="A60" s="95"/>
      <c r="B60" s="95"/>
      <c r="C60" s="95"/>
      <c r="D60" s="95"/>
      <c r="E60" s="95"/>
      <c r="F60" s="95"/>
      <c r="G60" s="17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ht="30" customHeight="1">
      <c r="A61" s="95"/>
      <c r="B61" s="95"/>
      <c r="C61" s="95"/>
      <c r="D61" s="95"/>
      <c r="E61" s="95"/>
      <c r="F61" s="95"/>
      <c r="G61" s="17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ht="30" customHeight="1">
      <c r="A62" s="95"/>
      <c r="B62" s="95"/>
      <c r="C62" s="95"/>
      <c r="D62" s="95"/>
      <c r="E62" s="95"/>
      <c r="F62" s="95"/>
      <c r="G62" s="17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ht="30" customHeight="1">
      <c r="A63" s="95"/>
      <c r="B63" s="95"/>
      <c r="C63" s="95"/>
      <c r="D63" s="95"/>
      <c r="E63" s="95"/>
      <c r="F63" s="95"/>
      <c r="G63" s="17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ht="30" customHeight="1">
      <c r="A64" s="95"/>
      <c r="B64" s="95"/>
      <c r="C64" s="95"/>
      <c r="D64" s="95"/>
      <c r="E64" s="95"/>
      <c r="F64" s="95"/>
      <c r="G64" s="17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ht="30" customHeight="1">
      <c r="A65" s="95"/>
      <c r="B65" s="95"/>
      <c r="C65" s="95"/>
      <c r="D65" s="95"/>
      <c r="E65" s="95"/>
      <c r="F65" s="95"/>
      <c r="G65" s="17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ht="30" customHeight="1">
      <c r="A66" s="95"/>
      <c r="B66" s="95"/>
      <c r="C66" s="95"/>
      <c r="D66" s="95"/>
      <c r="E66" s="95"/>
      <c r="F66" s="95"/>
      <c r="G66" s="17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ht="30" customHeight="1">
      <c r="A67" s="95"/>
      <c r="B67" s="95"/>
      <c r="C67" s="95"/>
      <c r="D67" s="95"/>
      <c r="E67" s="95"/>
      <c r="F67" s="95"/>
      <c r="G67" s="17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ht="30" customHeight="1">
      <c r="A68" s="95"/>
      <c r="B68" s="95"/>
      <c r="C68" s="95"/>
      <c r="D68" s="95"/>
      <c r="E68" s="95"/>
      <c r="F68" s="95"/>
      <c r="G68" s="17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ht="15.75" customHeight="1">
      <c r="A69" s="95"/>
      <c r="B69" s="95"/>
      <c r="C69" s="95"/>
      <c r="D69" s="95"/>
      <c r="E69" s="95"/>
      <c r="F69" s="95"/>
      <c r="G69" s="17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ht="15.75" customHeight="1">
      <c r="A70" s="95"/>
      <c r="B70" s="95"/>
      <c r="C70" s="95"/>
      <c r="D70" s="95"/>
      <c r="E70" s="95"/>
      <c r="F70" s="95"/>
      <c r="G70" s="17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ht="15.75" customHeight="1">
      <c r="A71" s="95"/>
      <c r="B71" s="95"/>
      <c r="C71" s="95"/>
      <c r="D71" s="95"/>
      <c r="E71" s="95"/>
      <c r="F71" s="95"/>
      <c r="G71" s="17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ht="15.75" customHeight="1">
      <c r="A72" s="95"/>
      <c r="B72" s="95"/>
      <c r="C72" s="95"/>
      <c r="D72" s="95"/>
      <c r="E72" s="95"/>
      <c r="F72" s="95"/>
      <c r="G72" s="17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ht="15.75" customHeight="1">
      <c r="A73" s="95"/>
      <c r="B73" s="95"/>
      <c r="C73" s="95"/>
      <c r="D73" s="95"/>
      <c r="E73" s="95"/>
      <c r="F73" s="95"/>
      <c r="G73" s="17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ht="15.75" customHeight="1">
      <c r="A74" s="95"/>
      <c r="B74" s="95"/>
      <c r="C74" s="95"/>
      <c r="D74" s="95"/>
      <c r="E74" s="95"/>
      <c r="F74" s="95"/>
      <c r="G74" s="17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ht="15.75" customHeight="1">
      <c r="A75" s="95"/>
      <c r="B75" s="95"/>
      <c r="C75" s="95"/>
      <c r="D75" s="95"/>
      <c r="E75" s="95"/>
      <c r="F75" s="95"/>
      <c r="G75" s="17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ht="15.75" customHeight="1">
      <c r="A76" s="95"/>
      <c r="B76" s="95"/>
      <c r="C76" s="95"/>
      <c r="D76" s="95"/>
      <c r="E76" s="95"/>
      <c r="F76" s="95"/>
      <c r="G76" s="17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ht="15.75" customHeight="1">
      <c r="A77" s="95"/>
      <c r="B77" s="95"/>
      <c r="C77" s="95"/>
      <c r="D77" s="95"/>
      <c r="E77" s="95"/>
      <c r="F77" s="95"/>
      <c r="G77" s="17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ht="15.75" customHeight="1">
      <c r="A78" s="95"/>
      <c r="B78" s="95"/>
      <c r="C78" s="95"/>
      <c r="D78" s="95"/>
      <c r="E78" s="95"/>
      <c r="F78" s="95"/>
      <c r="G78" s="17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ht="15.75" customHeight="1">
      <c r="A79" s="95"/>
      <c r="B79" s="95"/>
      <c r="C79" s="95"/>
      <c r="D79" s="95"/>
      <c r="E79" s="95"/>
      <c r="F79" s="95"/>
      <c r="G79" s="17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ht="15.75" customHeight="1">
      <c r="A80" s="95"/>
      <c r="B80" s="95"/>
      <c r="C80" s="95"/>
      <c r="D80" s="95"/>
      <c r="E80" s="95"/>
      <c r="F80" s="95"/>
      <c r="G80" s="17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ht="15.75" customHeight="1">
      <c r="A81" s="95"/>
      <c r="B81" s="95"/>
      <c r="C81" s="95"/>
      <c r="D81" s="95"/>
      <c r="E81" s="95"/>
      <c r="F81" s="95"/>
      <c r="G81" s="17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ht="15.75" customHeight="1">
      <c r="A82" s="95"/>
      <c r="B82" s="95"/>
      <c r="C82" s="95"/>
      <c r="D82" s="95"/>
      <c r="E82" s="95"/>
      <c r="F82" s="95"/>
      <c r="G82" s="17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ht="15.75" customHeight="1">
      <c r="A83" s="95"/>
      <c r="B83" s="95"/>
      <c r="C83" s="95"/>
      <c r="D83" s="95"/>
      <c r="E83" s="95"/>
      <c r="F83" s="95"/>
      <c r="G83" s="17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ht="15.75" customHeight="1">
      <c r="A84" s="95"/>
      <c r="B84" s="95"/>
      <c r="C84" s="95"/>
      <c r="D84" s="95"/>
      <c r="E84" s="95"/>
      <c r="F84" s="95"/>
      <c r="G84" s="17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ht="15.75" customHeight="1">
      <c r="A85" s="95"/>
      <c r="B85" s="95"/>
      <c r="C85" s="95"/>
      <c r="D85" s="95"/>
      <c r="E85" s="95"/>
      <c r="F85" s="95"/>
      <c r="G85" s="17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ht="15.75" customHeight="1">
      <c r="A86" s="95"/>
      <c r="B86" s="95"/>
      <c r="C86" s="95"/>
      <c r="D86" s="95"/>
      <c r="E86" s="95"/>
      <c r="F86" s="95"/>
      <c r="G86" s="17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ht="15.75" customHeight="1">
      <c r="A87" s="95"/>
      <c r="B87" s="95"/>
      <c r="C87" s="95"/>
      <c r="D87" s="95"/>
      <c r="E87" s="95"/>
      <c r="F87" s="95"/>
      <c r="G87" s="17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ht="15.75" customHeight="1">
      <c r="A88" s="95"/>
      <c r="B88" s="95"/>
      <c r="C88" s="95"/>
      <c r="D88" s="95"/>
      <c r="E88" s="95"/>
      <c r="F88" s="95"/>
      <c r="G88" s="17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ht="15.75" customHeight="1">
      <c r="A89" s="95"/>
      <c r="B89" s="95"/>
      <c r="C89" s="95"/>
      <c r="D89" s="95"/>
      <c r="E89" s="95"/>
      <c r="F89" s="95"/>
      <c r="G89" s="17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ht="15.75" customHeight="1">
      <c r="A90" s="95"/>
      <c r="B90" s="95"/>
      <c r="C90" s="95"/>
      <c r="D90" s="95"/>
      <c r="E90" s="95"/>
      <c r="F90" s="95"/>
      <c r="G90" s="17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ht="15.75" customHeight="1">
      <c r="A91" s="95"/>
      <c r="B91" s="95"/>
      <c r="C91" s="95"/>
      <c r="D91" s="95"/>
      <c r="E91" s="95"/>
      <c r="F91" s="95"/>
      <c r="G91" s="17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ht="15.75" customHeight="1">
      <c r="A92" s="95"/>
      <c r="B92" s="95"/>
      <c r="C92" s="95"/>
      <c r="D92" s="95"/>
      <c r="E92" s="95"/>
      <c r="F92" s="95"/>
      <c r="G92" s="17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ht="15.75" customHeight="1">
      <c r="A93" s="95"/>
      <c r="B93" s="95"/>
      <c r="C93" s="95"/>
      <c r="D93" s="95"/>
      <c r="E93" s="95"/>
      <c r="F93" s="95"/>
      <c r="G93" s="17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ht="15.75" customHeight="1">
      <c r="A94" s="95"/>
      <c r="B94" s="95"/>
      <c r="C94" s="95"/>
      <c r="D94" s="95"/>
      <c r="E94" s="95"/>
      <c r="F94" s="95"/>
      <c r="G94" s="17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ht="15.75" customHeight="1">
      <c r="A95" s="95"/>
      <c r="B95" s="95"/>
      <c r="C95" s="95"/>
      <c r="D95" s="95"/>
      <c r="E95" s="95"/>
      <c r="F95" s="95"/>
      <c r="G95" s="17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ht="15.75" customHeight="1">
      <c r="A96" s="95"/>
      <c r="B96" s="95"/>
      <c r="C96" s="95"/>
      <c r="D96" s="95"/>
      <c r="E96" s="95"/>
      <c r="F96" s="95"/>
      <c r="G96" s="17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ht="15.75" customHeight="1">
      <c r="A97" s="95"/>
      <c r="B97" s="95"/>
      <c r="C97" s="95"/>
      <c r="D97" s="95"/>
      <c r="E97" s="95"/>
      <c r="F97" s="95"/>
      <c r="G97" s="17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ht="15.75" customHeight="1">
      <c r="A98" s="95"/>
      <c r="B98" s="95"/>
      <c r="C98" s="95"/>
      <c r="D98" s="95"/>
      <c r="E98" s="95"/>
      <c r="F98" s="95"/>
      <c r="G98" s="17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ht="15.75" customHeight="1">
      <c r="A99" s="95"/>
      <c r="B99" s="95"/>
      <c r="C99" s="95"/>
      <c r="D99" s="95"/>
      <c r="E99" s="95"/>
      <c r="F99" s="95"/>
      <c r="G99" s="17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ht="15.75" customHeight="1">
      <c r="A100" s="95"/>
      <c r="B100" s="95"/>
      <c r="C100" s="95"/>
      <c r="D100" s="95"/>
      <c r="E100" s="95"/>
      <c r="F100" s="95"/>
      <c r="G100" s="17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1:26" ht="15.75" customHeight="1">
      <c r="A101" s="95"/>
      <c r="B101" s="95"/>
      <c r="C101" s="95"/>
      <c r="D101" s="95"/>
      <c r="E101" s="95"/>
      <c r="F101" s="95"/>
      <c r="G101" s="17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spans="1:26" ht="15.75" customHeight="1">
      <c r="A102" s="95"/>
      <c r="B102" s="95"/>
      <c r="C102" s="95"/>
      <c r="D102" s="95"/>
      <c r="E102" s="95"/>
      <c r="F102" s="95"/>
      <c r="G102" s="17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spans="1:26" ht="15.75" customHeight="1">
      <c r="A103" s="95"/>
      <c r="B103" s="95"/>
      <c r="C103" s="95"/>
      <c r="D103" s="95"/>
      <c r="E103" s="95"/>
      <c r="F103" s="95"/>
      <c r="G103" s="17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spans="1:26" ht="15.75" customHeight="1">
      <c r="A104" s="95"/>
      <c r="B104" s="95"/>
      <c r="C104" s="95"/>
      <c r="D104" s="95"/>
      <c r="E104" s="95"/>
      <c r="F104" s="95"/>
      <c r="G104" s="17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spans="1:26" ht="15.75" customHeight="1">
      <c r="A105" s="95"/>
      <c r="B105" s="95"/>
      <c r="C105" s="95"/>
      <c r="D105" s="95"/>
      <c r="E105" s="95"/>
      <c r="F105" s="95"/>
      <c r="G105" s="17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spans="1:26" ht="15.75" customHeight="1">
      <c r="A106" s="95"/>
      <c r="B106" s="95"/>
      <c r="C106" s="95"/>
      <c r="D106" s="95"/>
      <c r="E106" s="95"/>
      <c r="F106" s="95"/>
      <c r="G106" s="17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spans="1:26" ht="15.75" customHeight="1">
      <c r="A107" s="95"/>
      <c r="B107" s="95"/>
      <c r="C107" s="95"/>
      <c r="D107" s="95"/>
      <c r="E107" s="95"/>
      <c r="F107" s="95"/>
      <c r="G107" s="17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 ht="15.75" customHeight="1">
      <c r="A108" s="95"/>
      <c r="B108" s="95"/>
      <c r="C108" s="95"/>
      <c r="D108" s="95"/>
      <c r="E108" s="95"/>
      <c r="F108" s="95"/>
      <c r="G108" s="17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spans="1:26" ht="15.75" customHeight="1">
      <c r="A109" s="95"/>
      <c r="B109" s="95"/>
      <c r="C109" s="95"/>
      <c r="D109" s="95"/>
      <c r="E109" s="95"/>
      <c r="F109" s="95"/>
      <c r="G109" s="17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spans="1:26" ht="15.75" customHeight="1">
      <c r="A110" s="95"/>
      <c r="B110" s="95"/>
      <c r="C110" s="95"/>
      <c r="D110" s="95"/>
      <c r="E110" s="95"/>
      <c r="F110" s="95"/>
      <c r="G110" s="17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spans="1:26" ht="15.75" customHeight="1">
      <c r="A111" s="95"/>
      <c r="B111" s="95"/>
      <c r="C111" s="95"/>
      <c r="D111" s="95"/>
      <c r="E111" s="95"/>
      <c r="F111" s="95"/>
      <c r="G111" s="17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spans="1:26" ht="15.75" customHeight="1">
      <c r="A112" s="95"/>
      <c r="B112" s="95"/>
      <c r="C112" s="95"/>
      <c r="D112" s="95"/>
      <c r="E112" s="95"/>
      <c r="F112" s="95"/>
      <c r="G112" s="17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spans="1:26" ht="15.75" customHeight="1">
      <c r="A113" s="95"/>
      <c r="B113" s="95"/>
      <c r="C113" s="95"/>
      <c r="D113" s="95"/>
      <c r="E113" s="95"/>
      <c r="F113" s="95"/>
      <c r="G113" s="17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spans="1:26" ht="15.75" customHeight="1">
      <c r="A114" s="95"/>
      <c r="B114" s="95"/>
      <c r="C114" s="95"/>
      <c r="D114" s="95"/>
      <c r="E114" s="95"/>
      <c r="F114" s="95"/>
      <c r="G114" s="17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spans="1:26" ht="15.75" customHeight="1">
      <c r="A115" s="95"/>
      <c r="B115" s="95"/>
      <c r="C115" s="95"/>
      <c r="D115" s="95"/>
      <c r="E115" s="95"/>
      <c r="F115" s="95"/>
      <c r="G115" s="17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spans="1:26" ht="15.75" customHeight="1">
      <c r="A116" s="95"/>
      <c r="B116" s="95"/>
      <c r="C116" s="95"/>
      <c r="D116" s="95"/>
      <c r="E116" s="95"/>
      <c r="F116" s="95"/>
      <c r="G116" s="17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spans="1:26" ht="15.75" customHeight="1">
      <c r="A117" s="95"/>
      <c r="B117" s="95"/>
      <c r="C117" s="95"/>
      <c r="D117" s="95"/>
      <c r="E117" s="95"/>
      <c r="F117" s="95"/>
      <c r="G117" s="17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spans="1:26" ht="15.75" customHeight="1">
      <c r="A118" s="95"/>
      <c r="B118" s="95"/>
      <c r="C118" s="95"/>
      <c r="D118" s="95"/>
      <c r="E118" s="95"/>
      <c r="F118" s="95"/>
      <c r="G118" s="17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spans="1:26" ht="15.75" customHeight="1">
      <c r="A119" s="95"/>
      <c r="B119" s="95"/>
      <c r="C119" s="95"/>
      <c r="D119" s="95"/>
      <c r="E119" s="95"/>
      <c r="F119" s="95"/>
      <c r="G119" s="17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spans="1:26" ht="15.75" customHeight="1">
      <c r="A120" s="95"/>
      <c r="B120" s="95"/>
      <c r="C120" s="95"/>
      <c r="D120" s="95"/>
      <c r="E120" s="95"/>
      <c r="F120" s="95"/>
      <c r="G120" s="17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spans="1:26" ht="15.75" customHeight="1">
      <c r="A121" s="95"/>
      <c r="B121" s="95"/>
      <c r="C121" s="95"/>
      <c r="D121" s="95"/>
      <c r="E121" s="95"/>
      <c r="F121" s="95"/>
      <c r="G121" s="17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spans="1:26" ht="15.75" customHeight="1">
      <c r="A122" s="95"/>
      <c r="B122" s="95"/>
      <c r="C122" s="95"/>
      <c r="D122" s="95"/>
      <c r="E122" s="95"/>
      <c r="F122" s="95"/>
      <c r="G122" s="17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spans="1:26" ht="15.75" customHeight="1">
      <c r="A123" s="95"/>
      <c r="B123" s="95"/>
      <c r="C123" s="95"/>
      <c r="D123" s="95"/>
      <c r="E123" s="95"/>
      <c r="F123" s="95"/>
      <c r="G123" s="17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spans="1:26" ht="15.75" customHeight="1">
      <c r="A124" s="95"/>
      <c r="B124" s="95"/>
      <c r="C124" s="95"/>
      <c r="D124" s="95"/>
      <c r="E124" s="95"/>
      <c r="F124" s="95"/>
      <c r="G124" s="17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spans="1:26" ht="15.75" customHeight="1">
      <c r="A125" s="95"/>
      <c r="B125" s="95"/>
      <c r="C125" s="95"/>
      <c r="D125" s="95"/>
      <c r="E125" s="95"/>
      <c r="F125" s="95"/>
      <c r="G125" s="17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spans="1:26" ht="15.75" customHeight="1">
      <c r="A126" s="95"/>
      <c r="B126" s="95"/>
      <c r="C126" s="95"/>
      <c r="D126" s="95"/>
      <c r="E126" s="95"/>
      <c r="F126" s="95"/>
      <c r="G126" s="17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spans="1:26" ht="15.75" customHeight="1">
      <c r="A127" s="95"/>
      <c r="B127" s="95"/>
      <c r="C127" s="95"/>
      <c r="D127" s="95"/>
      <c r="E127" s="95"/>
      <c r="F127" s="95"/>
      <c r="G127" s="17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26" ht="15.75" customHeight="1">
      <c r="A128" s="95"/>
      <c r="B128" s="95"/>
      <c r="C128" s="95"/>
      <c r="D128" s="95"/>
      <c r="E128" s="95"/>
      <c r="F128" s="95"/>
      <c r="G128" s="17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spans="1:26" ht="15.75" customHeight="1">
      <c r="A129" s="95"/>
      <c r="B129" s="95"/>
      <c r="C129" s="95"/>
      <c r="D129" s="95"/>
      <c r="E129" s="95"/>
      <c r="F129" s="95"/>
      <c r="G129" s="17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1:26" ht="15.75" customHeight="1">
      <c r="A130" s="95"/>
      <c r="B130" s="95"/>
      <c r="C130" s="95"/>
      <c r="D130" s="95"/>
      <c r="E130" s="95"/>
      <c r="F130" s="95"/>
      <c r="G130" s="17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spans="1:26" ht="15.75" customHeight="1">
      <c r="A131" s="95"/>
      <c r="B131" s="95"/>
      <c r="C131" s="95"/>
      <c r="D131" s="95"/>
      <c r="E131" s="95"/>
      <c r="F131" s="95"/>
      <c r="G131" s="17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spans="1:26" ht="15.75" customHeight="1">
      <c r="A132" s="95"/>
      <c r="B132" s="95"/>
      <c r="C132" s="95"/>
      <c r="D132" s="95"/>
      <c r="E132" s="95"/>
      <c r="F132" s="95"/>
      <c r="G132" s="17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spans="1:26" ht="15.75" customHeight="1">
      <c r="A133" s="95"/>
      <c r="B133" s="95"/>
      <c r="C133" s="95"/>
      <c r="D133" s="95"/>
      <c r="E133" s="95"/>
      <c r="F133" s="95"/>
      <c r="G133" s="17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spans="1:26" ht="15.75" customHeight="1">
      <c r="A134" s="95"/>
      <c r="B134" s="95"/>
      <c r="C134" s="95"/>
      <c r="D134" s="95"/>
      <c r="E134" s="95"/>
      <c r="F134" s="95"/>
      <c r="G134" s="17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spans="1:26" ht="15.75" customHeight="1">
      <c r="A135" s="95"/>
      <c r="B135" s="95"/>
      <c r="C135" s="95"/>
      <c r="D135" s="95"/>
      <c r="E135" s="95"/>
      <c r="F135" s="95"/>
      <c r="G135" s="17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spans="1:26" ht="15.75" customHeight="1">
      <c r="A136" s="95"/>
      <c r="B136" s="95"/>
      <c r="C136" s="95"/>
      <c r="D136" s="95"/>
      <c r="E136" s="95"/>
      <c r="F136" s="95"/>
      <c r="G136" s="17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spans="1:26" ht="15.75" customHeight="1">
      <c r="A137" s="95"/>
      <c r="B137" s="95"/>
      <c r="C137" s="95"/>
      <c r="D137" s="95"/>
      <c r="E137" s="95"/>
      <c r="F137" s="95"/>
      <c r="G137" s="17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spans="1:26" ht="15.75" customHeight="1">
      <c r="A138" s="95"/>
      <c r="B138" s="95"/>
      <c r="C138" s="95"/>
      <c r="D138" s="95"/>
      <c r="E138" s="95"/>
      <c r="F138" s="95"/>
      <c r="G138" s="17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spans="1:26" ht="15.75" customHeight="1">
      <c r="A139" s="95"/>
      <c r="B139" s="95"/>
      <c r="C139" s="95"/>
      <c r="D139" s="95"/>
      <c r="E139" s="95"/>
      <c r="F139" s="95"/>
      <c r="G139" s="17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spans="1:26" ht="15.75" customHeight="1">
      <c r="A140" s="95"/>
      <c r="B140" s="95"/>
      <c r="C140" s="95"/>
      <c r="D140" s="95"/>
      <c r="E140" s="95"/>
      <c r="F140" s="95"/>
      <c r="G140" s="17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spans="1:26" ht="15.75" customHeight="1">
      <c r="A141" s="95"/>
      <c r="B141" s="95"/>
      <c r="C141" s="95"/>
      <c r="D141" s="95"/>
      <c r="E141" s="95"/>
      <c r="F141" s="95"/>
      <c r="G141" s="17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6" ht="15.75" customHeight="1">
      <c r="A142" s="95"/>
      <c r="B142" s="95"/>
      <c r="C142" s="95"/>
      <c r="D142" s="95"/>
      <c r="E142" s="95"/>
      <c r="F142" s="95"/>
      <c r="G142" s="17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spans="1:26" ht="15.75" customHeight="1">
      <c r="A143" s="95"/>
      <c r="B143" s="95"/>
      <c r="C143" s="95"/>
      <c r="D143" s="95"/>
      <c r="E143" s="95"/>
      <c r="F143" s="95"/>
      <c r="G143" s="17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spans="1:26" ht="15.75" customHeight="1">
      <c r="A144" s="95"/>
      <c r="B144" s="95"/>
      <c r="C144" s="95"/>
      <c r="D144" s="95"/>
      <c r="E144" s="95"/>
      <c r="F144" s="95"/>
      <c r="G144" s="17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spans="1:26" ht="15.75" customHeight="1">
      <c r="A145" s="95"/>
      <c r="B145" s="95"/>
      <c r="C145" s="95"/>
      <c r="D145" s="95"/>
      <c r="E145" s="95"/>
      <c r="F145" s="95"/>
      <c r="G145" s="17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spans="1:26" ht="15.75" customHeight="1">
      <c r="A146" s="95"/>
      <c r="B146" s="95"/>
      <c r="C146" s="95"/>
      <c r="D146" s="95"/>
      <c r="E146" s="95"/>
      <c r="F146" s="95"/>
      <c r="G146" s="17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spans="1:26" ht="15.75" customHeight="1">
      <c r="A147" s="95"/>
      <c r="B147" s="95"/>
      <c r="C147" s="95"/>
      <c r="D147" s="95"/>
      <c r="E147" s="95"/>
      <c r="F147" s="95"/>
      <c r="G147" s="17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spans="1:26" ht="15.75" customHeight="1">
      <c r="A148" s="95"/>
      <c r="B148" s="95"/>
      <c r="C148" s="95"/>
      <c r="D148" s="95"/>
      <c r="E148" s="95"/>
      <c r="F148" s="95"/>
      <c r="G148" s="17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spans="1:26" ht="15.75" customHeight="1">
      <c r="A149" s="95"/>
      <c r="B149" s="95"/>
      <c r="C149" s="95"/>
      <c r="D149" s="95"/>
      <c r="E149" s="95"/>
      <c r="F149" s="95"/>
      <c r="G149" s="17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spans="1:26" ht="15.75" customHeight="1">
      <c r="A150" s="95"/>
      <c r="B150" s="95"/>
      <c r="C150" s="95"/>
      <c r="D150" s="95"/>
      <c r="E150" s="95"/>
      <c r="F150" s="95"/>
      <c r="G150" s="17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spans="1:26" ht="15.75" customHeight="1">
      <c r="A151" s="95"/>
      <c r="B151" s="95"/>
      <c r="C151" s="95"/>
      <c r="D151" s="95"/>
      <c r="E151" s="95"/>
      <c r="F151" s="95"/>
      <c r="G151" s="17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spans="1:26" ht="15.75" customHeight="1">
      <c r="A152" s="95"/>
      <c r="B152" s="95"/>
      <c r="C152" s="95"/>
      <c r="D152" s="95"/>
      <c r="E152" s="95"/>
      <c r="F152" s="95"/>
      <c r="G152" s="17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spans="1:26" ht="15.75" customHeight="1">
      <c r="A153" s="95"/>
      <c r="B153" s="95"/>
      <c r="C153" s="95"/>
      <c r="D153" s="95"/>
      <c r="E153" s="95"/>
      <c r="F153" s="95"/>
      <c r="G153" s="17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spans="1:26" ht="15.75" customHeight="1">
      <c r="A154" s="95"/>
      <c r="B154" s="95"/>
      <c r="C154" s="95"/>
      <c r="D154" s="95"/>
      <c r="E154" s="95"/>
      <c r="F154" s="95"/>
      <c r="G154" s="17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spans="1:26" ht="15.75" customHeight="1">
      <c r="A155" s="95"/>
      <c r="B155" s="95"/>
      <c r="C155" s="95"/>
      <c r="D155" s="95"/>
      <c r="E155" s="95"/>
      <c r="F155" s="95"/>
      <c r="G155" s="17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spans="1:26" ht="15.75" customHeight="1">
      <c r="A156" s="95"/>
      <c r="B156" s="95"/>
      <c r="C156" s="95"/>
      <c r="D156" s="95"/>
      <c r="E156" s="95"/>
      <c r="F156" s="95"/>
      <c r="G156" s="17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spans="1:26" ht="15.75" customHeight="1">
      <c r="A157" s="95"/>
      <c r="B157" s="95"/>
      <c r="C157" s="95"/>
      <c r="D157" s="95"/>
      <c r="E157" s="95"/>
      <c r="F157" s="95"/>
      <c r="G157" s="17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spans="1:26" ht="15.75" customHeight="1">
      <c r="A158" s="95"/>
      <c r="B158" s="95"/>
      <c r="C158" s="95"/>
      <c r="D158" s="95"/>
      <c r="E158" s="95"/>
      <c r="F158" s="95"/>
      <c r="G158" s="17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spans="1:26" ht="15.75" customHeight="1">
      <c r="A159" s="95"/>
      <c r="B159" s="95"/>
      <c r="C159" s="95"/>
      <c r="D159" s="95"/>
      <c r="E159" s="95"/>
      <c r="F159" s="95"/>
      <c r="G159" s="17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spans="1:26" ht="15.75" customHeight="1">
      <c r="A160" s="95"/>
      <c r="B160" s="95"/>
      <c r="C160" s="95"/>
      <c r="D160" s="95"/>
      <c r="E160" s="95"/>
      <c r="F160" s="95"/>
      <c r="G160" s="17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spans="1:26" ht="15.75" customHeight="1">
      <c r="A161" s="95"/>
      <c r="B161" s="95"/>
      <c r="C161" s="95"/>
      <c r="D161" s="95"/>
      <c r="E161" s="95"/>
      <c r="F161" s="95"/>
      <c r="G161" s="17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spans="1:26" ht="15.75" customHeight="1">
      <c r="A162" s="95"/>
      <c r="B162" s="95"/>
      <c r="C162" s="95"/>
      <c r="D162" s="95"/>
      <c r="E162" s="95"/>
      <c r="F162" s="95"/>
      <c r="G162" s="17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spans="1:26" ht="15.75" customHeight="1">
      <c r="A163" s="95"/>
      <c r="B163" s="95"/>
      <c r="C163" s="95"/>
      <c r="D163" s="95"/>
      <c r="E163" s="95"/>
      <c r="F163" s="95"/>
      <c r="G163" s="17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spans="1:26" ht="15.75" customHeight="1">
      <c r="A164" s="95"/>
      <c r="B164" s="95"/>
      <c r="C164" s="95"/>
      <c r="D164" s="95"/>
      <c r="E164" s="95"/>
      <c r="F164" s="95"/>
      <c r="G164" s="17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spans="1:26" ht="15.75" customHeight="1">
      <c r="A165" s="95"/>
      <c r="B165" s="95"/>
      <c r="C165" s="95"/>
      <c r="D165" s="95"/>
      <c r="E165" s="95"/>
      <c r="F165" s="95"/>
      <c r="G165" s="17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spans="1:26" ht="15.75" customHeight="1">
      <c r="A166" s="95"/>
      <c r="B166" s="95"/>
      <c r="C166" s="95"/>
      <c r="D166" s="95"/>
      <c r="E166" s="95"/>
      <c r="F166" s="95"/>
      <c r="G166" s="17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spans="1:26" ht="15.75" customHeight="1">
      <c r="A167" s="95"/>
      <c r="B167" s="95"/>
      <c r="C167" s="95"/>
      <c r="D167" s="95"/>
      <c r="E167" s="95"/>
      <c r="F167" s="95"/>
      <c r="G167" s="17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spans="1:26" ht="15.75" customHeight="1">
      <c r="A168" s="95"/>
      <c r="B168" s="95"/>
      <c r="C168" s="95"/>
      <c r="D168" s="95"/>
      <c r="E168" s="95"/>
      <c r="F168" s="95"/>
      <c r="G168" s="17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spans="1:26" ht="15.75" customHeight="1">
      <c r="A169" s="95"/>
      <c r="B169" s="95"/>
      <c r="C169" s="95"/>
      <c r="D169" s="95"/>
      <c r="E169" s="95"/>
      <c r="F169" s="95"/>
      <c r="G169" s="17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spans="1:26" ht="15.75" customHeight="1">
      <c r="A170" s="95"/>
      <c r="B170" s="95"/>
      <c r="C170" s="95"/>
      <c r="D170" s="95"/>
      <c r="E170" s="95"/>
      <c r="F170" s="95"/>
      <c r="G170" s="17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spans="1:26" ht="15.75" customHeight="1">
      <c r="A171" s="95"/>
      <c r="B171" s="95"/>
      <c r="C171" s="95"/>
      <c r="D171" s="95"/>
      <c r="E171" s="95"/>
      <c r="F171" s="95"/>
      <c r="G171" s="17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6" ht="15.75" customHeight="1">
      <c r="A172" s="95"/>
      <c r="B172" s="95"/>
      <c r="C172" s="95"/>
      <c r="D172" s="95"/>
      <c r="E172" s="95"/>
      <c r="F172" s="95"/>
      <c r="G172" s="17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spans="1:26" ht="15.75" customHeight="1">
      <c r="A173" s="95"/>
      <c r="B173" s="95"/>
      <c r="C173" s="95"/>
      <c r="D173" s="95"/>
      <c r="E173" s="95"/>
      <c r="F173" s="95"/>
      <c r="G173" s="17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spans="1:26" ht="15.75" customHeight="1">
      <c r="A174" s="95"/>
      <c r="B174" s="95"/>
      <c r="C174" s="95"/>
      <c r="D174" s="95"/>
      <c r="E174" s="95"/>
      <c r="F174" s="95"/>
      <c r="G174" s="17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spans="1:26" ht="15.75" customHeight="1">
      <c r="A175" s="95"/>
      <c r="B175" s="95"/>
      <c r="C175" s="95"/>
      <c r="D175" s="95"/>
      <c r="E175" s="95"/>
      <c r="F175" s="95"/>
      <c r="G175" s="17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spans="1:26" ht="15.75" customHeight="1">
      <c r="A176" s="95"/>
      <c r="B176" s="95"/>
      <c r="C176" s="95"/>
      <c r="D176" s="95"/>
      <c r="E176" s="95"/>
      <c r="F176" s="95"/>
      <c r="G176" s="17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spans="1:26" ht="15.75" customHeight="1">
      <c r="A177" s="95"/>
      <c r="B177" s="95"/>
      <c r="C177" s="95"/>
      <c r="D177" s="95"/>
      <c r="E177" s="95"/>
      <c r="F177" s="95"/>
      <c r="G177" s="17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spans="1:26" ht="15.75" customHeight="1">
      <c r="A178" s="95"/>
      <c r="B178" s="95"/>
      <c r="C178" s="95"/>
      <c r="D178" s="95"/>
      <c r="E178" s="95"/>
      <c r="F178" s="95"/>
      <c r="G178" s="17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spans="1:26" ht="15.75" customHeight="1">
      <c r="A179" s="95"/>
      <c r="B179" s="95"/>
      <c r="C179" s="95"/>
      <c r="D179" s="95"/>
      <c r="E179" s="95"/>
      <c r="F179" s="95"/>
      <c r="G179" s="17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spans="1:26" ht="15.75" customHeight="1">
      <c r="A180" s="95"/>
      <c r="B180" s="95"/>
      <c r="C180" s="95"/>
      <c r="D180" s="95"/>
      <c r="E180" s="95"/>
      <c r="F180" s="95"/>
      <c r="G180" s="17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spans="1:26" ht="15.75" customHeight="1">
      <c r="A181" s="95"/>
      <c r="B181" s="95"/>
      <c r="C181" s="95"/>
      <c r="D181" s="95"/>
      <c r="E181" s="95"/>
      <c r="F181" s="95"/>
      <c r="G181" s="17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spans="1:26" ht="15.75" customHeight="1">
      <c r="A182" s="95"/>
      <c r="B182" s="95"/>
      <c r="C182" s="95"/>
      <c r="D182" s="95"/>
      <c r="E182" s="95"/>
      <c r="F182" s="95"/>
      <c r="G182" s="17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spans="1:26" ht="15.75" customHeight="1">
      <c r="A183" s="95"/>
      <c r="B183" s="95"/>
      <c r="C183" s="95"/>
      <c r="D183" s="95"/>
      <c r="E183" s="95"/>
      <c r="F183" s="95"/>
      <c r="G183" s="17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spans="1:26" ht="15.75" customHeight="1">
      <c r="A184" s="95"/>
      <c r="B184" s="95"/>
      <c r="C184" s="95"/>
      <c r="D184" s="95"/>
      <c r="E184" s="95"/>
      <c r="F184" s="95"/>
      <c r="G184" s="17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spans="1:26" ht="15.75" customHeight="1">
      <c r="A185" s="95"/>
      <c r="B185" s="95"/>
      <c r="C185" s="95"/>
      <c r="D185" s="95"/>
      <c r="E185" s="95"/>
      <c r="F185" s="95"/>
      <c r="G185" s="17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spans="1:26" ht="15.75" customHeight="1">
      <c r="A186" s="95"/>
      <c r="B186" s="95"/>
      <c r="C186" s="95"/>
      <c r="D186" s="95"/>
      <c r="E186" s="95"/>
      <c r="F186" s="95"/>
      <c r="G186" s="17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spans="1:26" ht="15.75" customHeight="1">
      <c r="A187" s="95"/>
      <c r="B187" s="95"/>
      <c r="C187" s="95"/>
      <c r="D187" s="95"/>
      <c r="E187" s="95"/>
      <c r="F187" s="95"/>
      <c r="G187" s="17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spans="1:26" ht="15.75" customHeight="1">
      <c r="A188" s="95"/>
      <c r="B188" s="95"/>
      <c r="C188" s="95"/>
      <c r="D188" s="95"/>
      <c r="E188" s="95"/>
      <c r="F188" s="95"/>
      <c r="G188" s="17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spans="1:26" ht="15.75" customHeight="1">
      <c r="A189" s="95"/>
      <c r="B189" s="95"/>
      <c r="C189" s="95"/>
      <c r="D189" s="95"/>
      <c r="E189" s="95"/>
      <c r="F189" s="95"/>
      <c r="G189" s="17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spans="1:26" ht="15.75" customHeight="1">
      <c r="A190" s="95"/>
      <c r="B190" s="95"/>
      <c r="C190" s="95"/>
      <c r="D190" s="95"/>
      <c r="E190" s="95"/>
      <c r="F190" s="95"/>
      <c r="G190" s="17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spans="1:26" ht="15.75" customHeight="1">
      <c r="A191" s="95"/>
      <c r="B191" s="95"/>
      <c r="C191" s="95"/>
      <c r="D191" s="95"/>
      <c r="E191" s="95"/>
      <c r="F191" s="95"/>
      <c r="G191" s="17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spans="1:26" ht="15.75" customHeight="1">
      <c r="A192" s="95"/>
      <c r="B192" s="95"/>
      <c r="C192" s="95"/>
      <c r="D192" s="95"/>
      <c r="E192" s="95"/>
      <c r="F192" s="95"/>
      <c r="G192" s="17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spans="1:26" ht="15.75" customHeight="1">
      <c r="A193" s="95"/>
      <c r="B193" s="95"/>
      <c r="C193" s="95"/>
      <c r="D193" s="95"/>
      <c r="E193" s="95"/>
      <c r="F193" s="95"/>
      <c r="G193" s="17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spans="1:26" ht="15.75" customHeight="1">
      <c r="A194" s="95"/>
      <c r="B194" s="95"/>
      <c r="C194" s="95"/>
      <c r="D194" s="95"/>
      <c r="E194" s="95"/>
      <c r="F194" s="95"/>
      <c r="G194" s="17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spans="1:26" ht="15.75" customHeight="1">
      <c r="A195" s="95"/>
      <c r="B195" s="95"/>
      <c r="C195" s="95"/>
      <c r="D195" s="95"/>
      <c r="E195" s="95"/>
      <c r="F195" s="95"/>
      <c r="G195" s="17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spans="1:26" ht="15.75" customHeight="1">
      <c r="A196" s="95"/>
      <c r="B196" s="95"/>
      <c r="C196" s="95"/>
      <c r="D196" s="95"/>
      <c r="E196" s="95"/>
      <c r="F196" s="95"/>
      <c r="G196" s="17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spans="1:26" ht="15.75" customHeight="1">
      <c r="A197" s="95"/>
      <c r="B197" s="95"/>
      <c r="C197" s="95"/>
      <c r="D197" s="95"/>
      <c r="E197" s="95"/>
      <c r="F197" s="95"/>
      <c r="G197" s="17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spans="1:26" ht="15.75" customHeight="1">
      <c r="A198" s="95"/>
      <c r="B198" s="95"/>
      <c r="C198" s="95"/>
      <c r="D198" s="95"/>
      <c r="E198" s="95"/>
      <c r="F198" s="95"/>
      <c r="G198" s="17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spans="1:26" ht="15.75" customHeight="1">
      <c r="A199" s="95"/>
      <c r="B199" s="95"/>
      <c r="C199" s="95"/>
      <c r="D199" s="95"/>
      <c r="E199" s="95"/>
      <c r="F199" s="95"/>
      <c r="G199" s="17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spans="1:26" ht="15.75" customHeight="1">
      <c r="A200" s="95"/>
      <c r="B200" s="95"/>
      <c r="C200" s="95"/>
      <c r="D200" s="95"/>
      <c r="E200" s="95"/>
      <c r="F200" s="95"/>
      <c r="G200" s="17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spans="1:26" ht="15.75" customHeight="1">
      <c r="A201" s="95"/>
      <c r="B201" s="95"/>
      <c r="C201" s="95"/>
      <c r="D201" s="95"/>
      <c r="E201" s="95"/>
      <c r="F201" s="95"/>
      <c r="G201" s="17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spans="1:26" ht="15.75" customHeight="1">
      <c r="A202" s="95"/>
      <c r="B202" s="95"/>
      <c r="C202" s="95"/>
      <c r="D202" s="95"/>
      <c r="E202" s="95"/>
      <c r="F202" s="95"/>
      <c r="G202" s="17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spans="1:26" ht="15.75" customHeight="1">
      <c r="A203" s="95"/>
      <c r="B203" s="95"/>
      <c r="C203" s="95"/>
      <c r="D203" s="95"/>
      <c r="E203" s="95"/>
      <c r="F203" s="95"/>
      <c r="G203" s="17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spans="1:26" ht="15.75" customHeight="1">
      <c r="A204" s="95"/>
      <c r="B204" s="95"/>
      <c r="C204" s="95"/>
      <c r="D204" s="95"/>
      <c r="E204" s="95"/>
      <c r="F204" s="95"/>
      <c r="G204" s="17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spans="1:26" ht="15.75" customHeight="1">
      <c r="A205" s="95"/>
      <c r="B205" s="95"/>
      <c r="C205" s="95"/>
      <c r="D205" s="95"/>
      <c r="E205" s="95"/>
      <c r="F205" s="95"/>
      <c r="G205" s="17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spans="1:26" ht="15.75" customHeight="1">
      <c r="A206" s="95"/>
      <c r="B206" s="95"/>
      <c r="C206" s="95"/>
      <c r="D206" s="95"/>
      <c r="E206" s="95"/>
      <c r="F206" s="95"/>
      <c r="G206" s="17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spans="1:26" ht="15.75" customHeight="1">
      <c r="A207" s="95"/>
      <c r="B207" s="95"/>
      <c r="C207" s="95"/>
      <c r="D207" s="95"/>
      <c r="E207" s="95"/>
      <c r="F207" s="95"/>
      <c r="G207" s="17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spans="1:26" ht="15.75" customHeight="1">
      <c r="A208" s="95"/>
      <c r="B208" s="95"/>
      <c r="C208" s="95"/>
      <c r="D208" s="95"/>
      <c r="E208" s="95"/>
      <c r="F208" s="95"/>
      <c r="G208" s="17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spans="1:26" ht="15.75" customHeight="1">
      <c r="A209" s="95"/>
      <c r="B209" s="95"/>
      <c r="C209" s="95"/>
      <c r="D209" s="95"/>
      <c r="E209" s="95"/>
      <c r="F209" s="95"/>
      <c r="G209" s="17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spans="1:26" ht="15.75" customHeight="1">
      <c r="A210" s="95"/>
      <c r="B210" s="95"/>
      <c r="C210" s="95"/>
      <c r="D210" s="95"/>
      <c r="E210" s="95"/>
      <c r="F210" s="95"/>
      <c r="G210" s="17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spans="1:26" ht="15.75" customHeight="1">
      <c r="A211" s="95"/>
      <c r="B211" s="95"/>
      <c r="C211" s="95"/>
      <c r="D211" s="95"/>
      <c r="E211" s="95"/>
      <c r="F211" s="95"/>
      <c r="G211" s="17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spans="1:26" ht="15.75" customHeight="1">
      <c r="A212" s="95"/>
      <c r="B212" s="95"/>
      <c r="C212" s="95"/>
      <c r="D212" s="95"/>
      <c r="E212" s="95"/>
      <c r="F212" s="95"/>
      <c r="G212" s="17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spans="1:26" ht="15.75" customHeight="1">
      <c r="A213" s="95"/>
      <c r="B213" s="95"/>
      <c r="C213" s="95"/>
      <c r="D213" s="95"/>
      <c r="E213" s="95"/>
      <c r="F213" s="95"/>
      <c r="G213" s="17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spans="1:26" ht="15.75" customHeight="1">
      <c r="A214" s="95"/>
      <c r="B214" s="95"/>
      <c r="C214" s="95"/>
      <c r="D214" s="95"/>
      <c r="E214" s="95"/>
      <c r="F214" s="95"/>
      <c r="G214" s="17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spans="1:26" ht="15.75" customHeight="1">
      <c r="A215" s="95"/>
      <c r="B215" s="95"/>
      <c r="C215" s="95"/>
      <c r="D215" s="95"/>
      <c r="E215" s="95"/>
      <c r="F215" s="95"/>
      <c r="G215" s="17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spans="1:26" ht="15.75" customHeight="1">
      <c r="A216" s="95"/>
      <c r="B216" s="95"/>
      <c r="C216" s="95"/>
      <c r="D216" s="95"/>
      <c r="E216" s="95"/>
      <c r="F216" s="95"/>
      <c r="G216" s="17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spans="1:26" ht="15.75" customHeight="1">
      <c r="A217" s="95"/>
      <c r="B217" s="95"/>
      <c r="C217" s="95"/>
      <c r="D217" s="95"/>
      <c r="E217" s="95"/>
      <c r="F217" s="95"/>
      <c r="G217" s="17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spans="1:26" ht="15.75" customHeight="1">
      <c r="A218" s="95"/>
      <c r="B218" s="95"/>
      <c r="C218" s="95"/>
      <c r="D218" s="95"/>
      <c r="E218" s="95"/>
      <c r="F218" s="95"/>
      <c r="G218" s="17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spans="1:26" ht="15.75" customHeight="1">
      <c r="A219" s="95"/>
      <c r="B219" s="95"/>
      <c r="C219" s="95"/>
      <c r="D219" s="95"/>
      <c r="E219" s="95"/>
      <c r="F219" s="95"/>
      <c r="G219" s="17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spans="1:26" ht="15.75" customHeight="1">
      <c r="A220" s="95"/>
      <c r="B220" s="95"/>
      <c r="C220" s="95"/>
      <c r="D220" s="95"/>
      <c r="E220" s="95"/>
      <c r="F220" s="95"/>
      <c r="G220" s="17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spans="1:26" ht="15.75" customHeight="1">
      <c r="A221" s="95"/>
      <c r="B221" s="95"/>
      <c r="C221" s="95"/>
      <c r="D221" s="95"/>
      <c r="E221" s="95"/>
      <c r="F221" s="95"/>
      <c r="G221" s="17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spans="1:26" ht="15.75" customHeight="1">
      <c r="A222" s="95"/>
      <c r="B222" s="95"/>
      <c r="C222" s="95"/>
      <c r="D222" s="95"/>
      <c r="E222" s="95"/>
      <c r="F222" s="95"/>
      <c r="G222" s="17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spans="1:26" ht="15.75" customHeight="1">
      <c r="A223" s="95"/>
      <c r="B223" s="95"/>
      <c r="C223" s="95"/>
      <c r="D223" s="95"/>
      <c r="E223" s="95"/>
      <c r="F223" s="95"/>
      <c r="G223" s="17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spans="1:26" ht="15.75" customHeight="1">
      <c r="A224" s="95"/>
      <c r="B224" s="95"/>
      <c r="C224" s="95"/>
      <c r="D224" s="95"/>
      <c r="E224" s="95"/>
      <c r="F224" s="95"/>
      <c r="G224" s="17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spans="1:26" ht="15.75" customHeight="1">
      <c r="A225" s="95"/>
      <c r="B225" s="95"/>
      <c r="C225" s="95"/>
      <c r="D225" s="95"/>
      <c r="E225" s="95"/>
      <c r="F225" s="95"/>
      <c r="G225" s="17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spans="1:26" ht="15.75" customHeight="1">
      <c r="A226" s="95"/>
      <c r="B226" s="95"/>
      <c r="C226" s="95"/>
      <c r="D226" s="95"/>
      <c r="E226" s="95"/>
      <c r="F226" s="95"/>
      <c r="G226" s="17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spans="1:26" ht="15.75" customHeight="1">
      <c r="A227" s="95"/>
      <c r="B227" s="95"/>
      <c r="C227" s="95"/>
      <c r="D227" s="95"/>
      <c r="E227" s="95"/>
      <c r="F227" s="95"/>
      <c r="G227" s="17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spans="1:26" ht="15.75" customHeight="1">
      <c r="A228" s="95"/>
      <c r="B228" s="95"/>
      <c r="C228" s="95"/>
      <c r="D228" s="95"/>
      <c r="E228" s="95"/>
      <c r="F228" s="95"/>
      <c r="G228" s="17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spans="1:26" ht="15.75" customHeight="1">
      <c r="A229" s="95"/>
      <c r="B229" s="95"/>
      <c r="C229" s="95"/>
      <c r="D229" s="95"/>
      <c r="E229" s="95"/>
      <c r="F229" s="95"/>
      <c r="G229" s="17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spans="1:26" ht="15.75" customHeight="1">
      <c r="A230" s="95"/>
      <c r="B230" s="95"/>
      <c r="C230" s="95"/>
      <c r="D230" s="95"/>
      <c r="E230" s="95"/>
      <c r="F230" s="95"/>
      <c r="G230" s="17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spans="1:26" ht="15.75" customHeight="1">
      <c r="A231" s="95"/>
      <c r="B231" s="95"/>
      <c r="C231" s="95"/>
      <c r="D231" s="95"/>
      <c r="E231" s="95"/>
      <c r="F231" s="95"/>
      <c r="G231" s="17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spans="1:26" ht="15.75" customHeight="1">
      <c r="A232" s="95"/>
      <c r="B232" s="95"/>
      <c r="C232" s="95"/>
      <c r="D232" s="95"/>
      <c r="E232" s="95"/>
      <c r="F232" s="95"/>
      <c r="G232" s="17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spans="1:26" ht="15.75" customHeight="1">
      <c r="A233" s="95"/>
      <c r="B233" s="95"/>
      <c r="C233" s="95"/>
      <c r="D233" s="95"/>
      <c r="E233" s="95"/>
      <c r="F233" s="95"/>
      <c r="G233" s="17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spans="1:26" ht="15.75" customHeight="1">
      <c r="A234" s="95"/>
      <c r="B234" s="95"/>
      <c r="C234" s="95"/>
      <c r="D234" s="95"/>
      <c r="E234" s="95"/>
      <c r="F234" s="95"/>
      <c r="G234" s="17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spans="1:26" ht="15.75" customHeight="1">
      <c r="A235" s="95"/>
      <c r="B235" s="95"/>
      <c r="C235" s="95"/>
      <c r="D235" s="95"/>
      <c r="E235" s="95"/>
      <c r="F235" s="95"/>
      <c r="G235" s="17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spans="1:26" ht="15.75" customHeight="1">
      <c r="A236" s="95"/>
      <c r="B236" s="95"/>
      <c r="C236" s="95"/>
      <c r="D236" s="95"/>
      <c r="E236" s="95"/>
      <c r="F236" s="95"/>
      <c r="G236" s="17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spans="1:26" ht="15.75" customHeight="1">
      <c r="A237" s="95"/>
      <c r="B237" s="95"/>
      <c r="C237" s="95"/>
      <c r="D237" s="95"/>
      <c r="E237" s="95"/>
      <c r="F237" s="95"/>
      <c r="G237" s="17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spans="1:26" ht="15.75" customHeight="1">
      <c r="A238" s="95"/>
      <c r="B238" s="95"/>
      <c r="C238" s="95"/>
      <c r="D238" s="95"/>
      <c r="E238" s="95"/>
      <c r="F238" s="95"/>
      <c r="G238" s="17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spans="1:26" ht="15.75" customHeight="1">
      <c r="A239" s="95"/>
      <c r="B239" s="95"/>
      <c r="C239" s="95"/>
      <c r="D239" s="95"/>
      <c r="E239" s="95"/>
      <c r="F239" s="95"/>
      <c r="G239" s="17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spans="1:26" ht="15.75" customHeight="1">
      <c r="A240" s="95"/>
      <c r="B240" s="95"/>
      <c r="C240" s="95"/>
      <c r="D240" s="95"/>
      <c r="E240" s="95"/>
      <c r="F240" s="95"/>
      <c r="G240" s="17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spans="1:26" ht="15.75" customHeight="1">
      <c r="A241" s="95"/>
      <c r="B241" s="95"/>
      <c r="C241" s="95"/>
      <c r="D241" s="95"/>
      <c r="E241" s="95"/>
      <c r="F241" s="95"/>
      <c r="G241" s="17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spans="1:26" ht="15.75" customHeight="1">
      <c r="A242" s="95"/>
      <c r="B242" s="95"/>
      <c r="C242" s="95"/>
      <c r="D242" s="95"/>
      <c r="E242" s="95"/>
      <c r="F242" s="95"/>
      <c r="G242" s="17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spans="1:26" ht="15.75" customHeight="1">
      <c r="A243" s="95"/>
      <c r="B243" s="95"/>
      <c r="C243" s="95"/>
      <c r="D243" s="95"/>
      <c r="E243" s="95"/>
      <c r="F243" s="95"/>
      <c r="G243" s="17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spans="1:26" ht="15.75" customHeight="1">
      <c r="A244" s="95"/>
      <c r="B244" s="95"/>
      <c r="C244" s="95"/>
      <c r="D244" s="95"/>
      <c r="E244" s="95"/>
      <c r="F244" s="95"/>
      <c r="G244" s="17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spans="1:26" ht="15.75" customHeight="1">
      <c r="A245" s="95"/>
      <c r="B245" s="95"/>
      <c r="C245" s="95"/>
      <c r="D245" s="95"/>
      <c r="E245" s="95"/>
      <c r="F245" s="95"/>
      <c r="G245" s="17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spans="1:26" ht="15.75" customHeight="1">
      <c r="A246" s="95"/>
      <c r="B246" s="95"/>
      <c r="C246" s="95"/>
      <c r="D246" s="95"/>
      <c r="E246" s="95"/>
      <c r="F246" s="95"/>
      <c r="G246" s="17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spans="1:26" ht="15.75" customHeight="1">
      <c r="A247" s="95"/>
      <c r="B247" s="95"/>
      <c r="C247" s="95"/>
      <c r="D247" s="95"/>
      <c r="E247" s="95"/>
      <c r="F247" s="95"/>
      <c r="G247" s="17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spans="1:26" ht="15.75" customHeight="1">
      <c r="A248" s="95"/>
      <c r="B248" s="95"/>
      <c r="C248" s="95"/>
      <c r="D248" s="95"/>
      <c r="E248" s="95"/>
      <c r="F248" s="95"/>
      <c r="G248" s="17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spans="1:26" ht="15.75" customHeight="1">
      <c r="A249" s="95"/>
      <c r="B249" s="95"/>
      <c r="C249" s="95"/>
      <c r="D249" s="95"/>
      <c r="E249" s="95"/>
      <c r="F249" s="95"/>
      <c r="G249" s="17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spans="1:26" ht="15.75" customHeight="1">
      <c r="A250" s="95"/>
      <c r="B250" s="95"/>
      <c r="C250" s="95"/>
      <c r="D250" s="95"/>
      <c r="E250" s="95"/>
      <c r="F250" s="95"/>
      <c r="G250" s="17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spans="1:26" ht="15.75" customHeight="1">
      <c r="A251" s="95"/>
      <c r="B251" s="95"/>
      <c r="C251" s="95"/>
      <c r="D251" s="95"/>
      <c r="E251" s="95"/>
      <c r="F251" s="95"/>
      <c r="G251" s="17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spans="1:26" ht="15.75" customHeight="1">
      <c r="A252" s="95"/>
      <c r="B252" s="95"/>
      <c r="C252" s="95"/>
      <c r="D252" s="95"/>
      <c r="E252" s="95"/>
      <c r="F252" s="95"/>
      <c r="G252" s="17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spans="1:26" ht="15.75" customHeight="1">
      <c r="A253" s="95"/>
      <c r="B253" s="95"/>
      <c r="C253" s="95"/>
      <c r="D253" s="95"/>
      <c r="E253" s="95"/>
      <c r="F253" s="95"/>
      <c r="G253" s="17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spans="1:26" ht="15.75" customHeight="1">
      <c r="A254" s="95"/>
      <c r="B254" s="95"/>
      <c r="C254" s="95"/>
      <c r="D254" s="95"/>
      <c r="E254" s="95"/>
      <c r="F254" s="95"/>
      <c r="G254" s="17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spans="1:26" ht="15.75" customHeight="1">
      <c r="A255" s="95"/>
      <c r="B255" s="95"/>
      <c r="C255" s="95"/>
      <c r="D255" s="95"/>
      <c r="E255" s="95"/>
      <c r="F255" s="95"/>
      <c r="G255" s="17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spans="1:26" ht="15.75" customHeight="1">
      <c r="A256" s="95"/>
      <c r="B256" s="95"/>
      <c r="C256" s="95"/>
      <c r="D256" s="95"/>
      <c r="E256" s="95"/>
      <c r="F256" s="95"/>
      <c r="G256" s="17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spans="1:26" ht="15.75" customHeight="1">
      <c r="A257" s="95"/>
      <c r="B257" s="95"/>
      <c r="C257" s="95"/>
      <c r="D257" s="95"/>
      <c r="E257" s="95"/>
      <c r="F257" s="95"/>
      <c r="G257" s="17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spans="1:26" ht="15.75" customHeight="1">
      <c r="A258" s="95"/>
      <c r="B258" s="95"/>
      <c r="C258" s="95"/>
      <c r="D258" s="95"/>
      <c r="E258" s="95"/>
      <c r="F258" s="95"/>
      <c r="G258" s="17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spans="1:26" ht="15.75" customHeight="1">
      <c r="A259" s="95"/>
      <c r="B259" s="95"/>
      <c r="C259" s="95"/>
      <c r="D259" s="95"/>
      <c r="E259" s="95"/>
      <c r="F259" s="95"/>
      <c r="G259" s="17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spans="1:26" ht="15.75" customHeight="1">
      <c r="A260" s="95"/>
      <c r="B260" s="95"/>
      <c r="C260" s="95"/>
      <c r="D260" s="95"/>
      <c r="E260" s="95"/>
      <c r="F260" s="95"/>
      <c r="G260" s="17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spans="1:26" ht="15.75" customHeight="1">
      <c r="A261" s="95"/>
      <c r="B261" s="95"/>
      <c r="C261" s="95"/>
      <c r="D261" s="95"/>
      <c r="E261" s="95"/>
      <c r="F261" s="95"/>
      <c r="G261" s="17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spans="1:26" ht="15.75" customHeight="1">
      <c r="A262" s="95"/>
      <c r="B262" s="95"/>
      <c r="C262" s="95"/>
      <c r="D262" s="95"/>
      <c r="E262" s="95"/>
      <c r="F262" s="95"/>
      <c r="G262" s="17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spans="1:26" ht="15.75" customHeight="1">
      <c r="A263" s="95"/>
      <c r="B263" s="95"/>
      <c r="C263" s="95"/>
      <c r="D263" s="95"/>
      <c r="E263" s="95"/>
      <c r="F263" s="95"/>
      <c r="G263" s="17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spans="1:26" ht="15.75" customHeight="1">
      <c r="A264" s="95"/>
      <c r="B264" s="95"/>
      <c r="C264" s="95"/>
      <c r="D264" s="95"/>
      <c r="E264" s="95"/>
      <c r="F264" s="95"/>
      <c r="G264" s="17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spans="1:26" ht="15.75" customHeight="1">
      <c r="A265" s="95"/>
      <c r="B265" s="95"/>
      <c r="C265" s="95"/>
      <c r="D265" s="95"/>
      <c r="E265" s="95"/>
      <c r="F265" s="95"/>
      <c r="G265" s="17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spans="1:26" ht="15.75" customHeight="1">
      <c r="A266" s="95"/>
      <c r="B266" s="95"/>
      <c r="C266" s="95"/>
      <c r="D266" s="95"/>
      <c r="E266" s="95"/>
      <c r="F266" s="95"/>
      <c r="G266" s="17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spans="1:26" ht="15.75" customHeight="1">
      <c r="A267" s="95"/>
      <c r="B267" s="95"/>
      <c r="C267" s="95"/>
      <c r="D267" s="95"/>
      <c r="E267" s="95"/>
      <c r="F267" s="95"/>
      <c r="G267" s="17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spans="1:26" ht="15.75" customHeight="1">
      <c r="A268" s="95"/>
      <c r="B268" s="95"/>
      <c r="C268" s="95"/>
      <c r="D268" s="95"/>
      <c r="E268" s="95"/>
      <c r="F268" s="95"/>
      <c r="G268" s="17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spans="1:26" ht="15.75" customHeight="1">
      <c r="A269" s="95"/>
      <c r="B269" s="95"/>
      <c r="C269" s="95"/>
      <c r="D269" s="95"/>
      <c r="E269" s="95"/>
      <c r="F269" s="95"/>
      <c r="G269" s="17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spans="1:26" ht="15.75" customHeight="1">
      <c r="A270" s="95"/>
      <c r="B270" s="95"/>
      <c r="C270" s="95"/>
      <c r="D270" s="95"/>
      <c r="E270" s="95"/>
      <c r="F270" s="95"/>
      <c r="G270" s="17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spans="1:26" ht="15.75" customHeight="1">
      <c r="A271" s="95"/>
      <c r="B271" s="95"/>
      <c r="C271" s="95"/>
      <c r="D271" s="95"/>
      <c r="E271" s="95"/>
      <c r="F271" s="95"/>
      <c r="G271" s="17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spans="1:26" ht="15.75" customHeight="1">
      <c r="A272" s="95"/>
      <c r="B272" s="95"/>
      <c r="C272" s="95"/>
      <c r="D272" s="95"/>
      <c r="E272" s="95"/>
      <c r="F272" s="95"/>
      <c r="G272" s="17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spans="1:26" ht="15.75" customHeight="1">
      <c r="A273" s="95"/>
      <c r="B273" s="95"/>
      <c r="C273" s="95"/>
      <c r="D273" s="95"/>
      <c r="E273" s="95"/>
      <c r="F273" s="95"/>
      <c r="G273" s="17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spans="1:26" ht="15.75" customHeight="1">
      <c r="A274" s="95"/>
      <c r="B274" s="95"/>
      <c r="C274" s="95"/>
      <c r="D274" s="95"/>
      <c r="E274" s="95"/>
      <c r="F274" s="95"/>
      <c r="G274" s="17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spans="1:26" ht="15.75" customHeight="1">
      <c r="A275" s="95"/>
      <c r="B275" s="95"/>
      <c r="C275" s="95"/>
      <c r="D275" s="95"/>
      <c r="E275" s="95"/>
      <c r="F275" s="95"/>
      <c r="G275" s="17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spans="1:26" ht="15.75" customHeight="1">
      <c r="A276" s="95"/>
      <c r="B276" s="95"/>
      <c r="C276" s="95"/>
      <c r="D276" s="95"/>
      <c r="E276" s="95"/>
      <c r="F276" s="95"/>
      <c r="G276" s="17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spans="1:26" ht="15.75" customHeight="1">
      <c r="A277" s="95"/>
      <c r="B277" s="95"/>
      <c r="C277" s="95"/>
      <c r="D277" s="95"/>
      <c r="E277" s="95"/>
      <c r="F277" s="95"/>
      <c r="G277" s="17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spans="1:26" ht="15.75" customHeight="1">
      <c r="A278" s="95"/>
      <c r="B278" s="95"/>
      <c r="C278" s="95"/>
      <c r="D278" s="95"/>
      <c r="E278" s="95"/>
      <c r="F278" s="95"/>
      <c r="G278" s="17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spans="1:26" ht="15.75" customHeight="1">
      <c r="A279" s="95"/>
      <c r="B279" s="95"/>
      <c r="C279" s="95"/>
      <c r="D279" s="95"/>
      <c r="E279" s="95"/>
      <c r="F279" s="95"/>
      <c r="G279" s="17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spans="1:26" ht="15.75" customHeight="1">
      <c r="A280" s="95"/>
      <c r="B280" s="95"/>
      <c r="C280" s="95"/>
      <c r="D280" s="95"/>
      <c r="E280" s="95"/>
      <c r="F280" s="95"/>
      <c r="G280" s="17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spans="1:26" ht="15.75" customHeight="1">
      <c r="A281" s="95"/>
      <c r="B281" s="95"/>
      <c r="C281" s="95"/>
      <c r="D281" s="95"/>
      <c r="E281" s="95"/>
      <c r="F281" s="95"/>
      <c r="G281" s="17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spans="1:26" ht="15.75" customHeight="1">
      <c r="A282" s="95"/>
      <c r="B282" s="95"/>
      <c r="C282" s="95"/>
      <c r="D282" s="95"/>
      <c r="E282" s="95"/>
      <c r="F282" s="95"/>
      <c r="G282" s="17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spans="1:26" ht="15.75" customHeight="1">
      <c r="A283" s="95"/>
      <c r="B283" s="95"/>
      <c r="C283" s="95"/>
      <c r="D283" s="95"/>
      <c r="E283" s="95"/>
      <c r="F283" s="95"/>
      <c r="G283" s="17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spans="1:26" ht="15.75" customHeight="1">
      <c r="A284" s="95"/>
      <c r="B284" s="95"/>
      <c r="C284" s="95"/>
      <c r="D284" s="95"/>
      <c r="E284" s="95"/>
      <c r="F284" s="95"/>
      <c r="G284" s="17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spans="1:26" ht="15.75" customHeight="1">
      <c r="A285" s="95"/>
      <c r="B285" s="95"/>
      <c r="C285" s="95"/>
      <c r="D285" s="95"/>
      <c r="E285" s="95"/>
      <c r="F285" s="95"/>
      <c r="G285" s="17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spans="1:26" ht="15.75" customHeight="1">
      <c r="A286" s="95"/>
      <c r="B286" s="95"/>
      <c r="C286" s="95"/>
      <c r="D286" s="95"/>
      <c r="E286" s="95"/>
      <c r="F286" s="95"/>
      <c r="G286" s="17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spans="1:26" ht="15.75" customHeight="1">
      <c r="A287" s="95"/>
      <c r="B287" s="95"/>
      <c r="C287" s="95"/>
      <c r="D287" s="95"/>
      <c r="E287" s="95"/>
      <c r="F287" s="95"/>
      <c r="G287" s="17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spans="1:26" ht="15.75" customHeight="1">
      <c r="A288" s="95"/>
      <c r="B288" s="95"/>
      <c r="C288" s="95"/>
      <c r="D288" s="95"/>
      <c r="E288" s="95"/>
      <c r="F288" s="95"/>
      <c r="G288" s="17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spans="1:26" ht="15.75" customHeight="1">
      <c r="A289" s="95"/>
      <c r="B289" s="95"/>
      <c r="C289" s="95"/>
      <c r="D289" s="95"/>
      <c r="E289" s="95"/>
      <c r="F289" s="95"/>
      <c r="G289" s="17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spans="1:26" ht="15.75" customHeight="1">
      <c r="A290" s="95"/>
      <c r="B290" s="95"/>
      <c r="C290" s="95"/>
      <c r="D290" s="95"/>
      <c r="E290" s="95"/>
      <c r="F290" s="95"/>
      <c r="G290" s="17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spans="1:26" ht="15.75" customHeight="1">
      <c r="A291" s="95"/>
      <c r="B291" s="95"/>
      <c r="C291" s="95"/>
      <c r="D291" s="95"/>
      <c r="E291" s="95"/>
      <c r="F291" s="95"/>
      <c r="G291" s="17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spans="1:26" ht="15.75" customHeight="1">
      <c r="A292" s="95"/>
      <c r="B292" s="95"/>
      <c r="C292" s="95"/>
      <c r="D292" s="95"/>
      <c r="E292" s="95"/>
      <c r="F292" s="95"/>
      <c r="G292" s="17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spans="1:26" ht="15.75" customHeight="1">
      <c r="A293" s="95"/>
      <c r="B293" s="95"/>
      <c r="C293" s="95"/>
      <c r="D293" s="95"/>
      <c r="E293" s="95"/>
      <c r="F293" s="95"/>
      <c r="G293" s="17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spans="1:26" ht="15.75" customHeight="1">
      <c r="A294" s="95"/>
      <c r="B294" s="95"/>
      <c r="C294" s="95"/>
      <c r="D294" s="95"/>
      <c r="E294" s="95"/>
      <c r="F294" s="95"/>
      <c r="G294" s="17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spans="1:26" ht="15.75" customHeight="1">
      <c r="A295" s="95"/>
      <c r="B295" s="95"/>
      <c r="C295" s="95"/>
      <c r="D295" s="95"/>
      <c r="E295" s="95"/>
      <c r="F295" s="95"/>
      <c r="G295" s="17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spans="1:26" ht="15.75" customHeight="1">
      <c r="A296" s="95"/>
      <c r="B296" s="95"/>
      <c r="C296" s="95"/>
      <c r="D296" s="95"/>
      <c r="E296" s="95"/>
      <c r="F296" s="95"/>
      <c r="G296" s="17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spans="1:26" ht="15.75" customHeight="1">
      <c r="A297" s="95"/>
      <c r="B297" s="95"/>
      <c r="C297" s="95"/>
      <c r="D297" s="95"/>
      <c r="E297" s="95"/>
      <c r="F297" s="95"/>
      <c r="G297" s="17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spans="1:26" ht="15.75" customHeight="1">
      <c r="A298" s="95"/>
      <c r="B298" s="95"/>
      <c r="C298" s="95"/>
      <c r="D298" s="95"/>
      <c r="E298" s="95"/>
      <c r="F298" s="95"/>
      <c r="G298" s="17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spans="1:26" ht="15.75" customHeight="1">
      <c r="A299" s="95"/>
      <c r="B299" s="95"/>
      <c r="C299" s="95"/>
      <c r="D299" s="95"/>
      <c r="E299" s="95"/>
      <c r="F299" s="95"/>
      <c r="G299" s="17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spans="1:26" ht="15.75" customHeight="1">
      <c r="A300" s="95"/>
      <c r="B300" s="95"/>
      <c r="C300" s="95"/>
      <c r="D300" s="95"/>
      <c r="E300" s="95"/>
      <c r="F300" s="95"/>
      <c r="G300" s="17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spans="1:26" ht="15.75" customHeight="1">
      <c r="A301" s="95"/>
      <c r="B301" s="95"/>
      <c r="C301" s="95"/>
      <c r="D301" s="95"/>
      <c r="E301" s="95"/>
      <c r="F301" s="95"/>
      <c r="G301" s="17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spans="1:26" ht="15.75" customHeight="1">
      <c r="A302" s="95"/>
      <c r="B302" s="95"/>
      <c r="C302" s="95"/>
      <c r="D302" s="95"/>
      <c r="E302" s="95"/>
      <c r="F302" s="95"/>
      <c r="G302" s="17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spans="1:26" ht="15.75" customHeight="1">
      <c r="A303" s="95"/>
      <c r="B303" s="95"/>
      <c r="C303" s="95"/>
      <c r="D303" s="95"/>
      <c r="E303" s="95"/>
      <c r="F303" s="95"/>
      <c r="G303" s="17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spans="1:26" ht="15.75" customHeight="1">
      <c r="A304" s="95"/>
      <c r="B304" s="95"/>
      <c r="C304" s="95"/>
      <c r="D304" s="95"/>
      <c r="E304" s="95"/>
      <c r="F304" s="95"/>
      <c r="G304" s="17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spans="1:26" ht="15.75" customHeight="1">
      <c r="A305" s="95"/>
      <c r="B305" s="95"/>
      <c r="C305" s="95"/>
      <c r="D305" s="95"/>
      <c r="E305" s="95"/>
      <c r="F305" s="95"/>
      <c r="G305" s="17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spans="1:26" ht="15.75" customHeight="1">
      <c r="A306" s="95"/>
      <c r="B306" s="95"/>
      <c r="C306" s="95"/>
      <c r="D306" s="95"/>
      <c r="E306" s="95"/>
      <c r="F306" s="95"/>
      <c r="G306" s="17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spans="1:26" ht="15.75" customHeight="1">
      <c r="A307" s="95"/>
      <c r="B307" s="95"/>
      <c r="C307" s="95"/>
      <c r="D307" s="95"/>
      <c r="E307" s="95"/>
      <c r="F307" s="95"/>
      <c r="G307" s="17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spans="1:26" ht="15.75" customHeight="1">
      <c r="A308" s="95"/>
      <c r="B308" s="95"/>
      <c r="C308" s="95"/>
      <c r="D308" s="95"/>
      <c r="E308" s="95"/>
      <c r="F308" s="95"/>
      <c r="G308" s="17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spans="1:26" ht="15.75" customHeight="1">
      <c r="A309" s="95"/>
      <c r="B309" s="95"/>
      <c r="C309" s="95"/>
      <c r="D309" s="95"/>
      <c r="E309" s="95"/>
      <c r="F309" s="95"/>
      <c r="G309" s="17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spans="1:26" ht="15.75" customHeight="1">
      <c r="A310" s="95"/>
      <c r="B310" s="95"/>
      <c r="C310" s="95"/>
      <c r="D310" s="95"/>
      <c r="E310" s="95"/>
      <c r="F310" s="95"/>
      <c r="G310" s="17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spans="1:26" ht="15.75" customHeight="1">
      <c r="A311" s="95"/>
      <c r="B311" s="95"/>
      <c r="C311" s="95"/>
      <c r="D311" s="95"/>
      <c r="E311" s="95"/>
      <c r="F311" s="95"/>
      <c r="G311" s="17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spans="1:26" ht="15.75" customHeight="1">
      <c r="A312" s="95"/>
      <c r="B312" s="95"/>
      <c r="C312" s="95"/>
      <c r="D312" s="95"/>
      <c r="E312" s="95"/>
      <c r="F312" s="95"/>
      <c r="G312" s="17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spans="1:26" ht="15.75" customHeight="1">
      <c r="A313" s="95"/>
      <c r="B313" s="95"/>
      <c r="C313" s="95"/>
      <c r="D313" s="95"/>
      <c r="E313" s="95"/>
      <c r="F313" s="95"/>
      <c r="G313" s="17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spans="1:26" ht="15.75" customHeight="1">
      <c r="A314" s="95"/>
      <c r="B314" s="95"/>
      <c r="C314" s="95"/>
      <c r="D314" s="95"/>
      <c r="E314" s="95"/>
      <c r="F314" s="95"/>
      <c r="G314" s="17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spans="1:26" ht="15.75" customHeight="1">
      <c r="A315" s="95"/>
      <c r="B315" s="95"/>
      <c r="C315" s="95"/>
      <c r="D315" s="95"/>
      <c r="E315" s="95"/>
      <c r="F315" s="95"/>
      <c r="G315" s="17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spans="1:26" ht="15.75" customHeight="1">
      <c r="A316" s="95"/>
      <c r="B316" s="95"/>
      <c r="C316" s="95"/>
      <c r="D316" s="95"/>
      <c r="E316" s="95"/>
      <c r="F316" s="95"/>
      <c r="G316" s="17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spans="1:26" ht="15.75" customHeight="1">
      <c r="A317" s="95"/>
      <c r="B317" s="95"/>
      <c r="C317" s="95"/>
      <c r="D317" s="95"/>
      <c r="E317" s="95"/>
      <c r="F317" s="95"/>
      <c r="G317" s="17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spans="1:26" ht="15.75" customHeight="1">
      <c r="A318" s="95"/>
      <c r="B318" s="95"/>
      <c r="C318" s="95"/>
      <c r="D318" s="95"/>
      <c r="E318" s="95"/>
      <c r="F318" s="95"/>
      <c r="G318" s="17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spans="1:26" ht="15.75" customHeight="1">
      <c r="A319" s="95"/>
      <c r="B319" s="95"/>
      <c r="C319" s="95"/>
      <c r="D319" s="95"/>
      <c r="E319" s="95"/>
      <c r="F319" s="95"/>
      <c r="G319" s="17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spans="1:26" ht="15.75" customHeight="1">
      <c r="A320" s="95"/>
      <c r="B320" s="95"/>
      <c r="C320" s="95"/>
      <c r="D320" s="95"/>
      <c r="E320" s="95"/>
      <c r="F320" s="95"/>
      <c r="G320" s="17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spans="1:26" ht="15.75" customHeight="1">
      <c r="A321" s="95"/>
      <c r="B321" s="95"/>
      <c r="C321" s="95"/>
      <c r="D321" s="95"/>
      <c r="E321" s="95"/>
      <c r="F321" s="95"/>
      <c r="G321" s="17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spans="1:26" ht="15.75" customHeight="1">
      <c r="A322" s="95"/>
      <c r="B322" s="95"/>
      <c r="C322" s="95"/>
      <c r="D322" s="95"/>
      <c r="E322" s="95"/>
      <c r="F322" s="95"/>
      <c r="G322" s="17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spans="1:26" ht="15.75" customHeight="1">
      <c r="A323" s="95"/>
      <c r="B323" s="95"/>
      <c r="C323" s="95"/>
      <c r="D323" s="95"/>
      <c r="E323" s="95"/>
      <c r="F323" s="95"/>
      <c r="G323" s="17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spans="1:26" ht="15.75" customHeight="1">
      <c r="A324" s="95"/>
      <c r="B324" s="95"/>
      <c r="C324" s="95"/>
      <c r="D324" s="95"/>
      <c r="E324" s="95"/>
      <c r="F324" s="95"/>
      <c r="G324" s="17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spans="1:26" ht="15.75" customHeight="1">
      <c r="A325" s="95"/>
      <c r="B325" s="95"/>
      <c r="C325" s="95"/>
      <c r="D325" s="95"/>
      <c r="E325" s="95"/>
      <c r="F325" s="95"/>
      <c r="G325" s="17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spans="1:26" ht="15.75" customHeight="1">
      <c r="A326" s="95"/>
      <c r="B326" s="95"/>
      <c r="C326" s="95"/>
      <c r="D326" s="95"/>
      <c r="E326" s="95"/>
      <c r="F326" s="95"/>
      <c r="G326" s="17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spans="1:26" ht="15.75" customHeight="1">
      <c r="A327" s="95"/>
      <c r="B327" s="95"/>
      <c r="C327" s="95"/>
      <c r="D327" s="95"/>
      <c r="E327" s="95"/>
      <c r="F327" s="95"/>
      <c r="G327" s="17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spans="1:26" ht="15.75" customHeight="1">
      <c r="A328" s="95"/>
      <c r="B328" s="95"/>
      <c r="C328" s="95"/>
      <c r="D328" s="95"/>
      <c r="E328" s="95"/>
      <c r="F328" s="95"/>
      <c r="G328" s="17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spans="1:26" ht="15.75" customHeight="1">
      <c r="A329" s="95"/>
      <c r="B329" s="95"/>
      <c r="C329" s="95"/>
      <c r="D329" s="95"/>
      <c r="E329" s="95"/>
      <c r="F329" s="95"/>
      <c r="G329" s="17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spans="1:26" ht="15.75" customHeight="1">
      <c r="A330" s="95"/>
      <c r="B330" s="95"/>
      <c r="C330" s="95"/>
      <c r="D330" s="95"/>
      <c r="E330" s="95"/>
      <c r="F330" s="95"/>
      <c r="G330" s="17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spans="1:26" ht="15.75" customHeight="1">
      <c r="A331" s="95"/>
      <c r="B331" s="95"/>
      <c r="C331" s="95"/>
      <c r="D331" s="95"/>
      <c r="E331" s="95"/>
      <c r="F331" s="95"/>
      <c r="G331" s="17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spans="1:26" ht="15.75" customHeight="1">
      <c r="A332" s="95"/>
      <c r="B332" s="95"/>
      <c r="C332" s="95"/>
      <c r="D332" s="95"/>
      <c r="E332" s="95"/>
      <c r="F332" s="95"/>
      <c r="G332" s="17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spans="1:26" ht="15.75" customHeight="1">
      <c r="A333" s="95"/>
      <c r="B333" s="95"/>
      <c r="C333" s="95"/>
      <c r="D333" s="95"/>
      <c r="E333" s="95"/>
      <c r="F333" s="95"/>
      <c r="G333" s="17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spans="1:26" ht="15.75" customHeight="1">
      <c r="A334" s="95"/>
      <c r="B334" s="95"/>
      <c r="C334" s="95"/>
      <c r="D334" s="95"/>
      <c r="E334" s="95"/>
      <c r="F334" s="95"/>
      <c r="G334" s="17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spans="1:26" ht="15.75" customHeight="1">
      <c r="A335" s="95"/>
      <c r="B335" s="95"/>
      <c r="C335" s="95"/>
      <c r="D335" s="95"/>
      <c r="E335" s="95"/>
      <c r="F335" s="95"/>
      <c r="G335" s="17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spans="1:26" ht="15.75" customHeight="1">
      <c r="A336" s="95"/>
      <c r="B336" s="95"/>
      <c r="C336" s="95"/>
      <c r="D336" s="95"/>
      <c r="E336" s="95"/>
      <c r="F336" s="95"/>
      <c r="G336" s="17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spans="1:26" ht="15.75" customHeight="1">
      <c r="A337" s="95"/>
      <c r="B337" s="95"/>
      <c r="C337" s="95"/>
      <c r="D337" s="95"/>
      <c r="E337" s="95"/>
      <c r="F337" s="95"/>
      <c r="G337" s="17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spans="1:26" ht="15.75" customHeight="1">
      <c r="A338" s="95"/>
      <c r="B338" s="95"/>
      <c r="C338" s="95"/>
      <c r="D338" s="95"/>
      <c r="E338" s="95"/>
      <c r="F338" s="95"/>
      <c r="G338" s="17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spans="1:26" ht="15.75" customHeight="1">
      <c r="A339" s="95"/>
      <c r="B339" s="95"/>
      <c r="C339" s="95"/>
      <c r="D339" s="95"/>
      <c r="E339" s="95"/>
      <c r="F339" s="95"/>
      <c r="G339" s="17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spans="1:26" ht="15.75" customHeight="1">
      <c r="A340" s="95"/>
      <c r="B340" s="95"/>
      <c r="C340" s="95"/>
      <c r="D340" s="95"/>
      <c r="E340" s="95"/>
      <c r="F340" s="95"/>
      <c r="G340" s="17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spans="1:26" ht="15.75" customHeight="1">
      <c r="A341" s="95"/>
      <c r="B341" s="95"/>
      <c r="C341" s="95"/>
      <c r="D341" s="95"/>
      <c r="E341" s="95"/>
      <c r="F341" s="95"/>
      <c r="G341" s="17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spans="1:26" ht="15.75" customHeight="1">
      <c r="A342" s="95"/>
      <c r="B342" s="95"/>
      <c r="C342" s="95"/>
      <c r="D342" s="95"/>
      <c r="E342" s="95"/>
      <c r="F342" s="95"/>
      <c r="G342" s="17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spans="1:26" ht="15.75" customHeight="1">
      <c r="A343" s="95"/>
      <c r="B343" s="95"/>
      <c r="C343" s="95"/>
      <c r="D343" s="95"/>
      <c r="E343" s="95"/>
      <c r="F343" s="95"/>
      <c r="G343" s="17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spans="1:26" ht="15.75" customHeight="1">
      <c r="A344" s="95"/>
      <c r="B344" s="95"/>
      <c r="C344" s="95"/>
      <c r="D344" s="95"/>
      <c r="E344" s="95"/>
      <c r="F344" s="95"/>
      <c r="G344" s="17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spans="1:26" ht="15.75" customHeight="1">
      <c r="A345" s="95"/>
      <c r="B345" s="95"/>
      <c r="C345" s="95"/>
      <c r="D345" s="95"/>
      <c r="E345" s="95"/>
      <c r="F345" s="95"/>
      <c r="G345" s="17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spans="1:26" ht="15.75" customHeight="1">
      <c r="A346" s="95"/>
      <c r="B346" s="95"/>
      <c r="C346" s="95"/>
      <c r="D346" s="95"/>
      <c r="E346" s="95"/>
      <c r="F346" s="95"/>
      <c r="G346" s="17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spans="1:26" ht="15.75" customHeight="1">
      <c r="A347" s="95"/>
      <c r="B347" s="95"/>
      <c r="C347" s="95"/>
      <c r="D347" s="95"/>
      <c r="E347" s="95"/>
      <c r="F347" s="95"/>
      <c r="G347" s="17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spans="1:26" ht="15.75" customHeight="1">
      <c r="A348" s="95"/>
      <c r="B348" s="95"/>
      <c r="C348" s="95"/>
      <c r="D348" s="95"/>
      <c r="E348" s="95"/>
      <c r="F348" s="95"/>
      <c r="G348" s="17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spans="1:26" ht="15.75" customHeight="1">
      <c r="A349" s="95"/>
      <c r="B349" s="95"/>
      <c r="C349" s="95"/>
      <c r="D349" s="95"/>
      <c r="E349" s="95"/>
      <c r="F349" s="95"/>
      <c r="G349" s="17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spans="1:26" ht="15.75" customHeight="1">
      <c r="A350" s="95"/>
      <c r="B350" s="95"/>
      <c r="C350" s="95"/>
      <c r="D350" s="95"/>
      <c r="E350" s="95"/>
      <c r="F350" s="95"/>
      <c r="G350" s="17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spans="1:26" ht="15.75" customHeight="1">
      <c r="A351" s="95"/>
      <c r="B351" s="95"/>
      <c r="C351" s="95"/>
      <c r="D351" s="95"/>
      <c r="E351" s="95"/>
      <c r="F351" s="95"/>
      <c r="G351" s="17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spans="1:26" ht="15.75" customHeight="1">
      <c r="A352" s="95"/>
      <c r="B352" s="95"/>
      <c r="C352" s="95"/>
      <c r="D352" s="95"/>
      <c r="E352" s="95"/>
      <c r="F352" s="95"/>
      <c r="G352" s="17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spans="1:26" ht="15.75" customHeight="1">
      <c r="A353" s="95"/>
      <c r="B353" s="95"/>
      <c r="C353" s="95"/>
      <c r="D353" s="95"/>
      <c r="E353" s="95"/>
      <c r="F353" s="95"/>
      <c r="G353" s="17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spans="1:26" ht="15.75" customHeight="1">
      <c r="A354" s="95"/>
      <c r="B354" s="95"/>
      <c r="C354" s="95"/>
      <c r="D354" s="95"/>
      <c r="E354" s="95"/>
      <c r="F354" s="95"/>
      <c r="G354" s="17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spans="1:26" ht="15.75" customHeight="1">
      <c r="A355" s="95"/>
      <c r="B355" s="95"/>
      <c r="C355" s="95"/>
      <c r="D355" s="95"/>
      <c r="E355" s="95"/>
      <c r="F355" s="95"/>
      <c r="G355" s="17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spans="1:26" ht="15.75" customHeight="1">
      <c r="A356" s="95"/>
      <c r="B356" s="95"/>
      <c r="C356" s="95"/>
      <c r="D356" s="95"/>
      <c r="E356" s="95"/>
      <c r="F356" s="95"/>
      <c r="G356" s="17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spans="1:26" ht="15.75" customHeight="1">
      <c r="A357" s="95"/>
      <c r="B357" s="95"/>
      <c r="C357" s="95"/>
      <c r="D357" s="95"/>
      <c r="E357" s="95"/>
      <c r="F357" s="95"/>
      <c r="G357" s="17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spans="1:26" ht="15.75" customHeight="1">
      <c r="A358" s="95"/>
      <c r="B358" s="95"/>
      <c r="C358" s="95"/>
      <c r="D358" s="95"/>
      <c r="E358" s="95"/>
      <c r="F358" s="95"/>
      <c r="G358" s="17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spans="1:26" ht="15.75" customHeight="1">
      <c r="A359" s="95"/>
      <c r="B359" s="95"/>
      <c r="C359" s="95"/>
      <c r="D359" s="95"/>
      <c r="E359" s="95"/>
      <c r="F359" s="95"/>
      <c r="G359" s="17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spans="1:26" ht="15.75" customHeight="1">
      <c r="A360" s="95"/>
      <c r="B360" s="95"/>
      <c r="C360" s="95"/>
      <c r="D360" s="95"/>
      <c r="E360" s="95"/>
      <c r="F360" s="95"/>
      <c r="G360" s="17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spans="1:26" ht="15.75" customHeight="1">
      <c r="A361" s="95"/>
      <c r="B361" s="95"/>
      <c r="C361" s="95"/>
      <c r="D361" s="95"/>
      <c r="E361" s="95"/>
      <c r="F361" s="95"/>
      <c r="G361" s="17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spans="1:26" ht="15.75" customHeight="1">
      <c r="A362" s="95"/>
      <c r="B362" s="95"/>
      <c r="C362" s="95"/>
      <c r="D362" s="95"/>
      <c r="E362" s="95"/>
      <c r="F362" s="95"/>
      <c r="G362" s="17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spans="1:26" ht="15.75" customHeight="1">
      <c r="A363" s="95"/>
      <c r="B363" s="95"/>
      <c r="C363" s="95"/>
      <c r="D363" s="95"/>
      <c r="E363" s="95"/>
      <c r="F363" s="95"/>
      <c r="G363" s="17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spans="1:26" ht="15.75" customHeight="1">
      <c r="A364" s="95"/>
      <c r="B364" s="95"/>
      <c r="C364" s="95"/>
      <c r="D364" s="95"/>
      <c r="E364" s="95"/>
      <c r="F364" s="95"/>
      <c r="G364" s="17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spans="1:26" ht="15.75" customHeight="1">
      <c r="A365" s="95"/>
      <c r="B365" s="95"/>
      <c r="C365" s="95"/>
      <c r="D365" s="95"/>
      <c r="E365" s="95"/>
      <c r="F365" s="95"/>
      <c r="G365" s="17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spans="1:26" ht="15.75" customHeight="1">
      <c r="A366" s="95"/>
      <c r="B366" s="95"/>
      <c r="C366" s="95"/>
      <c r="D366" s="95"/>
      <c r="E366" s="95"/>
      <c r="F366" s="95"/>
      <c r="G366" s="17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spans="1:26" ht="15.75" customHeight="1">
      <c r="A367" s="95"/>
      <c r="B367" s="95"/>
      <c r="C367" s="95"/>
      <c r="D367" s="95"/>
      <c r="E367" s="95"/>
      <c r="F367" s="95"/>
      <c r="G367" s="17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spans="1:26" ht="15.75" customHeight="1">
      <c r="A368" s="95"/>
      <c r="B368" s="95"/>
      <c r="C368" s="95"/>
      <c r="D368" s="95"/>
      <c r="E368" s="95"/>
      <c r="F368" s="95"/>
      <c r="G368" s="17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spans="1:26" ht="15.75" customHeight="1">
      <c r="A369" s="95"/>
      <c r="B369" s="95"/>
      <c r="C369" s="95"/>
      <c r="D369" s="95"/>
      <c r="E369" s="95"/>
      <c r="F369" s="95"/>
      <c r="G369" s="17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spans="1:26" ht="15.75" customHeight="1">
      <c r="A370" s="95"/>
      <c r="B370" s="95"/>
      <c r="C370" s="95"/>
      <c r="D370" s="95"/>
      <c r="E370" s="95"/>
      <c r="F370" s="95"/>
      <c r="G370" s="17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spans="1:26" ht="15.75" customHeight="1">
      <c r="A371" s="95"/>
      <c r="B371" s="95"/>
      <c r="C371" s="95"/>
      <c r="D371" s="95"/>
      <c r="E371" s="95"/>
      <c r="F371" s="95"/>
      <c r="G371" s="17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spans="1:26" ht="15.75" customHeight="1">
      <c r="A372" s="95"/>
      <c r="B372" s="95"/>
      <c r="C372" s="95"/>
      <c r="D372" s="95"/>
      <c r="E372" s="95"/>
      <c r="F372" s="95"/>
      <c r="G372" s="17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spans="1:26" ht="15.75" customHeight="1">
      <c r="A373" s="95"/>
      <c r="B373" s="95"/>
      <c r="C373" s="95"/>
      <c r="D373" s="95"/>
      <c r="E373" s="95"/>
      <c r="F373" s="95"/>
      <c r="G373" s="17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spans="1:26" ht="15.75" customHeight="1">
      <c r="A374" s="95"/>
      <c r="B374" s="95"/>
      <c r="C374" s="95"/>
      <c r="D374" s="95"/>
      <c r="E374" s="95"/>
      <c r="F374" s="95"/>
      <c r="G374" s="17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spans="1:26" ht="15.75" customHeight="1">
      <c r="A375" s="95"/>
      <c r="B375" s="95"/>
      <c r="C375" s="95"/>
      <c r="D375" s="95"/>
      <c r="E375" s="95"/>
      <c r="F375" s="95"/>
      <c r="G375" s="17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spans="1:26" ht="15.75" customHeight="1">
      <c r="A376" s="95"/>
      <c r="B376" s="95"/>
      <c r="C376" s="95"/>
      <c r="D376" s="95"/>
      <c r="E376" s="95"/>
      <c r="F376" s="95"/>
      <c r="G376" s="17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spans="1:26" ht="15.75" customHeight="1">
      <c r="A377" s="95"/>
      <c r="B377" s="95"/>
      <c r="C377" s="95"/>
      <c r="D377" s="95"/>
      <c r="E377" s="95"/>
      <c r="F377" s="95"/>
      <c r="G377" s="17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spans="1:26" ht="15.75" customHeight="1">
      <c r="A378" s="95"/>
      <c r="B378" s="95"/>
      <c r="C378" s="95"/>
      <c r="D378" s="95"/>
      <c r="E378" s="95"/>
      <c r="F378" s="95"/>
      <c r="G378" s="17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spans="1:26" ht="15.75" customHeight="1">
      <c r="A379" s="95"/>
      <c r="B379" s="95"/>
      <c r="C379" s="95"/>
      <c r="D379" s="95"/>
      <c r="E379" s="95"/>
      <c r="F379" s="95"/>
      <c r="G379" s="17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spans="1:26" ht="15.75" customHeight="1">
      <c r="A380" s="95"/>
      <c r="B380" s="95"/>
      <c r="C380" s="95"/>
      <c r="D380" s="95"/>
      <c r="E380" s="95"/>
      <c r="F380" s="95"/>
      <c r="G380" s="17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spans="1:26" ht="15.75" customHeight="1">
      <c r="A381" s="95"/>
      <c r="B381" s="95"/>
      <c r="C381" s="95"/>
      <c r="D381" s="95"/>
      <c r="E381" s="95"/>
      <c r="F381" s="95"/>
      <c r="G381" s="17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spans="1:26" ht="15.75" customHeight="1">
      <c r="A382" s="95"/>
      <c r="B382" s="95"/>
      <c r="C382" s="95"/>
      <c r="D382" s="95"/>
      <c r="E382" s="95"/>
      <c r="F382" s="95"/>
      <c r="G382" s="17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spans="1:26" ht="15.75" customHeight="1">
      <c r="A383" s="95"/>
      <c r="B383" s="95"/>
      <c r="C383" s="95"/>
      <c r="D383" s="95"/>
      <c r="E383" s="95"/>
      <c r="F383" s="95"/>
      <c r="G383" s="17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spans="1:26" ht="15.75" customHeight="1">
      <c r="A384" s="95"/>
      <c r="B384" s="95"/>
      <c r="C384" s="95"/>
      <c r="D384" s="95"/>
      <c r="E384" s="95"/>
      <c r="F384" s="95"/>
      <c r="G384" s="17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spans="1:26" ht="15.75" customHeight="1">
      <c r="A385" s="95"/>
      <c r="B385" s="95"/>
      <c r="C385" s="95"/>
      <c r="D385" s="95"/>
      <c r="E385" s="95"/>
      <c r="F385" s="95"/>
      <c r="G385" s="17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spans="1:26" ht="15.75" customHeight="1">
      <c r="A386" s="95"/>
      <c r="B386" s="95"/>
      <c r="C386" s="95"/>
      <c r="D386" s="95"/>
      <c r="E386" s="95"/>
      <c r="F386" s="95"/>
      <c r="G386" s="17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spans="1:26" ht="15.75" customHeight="1">
      <c r="A387" s="95"/>
      <c r="B387" s="95"/>
      <c r="C387" s="95"/>
      <c r="D387" s="95"/>
      <c r="E387" s="95"/>
      <c r="F387" s="95"/>
      <c r="G387" s="17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spans="1:26" ht="15.75" customHeight="1">
      <c r="A388" s="95"/>
      <c r="B388" s="95"/>
      <c r="C388" s="95"/>
      <c r="D388" s="95"/>
      <c r="E388" s="95"/>
      <c r="F388" s="95"/>
      <c r="G388" s="17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spans="1:26" ht="15.75" customHeight="1">
      <c r="A389" s="95"/>
      <c r="B389" s="95"/>
      <c r="C389" s="95"/>
      <c r="D389" s="95"/>
      <c r="E389" s="95"/>
      <c r="F389" s="95"/>
      <c r="G389" s="17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spans="1:26" ht="15.75" customHeight="1">
      <c r="A390" s="95"/>
      <c r="B390" s="95"/>
      <c r="C390" s="95"/>
      <c r="D390" s="95"/>
      <c r="E390" s="95"/>
      <c r="F390" s="95"/>
      <c r="G390" s="17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spans="1:26" ht="15.75" customHeight="1">
      <c r="A391" s="95"/>
      <c r="B391" s="95"/>
      <c r="C391" s="95"/>
      <c r="D391" s="95"/>
      <c r="E391" s="95"/>
      <c r="F391" s="95"/>
      <c r="G391" s="17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spans="1:26" ht="15.75" customHeight="1">
      <c r="A392" s="95"/>
      <c r="B392" s="95"/>
      <c r="C392" s="95"/>
      <c r="D392" s="95"/>
      <c r="E392" s="95"/>
      <c r="F392" s="95"/>
      <c r="G392" s="17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spans="1:26" ht="15.75" customHeight="1">
      <c r="A393" s="95"/>
      <c r="B393" s="95"/>
      <c r="C393" s="95"/>
      <c r="D393" s="95"/>
      <c r="E393" s="95"/>
      <c r="F393" s="95"/>
      <c r="G393" s="17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spans="1:26" ht="15.75" customHeight="1">
      <c r="A394" s="95"/>
      <c r="B394" s="95"/>
      <c r="C394" s="95"/>
      <c r="D394" s="95"/>
      <c r="E394" s="95"/>
      <c r="F394" s="95"/>
      <c r="G394" s="17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spans="1:26" ht="15.75" customHeight="1">
      <c r="A395" s="95"/>
      <c r="B395" s="95"/>
      <c r="C395" s="95"/>
      <c r="D395" s="95"/>
      <c r="E395" s="95"/>
      <c r="F395" s="95"/>
      <c r="G395" s="17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spans="1:26" ht="15.75" customHeight="1">
      <c r="A396" s="95"/>
      <c r="B396" s="95"/>
      <c r="C396" s="95"/>
      <c r="D396" s="95"/>
      <c r="E396" s="95"/>
      <c r="F396" s="95"/>
      <c r="G396" s="17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spans="1:26" ht="15.75" customHeight="1">
      <c r="A397" s="95"/>
      <c r="B397" s="95"/>
      <c r="C397" s="95"/>
      <c r="D397" s="95"/>
      <c r="E397" s="95"/>
      <c r="F397" s="95"/>
      <c r="G397" s="17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spans="1:26" ht="15.75" customHeight="1">
      <c r="A398" s="95"/>
      <c r="B398" s="95"/>
      <c r="C398" s="95"/>
      <c r="D398" s="95"/>
      <c r="E398" s="95"/>
      <c r="F398" s="95"/>
      <c r="G398" s="17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spans="1:26" ht="15.75" customHeight="1">
      <c r="A399" s="95"/>
      <c r="B399" s="95"/>
      <c r="C399" s="95"/>
      <c r="D399" s="95"/>
      <c r="E399" s="95"/>
      <c r="F399" s="95"/>
      <c r="G399" s="17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spans="1:26" ht="15.75" customHeight="1">
      <c r="A400" s="95"/>
      <c r="B400" s="95"/>
      <c r="C400" s="95"/>
      <c r="D400" s="95"/>
      <c r="E400" s="95"/>
      <c r="F400" s="95"/>
      <c r="G400" s="17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spans="1:26" ht="15.75" customHeight="1">
      <c r="A401" s="95"/>
      <c r="B401" s="95"/>
      <c r="C401" s="95"/>
      <c r="D401" s="95"/>
      <c r="E401" s="95"/>
      <c r="F401" s="95"/>
      <c r="G401" s="17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spans="1:26" ht="15.75" customHeight="1">
      <c r="A402" s="95"/>
      <c r="B402" s="95"/>
      <c r="C402" s="95"/>
      <c r="D402" s="95"/>
      <c r="E402" s="95"/>
      <c r="F402" s="95"/>
      <c r="G402" s="17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spans="1:26" ht="15.75" customHeight="1">
      <c r="A403" s="95"/>
      <c r="B403" s="95"/>
      <c r="C403" s="95"/>
      <c r="D403" s="95"/>
      <c r="E403" s="95"/>
      <c r="F403" s="95"/>
      <c r="G403" s="17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spans="1:26" ht="15.75" customHeight="1">
      <c r="A404" s="95"/>
      <c r="B404" s="95"/>
      <c r="C404" s="95"/>
      <c r="D404" s="95"/>
      <c r="E404" s="95"/>
      <c r="F404" s="95"/>
      <c r="G404" s="17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spans="1:26" ht="15.75" customHeight="1">
      <c r="A405" s="95"/>
      <c r="B405" s="95"/>
      <c r="C405" s="95"/>
      <c r="D405" s="95"/>
      <c r="E405" s="95"/>
      <c r="F405" s="95"/>
      <c r="G405" s="17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spans="1:26" ht="15.75" customHeight="1">
      <c r="A406" s="95"/>
      <c r="B406" s="95"/>
      <c r="C406" s="95"/>
      <c r="D406" s="95"/>
      <c r="E406" s="95"/>
      <c r="F406" s="95"/>
      <c r="G406" s="17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spans="1:26" ht="15.75" customHeight="1">
      <c r="A407" s="95"/>
      <c r="B407" s="95"/>
      <c r="C407" s="95"/>
      <c r="D407" s="95"/>
      <c r="E407" s="95"/>
      <c r="F407" s="95"/>
      <c r="G407" s="17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spans="1:26" ht="15.75" customHeight="1">
      <c r="A408" s="95"/>
      <c r="B408" s="95"/>
      <c r="C408" s="95"/>
      <c r="D408" s="95"/>
      <c r="E408" s="95"/>
      <c r="F408" s="95"/>
      <c r="G408" s="17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spans="1:26" ht="15.75" customHeight="1">
      <c r="A409" s="95"/>
      <c r="B409" s="95"/>
      <c r="C409" s="95"/>
      <c r="D409" s="95"/>
      <c r="E409" s="95"/>
      <c r="F409" s="95"/>
      <c r="G409" s="17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spans="1:26" ht="15.75" customHeight="1">
      <c r="A410" s="95"/>
      <c r="B410" s="95"/>
      <c r="C410" s="95"/>
      <c r="D410" s="95"/>
      <c r="E410" s="95"/>
      <c r="F410" s="95"/>
      <c r="G410" s="17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spans="1:26" ht="15.75" customHeight="1">
      <c r="A411" s="95"/>
      <c r="B411" s="95"/>
      <c r="C411" s="95"/>
      <c r="D411" s="95"/>
      <c r="E411" s="95"/>
      <c r="F411" s="95"/>
      <c r="G411" s="17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spans="1:26" ht="15.75" customHeight="1">
      <c r="A412" s="95"/>
      <c r="B412" s="95"/>
      <c r="C412" s="95"/>
      <c r="D412" s="95"/>
      <c r="E412" s="95"/>
      <c r="F412" s="95"/>
      <c r="G412" s="17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spans="1:26" ht="15.75" customHeight="1">
      <c r="A413" s="95"/>
      <c r="B413" s="95"/>
      <c r="C413" s="95"/>
      <c r="D413" s="95"/>
      <c r="E413" s="95"/>
      <c r="F413" s="95"/>
      <c r="G413" s="17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spans="1:26" ht="15.75" customHeight="1">
      <c r="A414" s="95"/>
      <c r="B414" s="95"/>
      <c r="C414" s="95"/>
      <c r="D414" s="95"/>
      <c r="E414" s="95"/>
      <c r="F414" s="95"/>
      <c r="G414" s="17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spans="1:26" ht="15.75" customHeight="1">
      <c r="A415" s="95"/>
      <c r="B415" s="95"/>
      <c r="C415" s="95"/>
      <c r="D415" s="95"/>
      <c r="E415" s="95"/>
      <c r="F415" s="95"/>
      <c r="G415" s="17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spans="1:26" ht="15.75" customHeight="1">
      <c r="A416" s="95"/>
      <c r="B416" s="95"/>
      <c r="C416" s="95"/>
      <c r="D416" s="95"/>
      <c r="E416" s="95"/>
      <c r="F416" s="95"/>
      <c r="G416" s="17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spans="1:26" ht="15.75" customHeight="1">
      <c r="A417" s="95"/>
      <c r="B417" s="95"/>
      <c r="C417" s="95"/>
      <c r="D417" s="95"/>
      <c r="E417" s="95"/>
      <c r="F417" s="95"/>
      <c r="G417" s="17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spans="1:26" ht="15.75" customHeight="1">
      <c r="A418" s="95"/>
      <c r="B418" s="95"/>
      <c r="C418" s="95"/>
      <c r="D418" s="95"/>
      <c r="E418" s="95"/>
      <c r="F418" s="95"/>
      <c r="G418" s="17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spans="1:26" ht="15.75" customHeight="1">
      <c r="A419" s="95"/>
      <c r="B419" s="95"/>
      <c r="C419" s="95"/>
      <c r="D419" s="95"/>
      <c r="E419" s="95"/>
      <c r="F419" s="95"/>
      <c r="G419" s="17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spans="1:26" ht="15.75" customHeight="1">
      <c r="A420" s="95"/>
      <c r="B420" s="95"/>
      <c r="C420" s="95"/>
      <c r="D420" s="95"/>
      <c r="E420" s="95"/>
      <c r="F420" s="95"/>
      <c r="G420" s="17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spans="1:26" ht="15.75" customHeight="1">
      <c r="A421" s="95"/>
      <c r="B421" s="95"/>
      <c r="C421" s="95"/>
      <c r="D421" s="95"/>
      <c r="E421" s="95"/>
      <c r="F421" s="95"/>
      <c r="G421" s="17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spans="1:26" ht="15.75" customHeight="1">
      <c r="A422" s="95"/>
      <c r="B422" s="95"/>
      <c r="C422" s="95"/>
      <c r="D422" s="95"/>
      <c r="E422" s="95"/>
      <c r="F422" s="95"/>
      <c r="G422" s="17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spans="1:26" ht="15.75" customHeight="1">
      <c r="A423" s="95"/>
      <c r="B423" s="95"/>
      <c r="C423" s="95"/>
      <c r="D423" s="95"/>
      <c r="E423" s="95"/>
      <c r="F423" s="95"/>
      <c r="G423" s="17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spans="1:26" ht="15.75" customHeight="1">
      <c r="A424" s="95"/>
      <c r="B424" s="95"/>
      <c r="C424" s="95"/>
      <c r="D424" s="95"/>
      <c r="E424" s="95"/>
      <c r="F424" s="95"/>
      <c r="G424" s="17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spans="1:26" ht="15.75" customHeight="1">
      <c r="A425" s="95"/>
      <c r="B425" s="95"/>
      <c r="C425" s="95"/>
      <c r="D425" s="95"/>
      <c r="E425" s="95"/>
      <c r="F425" s="95"/>
      <c r="G425" s="17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spans="1:26" ht="15.75" customHeight="1">
      <c r="A426" s="95"/>
      <c r="B426" s="95"/>
      <c r="C426" s="95"/>
      <c r="D426" s="95"/>
      <c r="E426" s="95"/>
      <c r="F426" s="95"/>
      <c r="G426" s="17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spans="1:26" ht="15.75" customHeight="1">
      <c r="A427" s="95"/>
      <c r="B427" s="95"/>
      <c r="C427" s="95"/>
      <c r="D427" s="95"/>
      <c r="E427" s="95"/>
      <c r="F427" s="95"/>
      <c r="G427" s="17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spans="1:26" ht="15.75" customHeight="1">
      <c r="A428" s="95"/>
      <c r="B428" s="95"/>
      <c r="C428" s="95"/>
      <c r="D428" s="95"/>
      <c r="E428" s="95"/>
      <c r="F428" s="95"/>
      <c r="G428" s="17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spans="1:26" ht="15.75" customHeight="1">
      <c r="A429" s="95"/>
      <c r="B429" s="95"/>
      <c r="C429" s="95"/>
      <c r="D429" s="95"/>
      <c r="E429" s="95"/>
      <c r="F429" s="95"/>
      <c r="G429" s="17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spans="1:26" ht="15.75" customHeight="1">
      <c r="A430" s="95"/>
      <c r="B430" s="95"/>
      <c r="C430" s="95"/>
      <c r="D430" s="95"/>
      <c r="E430" s="95"/>
      <c r="F430" s="95"/>
      <c r="G430" s="17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spans="1:26" ht="15.75" customHeight="1">
      <c r="A431" s="95"/>
      <c r="B431" s="95"/>
      <c r="C431" s="95"/>
      <c r="D431" s="95"/>
      <c r="E431" s="95"/>
      <c r="F431" s="95"/>
      <c r="G431" s="17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spans="1:26" ht="15.75" customHeight="1">
      <c r="A432" s="95"/>
      <c r="B432" s="95"/>
      <c r="C432" s="95"/>
      <c r="D432" s="95"/>
      <c r="E432" s="95"/>
      <c r="F432" s="95"/>
      <c r="G432" s="17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spans="1:26" ht="15.75" customHeight="1">
      <c r="A433" s="95"/>
      <c r="B433" s="95"/>
      <c r="C433" s="95"/>
      <c r="D433" s="95"/>
      <c r="E433" s="95"/>
      <c r="F433" s="95"/>
      <c r="G433" s="17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spans="1:26" ht="15.75" customHeight="1">
      <c r="A434" s="95"/>
      <c r="B434" s="95"/>
      <c r="C434" s="95"/>
      <c r="D434" s="95"/>
      <c r="E434" s="95"/>
      <c r="F434" s="95"/>
      <c r="G434" s="17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spans="1:26" ht="15.75" customHeight="1">
      <c r="A435" s="95"/>
      <c r="B435" s="95"/>
      <c r="C435" s="95"/>
      <c r="D435" s="95"/>
      <c r="E435" s="95"/>
      <c r="F435" s="95"/>
      <c r="G435" s="17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spans="1:26" ht="15.75" customHeight="1">
      <c r="A436" s="95"/>
      <c r="B436" s="95"/>
      <c r="C436" s="95"/>
      <c r="D436" s="95"/>
      <c r="E436" s="95"/>
      <c r="F436" s="95"/>
      <c r="G436" s="17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spans="1:26" ht="15.75" customHeight="1">
      <c r="A437" s="95"/>
      <c r="B437" s="95"/>
      <c r="C437" s="95"/>
      <c r="D437" s="95"/>
      <c r="E437" s="95"/>
      <c r="F437" s="95"/>
      <c r="G437" s="17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spans="1:26" ht="15.75" customHeight="1">
      <c r="A438" s="95"/>
      <c r="B438" s="95"/>
      <c r="C438" s="95"/>
      <c r="D438" s="95"/>
      <c r="E438" s="95"/>
      <c r="F438" s="95"/>
      <c r="G438" s="17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spans="1:26" ht="15.75" customHeight="1">
      <c r="A439" s="95"/>
      <c r="B439" s="95"/>
      <c r="C439" s="95"/>
      <c r="D439" s="95"/>
      <c r="E439" s="95"/>
      <c r="F439" s="95"/>
      <c r="G439" s="17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spans="1:26" ht="15.75" customHeight="1">
      <c r="A440" s="95"/>
      <c r="B440" s="95"/>
      <c r="C440" s="95"/>
      <c r="D440" s="95"/>
      <c r="E440" s="95"/>
      <c r="F440" s="95"/>
      <c r="G440" s="17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spans="1:26" ht="15.75" customHeight="1">
      <c r="A441" s="95"/>
      <c r="B441" s="95"/>
      <c r="C441" s="95"/>
      <c r="D441" s="95"/>
      <c r="E441" s="95"/>
      <c r="F441" s="95"/>
      <c r="G441" s="17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spans="1:26" ht="15.75" customHeight="1">
      <c r="A442" s="95"/>
      <c r="B442" s="95"/>
      <c r="C442" s="95"/>
      <c r="D442" s="95"/>
      <c r="E442" s="95"/>
      <c r="F442" s="95"/>
      <c r="G442" s="17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spans="1:26" ht="15.75" customHeight="1">
      <c r="A443" s="95"/>
      <c r="B443" s="95"/>
      <c r="C443" s="95"/>
      <c r="D443" s="95"/>
      <c r="E443" s="95"/>
      <c r="F443" s="95"/>
      <c r="G443" s="17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spans="1:26" ht="15.75" customHeight="1">
      <c r="A444" s="95"/>
      <c r="B444" s="95"/>
      <c r="C444" s="95"/>
      <c r="D444" s="95"/>
      <c r="E444" s="95"/>
      <c r="F444" s="95"/>
      <c r="G444" s="17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spans="1:26" ht="15.75" customHeight="1">
      <c r="A445" s="95"/>
      <c r="B445" s="95"/>
      <c r="C445" s="95"/>
      <c r="D445" s="95"/>
      <c r="E445" s="95"/>
      <c r="F445" s="95"/>
      <c r="G445" s="17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spans="1:26" ht="15.75" customHeight="1">
      <c r="A446" s="95"/>
      <c r="B446" s="95"/>
      <c r="C446" s="95"/>
      <c r="D446" s="95"/>
      <c r="E446" s="95"/>
      <c r="F446" s="95"/>
      <c r="G446" s="17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spans="1:26" ht="15.75" customHeight="1">
      <c r="A447" s="95"/>
      <c r="B447" s="95"/>
      <c r="C447" s="95"/>
      <c r="D447" s="95"/>
      <c r="E447" s="95"/>
      <c r="F447" s="95"/>
      <c r="G447" s="17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spans="1:26" ht="15.75" customHeight="1">
      <c r="A448" s="95"/>
      <c r="B448" s="95"/>
      <c r="C448" s="95"/>
      <c r="D448" s="95"/>
      <c r="E448" s="95"/>
      <c r="F448" s="95"/>
      <c r="G448" s="17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spans="1:26" ht="15.75" customHeight="1">
      <c r="A449" s="95"/>
      <c r="B449" s="95"/>
      <c r="C449" s="95"/>
      <c r="D449" s="95"/>
      <c r="E449" s="95"/>
      <c r="F449" s="95"/>
      <c r="G449" s="17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spans="1:26" ht="15.75" customHeight="1">
      <c r="A450" s="95"/>
      <c r="B450" s="95"/>
      <c r="C450" s="95"/>
      <c r="D450" s="95"/>
      <c r="E450" s="95"/>
      <c r="F450" s="95"/>
      <c r="G450" s="17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spans="1:26" ht="15.75" customHeight="1">
      <c r="A451" s="95"/>
      <c r="B451" s="95"/>
      <c r="C451" s="95"/>
      <c r="D451" s="95"/>
      <c r="E451" s="95"/>
      <c r="F451" s="95"/>
      <c r="G451" s="17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spans="1:26" ht="15.75" customHeight="1">
      <c r="A452" s="95"/>
      <c r="B452" s="95"/>
      <c r="C452" s="95"/>
      <c r="D452" s="95"/>
      <c r="E452" s="95"/>
      <c r="F452" s="95"/>
      <c r="G452" s="17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spans="1:26" ht="15.75" customHeight="1">
      <c r="A453" s="95"/>
      <c r="B453" s="95"/>
      <c r="C453" s="95"/>
      <c r="D453" s="95"/>
      <c r="E453" s="95"/>
      <c r="F453" s="95"/>
      <c r="G453" s="17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spans="1:26" ht="15.75" customHeight="1">
      <c r="A454" s="95"/>
      <c r="B454" s="95"/>
      <c r="C454" s="95"/>
      <c r="D454" s="95"/>
      <c r="E454" s="95"/>
      <c r="F454" s="95"/>
      <c r="G454" s="17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spans="1:26" ht="15.75" customHeight="1">
      <c r="A455" s="95"/>
      <c r="B455" s="95"/>
      <c r="C455" s="95"/>
      <c r="D455" s="95"/>
      <c r="E455" s="95"/>
      <c r="F455" s="95"/>
      <c r="G455" s="17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spans="1:26" ht="15.75" customHeight="1">
      <c r="A456" s="95"/>
      <c r="B456" s="95"/>
      <c r="C456" s="95"/>
      <c r="D456" s="95"/>
      <c r="E456" s="95"/>
      <c r="F456" s="95"/>
      <c r="G456" s="17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spans="1:26" ht="15.75" customHeight="1">
      <c r="A457" s="95"/>
      <c r="B457" s="95"/>
      <c r="C457" s="95"/>
      <c r="D457" s="95"/>
      <c r="E457" s="95"/>
      <c r="F457" s="95"/>
      <c r="G457" s="17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spans="1:26" ht="15.75" customHeight="1">
      <c r="A458" s="95"/>
      <c r="B458" s="95"/>
      <c r="C458" s="95"/>
      <c r="D458" s="95"/>
      <c r="E458" s="95"/>
      <c r="F458" s="95"/>
      <c r="G458" s="17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spans="1:26" ht="15.75" customHeight="1">
      <c r="A459" s="95"/>
      <c r="B459" s="95"/>
      <c r="C459" s="95"/>
      <c r="D459" s="95"/>
      <c r="E459" s="95"/>
      <c r="F459" s="95"/>
      <c r="G459" s="17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spans="1:26" ht="15.75" customHeight="1">
      <c r="A460" s="95"/>
      <c r="B460" s="95"/>
      <c r="C460" s="95"/>
      <c r="D460" s="95"/>
      <c r="E460" s="95"/>
      <c r="F460" s="95"/>
      <c r="G460" s="17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spans="1:26" ht="15.75" customHeight="1">
      <c r="A461" s="95"/>
      <c r="B461" s="95"/>
      <c r="C461" s="95"/>
      <c r="D461" s="95"/>
      <c r="E461" s="95"/>
      <c r="F461" s="95"/>
      <c r="G461" s="17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spans="1:26" ht="15.75" customHeight="1">
      <c r="A462" s="95"/>
      <c r="B462" s="95"/>
      <c r="C462" s="95"/>
      <c r="D462" s="95"/>
      <c r="E462" s="95"/>
      <c r="F462" s="95"/>
      <c r="G462" s="17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spans="1:26" ht="15.75" customHeight="1">
      <c r="A463" s="95"/>
      <c r="B463" s="95"/>
      <c r="C463" s="95"/>
      <c r="D463" s="95"/>
      <c r="E463" s="95"/>
      <c r="F463" s="95"/>
      <c r="G463" s="17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spans="1:26" ht="15.75" customHeight="1">
      <c r="A464" s="95"/>
      <c r="B464" s="95"/>
      <c r="C464" s="95"/>
      <c r="D464" s="95"/>
      <c r="E464" s="95"/>
      <c r="F464" s="95"/>
      <c r="G464" s="17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spans="1:26" ht="15.75" customHeight="1">
      <c r="A465" s="95"/>
      <c r="B465" s="95"/>
      <c r="C465" s="95"/>
      <c r="D465" s="95"/>
      <c r="E465" s="95"/>
      <c r="F465" s="95"/>
      <c r="G465" s="17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spans="1:26" ht="15.75" customHeight="1">
      <c r="A466" s="95"/>
      <c r="B466" s="95"/>
      <c r="C466" s="95"/>
      <c r="D466" s="95"/>
      <c r="E466" s="95"/>
      <c r="F466" s="95"/>
      <c r="G466" s="17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spans="1:26" ht="15.75" customHeight="1">
      <c r="A467" s="95"/>
      <c r="B467" s="95"/>
      <c r="C467" s="95"/>
      <c r="D467" s="95"/>
      <c r="E467" s="95"/>
      <c r="F467" s="95"/>
      <c r="G467" s="17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spans="1:26" ht="15.75" customHeight="1">
      <c r="A468" s="95"/>
      <c r="B468" s="95"/>
      <c r="C468" s="95"/>
      <c r="D468" s="95"/>
      <c r="E468" s="95"/>
      <c r="F468" s="95"/>
      <c r="G468" s="17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spans="1:26" ht="15.75" customHeight="1">
      <c r="A469" s="95"/>
      <c r="B469" s="95"/>
      <c r="C469" s="95"/>
      <c r="D469" s="95"/>
      <c r="E469" s="95"/>
      <c r="F469" s="95"/>
      <c r="G469" s="17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spans="1:26" ht="15.75" customHeight="1">
      <c r="A470" s="95"/>
      <c r="B470" s="95"/>
      <c r="C470" s="95"/>
      <c r="D470" s="95"/>
      <c r="E470" s="95"/>
      <c r="F470" s="95"/>
      <c r="G470" s="17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spans="1:26" ht="15.75" customHeight="1">
      <c r="A471" s="95"/>
      <c r="B471" s="95"/>
      <c r="C471" s="95"/>
      <c r="D471" s="95"/>
      <c r="E471" s="95"/>
      <c r="F471" s="95"/>
      <c r="G471" s="17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spans="1:26" ht="15.75" customHeight="1">
      <c r="A472" s="95"/>
      <c r="B472" s="95"/>
      <c r="C472" s="95"/>
      <c r="D472" s="95"/>
      <c r="E472" s="95"/>
      <c r="F472" s="95"/>
      <c r="G472" s="17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spans="1:26" ht="15.75" customHeight="1">
      <c r="A473" s="95"/>
      <c r="B473" s="95"/>
      <c r="C473" s="95"/>
      <c r="D473" s="95"/>
      <c r="E473" s="95"/>
      <c r="F473" s="95"/>
      <c r="G473" s="17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spans="1:26" ht="15.75" customHeight="1">
      <c r="A474" s="95"/>
      <c r="B474" s="95"/>
      <c r="C474" s="95"/>
      <c r="D474" s="95"/>
      <c r="E474" s="95"/>
      <c r="F474" s="95"/>
      <c r="G474" s="17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spans="1:26" ht="15.75" customHeight="1">
      <c r="A475" s="95"/>
      <c r="B475" s="95"/>
      <c r="C475" s="95"/>
      <c r="D475" s="95"/>
      <c r="E475" s="95"/>
      <c r="F475" s="95"/>
      <c r="G475" s="17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spans="1:26" ht="15.75" customHeight="1">
      <c r="A476" s="95"/>
      <c r="B476" s="95"/>
      <c r="C476" s="95"/>
      <c r="D476" s="95"/>
      <c r="E476" s="95"/>
      <c r="F476" s="95"/>
      <c r="G476" s="17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spans="1:26" ht="15.75" customHeight="1">
      <c r="A477" s="95"/>
      <c r="B477" s="95"/>
      <c r="C477" s="95"/>
      <c r="D477" s="95"/>
      <c r="E477" s="95"/>
      <c r="F477" s="95"/>
      <c r="G477" s="17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spans="1:26" ht="15.75" customHeight="1">
      <c r="A478" s="95"/>
      <c r="B478" s="95"/>
      <c r="C478" s="95"/>
      <c r="D478" s="95"/>
      <c r="E478" s="95"/>
      <c r="F478" s="95"/>
      <c r="G478" s="17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spans="1:26" ht="15.75" customHeight="1">
      <c r="A479" s="95"/>
      <c r="B479" s="95"/>
      <c r="C479" s="95"/>
      <c r="D479" s="95"/>
      <c r="E479" s="95"/>
      <c r="F479" s="95"/>
      <c r="G479" s="17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spans="1:26" ht="15.75" customHeight="1">
      <c r="A480" s="95"/>
      <c r="B480" s="95"/>
      <c r="C480" s="95"/>
      <c r="D480" s="95"/>
      <c r="E480" s="95"/>
      <c r="F480" s="95"/>
      <c r="G480" s="17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spans="1:26" ht="15.75" customHeight="1">
      <c r="A481" s="95"/>
      <c r="B481" s="95"/>
      <c r="C481" s="95"/>
      <c r="D481" s="95"/>
      <c r="E481" s="95"/>
      <c r="F481" s="95"/>
      <c r="G481" s="17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spans="1:26" ht="15.75" customHeight="1">
      <c r="A482" s="95"/>
      <c r="B482" s="95"/>
      <c r="C482" s="95"/>
      <c r="D482" s="95"/>
      <c r="E482" s="95"/>
      <c r="F482" s="95"/>
      <c r="G482" s="17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spans="1:26" ht="15.75" customHeight="1">
      <c r="A483" s="95"/>
      <c r="B483" s="95"/>
      <c r="C483" s="95"/>
      <c r="D483" s="95"/>
      <c r="E483" s="95"/>
      <c r="F483" s="95"/>
      <c r="G483" s="17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spans="1:26" ht="15.75" customHeight="1">
      <c r="A484" s="95"/>
      <c r="B484" s="95"/>
      <c r="C484" s="95"/>
      <c r="D484" s="95"/>
      <c r="E484" s="95"/>
      <c r="F484" s="95"/>
      <c r="G484" s="17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spans="1:26" ht="15.75" customHeight="1">
      <c r="A485" s="95"/>
      <c r="B485" s="95"/>
      <c r="C485" s="95"/>
      <c r="D485" s="95"/>
      <c r="E485" s="95"/>
      <c r="F485" s="95"/>
      <c r="G485" s="17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spans="1:26" ht="15.75" customHeight="1">
      <c r="A486" s="95"/>
      <c r="B486" s="95"/>
      <c r="C486" s="95"/>
      <c r="D486" s="95"/>
      <c r="E486" s="95"/>
      <c r="F486" s="95"/>
      <c r="G486" s="17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spans="1:26" ht="15.75" customHeight="1">
      <c r="A487" s="95"/>
      <c r="B487" s="95"/>
      <c r="C487" s="95"/>
      <c r="D487" s="95"/>
      <c r="E487" s="95"/>
      <c r="F487" s="95"/>
      <c r="G487" s="17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spans="1:26" ht="15.75" customHeight="1">
      <c r="A488" s="95"/>
      <c r="B488" s="95"/>
      <c r="C488" s="95"/>
      <c r="D488" s="95"/>
      <c r="E488" s="95"/>
      <c r="F488" s="95"/>
      <c r="G488" s="17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spans="1:26" ht="15.75" customHeight="1">
      <c r="A489" s="95"/>
      <c r="B489" s="95"/>
      <c r="C489" s="95"/>
      <c r="D489" s="95"/>
      <c r="E489" s="95"/>
      <c r="F489" s="95"/>
      <c r="G489" s="17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spans="1:26" ht="15.75" customHeight="1">
      <c r="A490" s="95"/>
      <c r="B490" s="95"/>
      <c r="C490" s="95"/>
      <c r="D490" s="95"/>
      <c r="E490" s="95"/>
      <c r="F490" s="95"/>
      <c r="G490" s="17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spans="1:26" ht="15.75" customHeight="1">
      <c r="A491" s="95"/>
      <c r="B491" s="95"/>
      <c r="C491" s="95"/>
      <c r="D491" s="95"/>
      <c r="E491" s="95"/>
      <c r="F491" s="95"/>
      <c r="G491" s="17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spans="1:26" ht="15.75" customHeight="1">
      <c r="A492" s="95"/>
      <c r="B492" s="95"/>
      <c r="C492" s="95"/>
      <c r="D492" s="95"/>
      <c r="E492" s="95"/>
      <c r="F492" s="95"/>
      <c r="G492" s="17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spans="1:26" ht="15.75" customHeight="1">
      <c r="A493" s="95"/>
      <c r="B493" s="95"/>
      <c r="C493" s="95"/>
      <c r="D493" s="95"/>
      <c r="E493" s="95"/>
      <c r="F493" s="95"/>
      <c r="G493" s="17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spans="1:26" ht="15.75" customHeight="1">
      <c r="A494" s="95"/>
      <c r="B494" s="95"/>
      <c r="C494" s="95"/>
      <c r="D494" s="95"/>
      <c r="E494" s="95"/>
      <c r="F494" s="95"/>
      <c r="G494" s="17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spans="1:26" ht="15.75" customHeight="1">
      <c r="A495" s="95"/>
      <c r="B495" s="95"/>
      <c r="C495" s="95"/>
      <c r="D495" s="95"/>
      <c r="E495" s="95"/>
      <c r="F495" s="95"/>
      <c r="G495" s="17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spans="1:26" ht="15.75" customHeight="1">
      <c r="A496" s="95"/>
      <c r="B496" s="95"/>
      <c r="C496" s="95"/>
      <c r="D496" s="95"/>
      <c r="E496" s="95"/>
      <c r="F496" s="95"/>
      <c r="G496" s="17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spans="1:26" ht="15.75" customHeight="1">
      <c r="A497" s="95"/>
      <c r="B497" s="95"/>
      <c r="C497" s="95"/>
      <c r="D497" s="95"/>
      <c r="E497" s="95"/>
      <c r="F497" s="95"/>
      <c r="G497" s="17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spans="1:26" ht="15.75" customHeight="1">
      <c r="A498" s="95"/>
      <c r="B498" s="95"/>
      <c r="C498" s="95"/>
      <c r="D498" s="95"/>
      <c r="E498" s="95"/>
      <c r="F498" s="95"/>
      <c r="G498" s="17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spans="1:26" ht="15.75" customHeight="1">
      <c r="A499" s="95"/>
      <c r="B499" s="95"/>
      <c r="C499" s="95"/>
      <c r="D499" s="95"/>
      <c r="E499" s="95"/>
      <c r="F499" s="95"/>
      <c r="G499" s="17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spans="1:26" ht="15.75" customHeight="1">
      <c r="A500" s="95"/>
      <c r="B500" s="95"/>
      <c r="C500" s="95"/>
      <c r="D500" s="95"/>
      <c r="E500" s="95"/>
      <c r="F500" s="95"/>
      <c r="G500" s="17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spans="1:26" ht="15.75" customHeight="1">
      <c r="A501" s="95"/>
      <c r="B501" s="95"/>
      <c r="C501" s="95"/>
      <c r="D501" s="95"/>
      <c r="E501" s="95"/>
      <c r="F501" s="95"/>
      <c r="G501" s="17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spans="1:26" ht="15.75" customHeight="1">
      <c r="A502" s="95"/>
      <c r="B502" s="95"/>
      <c r="C502" s="95"/>
      <c r="D502" s="95"/>
      <c r="E502" s="95"/>
      <c r="F502" s="95"/>
      <c r="G502" s="17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spans="1:26" ht="15.75" customHeight="1">
      <c r="A503" s="95"/>
      <c r="B503" s="95"/>
      <c r="C503" s="95"/>
      <c r="D503" s="95"/>
      <c r="E503" s="95"/>
      <c r="F503" s="95"/>
      <c r="G503" s="17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spans="1:26" ht="15.75" customHeight="1">
      <c r="A504" s="95"/>
      <c r="B504" s="95"/>
      <c r="C504" s="95"/>
      <c r="D504" s="95"/>
      <c r="E504" s="95"/>
      <c r="F504" s="95"/>
      <c r="G504" s="17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spans="1:26" ht="15.75" customHeight="1">
      <c r="A505" s="95"/>
      <c r="B505" s="95"/>
      <c r="C505" s="95"/>
      <c r="D505" s="95"/>
      <c r="E505" s="95"/>
      <c r="F505" s="95"/>
      <c r="G505" s="17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spans="1:26" ht="15.75" customHeight="1">
      <c r="A506" s="95"/>
      <c r="B506" s="95"/>
      <c r="C506" s="95"/>
      <c r="D506" s="95"/>
      <c r="E506" s="95"/>
      <c r="F506" s="95"/>
      <c r="G506" s="17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spans="1:26" ht="15.75" customHeight="1">
      <c r="A507" s="95"/>
      <c r="B507" s="95"/>
      <c r="C507" s="95"/>
      <c r="D507" s="95"/>
      <c r="E507" s="95"/>
      <c r="F507" s="95"/>
      <c r="G507" s="17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spans="1:26" ht="15.75" customHeight="1">
      <c r="A508" s="95"/>
      <c r="B508" s="95"/>
      <c r="C508" s="95"/>
      <c r="D508" s="95"/>
      <c r="E508" s="95"/>
      <c r="F508" s="95"/>
      <c r="G508" s="17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spans="1:26" ht="15.75" customHeight="1">
      <c r="A509" s="95"/>
      <c r="B509" s="95"/>
      <c r="C509" s="95"/>
      <c r="D509" s="95"/>
      <c r="E509" s="95"/>
      <c r="F509" s="95"/>
      <c r="G509" s="17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spans="1:26" ht="15.75" customHeight="1">
      <c r="A510" s="95"/>
      <c r="B510" s="95"/>
      <c r="C510" s="95"/>
      <c r="D510" s="95"/>
      <c r="E510" s="95"/>
      <c r="F510" s="95"/>
      <c r="G510" s="17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spans="1:26" ht="15.75" customHeight="1">
      <c r="A511" s="95"/>
      <c r="B511" s="95"/>
      <c r="C511" s="95"/>
      <c r="D511" s="95"/>
      <c r="E511" s="95"/>
      <c r="F511" s="95"/>
      <c r="G511" s="17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spans="1:26" ht="15.75" customHeight="1">
      <c r="A512" s="95"/>
      <c r="B512" s="95"/>
      <c r="C512" s="95"/>
      <c r="D512" s="95"/>
      <c r="E512" s="95"/>
      <c r="F512" s="95"/>
      <c r="G512" s="17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spans="1:26" ht="15.75" customHeight="1">
      <c r="A513" s="95"/>
      <c r="B513" s="95"/>
      <c r="C513" s="95"/>
      <c r="D513" s="95"/>
      <c r="E513" s="95"/>
      <c r="F513" s="95"/>
      <c r="G513" s="17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spans="1:26" ht="15.75" customHeight="1">
      <c r="A514" s="95"/>
      <c r="B514" s="95"/>
      <c r="C514" s="95"/>
      <c r="D514" s="95"/>
      <c r="E514" s="95"/>
      <c r="F514" s="95"/>
      <c r="G514" s="17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spans="1:26" ht="15.75" customHeight="1">
      <c r="A515" s="95"/>
      <c r="B515" s="95"/>
      <c r="C515" s="95"/>
      <c r="D515" s="95"/>
      <c r="E515" s="95"/>
      <c r="F515" s="95"/>
      <c r="G515" s="17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spans="1:26" ht="15.75" customHeight="1">
      <c r="A516" s="95"/>
      <c r="B516" s="95"/>
      <c r="C516" s="95"/>
      <c r="D516" s="95"/>
      <c r="E516" s="95"/>
      <c r="F516" s="95"/>
      <c r="G516" s="17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spans="1:26" ht="15.75" customHeight="1">
      <c r="A517" s="95"/>
      <c r="B517" s="95"/>
      <c r="C517" s="95"/>
      <c r="D517" s="95"/>
      <c r="E517" s="95"/>
      <c r="F517" s="95"/>
      <c r="G517" s="17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spans="1:26" ht="15.75" customHeight="1">
      <c r="A518" s="95"/>
      <c r="B518" s="95"/>
      <c r="C518" s="95"/>
      <c r="D518" s="95"/>
      <c r="E518" s="95"/>
      <c r="F518" s="95"/>
      <c r="G518" s="17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spans="1:26" ht="15.75" customHeight="1">
      <c r="A519" s="95"/>
      <c r="B519" s="95"/>
      <c r="C519" s="95"/>
      <c r="D519" s="95"/>
      <c r="E519" s="95"/>
      <c r="F519" s="95"/>
      <c r="G519" s="17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spans="1:26" ht="15.75" customHeight="1">
      <c r="A520" s="95"/>
      <c r="B520" s="95"/>
      <c r="C520" s="95"/>
      <c r="D520" s="95"/>
      <c r="E520" s="95"/>
      <c r="F520" s="95"/>
      <c r="G520" s="17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spans="1:26" ht="15.75" customHeight="1">
      <c r="A521" s="95"/>
      <c r="B521" s="95"/>
      <c r="C521" s="95"/>
      <c r="D521" s="95"/>
      <c r="E521" s="95"/>
      <c r="F521" s="95"/>
      <c r="G521" s="17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spans="1:26" ht="15.75" customHeight="1">
      <c r="A522" s="95"/>
      <c r="B522" s="95"/>
      <c r="C522" s="95"/>
      <c r="D522" s="95"/>
      <c r="E522" s="95"/>
      <c r="F522" s="95"/>
      <c r="G522" s="17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spans="1:26" ht="15.75" customHeight="1">
      <c r="A523" s="95"/>
      <c r="B523" s="95"/>
      <c r="C523" s="95"/>
      <c r="D523" s="95"/>
      <c r="E523" s="95"/>
      <c r="F523" s="95"/>
      <c r="G523" s="17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spans="1:26" ht="15.75" customHeight="1">
      <c r="A524" s="95"/>
      <c r="B524" s="95"/>
      <c r="C524" s="95"/>
      <c r="D524" s="95"/>
      <c r="E524" s="95"/>
      <c r="F524" s="95"/>
      <c r="G524" s="17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spans="1:26" ht="15.75" customHeight="1">
      <c r="A525" s="95"/>
      <c r="B525" s="95"/>
      <c r="C525" s="95"/>
      <c r="D525" s="95"/>
      <c r="E525" s="95"/>
      <c r="F525" s="95"/>
      <c r="G525" s="17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spans="1:26" ht="15.75" customHeight="1">
      <c r="A526" s="95"/>
      <c r="B526" s="95"/>
      <c r="C526" s="95"/>
      <c r="D526" s="95"/>
      <c r="E526" s="95"/>
      <c r="F526" s="95"/>
      <c r="G526" s="17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spans="1:26" ht="15.75" customHeight="1">
      <c r="A527" s="95"/>
      <c r="B527" s="95"/>
      <c r="C527" s="95"/>
      <c r="D527" s="95"/>
      <c r="E527" s="95"/>
      <c r="F527" s="95"/>
      <c r="G527" s="17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spans="1:26" ht="15.75" customHeight="1">
      <c r="A528" s="95"/>
      <c r="B528" s="95"/>
      <c r="C528" s="95"/>
      <c r="D528" s="95"/>
      <c r="E528" s="95"/>
      <c r="F528" s="95"/>
      <c r="G528" s="17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spans="1:26" ht="15.75" customHeight="1">
      <c r="A529" s="95"/>
      <c r="B529" s="95"/>
      <c r="C529" s="95"/>
      <c r="D529" s="95"/>
      <c r="E529" s="95"/>
      <c r="F529" s="95"/>
      <c r="G529" s="17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spans="1:26" ht="15.75" customHeight="1">
      <c r="A530" s="95"/>
      <c r="B530" s="95"/>
      <c r="C530" s="95"/>
      <c r="D530" s="95"/>
      <c r="E530" s="95"/>
      <c r="F530" s="95"/>
      <c r="G530" s="17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spans="1:26" ht="15.75" customHeight="1">
      <c r="A531" s="95"/>
      <c r="B531" s="95"/>
      <c r="C531" s="95"/>
      <c r="D531" s="95"/>
      <c r="E531" s="95"/>
      <c r="F531" s="95"/>
      <c r="G531" s="17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spans="1:26" ht="15.75" customHeight="1">
      <c r="A532" s="95"/>
      <c r="B532" s="95"/>
      <c r="C532" s="95"/>
      <c r="D532" s="95"/>
      <c r="E532" s="95"/>
      <c r="F532" s="95"/>
      <c r="G532" s="17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spans="1:26" ht="15.75" customHeight="1">
      <c r="A533" s="95"/>
      <c r="B533" s="95"/>
      <c r="C533" s="95"/>
      <c r="D533" s="95"/>
      <c r="E533" s="95"/>
      <c r="F533" s="95"/>
      <c r="G533" s="17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spans="1:26" ht="15.75" customHeight="1">
      <c r="A534" s="95"/>
      <c r="B534" s="95"/>
      <c r="C534" s="95"/>
      <c r="D534" s="95"/>
      <c r="E534" s="95"/>
      <c r="F534" s="95"/>
      <c r="G534" s="17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spans="1:26" ht="15.75" customHeight="1">
      <c r="A535" s="95"/>
      <c r="B535" s="95"/>
      <c r="C535" s="95"/>
      <c r="D535" s="95"/>
      <c r="E535" s="95"/>
      <c r="F535" s="95"/>
      <c r="G535" s="17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spans="1:26" ht="15.75" customHeight="1">
      <c r="A536" s="95"/>
      <c r="B536" s="95"/>
      <c r="C536" s="95"/>
      <c r="D536" s="95"/>
      <c r="E536" s="95"/>
      <c r="F536" s="95"/>
      <c r="G536" s="17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spans="1:26" ht="15.75" customHeight="1">
      <c r="A537" s="95"/>
      <c r="B537" s="95"/>
      <c r="C537" s="95"/>
      <c r="D537" s="95"/>
      <c r="E537" s="95"/>
      <c r="F537" s="95"/>
      <c r="G537" s="17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spans="1:26" ht="15.75" customHeight="1">
      <c r="A538" s="95"/>
      <c r="B538" s="95"/>
      <c r="C538" s="95"/>
      <c r="D538" s="95"/>
      <c r="E538" s="95"/>
      <c r="F538" s="95"/>
      <c r="G538" s="17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spans="1:26" ht="15.75" customHeight="1">
      <c r="A539" s="95"/>
      <c r="B539" s="95"/>
      <c r="C539" s="95"/>
      <c r="D539" s="95"/>
      <c r="E539" s="95"/>
      <c r="F539" s="95"/>
      <c r="G539" s="17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spans="1:26" ht="15.75" customHeight="1">
      <c r="A540" s="95"/>
      <c r="B540" s="95"/>
      <c r="C540" s="95"/>
      <c r="D540" s="95"/>
      <c r="E540" s="95"/>
      <c r="F540" s="95"/>
      <c r="G540" s="17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spans="1:26" ht="15.75" customHeight="1">
      <c r="A541" s="95"/>
      <c r="B541" s="95"/>
      <c r="C541" s="95"/>
      <c r="D541" s="95"/>
      <c r="E541" s="95"/>
      <c r="F541" s="95"/>
      <c r="G541" s="17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spans="1:26" ht="15.75" customHeight="1">
      <c r="A542" s="95"/>
      <c r="B542" s="95"/>
      <c r="C542" s="95"/>
      <c r="D542" s="95"/>
      <c r="E542" s="95"/>
      <c r="F542" s="95"/>
      <c r="G542" s="17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spans="1:26" ht="15.75" customHeight="1">
      <c r="A543" s="95"/>
      <c r="B543" s="95"/>
      <c r="C543" s="95"/>
      <c r="D543" s="95"/>
      <c r="E543" s="95"/>
      <c r="F543" s="95"/>
      <c r="G543" s="17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spans="1:26" ht="15.75" customHeight="1">
      <c r="A544" s="95"/>
      <c r="B544" s="95"/>
      <c r="C544" s="95"/>
      <c r="D544" s="95"/>
      <c r="E544" s="95"/>
      <c r="F544" s="95"/>
      <c r="G544" s="17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spans="1:26" ht="15.75" customHeight="1">
      <c r="A545" s="95"/>
      <c r="B545" s="95"/>
      <c r="C545" s="95"/>
      <c r="D545" s="95"/>
      <c r="E545" s="95"/>
      <c r="F545" s="95"/>
      <c r="G545" s="17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spans="1:26" ht="15.75" customHeight="1">
      <c r="A546" s="95"/>
      <c r="B546" s="95"/>
      <c r="C546" s="95"/>
      <c r="D546" s="95"/>
      <c r="E546" s="95"/>
      <c r="F546" s="95"/>
      <c r="G546" s="17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spans="1:26" ht="15.75" customHeight="1">
      <c r="A547" s="95"/>
      <c r="B547" s="95"/>
      <c r="C547" s="95"/>
      <c r="D547" s="95"/>
      <c r="E547" s="95"/>
      <c r="F547" s="95"/>
      <c r="G547" s="17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spans="1:26" ht="15.75" customHeight="1">
      <c r="A548" s="95"/>
      <c r="B548" s="95"/>
      <c r="C548" s="95"/>
      <c r="D548" s="95"/>
      <c r="E548" s="95"/>
      <c r="F548" s="95"/>
      <c r="G548" s="17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spans="1:26" ht="15.75" customHeight="1">
      <c r="A549" s="95"/>
      <c r="B549" s="95"/>
      <c r="C549" s="95"/>
      <c r="D549" s="95"/>
      <c r="E549" s="95"/>
      <c r="F549" s="95"/>
      <c r="G549" s="17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spans="1:26" ht="15.75" customHeight="1">
      <c r="A550" s="95"/>
      <c r="B550" s="95"/>
      <c r="C550" s="95"/>
      <c r="D550" s="95"/>
      <c r="E550" s="95"/>
      <c r="F550" s="95"/>
      <c r="G550" s="17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spans="1:26" ht="15.75" customHeight="1">
      <c r="A551" s="95"/>
      <c r="B551" s="95"/>
      <c r="C551" s="95"/>
      <c r="D551" s="95"/>
      <c r="E551" s="95"/>
      <c r="F551" s="95"/>
      <c r="G551" s="17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spans="1:26" ht="15.75" customHeight="1">
      <c r="A552" s="95"/>
      <c r="B552" s="95"/>
      <c r="C552" s="95"/>
      <c r="D552" s="95"/>
      <c r="E552" s="95"/>
      <c r="F552" s="95"/>
      <c r="G552" s="17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spans="1:26" ht="15.75" customHeight="1">
      <c r="A553" s="95"/>
      <c r="B553" s="95"/>
      <c r="C553" s="95"/>
      <c r="D553" s="95"/>
      <c r="E553" s="95"/>
      <c r="F553" s="95"/>
      <c r="G553" s="17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spans="1:26" ht="15.75" customHeight="1">
      <c r="A554" s="95"/>
      <c r="B554" s="95"/>
      <c r="C554" s="95"/>
      <c r="D554" s="95"/>
      <c r="E554" s="95"/>
      <c r="F554" s="95"/>
      <c r="G554" s="17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spans="1:26" ht="15.75" customHeight="1">
      <c r="A555" s="95"/>
      <c r="B555" s="95"/>
      <c r="C555" s="95"/>
      <c r="D555" s="95"/>
      <c r="E555" s="95"/>
      <c r="F555" s="95"/>
      <c r="G555" s="17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spans="1:26" ht="15.75" customHeight="1">
      <c r="A556" s="95"/>
      <c r="B556" s="95"/>
      <c r="C556" s="95"/>
      <c r="D556" s="95"/>
      <c r="E556" s="95"/>
      <c r="F556" s="95"/>
      <c r="G556" s="17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spans="1:26" ht="15.75" customHeight="1">
      <c r="A557" s="95"/>
      <c r="B557" s="95"/>
      <c r="C557" s="95"/>
      <c r="D557" s="95"/>
      <c r="E557" s="95"/>
      <c r="F557" s="95"/>
      <c r="G557" s="17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spans="1:26" ht="15.75" customHeight="1">
      <c r="A558" s="95"/>
      <c r="B558" s="95"/>
      <c r="C558" s="95"/>
      <c r="D558" s="95"/>
      <c r="E558" s="95"/>
      <c r="F558" s="95"/>
      <c r="G558" s="17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spans="1:26" ht="15.75" customHeight="1">
      <c r="A559" s="95"/>
      <c r="B559" s="95"/>
      <c r="C559" s="95"/>
      <c r="D559" s="95"/>
      <c r="E559" s="95"/>
      <c r="F559" s="95"/>
      <c r="G559" s="17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spans="1:26" ht="15.75" customHeight="1">
      <c r="A560" s="95"/>
      <c r="B560" s="95"/>
      <c r="C560" s="95"/>
      <c r="D560" s="95"/>
      <c r="E560" s="95"/>
      <c r="F560" s="95"/>
      <c r="G560" s="17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spans="1:26" ht="15.75" customHeight="1">
      <c r="A561" s="95"/>
      <c r="B561" s="95"/>
      <c r="C561" s="95"/>
      <c r="D561" s="95"/>
      <c r="E561" s="95"/>
      <c r="F561" s="95"/>
      <c r="G561" s="17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spans="1:26" ht="15.75" customHeight="1">
      <c r="A562" s="95"/>
      <c r="B562" s="95"/>
      <c r="C562" s="95"/>
      <c r="D562" s="95"/>
      <c r="E562" s="95"/>
      <c r="F562" s="95"/>
      <c r="G562" s="17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spans="1:26" ht="15.75" customHeight="1">
      <c r="A563" s="95"/>
      <c r="B563" s="95"/>
      <c r="C563" s="95"/>
      <c r="D563" s="95"/>
      <c r="E563" s="95"/>
      <c r="F563" s="95"/>
      <c r="G563" s="17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spans="1:26" ht="15.75" customHeight="1">
      <c r="A564" s="95"/>
      <c r="B564" s="95"/>
      <c r="C564" s="95"/>
      <c r="D564" s="95"/>
      <c r="E564" s="95"/>
      <c r="F564" s="95"/>
      <c r="G564" s="17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spans="1:26" ht="15.75" customHeight="1">
      <c r="A565" s="95"/>
      <c r="B565" s="95"/>
      <c r="C565" s="95"/>
      <c r="D565" s="95"/>
      <c r="E565" s="95"/>
      <c r="F565" s="95"/>
      <c r="G565" s="17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spans="1:26" ht="15.75" customHeight="1">
      <c r="A566" s="95"/>
      <c r="B566" s="95"/>
      <c r="C566" s="95"/>
      <c r="D566" s="95"/>
      <c r="E566" s="95"/>
      <c r="F566" s="95"/>
      <c r="G566" s="17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spans="1:26" ht="15.75" customHeight="1">
      <c r="A567" s="95"/>
      <c r="B567" s="95"/>
      <c r="C567" s="95"/>
      <c r="D567" s="95"/>
      <c r="E567" s="95"/>
      <c r="F567" s="95"/>
      <c r="G567" s="17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spans="1:26" ht="15.75" customHeight="1">
      <c r="A568" s="95"/>
      <c r="B568" s="95"/>
      <c r="C568" s="95"/>
      <c r="D568" s="95"/>
      <c r="E568" s="95"/>
      <c r="F568" s="95"/>
      <c r="G568" s="17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spans="1:26" ht="15.75" customHeight="1">
      <c r="A569" s="95"/>
      <c r="B569" s="95"/>
      <c r="C569" s="95"/>
      <c r="D569" s="95"/>
      <c r="E569" s="95"/>
      <c r="F569" s="95"/>
      <c r="G569" s="17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spans="1:26" ht="15.75" customHeight="1">
      <c r="A570" s="95"/>
      <c r="B570" s="95"/>
      <c r="C570" s="95"/>
      <c r="D570" s="95"/>
      <c r="E570" s="95"/>
      <c r="F570" s="95"/>
      <c r="G570" s="17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spans="1:26" ht="15.75" customHeight="1">
      <c r="A571" s="95"/>
      <c r="B571" s="95"/>
      <c r="C571" s="95"/>
      <c r="D571" s="95"/>
      <c r="E571" s="95"/>
      <c r="F571" s="95"/>
      <c r="G571" s="17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spans="1:26" ht="15.75" customHeight="1">
      <c r="A572" s="95"/>
      <c r="B572" s="95"/>
      <c r="C572" s="95"/>
      <c r="D572" s="95"/>
      <c r="E572" s="95"/>
      <c r="F572" s="95"/>
      <c r="G572" s="17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spans="1:26" ht="15.75" customHeight="1">
      <c r="A573" s="95"/>
      <c r="B573" s="95"/>
      <c r="C573" s="95"/>
      <c r="D573" s="95"/>
      <c r="E573" s="95"/>
      <c r="F573" s="95"/>
      <c r="G573" s="17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spans="1:26" ht="15.75" customHeight="1">
      <c r="A574" s="95"/>
      <c r="B574" s="95"/>
      <c r="C574" s="95"/>
      <c r="D574" s="95"/>
      <c r="E574" s="95"/>
      <c r="F574" s="95"/>
      <c r="G574" s="17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spans="1:26" ht="15.75" customHeight="1">
      <c r="A575" s="95"/>
      <c r="B575" s="95"/>
      <c r="C575" s="95"/>
      <c r="D575" s="95"/>
      <c r="E575" s="95"/>
      <c r="F575" s="95"/>
      <c r="G575" s="17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spans="1:26" ht="15.75" customHeight="1">
      <c r="A576" s="95"/>
      <c r="B576" s="95"/>
      <c r="C576" s="95"/>
      <c r="D576" s="95"/>
      <c r="E576" s="95"/>
      <c r="F576" s="95"/>
      <c r="G576" s="17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spans="1:26" ht="15.75" customHeight="1">
      <c r="A577" s="95"/>
      <c r="B577" s="95"/>
      <c r="C577" s="95"/>
      <c r="D577" s="95"/>
      <c r="E577" s="95"/>
      <c r="F577" s="95"/>
      <c r="G577" s="17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spans="1:26" ht="15.75" customHeight="1">
      <c r="A578" s="95"/>
      <c r="B578" s="95"/>
      <c r="C578" s="95"/>
      <c r="D578" s="95"/>
      <c r="E578" s="95"/>
      <c r="F578" s="95"/>
      <c r="G578" s="17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spans="1:26" ht="15.75" customHeight="1">
      <c r="A579" s="95"/>
      <c r="B579" s="95"/>
      <c r="C579" s="95"/>
      <c r="D579" s="95"/>
      <c r="E579" s="95"/>
      <c r="F579" s="95"/>
      <c r="G579" s="17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spans="1:26" ht="15.75" customHeight="1">
      <c r="A580" s="95"/>
      <c r="B580" s="95"/>
      <c r="C580" s="95"/>
      <c r="D580" s="95"/>
      <c r="E580" s="95"/>
      <c r="F580" s="95"/>
      <c r="G580" s="17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spans="1:26" ht="15.75" customHeight="1">
      <c r="A581" s="95"/>
      <c r="B581" s="95"/>
      <c r="C581" s="95"/>
      <c r="D581" s="95"/>
      <c r="E581" s="95"/>
      <c r="F581" s="95"/>
      <c r="G581" s="17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spans="1:26" ht="15.75" customHeight="1">
      <c r="A582" s="95"/>
      <c r="B582" s="95"/>
      <c r="C582" s="95"/>
      <c r="D582" s="95"/>
      <c r="E582" s="95"/>
      <c r="F582" s="95"/>
      <c r="G582" s="17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spans="1:26" ht="15.75" customHeight="1">
      <c r="A583" s="95"/>
      <c r="B583" s="95"/>
      <c r="C583" s="95"/>
      <c r="D583" s="95"/>
      <c r="E583" s="95"/>
      <c r="F583" s="95"/>
      <c r="G583" s="17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spans="1:26" ht="15.75" customHeight="1">
      <c r="A584" s="95"/>
      <c r="B584" s="95"/>
      <c r="C584" s="95"/>
      <c r="D584" s="95"/>
      <c r="E584" s="95"/>
      <c r="F584" s="95"/>
      <c r="G584" s="17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spans="1:26" ht="15.75" customHeight="1">
      <c r="A585" s="95"/>
      <c r="B585" s="95"/>
      <c r="C585" s="95"/>
      <c r="D585" s="95"/>
      <c r="E585" s="95"/>
      <c r="F585" s="95"/>
      <c r="G585" s="17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spans="1:26" ht="15.75" customHeight="1">
      <c r="A586" s="95"/>
      <c r="B586" s="95"/>
      <c r="C586" s="95"/>
      <c r="D586" s="95"/>
      <c r="E586" s="95"/>
      <c r="F586" s="95"/>
      <c r="G586" s="17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spans="1:26" ht="15.75" customHeight="1">
      <c r="A587" s="95"/>
      <c r="B587" s="95"/>
      <c r="C587" s="95"/>
      <c r="D587" s="95"/>
      <c r="E587" s="95"/>
      <c r="F587" s="95"/>
      <c r="G587" s="17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spans="1:26" ht="15.75" customHeight="1">
      <c r="A588" s="95"/>
      <c r="B588" s="95"/>
      <c r="C588" s="95"/>
      <c r="D588" s="95"/>
      <c r="E588" s="95"/>
      <c r="F588" s="95"/>
      <c r="G588" s="17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spans="1:26" ht="15.75" customHeight="1">
      <c r="A589" s="95"/>
      <c r="B589" s="95"/>
      <c r="C589" s="95"/>
      <c r="D589" s="95"/>
      <c r="E589" s="95"/>
      <c r="F589" s="95"/>
      <c r="G589" s="17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spans="1:26" ht="15.75" customHeight="1">
      <c r="A590" s="95"/>
      <c r="B590" s="95"/>
      <c r="C590" s="95"/>
      <c r="D590" s="95"/>
      <c r="E590" s="95"/>
      <c r="F590" s="95"/>
      <c r="G590" s="17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6" ht="15.75" customHeight="1">
      <c r="A591" s="95"/>
      <c r="B591" s="95"/>
      <c r="C591" s="95"/>
      <c r="D591" s="95"/>
      <c r="E591" s="95"/>
      <c r="F591" s="95"/>
      <c r="G591" s="17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spans="1:26" ht="15.75" customHeight="1">
      <c r="A592" s="95"/>
      <c r="B592" s="95"/>
      <c r="C592" s="95"/>
      <c r="D592" s="95"/>
      <c r="E592" s="95"/>
      <c r="F592" s="95"/>
      <c r="G592" s="17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spans="1:26" ht="15.75" customHeight="1">
      <c r="A593" s="95"/>
      <c r="B593" s="95"/>
      <c r="C593" s="95"/>
      <c r="D593" s="95"/>
      <c r="E593" s="95"/>
      <c r="F593" s="95"/>
      <c r="G593" s="17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spans="1:26" ht="15.75" customHeight="1">
      <c r="A594" s="95"/>
      <c r="B594" s="95"/>
      <c r="C594" s="95"/>
      <c r="D594" s="95"/>
      <c r="E594" s="95"/>
      <c r="F594" s="95"/>
      <c r="G594" s="17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spans="1:26" ht="15.75" customHeight="1">
      <c r="A595" s="95"/>
      <c r="B595" s="95"/>
      <c r="C595" s="95"/>
      <c r="D595" s="95"/>
      <c r="E595" s="95"/>
      <c r="F595" s="95"/>
      <c r="G595" s="17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spans="1:26" ht="15.75" customHeight="1">
      <c r="A596" s="95"/>
      <c r="B596" s="95"/>
      <c r="C596" s="95"/>
      <c r="D596" s="95"/>
      <c r="E596" s="95"/>
      <c r="F596" s="95"/>
      <c r="G596" s="17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spans="1:26" ht="15.75" customHeight="1">
      <c r="A597" s="95"/>
      <c r="B597" s="95"/>
      <c r="C597" s="95"/>
      <c r="D597" s="95"/>
      <c r="E597" s="95"/>
      <c r="F597" s="95"/>
      <c r="G597" s="17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spans="1:26" ht="15.75" customHeight="1">
      <c r="A598" s="95"/>
      <c r="B598" s="95"/>
      <c r="C598" s="95"/>
      <c r="D598" s="95"/>
      <c r="E598" s="95"/>
      <c r="F598" s="95"/>
      <c r="G598" s="17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spans="1:26" ht="15.75" customHeight="1">
      <c r="A599" s="95"/>
      <c r="B599" s="95"/>
      <c r="C599" s="95"/>
      <c r="D599" s="95"/>
      <c r="E599" s="95"/>
      <c r="F599" s="95"/>
      <c r="G599" s="17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spans="1:26" ht="15.75" customHeight="1">
      <c r="A600" s="95"/>
      <c r="B600" s="95"/>
      <c r="C600" s="95"/>
      <c r="D600" s="95"/>
      <c r="E600" s="95"/>
      <c r="F600" s="95"/>
      <c r="G600" s="17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spans="1:26" ht="15.75" customHeight="1">
      <c r="A601" s="95"/>
      <c r="B601" s="95"/>
      <c r="C601" s="95"/>
      <c r="D601" s="95"/>
      <c r="E601" s="95"/>
      <c r="F601" s="95"/>
      <c r="G601" s="17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spans="1:26" ht="15.75" customHeight="1">
      <c r="A602" s="95"/>
      <c r="B602" s="95"/>
      <c r="C602" s="95"/>
      <c r="D602" s="95"/>
      <c r="E602" s="95"/>
      <c r="F602" s="95"/>
      <c r="G602" s="17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spans="1:26" ht="15.75" customHeight="1">
      <c r="A603" s="95"/>
      <c r="B603" s="95"/>
      <c r="C603" s="95"/>
      <c r="D603" s="95"/>
      <c r="E603" s="95"/>
      <c r="F603" s="95"/>
      <c r="G603" s="17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spans="1:26" ht="15.75" customHeight="1">
      <c r="A604" s="95"/>
      <c r="B604" s="95"/>
      <c r="C604" s="95"/>
      <c r="D604" s="95"/>
      <c r="E604" s="95"/>
      <c r="F604" s="95"/>
      <c r="G604" s="17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spans="1:26" ht="15.75" customHeight="1">
      <c r="A605" s="95"/>
      <c r="B605" s="95"/>
      <c r="C605" s="95"/>
      <c r="D605" s="95"/>
      <c r="E605" s="95"/>
      <c r="F605" s="95"/>
      <c r="G605" s="17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spans="1:26" ht="15.75" customHeight="1">
      <c r="A606" s="95"/>
      <c r="B606" s="95"/>
      <c r="C606" s="95"/>
      <c r="D606" s="95"/>
      <c r="E606" s="95"/>
      <c r="F606" s="95"/>
      <c r="G606" s="17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spans="1:26" ht="15.75" customHeight="1">
      <c r="A607" s="95"/>
      <c r="B607" s="95"/>
      <c r="C607" s="95"/>
      <c r="D607" s="95"/>
      <c r="E607" s="95"/>
      <c r="F607" s="95"/>
      <c r="G607" s="17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spans="1:26" ht="15.75" customHeight="1">
      <c r="A608" s="95"/>
      <c r="B608" s="95"/>
      <c r="C608" s="95"/>
      <c r="D608" s="95"/>
      <c r="E608" s="95"/>
      <c r="F608" s="95"/>
      <c r="G608" s="17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spans="1:26" ht="15.75" customHeight="1">
      <c r="A609" s="95"/>
      <c r="B609" s="95"/>
      <c r="C609" s="95"/>
      <c r="D609" s="95"/>
      <c r="E609" s="95"/>
      <c r="F609" s="95"/>
      <c r="G609" s="17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spans="1:26" ht="15.75" customHeight="1">
      <c r="A610" s="95"/>
      <c r="B610" s="95"/>
      <c r="C610" s="95"/>
      <c r="D610" s="95"/>
      <c r="E610" s="95"/>
      <c r="F610" s="95"/>
      <c r="G610" s="17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spans="1:26" ht="15.75" customHeight="1">
      <c r="A611" s="95"/>
      <c r="B611" s="95"/>
      <c r="C611" s="95"/>
      <c r="D611" s="95"/>
      <c r="E611" s="95"/>
      <c r="F611" s="95"/>
      <c r="G611" s="17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spans="1:26" ht="15.75" customHeight="1">
      <c r="A612" s="95"/>
      <c r="B612" s="95"/>
      <c r="C612" s="95"/>
      <c r="D612" s="95"/>
      <c r="E612" s="95"/>
      <c r="F612" s="95"/>
      <c r="G612" s="17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spans="1:26" ht="15.75" customHeight="1">
      <c r="A613" s="95"/>
      <c r="B613" s="95"/>
      <c r="C613" s="95"/>
      <c r="D613" s="95"/>
      <c r="E613" s="95"/>
      <c r="F613" s="95"/>
      <c r="G613" s="17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spans="1:26" ht="15.75" customHeight="1">
      <c r="A614" s="95"/>
      <c r="B614" s="95"/>
      <c r="C614" s="95"/>
      <c r="D614" s="95"/>
      <c r="E614" s="95"/>
      <c r="F614" s="95"/>
      <c r="G614" s="17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spans="1:26" ht="15.75" customHeight="1">
      <c r="A615" s="95"/>
      <c r="B615" s="95"/>
      <c r="C615" s="95"/>
      <c r="D615" s="95"/>
      <c r="E615" s="95"/>
      <c r="F615" s="95"/>
      <c r="G615" s="17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spans="1:26" ht="15.75" customHeight="1">
      <c r="A616" s="95"/>
      <c r="B616" s="95"/>
      <c r="C616" s="95"/>
      <c r="D616" s="95"/>
      <c r="E616" s="95"/>
      <c r="F616" s="95"/>
      <c r="G616" s="17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spans="1:26" ht="15.75" customHeight="1">
      <c r="A617" s="95"/>
      <c r="B617" s="95"/>
      <c r="C617" s="95"/>
      <c r="D617" s="95"/>
      <c r="E617" s="95"/>
      <c r="F617" s="95"/>
      <c r="G617" s="17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spans="1:26" ht="15.75" customHeight="1">
      <c r="A618" s="95"/>
      <c r="B618" s="95"/>
      <c r="C618" s="95"/>
      <c r="D618" s="95"/>
      <c r="E618" s="95"/>
      <c r="F618" s="95"/>
      <c r="G618" s="17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spans="1:26" ht="15.75" customHeight="1">
      <c r="A619" s="95"/>
      <c r="B619" s="95"/>
      <c r="C619" s="95"/>
      <c r="D619" s="95"/>
      <c r="E619" s="95"/>
      <c r="F619" s="95"/>
      <c r="G619" s="17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spans="1:26" ht="15.75" customHeight="1">
      <c r="A620" s="95"/>
      <c r="B620" s="95"/>
      <c r="C620" s="95"/>
      <c r="D620" s="95"/>
      <c r="E620" s="95"/>
      <c r="F620" s="95"/>
      <c r="G620" s="17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spans="1:26" ht="15.75" customHeight="1">
      <c r="A621" s="95"/>
      <c r="B621" s="95"/>
      <c r="C621" s="95"/>
      <c r="D621" s="95"/>
      <c r="E621" s="95"/>
      <c r="F621" s="95"/>
      <c r="G621" s="17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spans="1:26" ht="15.75" customHeight="1">
      <c r="A622" s="95"/>
      <c r="B622" s="95"/>
      <c r="C622" s="95"/>
      <c r="D622" s="95"/>
      <c r="E622" s="95"/>
      <c r="F622" s="95"/>
      <c r="G622" s="17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spans="1:26" ht="15.75" customHeight="1">
      <c r="A623" s="95"/>
      <c r="B623" s="95"/>
      <c r="C623" s="95"/>
      <c r="D623" s="95"/>
      <c r="E623" s="95"/>
      <c r="F623" s="95"/>
      <c r="G623" s="17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spans="1:26" ht="15.75" customHeight="1">
      <c r="A624" s="95"/>
      <c r="B624" s="95"/>
      <c r="C624" s="95"/>
      <c r="D624" s="95"/>
      <c r="E624" s="95"/>
      <c r="F624" s="95"/>
      <c r="G624" s="17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spans="1:26" ht="15.75" customHeight="1">
      <c r="A625" s="95"/>
      <c r="B625" s="95"/>
      <c r="C625" s="95"/>
      <c r="D625" s="95"/>
      <c r="E625" s="95"/>
      <c r="F625" s="95"/>
      <c r="G625" s="17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spans="1:26" ht="15.75" customHeight="1">
      <c r="A626" s="95"/>
      <c r="B626" s="95"/>
      <c r="C626" s="95"/>
      <c r="D626" s="95"/>
      <c r="E626" s="95"/>
      <c r="F626" s="95"/>
      <c r="G626" s="17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spans="1:26" ht="15.75" customHeight="1">
      <c r="A627" s="95"/>
      <c r="B627" s="95"/>
      <c r="C627" s="95"/>
      <c r="D627" s="95"/>
      <c r="E627" s="95"/>
      <c r="F627" s="95"/>
      <c r="G627" s="17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spans="1:26" ht="15.75" customHeight="1">
      <c r="A628" s="95"/>
      <c r="B628" s="95"/>
      <c r="C628" s="95"/>
      <c r="D628" s="95"/>
      <c r="E628" s="95"/>
      <c r="F628" s="95"/>
      <c r="G628" s="17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spans="1:26" ht="15.75" customHeight="1">
      <c r="A629" s="95"/>
      <c r="B629" s="95"/>
      <c r="C629" s="95"/>
      <c r="D629" s="95"/>
      <c r="E629" s="95"/>
      <c r="F629" s="95"/>
      <c r="G629" s="17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spans="1:26" ht="15.75" customHeight="1">
      <c r="A630" s="95"/>
      <c r="B630" s="95"/>
      <c r="C630" s="95"/>
      <c r="D630" s="95"/>
      <c r="E630" s="95"/>
      <c r="F630" s="95"/>
      <c r="G630" s="17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spans="1:26" ht="15.75" customHeight="1">
      <c r="A631" s="95"/>
      <c r="B631" s="95"/>
      <c r="C631" s="95"/>
      <c r="D631" s="95"/>
      <c r="E631" s="95"/>
      <c r="F631" s="95"/>
      <c r="G631" s="17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spans="1:26" ht="15.75" customHeight="1">
      <c r="A632" s="95"/>
      <c r="B632" s="95"/>
      <c r="C632" s="95"/>
      <c r="D632" s="95"/>
      <c r="E632" s="95"/>
      <c r="F632" s="95"/>
      <c r="G632" s="17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spans="1:26" ht="15.75" customHeight="1">
      <c r="A633" s="95"/>
      <c r="B633" s="95"/>
      <c r="C633" s="95"/>
      <c r="D633" s="95"/>
      <c r="E633" s="95"/>
      <c r="F633" s="95"/>
      <c r="G633" s="17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spans="1:26" ht="15.75" customHeight="1">
      <c r="A634" s="95"/>
      <c r="B634" s="95"/>
      <c r="C634" s="95"/>
      <c r="D634" s="95"/>
      <c r="E634" s="95"/>
      <c r="F634" s="95"/>
      <c r="G634" s="17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spans="1:26" ht="15.75" customHeight="1">
      <c r="A635" s="95"/>
      <c r="B635" s="95"/>
      <c r="C635" s="95"/>
      <c r="D635" s="95"/>
      <c r="E635" s="95"/>
      <c r="F635" s="95"/>
      <c r="G635" s="17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spans="1:26" ht="15.75" customHeight="1">
      <c r="A636" s="95"/>
      <c r="B636" s="95"/>
      <c r="C636" s="95"/>
      <c r="D636" s="95"/>
      <c r="E636" s="95"/>
      <c r="F636" s="95"/>
      <c r="G636" s="17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spans="1:26" ht="15.75" customHeight="1">
      <c r="A637" s="95"/>
      <c r="B637" s="95"/>
      <c r="C637" s="95"/>
      <c r="D637" s="95"/>
      <c r="E637" s="95"/>
      <c r="F637" s="95"/>
      <c r="G637" s="17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spans="1:26" ht="15.75" customHeight="1">
      <c r="A638" s="95"/>
      <c r="B638" s="95"/>
      <c r="C638" s="95"/>
      <c r="D638" s="95"/>
      <c r="E638" s="95"/>
      <c r="F638" s="95"/>
      <c r="G638" s="17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spans="1:26" ht="15.75" customHeight="1">
      <c r="A639" s="95"/>
      <c r="B639" s="95"/>
      <c r="C639" s="95"/>
      <c r="D639" s="95"/>
      <c r="E639" s="95"/>
      <c r="F639" s="95"/>
      <c r="G639" s="17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spans="1:26" ht="15.75" customHeight="1">
      <c r="A640" s="95"/>
      <c r="B640" s="95"/>
      <c r="C640" s="95"/>
      <c r="D640" s="95"/>
      <c r="E640" s="95"/>
      <c r="F640" s="95"/>
      <c r="G640" s="17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spans="1:26" ht="15.75" customHeight="1">
      <c r="A641" s="95"/>
      <c r="B641" s="95"/>
      <c r="C641" s="95"/>
      <c r="D641" s="95"/>
      <c r="E641" s="95"/>
      <c r="F641" s="95"/>
      <c r="G641" s="17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spans="1:26" ht="15.75" customHeight="1">
      <c r="A642" s="95"/>
      <c r="B642" s="95"/>
      <c r="C642" s="95"/>
      <c r="D642" s="95"/>
      <c r="E642" s="95"/>
      <c r="F642" s="95"/>
      <c r="G642" s="17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spans="1:26" ht="15.75" customHeight="1">
      <c r="A643" s="95"/>
      <c r="B643" s="95"/>
      <c r="C643" s="95"/>
      <c r="D643" s="95"/>
      <c r="E643" s="95"/>
      <c r="F643" s="95"/>
      <c r="G643" s="17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spans="1:26" ht="15.75" customHeight="1">
      <c r="A644" s="95"/>
      <c r="B644" s="95"/>
      <c r="C644" s="95"/>
      <c r="D644" s="95"/>
      <c r="E644" s="95"/>
      <c r="F644" s="95"/>
      <c r="G644" s="17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spans="1:26" ht="15.75" customHeight="1">
      <c r="A645" s="95"/>
      <c r="B645" s="95"/>
      <c r="C645" s="95"/>
      <c r="D645" s="95"/>
      <c r="E645" s="95"/>
      <c r="F645" s="95"/>
      <c r="G645" s="17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spans="1:26" ht="15.75" customHeight="1">
      <c r="A646" s="95"/>
      <c r="B646" s="95"/>
      <c r="C646" s="95"/>
      <c r="D646" s="95"/>
      <c r="E646" s="95"/>
      <c r="F646" s="95"/>
      <c r="G646" s="17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spans="1:26" ht="15.75" customHeight="1">
      <c r="A647" s="95"/>
      <c r="B647" s="95"/>
      <c r="C647" s="95"/>
      <c r="D647" s="95"/>
      <c r="E647" s="95"/>
      <c r="F647" s="95"/>
      <c r="G647" s="17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spans="1:26" ht="15.75" customHeight="1">
      <c r="A648" s="95"/>
      <c r="B648" s="95"/>
      <c r="C648" s="95"/>
      <c r="D648" s="95"/>
      <c r="E648" s="95"/>
      <c r="F648" s="95"/>
      <c r="G648" s="17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spans="1:26" ht="15.75" customHeight="1">
      <c r="A649" s="95"/>
      <c r="B649" s="95"/>
      <c r="C649" s="95"/>
      <c r="D649" s="95"/>
      <c r="E649" s="95"/>
      <c r="F649" s="95"/>
      <c r="G649" s="17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spans="1:26" ht="15.75" customHeight="1">
      <c r="A650" s="95"/>
      <c r="B650" s="95"/>
      <c r="C650" s="95"/>
      <c r="D650" s="95"/>
      <c r="E650" s="95"/>
      <c r="F650" s="95"/>
      <c r="G650" s="17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spans="1:26" ht="15.75" customHeight="1">
      <c r="A651" s="95"/>
      <c r="B651" s="95"/>
      <c r="C651" s="95"/>
      <c r="D651" s="95"/>
      <c r="E651" s="95"/>
      <c r="F651" s="95"/>
      <c r="G651" s="17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spans="1:26" ht="15.75" customHeight="1">
      <c r="A652" s="95"/>
      <c r="B652" s="95"/>
      <c r="C652" s="95"/>
      <c r="D652" s="95"/>
      <c r="E652" s="95"/>
      <c r="F652" s="95"/>
      <c r="G652" s="17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spans="1:26" ht="15.75" customHeight="1">
      <c r="A653" s="95"/>
      <c r="B653" s="95"/>
      <c r="C653" s="95"/>
      <c r="D653" s="95"/>
      <c r="E653" s="95"/>
      <c r="F653" s="95"/>
      <c r="G653" s="17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spans="1:26" ht="15.75" customHeight="1">
      <c r="A654" s="95"/>
      <c r="B654" s="95"/>
      <c r="C654" s="95"/>
      <c r="D654" s="95"/>
      <c r="E654" s="95"/>
      <c r="F654" s="95"/>
      <c r="G654" s="17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spans="1:26" ht="15.75" customHeight="1">
      <c r="A655" s="95"/>
      <c r="B655" s="95"/>
      <c r="C655" s="95"/>
      <c r="D655" s="95"/>
      <c r="E655" s="95"/>
      <c r="F655" s="95"/>
      <c r="G655" s="17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spans="1:26" ht="15.75" customHeight="1">
      <c r="A656" s="95"/>
      <c r="B656" s="95"/>
      <c r="C656" s="95"/>
      <c r="D656" s="95"/>
      <c r="E656" s="95"/>
      <c r="F656" s="95"/>
      <c r="G656" s="17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spans="1:26" ht="15.75" customHeight="1">
      <c r="A657" s="95"/>
      <c r="B657" s="95"/>
      <c r="C657" s="95"/>
      <c r="D657" s="95"/>
      <c r="E657" s="95"/>
      <c r="F657" s="95"/>
      <c r="G657" s="17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spans="1:26" ht="15.75" customHeight="1">
      <c r="A658" s="95"/>
      <c r="B658" s="95"/>
      <c r="C658" s="95"/>
      <c r="D658" s="95"/>
      <c r="E658" s="95"/>
      <c r="F658" s="95"/>
      <c r="G658" s="17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spans="1:26" ht="15.75" customHeight="1">
      <c r="A659" s="95"/>
      <c r="B659" s="95"/>
      <c r="C659" s="95"/>
      <c r="D659" s="95"/>
      <c r="E659" s="95"/>
      <c r="F659" s="95"/>
      <c r="G659" s="17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spans="1:26" ht="15.75" customHeight="1">
      <c r="A660" s="95"/>
      <c r="B660" s="95"/>
      <c r="C660" s="95"/>
      <c r="D660" s="95"/>
      <c r="E660" s="95"/>
      <c r="F660" s="95"/>
      <c r="G660" s="17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spans="1:26" ht="15.75" customHeight="1">
      <c r="A661" s="95"/>
      <c r="B661" s="95"/>
      <c r="C661" s="95"/>
      <c r="D661" s="95"/>
      <c r="E661" s="95"/>
      <c r="F661" s="95"/>
      <c r="G661" s="17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spans="1:26" ht="15.75" customHeight="1">
      <c r="A662" s="95"/>
      <c r="B662" s="95"/>
      <c r="C662" s="95"/>
      <c r="D662" s="95"/>
      <c r="E662" s="95"/>
      <c r="F662" s="95"/>
      <c r="G662" s="17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spans="1:26" ht="15.75" customHeight="1">
      <c r="A663" s="95"/>
      <c r="B663" s="95"/>
      <c r="C663" s="95"/>
      <c r="D663" s="95"/>
      <c r="E663" s="95"/>
      <c r="F663" s="95"/>
      <c r="G663" s="17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spans="1:26" ht="15.75" customHeight="1">
      <c r="A664" s="95"/>
      <c r="B664" s="95"/>
      <c r="C664" s="95"/>
      <c r="D664" s="95"/>
      <c r="E664" s="95"/>
      <c r="F664" s="95"/>
      <c r="G664" s="17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spans="1:26" ht="15.75" customHeight="1">
      <c r="A665" s="95"/>
      <c r="B665" s="95"/>
      <c r="C665" s="95"/>
      <c r="D665" s="95"/>
      <c r="E665" s="95"/>
      <c r="F665" s="95"/>
      <c r="G665" s="17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spans="1:26" ht="15.75" customHeight="1">
      <c r="A666" s="95"/>
      <c r="B666" s="95"/>
      <c r="C666" s="95"/>
      <c r="D666" s="95"/>
      <c r="E666" s="95"/>
      <c r="F666" s="95"/>
      <c r="G666" s="17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spans="1:26" ht="15.75" customHeight="1">
      <c r="A667" s="95"/>
      <c r="B667" s="95"/>
      <c r="C667" s="95"/>
      <c r="D667" s="95"/>
      <c r="E667" s="95"/>
      <c r="F667" s="95"/>
      <c r="G667" s="17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spans="1:26" ht="15.75" customHeight="1">
      <c r="A668" s="95"/>
      <c r="B668" s="95"/>
      <c r="C668" s="95"/>
      <c r="D668" s="95"/>
      <c r="E668" s="95"/>
      <c r="F668" s="95"/>
      <c r="G668" s="17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spans="1:26" ht="15.75" customHeight="1">
      <c r="A669" s="95"/>
      <c r="B669" s="95"/>
      <c r="C669" s="95"/>
      <c r="D669" s="95"/>
      <c r="E669" s="95"/>
      <c r="F669" s="95"/>
      <c r="G669" s="17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spans="1:26" ht="15.75" customHeight="1">
      <c r="A670" s="95"/>
      <c r="B670" s="95"/>
      <c r="C670" s="95"/>
      <c r="D670" s="95"/>
      <c r="E670" s="95"/>
      <c r="F670" s="95"/>
      <c r="G670" s="17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spans="1:26" ht="15.75" customHeight="1">
      <c r="A671" s="95"/>
      <c r="B671" s="95"/>
      <c r="C671" s="95"/>
      <c r="D671" s="95"/>
      <c r="E671" s="95"/>
      <c r="F671" s="95"/>
      <c r="G671" s="17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spans="1:26" ht="15.75" customHeight="1">
      <c r="A672" s="95"/>
      <c r="B672" s="95"/>
      <c r="C672" s="95"/>
      <c r="D672" s="95"/>
      <c r="E672" s="95"/>
      <c r="F672" s="95"/>
      <c r="G672" s="17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spans="1:26" ht="15.75" customHeight="1">
      <c r="A673" s="95"/>
      <c r="B673" s="95"/>
      <c r="C673" s="95"/>
      <c r="D673" s="95"/>
      <c r="E673" s="95"/>
      <c r="F673" s="95"/>
      <c r="G673" s="17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spans="1:26" ht="15.75" customHeight="1">
      <c r="A674" s="95"/>
      <c r="B674" s="95"/>
      <c r="C674" s="95"/>
      <c r="D674" s="95"/>
      <c r="E674" s="95"/>
      <c r="F674" s="95"/>
      <c r="G674" s="17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spans="1:26" ht="15.75" customHeight="1">
      <c r="A675" s="95"/>
      <c r="B675" s="95"/>
      <c r="C675" s="95"/>
      <c r="D675" s="95"/>
      <c r="E675" s="95"/>
      <c r="F675" s="95"/>
      <c r="G675" s="17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spans="1:26" ht="15.75" customHeight="1">
      <c r="A676" s="95"/>
      <c r="B676" s="95"/>
      <c r="C676" s="95"/>
      <c r="D676" s="95"/>
      <c r="E676" s="95"/>
      <c r="F676" s="95"/>
      <c r="G676" s="17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spans="1:26" ht="15.75" customHeight="1">
      <c r="A677" s="95"/>
      <c r="B677" s="95"/>
      <c r="C677" s="95"/>
      <c r="D677" s="95"/>
      <c r="E677" s="95"/>
      <c r="F677" s="95"/>
      <c r="G677" s="17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spans="1:26" ht="15.75" customHeight="1">
      <c r="A678" s="95"/>
      <c r="B678" s="95"/>
      <c r="C678" s="95"/>
      <c r="D678" s="95"/>
      <c r="E678" s="95"/>
      <c r="F678" s="95"/>
      <c r="G678" s="17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spans="1:26" ht="15.75" customHeight="1">
      <c r="A679" s="95"/>
      <c r="B679" s="95"/>
      <c r="C679" s="95"/>
      <c r="D679" s="95"/>
      <c r="E679" s="95"/>
      <c r="F679" s="95"/>
      <c r="G679" s="17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spans="1:26" ht="15.75" customHeight="1">
      <c r="A680" s="95"/>
      <c r="B680" s="95"/>
      <c r="C680" s="95"/>
      <c r="D680" s="95"/>
      <c r="E680" s="95"/>
      <c r="F680" s="95"/>
      <c r="G680" s="17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spans="1:26" ht="15.75" customHeight="1">
      <c r="A681" s="95"/>
      <c r="B681" s="95"/>
      <c r="C681" s="95"/>
      <c r="D681" s="95"/>
      <c r="E681" s="95"/>
      <c r="F681" s="95"/>
      <c r="G681" s="17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spans="1:26" ht="15.75" customHeight="1">
      <c r="A682" s="95"/>
      <c r="B682" s="95"/>
      <c r="C682" s="95"/>
      <c r="D682" s="95"/>
      <c r="E682" s="95"/>
      <c r="F682" s="95"/>
      <c r="G682" s="17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spans="1:26" ht="15.75" customHeight="1">
      <c r="A683" s="95"/>
      <c r="B683" s="95"/>
      <c r="C683" s="95"/>
      <c r="D683" s="95"/>
      <c r="E683" s="95"/>
      <c r="F683" s="95"/>
      <c r="G683" s="17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spans="1:26" ht="15.75" customHeight="1">
      <c r="A684" s="95"/>
      <c r="B684" s="95"/>
      <c r="C684" s="95"/>
      <c r="D684" s="95"/>
      <c r="E684" s="95"/>
      <c r="F684" s="95"/>
      <c r="G684" s="17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spans="1:26" ht="15.75" customHeight="1">
      <c r="A685" s="95"/>
      <c r="B685" s="95"/>
      <c r="C685" s="95"/>
      <c r="D685" s="95"/>
      <c r="E685" s="95"/>
      <c r="F685" s="95"/>
      <c r="G685" s="17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spans="1:26" ht="15.75" customHeight="1">
      <c r="A686" s="95"/>
      <c r="B686" s="95"/>
      <c r="C686" s="95"/>
      <c r="D686" s="95"/>
      <c r="E686" s="95"/>
      <c r="F686" s="95"/>
      <c r="G686" s="17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spans="1:26" ht="15.75" customHeight="1">
      <c r="A687" s="95"/>
      <c r="B687" s="95"/>
      <c r="C687" s="95"/>
      <c r="D687" s="95"/>
      <c r="E687" s="95"/>
      <c r="F687" s="95"/>
      <c r="G687" s="17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spans="1:26" ht="15.75" customHeight="1">
      <c r="A688" s="95"/>
      <c r="B688" s="95"/>
      <c r="C688" s="95"/>
      <c r="D688" s="95"/>
      <c r="E688" s="95"/>
      <c r="F688" s="95"/>
      <c r="G688" s="17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spans="1:26" ht="15.75" customHeight="1">
      <c r="A689" s="95"/>
      <c r="B689" s="95"/>
      <c r="C689" s="95"/>
      <c r="D689" s="95"/>
      <c r="E689" s="95"/>
      <c r="F689" s="95"/>
      <c r="G689" s="17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spans="1:26" ht="15.75" customHeight="1">
      <c r="A690" s="95"/>
      <c r="B690" s="95"/>
      <c r="C690" s="95"/>
      <c r="D690" s="95"/>
      <c r="E690" s="95"/>
      <c r="F690" s="95"/>
      <c r="G690" s="17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spans="1:26" ht="15.75" customHeight="1">
      <c r="A691" s="95"/>
      <c r="B691" s="95"/>
      <c r="C691" s="95"/>
      <c r="D691" s="95"/>
      <c r="E691" s="95"/>
      <c r="F691" s="95"/>
      <c r="G691" s="17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spans="1:26" ht="15.75" customHeight="1">
      <c r="A692" s="95"/>
      <c r="B692" s="95"/>
      <c r="C692" s="95"/>
      <c r="D692" s="95"/>
      <c r="E692" s="95"/>
      <c r="F692" s="95"/>
      <c r="G692" s="17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spans="1:26" ht="15.75" customHeight="1">
      <c r="A693" s="95"/>
      <c r="B693" s="95"/>
      <c r="C693" s="95"/>
      <c r="D693" s="95"/>
      <c r="E693" s="95"/>
      <c r="F693" s="95"/>
      <c r="G693" s="17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spans="1:26" ht="15.75" customHeight="1">
      <c r="A694" s="95"/>
      <c r="B694" s="95"/>
      <c r="C694" s="95"/>
      <c r="D694" s="95"/>
      <c r="E694" s="95"/>
      <c r="F694" s="95"/>
      <c r="G694" s="17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spans="1:26" ht="15.75" customHeight="1">
      <c r="A695" s="95"/>
      <c r="B695" s="95"/>
      <c r="C695" s="95"/>
      <c r="D695" s="95"/>
      <c r="E695" s="95"/>
      <c r="F695" s="95"/>
      <c r="G695" s="17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spans="1:26" ht="15.75" customHeight="1">
      <c r="A696" s="95"/>
      <c r="B696" s="95"/>
      <c r="C696" s="95"/>
      <c r="D696" s="95"/>
      <c r="E696" s="95"/>
      <c r="F696" s="95"/>
      <c r="G696" s="17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spans="1:26" ht="15.75" customHeight="1">
      <c r="A697" s="95"/>
      <c r="B697" s="95"/>
      <c r="C697" s="95"/>
      <c r="D697" s="95"/>
      <c r="E697" s="95"/>
      <c r="F697" s="95"/>
      <c r="G697" s="17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spans="1:26" ht="15.75" customHeight="1">
      <c r="A698" s="95"/>
      <c r="B698" s="95"/>
      <c r="C698" s="95"/>
      <c r="D698" s="95"/>
      <c r="E698" s="95"/>
      <c r="F698" s="95"/>
      <c r="G698" s="17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spans="1:26" ht="15.75" customHeight="1">
      <c r="A699" s="95"/>
      <c r="B699" s="95"/>
      <c r="C699" s="95"/>
      <c r="D699" s="95"/>
      <c r="E699" s="95"/>
      <c r="F699" s="95"/>
      <c r="G699" s="17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spans="1:26" ht="15.75" customHeight="1">
      <c r="A700" s="95"/>
      <c r="B700" s="95"/>
      <c r="C700" s="95"/>
      <c r="D700" s="95"/>
      <c r="E700" s="95"/>
      <c r="F700" s="95"/>
      <c r="G700" s="17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spans="1:26" ht="15.75" customHeight="1">
      <c r="A701" s="95"/>
      <c r="B701" s="95"/>
      <c r="C701" s="95"/>
      <c r="D701" s="95"/>
      <c r="E701" s="95"/>
      <c r="F701" s="95"/>
      <c r="G701" s="17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spans="1:26" ht="15.75" customHeight="1">
      <c r="A702" s="95"/>
      <c r="B702" s="95"/>
      <c r="C702" s="95"/>
      <c r="D702" s="95"/>
      <c r="E702" s="95"/>
      <c r="F702" s="95"/>
      <c r="G702" s="17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spans="1:26" ht="15.75" customHeight="1">
      <c r="A703" s="95"/>
      <c r="B703" s="95"/>
      <c r="C703" s="95"/>
      <c r="D703" s="95"/>
      <c r="E703" s="95"/>
      <c r="F703" s="95"/>
      <c r="G703" s="17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spans="1:26" ht="15.75" customHeight="1">
      <c r="A704" s="95"/>
      <c r="B704" s="95"/>
      <c r="C704" s="95"/>
      <c r="D704" s="95"/>
      <c r="E704" s="95"/>
      <c r="F704" s="95"/>
      <c r="G704" s="17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spans="1:26" ht="15.75" customHeight="1">
      <c r="A705" s="95"/>
      <c r="B705" s="95"/>
      <c r="C705" s="95"/>
      <c r="D705" s="95"/>
      <c r="E705" s="95"/>
      <c r="F705" s="95"/>
      <c r="G705" s="17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spans="1:26" ht="15.75" customHeight="1">
      <c r="A706" s="95"/>
      <c r="B706" s="95"/>
      <c r="C706" s="95"/>
      <c r="D706" s="95"/>
      <c r="E706" s="95"/>
      <c r="F706" s="95"/>
      <c r="G706" s="17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spans="1:26" ht="15.75" customHeight="1">
      <c r="A707" s="95"/>
      <c r="B707" s="95"/>
      <c r="C707" s="95"/>
      <c r="D707" s="95"/>
      <c r="E707" s="95"/>
      <c r="F707" s="95"/>
      <c r="G707" s="17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spans="1:26" ht="15.75" customHeight="1">
      <c r="A708" s="95"/>
      <c r="B708" s="95"/>
      <c r="C708" s="95"/>
      <c r="D708" s="95"/>
      <c r="E708" s="95"/>
      <c r="F708" s="95"/>
      <c r="G708" s="17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spans="1:26" ht="15.75" customHeight="1">
      <c r="A709" s="95"/>
      <c r="B709" s="95"/>
      <c r="C709" s="95"/>
      <c r="D709" s="95"/>
      <c r="E709" s="95"/>
      <c r="F709" s="95"/>
      <c r="G709" s="17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spans="1:26" ht="15.75" customHeight="1">
      <c r="A710" s="95"/>
      <c r="B710" s="95"/>
      <c r="C710" s="95"/>
      <c r="D710" s="95"/>
      <c r="E710" s="95"/>
      <c r="F710" s="95"/>
      <c r="G710" s="17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spans="1:26" ht="15.75" customHeight="1">
      <c r="A711" s="95"/>
      <c r="B711" s="95"/>
      <c r="C711" s="95"/>
      <c r="D711" s="95"/>
      <c r="E711" s="95"/>
      <c r="F711" s="95"/>
      <c r="G711" s="17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spans="1:26" ht="15.75" customHeight="1">
      <c r="A712" s="95"/>
      <c r="B712" s="95"/>
      <c r="C712" s="95"/>
      <c r="D712" s="95"/>
      <c r="E712" s="95"/>
      <c r="F712" s="95"/>
      <c r="G712" s="17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spans="1:26" ht="15.75" customHeight="1">
      <c r="A713" s="95"/>
      <c r="B713" s="95"/>
      <c r="C713" s="95"/>
      <c r="D713" s="95"/>
      <c r="E713" s="95"/>
      <c r="F713" s="95"/>
      <c r="G713" s="17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spans="1:26" ht="15.75" customHeight="1">
      <c r="A714" s="95"/>
      <c r="B714" s="95"/>
      <c r="C714" s="95"/>
      <c r="D714" s="95"/>
      <c r="E714" s="95"/>
      <c r="F714" s="95"/>
      <c r="G714" s="17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spans="1:26" ht="15.75" customHeight="1">
      <c r="A715" s="95"/>
      <c r="B715" s="95"/>
      <c r="C715" s="95"/>
      <c r="D715" s="95"/>
      <c r="E715" s="95"/>
      <c r="F715" s="95"/>
      <c r="G715" s="17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spans="1:26" ht="15.75" customHeight="1">
      <c r="A716" s="95"/>
      <c r="B716" s="95"/>
      <c r="C716" s="95"/>
      <c r="D716" s="95"/>
      <c r="E716" s="95"/>
      <c r="F716" s="95"/>
      <c r="G716" s="17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spans="1:26" ht="15.75" customHeight="1">
      <c r="A717" s="95"/>
      <c r="B717" s="95"/>
      <c r="C717" s="95"/>
      <c r="D717" s="95"/>
      <c r="E717" s="95"/>
      <c r="F717" s="95"/>
      <c r="G717" s="17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spans="1:26" ht="15.75" customHeight="1">
      <c r="A718" s="95"/>
      <c r="B718" s="95"/>
      <c r="C718" s="95"/>
      <c r="D718" s="95"/>
      <c r="E718" s="95"/>
      <c r="F718" s="95"/>
      <c r="G718" s="17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spans="1:26" ht="15.75" customHeight="1">
      <c r="A719" s="95"/>
      <c r="B719" s="95"/>
      <c r="C719" s="95"/>
      <c r="D719" s="95"/>
      <c r="E719" s="95"/>
      <c r="F719" s="95"/>
      <c r="G719" s="17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spans="1:26" ht="15.75" customHeight="1">
      <c r="A720" s="95"/>
      <c r="B720" s="95"/>
      <c r="C720" s="95"/>
      <c r="D720" s="95"/>
      <c r="E720" s="95"/>
      <c r="F720" s="95"/>
      <c r="G720" s="17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spans="1:26" ht="15.75" customHeight="1">
      <c r="A721" s="95"/>
      <c r="B721" s="95"/>
      <c r="C721" s="95"/>
      <c r="D721" s="95"/>
      <c r="E721" s="95"/>
      <c r="F721" s="95"/>
      <c r="G721" s="17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spans="1:26" ht="15.75" customHeight="1">
      <c r="A722" s="95"/>
      <c r="B722" s="95"/>
      <c r="C722" s="95"/>
      <c r="D722" s="95"/>
      <c r="E722" s="95"/>
      <c r="F722" s="95"/>
      <c r="G722" s="17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spans="1:26" ht="15.75" customHeight="1">
      <c r="A723" s="95"/>
      <c r="B723" s="95"/>
      <c r="C723" s="95"/>
      <c r="D723" s="95"/>
      <c r="E723" s="95"/>
      <c r="F723" s="95"/>
      <c r="G723" s="17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spans="1:26" ht="15.75" customHeight="1">
      <c r="A724" s="95"/>
      <c r="B724" s="95"/>
      <c r="C724" s="95"/>
      <c r="D724" s="95"/>
      <c r="E724" s="95"/>
      <c r="F724" s="95"/>
      <c r="G724" s="17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spans="1:26" ht="15.75" customHeight="1">
      <c r="A725" s="95"/>
      <c r="B725" s="95"/>
      <c r="C725" s="95"/>
      <c r="D725" s="95"/>
      <c r="E725" s="95"/>
      <c r="F725" s="95"/>
      <c r="G725" s="17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spans="1:26" ht="15.75" customHeight="1">
      <c r="A726" s="95"/>
      <c r="B726" s="95"/>
      <c r="C726" s="95"/>
      <c r="D726" s="95"/>
      <c r="E726" s="95"/>
      <c r="F726" s="95"/>
      <c r="G726" s="17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spans="1:26" ht="15.75" customHeight="1">
      <c r="A727" s="95"/>
      <c r="B727" s="95"/>
      <c r="C727" s="95"/>
      <c r="D727" s="95"/>
      <c r="E727" s="95"/>
      <c r="F727" s="95"/>
      <c r="G727" s="17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spans="1:26" ht="15.75" customHeight="1">
      <c r="A728" s="95"/>
      <c r="B728" s="95"/>
      <c r="C728" s="95"/>
      <c r="D728" s="95"/>
      <c r="E728" s="95"/>
      <c r="F728" s="95"/>
      <c r="G728" s="17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spans="1:26" ht="15.75" customHeight="1">
      <c r="A729" s="95"/>
      <c r="B729" s="95"/>
      <c r="C729" s="95"/>
      <c r="D729" s="95"/>
      <c r="E729" s="95"/>
      <c r="F729" s="95"/>
      <c r="G729" s="17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spans="1:26" ht="15.75" customHeight="1">
      <c r="A730" s="95"/>
      <c r="B730" s="95"/>
      <c r="C730" s="95"/>
      <c r="D730" s="95"/>
      <c r="E730" s="95"/>
      <c r="F730" s="95"/>
      <c r="G730" s="17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spans="1:26" ht="15.75" customHeight="1">
      <c r="A731" s="95"/>
      <c r="B731" s="95"/>
      <c r="C731" s="95"/>
      <c r="D731" s="95"/>
      <c r="E731" s="95"/>
      <c r="F731" s="95"/>
      <c r="G731" s="17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spans="1:26" ht="15.75" customHeight="1">
      <c r="A732" s="95"/>
      <c r="B732" s="95"/>
      <c r="C732" s="95"/>
      <c r="D732" s="95"/>
      <c r="E732" s="95"/>
      <c r="F732" s="95"/>
      <c r="G732" s="17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spans="1:26" ht="15.75" customHeight="1">
      <c r="A733" s="95"/>
      <c r="B733" s="95"/>
      <c r="C733" s="95"/>
      <c r="D733" s="95"/>
      <c r="E733" s="95"/>
      <c r="F733" s="95"/>
      <c r="G733" s="17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spans="1:26" ht="15.75" customHeight="1">
      <c r="A734" s="95"/>
      <c r="B734" s="95"/>
      <c r="C734" s="95"/>
      <c r="D734" s="95"/>
      <c r="E734" s="95"/>
      <c r="F734" s="95"/>
      <c r="G734" s="17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spans="1:26" ht="15.75" customHeight="1">
      <c r="A735" s="95"/>
      <c r="B735" s="95"/>
      <c r="C735" s="95"/>
      <c r="D735" s="95"/>
      <c r="E735" s="95"/>
      <c r="F735" s="95"/>
      <c r="G735" s="17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spans="1:26" ht="15.75" customHeight="1">
      <c r="A736" s="95"/>
      <c r="B736" s="95"/>
      <c r="C736" s="95"/>
      <c r="D736" s="95"/>
      <c r="E736" s="95"/>
      <c r="F736" s="95"/>
      <c r="G736" s="17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spans="1:26" ht="15.75" customHeight="1">
      <c r="A737" s="95"/>
      <c r="B737" s="95"/>
      <c r="C737" s="95"/>
      <c r="D737" s="95"/>
      <c r="E737" s="95"/>
      <c r="F737" s="95"/>
      <c r="G737" s="17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spans="1:26" ht="15.75" customHeight="1">
      <c r="A738" s="95"/>
      <c r="B738" s="95"/>
      <c r="C738" s="95"/>
      <c r="D738" s="95"/>
      <c r="E738" s="95"/>
      <c r="F738" s="95"/>
      <c r="G738" s="17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spans="1:26" ht="15.75" customHeight="1">
      <c r="A739" s="95"/>
      <c r="B739" s="95"/>
      <c r="C739" s="95"/>
      <c r="D739" s="95"/>
      <c r="E739" s="95"/>
      <c r="F739" s="95"/>
      <c r="G739" s="17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spans="1:26" ht="15.75" customHeight="1">
      <c r="A740" s="95"/>
      <c r="B740" s="95"/>
      <c r="C740" s="95"/>
      <c r="D740" s="95"/>
      <c r="E740" s="95"/>
      <c r="F740" s="95"/>
      <c r="G740" s="17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spans="1:26" ht="15.75" customHeight="1">
      <c r="A741" s="95"/>
      <c r="B741" s="95"/>
      <c r="C741" s="95"/>
      <c r="D741" s="95"/>
      <c r="E741" s="95"/>
      <c r="F741" s="95"/>
      <c r="G741" s="17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spans="1:26" ht="15.75" customHeight="1">
      <c r="A742" s="95"/>
      <c r="B742" s="95"/>
      <c r="C742" s="95"/>
      <c r="D742" s="95"/>
      <c r="E742" s="95"/>
      <c r="F742" s="95"/>
      <c r="G742" s="17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spans="1:26" ht="15.75" customHeight="1">
      <c r="A743" s="95"/>
      <c r="B743" s="95"/>
      <c r="C743" s="95"/>
      <c r="D743" s="95"/>
      <c r="E743" s="95"/>
      <c r="F743" s="95"/>
      <c r="G743" s="17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spans="1:26" ht="15.75" customHeight="1">
      <c r="A744" s="95"/>
      <c r="B744" s="95"/>
      <c r="C744" s="95"/>
      <c r="D744" s="95"/>
      <c r="E744" s="95"/>
      <c r="F744" s="95"/>
      <c r="G744" s="17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spans="1:26" ht="15.75" customHeight="1">
      <c r="A745" s="95"/>
      <c r="B745" s="95"/>
      <c r="C745" s="95"/>
      <c r="D745" s="95"/>
      <c r="E745" s="95"/>
      <c r="F745" s="95"/>
      <c r="G745" s="17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spans="1:26" ht="15.75" customHeight="1">
      <c r="A746" s="95"/>
      <c r="B746" s="95"/>
      <c r="C746" s="95"/>
      <c r="D746" s="95"/>
      <c r="E746" s="95"/>
      <c r="F746" s="95"/>
      <c r="G746" s="17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spans="1:26" ht="15.75" customHeight="1">
      <c r="A747" s="95"/>
      <c r="B747" s="95"/>
      <c r="C747" s="95"/>
      <c r="D747" s="95"/>
      <c r="E747" s="95"/>
      <c r="F747" s="95"/>
      <c r="G747" s="17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spans="1:26" ht="15.75" customHeight="1">
      <c r="A748" s="95"/>
      <c r="B748" s="95"/>
      <c r="C748" s="95"/>
      <c r="D748" s="95"/>
      <c r="E748" s="95"/>
      <c r="F748" s="95"/>
      <c r="G748" s="17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spans="1:26" ht="15.75" customHeight="1">
      <c r="A749" s="95"/>
      <c r="B749" s="95"/>
      <c r="C749" s="95"/>
      <c r="D749" s="95"/>
      <c r="E749" s="95"/>
      <c r="F749" s="95"/>
      <c r="G749" s="17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spans="1:26" ht="15.75" customHeight="1">
      <c r="A750" s="95"/>
      <c r="B750" s="95"/>
      <c r="C750" s="95"/>
      <c r="D750" s="95"/>
      <c r="E750" s="95"/>
      <c r="F750" s="95"/>
      <c r="G750" s="17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spans="1:26" ht="15.75" customHeight="1">
      <c r="A751" s="95"/>
      <c r="B751" s="95"/>
      <c r="C751" s="95"/>
      <c r="D751" s="95"/>
      <c r="E751" s="95"/>
      <c r="F751" s="95"/>
      <c r="G751" s="17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spans="1:26" ht="15.75" customHeight="1">
      <c r="A752" s="95"/>
      <c r="B752" s="95"/>
      <c r="C752" s="95"/>
      <c r="D752" s="95"/>
      <c r="E752" s="95"/>
      <c r="F752" s="95"/>
      <c r="G752" s="17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spans="1:26" ht="15.75" customHeight="1">
      <c r="A753" s="95"/>
      <c r="B753" s="95"/>
      <c r="C753" s="95"/>
      <c r="D753" s="95"/>
      <c r="E753" s="95"/>
      <c r="F753" s="95"/>
      <c r="G753" s="17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spans="1:26" ht="15.75" customHeight="1">
      <c r="A754" s="95"/>
      <c r="B754" s="95"/>
      <c r="C754" s="95"/>
      <c r="D754" s="95"/>
      <c r="E754" s="95"/>
      <c r="F754" s="95"/>
      <c r="G754" s="17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spans="1:26" ht="15.75" customHeight="1">
      <c r="A755" s="95"/>
      <c r="B755" s="95"/>
      <c r="C755" s="95"/>
      <c r="D755" s="95"/>
      <c r="E755" s="95"/>
      <c r="F755" s="95"/>
      <c r="G755" s="17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spans="1:26" ht="15.75" customHeight="1">
      <c r="A756" s="95"/>
      <c r="B756" s="95"/>
      <c r="C756" s="95"/>
      <c r="D756" s="95"/>
      <c r="E756" s="95"/>
      <c r="F756" s="95"/>
      <c r="G756" s="17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spans="1:26" ht="15.75" customHeight="1">
      <c r="A757" s="95"/>
      <c r="B757" s="95"/>
      <c r="C757" s="95"/>
      <c r="D757" s="95"/>
      <c r="E757" s="95"/>
      <c r="F757" s="95"/>
      <c r="G757" s="17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spans="1:26" ht="15.75" customHeight="1">
      <c r="A758" s="95"/>
      <c r="B758" s="95"/>
      <c r="C758" s="95"/>
      <c r="D758" s="95"/>
      <c r="E758" s="95"/>
      <c r="F758" s="95"/>
      <c r="G758" s="17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spans="1:26" ht="15.75" customHeight="1">
      <c r="A759" s="95"/>
      <c r="B759" s="95"/>
      <c r="C759" s="95"/>
      <c r="D759" s="95"/>
      <c r="E759" s="95"/>
      <c r="F759" s="95"/>
      <c r="G759" s="17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spans="1:26" ht="15.75" customHeight="1">
      <c r="A760" s="95"/>
      <c r="B760" s="95"/>
      <c r="C760" s="95"/>
      <c r="D760" s="95"/>
      <c r="E760" s="95"/>
      <c r="F760" s="95"/>
      <c r="G760" s="17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spans="1:26" ht="15.75" customHeight="1">
      <c r="A761" s="95"/>
      <c r="B761" s="95"/>
      <c r="C761" s="95"/>
      <c r="D761" s="95"/>
      <c r="E761" s="95"/>
      <c r="F761" s="95"/>
      <c r="G761" s="17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spans="1:26" ht="15.75" customHeight="1">
      <c r="A762" s="95"/>
      <c r="B762" s="95"/>
      <c r="C762" s="95"/>
      <c r="D762" s="95"/>
      <c r="E762" s="95"/>
      <c r="F762" s="95"/>
      <c r="G762" s="17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spans="1:26" ht="15.75" customHeight="1">
      <c r="A763" s="95"/>
      <c r="B763" s="95"/>
      <c r="C763" s="95"/>
      <c r="D763" s="95"/>
      <c r="E763" s="95"/>
      <c r="F763" s="95"/>
      <c r="G763" s="17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spans="1:26" ht="15.75" customHeight="1">
      <c r="A764" s="95"/>
      <c r="B764" s="95"/>
      <c r="C764" s="95"/>
      <c r="D764" s="95"/>
      <c r="E764" s="95"/>
      <c r="F764" s="95"/>
      <c r="G764" s="17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spans="1:26" ht="15.75" customHeight="1">
      <c r="A765" s="95"/>
      <c r="B765" s="95"/>
      <c r="C765" s="95"/>
      <c r="D765" s="95"/>
      <c r="E765" s="95"/>
      <c r="F765" s="95"/>
      <c r="G765" s="17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spans="1:26" ht="15.75" customHeight="1">
      <c r="A766" s="95"/>
      <c r="B766" s="95"/>
      <c r="C766" s="95"/>
      <c r="D766" s="95"/>
      <c r="E766" s="95"/>
      <c r="F766" s="95"/>
      <c r="G766" s="17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spans="1:26" ht="15.75" customHeight="1">
      <c r="A767" s="95"/>
      <c r="B767" s="95"/>
      <c r="C767" s="95"/>
      <c r="D767" s="95"/>
      <c r="E767" s="95"/>
      <c r="F767" s="95"/>
      <c r="G767" s="17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spans="1:26" ht="15.75" customHeight="1">
      <c r="A768" s="95"/>
      <c r="B768" s="95"/>
      <c r="C768" s="95"/>
      <c r="D768" s="95"/>
      <c r="E768" s="95"/>
      <c r="F768" s="95"/>
      <c r="G768" s="17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spans="1:26" ht="15.75" customHeight="1">
      <c r="A769" s="95"/>
      <c r="B769" s="95"/>
      <c r="C769" s="95"/>
      <c r="D769" s="95"/>
      <c r="E769" s="95"/>
      <c r="F769" s="95"/>
      <c r="G769" s="17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spans="1:26" ht="15.75" customHeight="1">
      <c r="A770" s="95"/>
      <c r="B770" s="95"/>
      <c r="C770" s="95"/>
      <c r="D770" s="95"/>
      <c r="E770" s="95"/>
      <c r="F770" s="95"/>
      <c r="G770" s="17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spans="1:26" ht="15.75" customHeight="1">
      <c r="A771" s="95"/>
      <c r="B771" s="95"/>
      <c r="C771" s="95"/>
      <c r="D771" s="95"/>
      <c r="E771" s="95"/>
      <c r="F771" s="95"/>
      <c r="G771" s="17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spans="1:26" ht="15.75" customHeight="1">
      <c r="A772" s="95"/>
      <c r="B772" s="95"/>
      <c r="C772" s="95"/>
      <c r="D772" s="95"/>
      <c r="E772" s="95"/>
      <c r="F772" s="95"/>
      <c r="G772" s="17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spans="1:26" ht="15.75" customHeight="1">
      <c r="A773" s="95"/>
      <c r="B773" s="95"/>
      <c r="C773" s="95"/>
      <c r="D773" s="95"/>
      <c r="E773" s="95"/>
      <c r="F773" s="95"/>
      <c r="G773" s="17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spans="1:26" ht="15.75" customHeight="1">
      <c r="A774" s="95"/>
      <c r="B774" s="95"/>
      <c r="C774" s="95"/>
      <c r="D774" s="95"/>
      <c r="E774" s="95"/>
      <c r="F774" s="95"/>
      <c r="G774" s="17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spans="1:26" ht="15.75" customHeight="1">
      <c r="A775" s="95"/>
      <c r="B775" s="95"/>
      <c r="C775" s="95"/>
      <c r="D775" s="95"/>
      <c r="E775" s="95"/>
      <c r="F775" s="95"/>
      <c r="G775" s="17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spans="1:26" ht="15.75" customHeight="1">
      <c r="A776" s="95"/>
      <c r="B776" s="95"/>
      <c r="C776" s="95"/>
      <c r="D776" s="95"/>
      <c r="E776" s="95"/>
      <c r="F776" s="95"/>
      <c r="G776" s="17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spans="1:26" ht="15.75" customHeight="1">
      <c r="A777" s="95"/>
      <c r="B777" s="95"/>
      <c r="C777" s="95"/>
      <c r="D777" s="95"/>
      <c r="E777" s="95"/>
      <c r="F777" s="95"/>
      <c r="G777" s="17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spans="1:26" ht="15.75" customHeight="1">
      <c r="A778" s="95"/>
      <c r="B778" s="95"/>
      <c r="C778" s="95"/>
      <c r="D778" s="95"/>
      <c r="E778" s="95"/>
      <c r="F778" s="95"/>
      <c r="G778" s="17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spans="1:26" ht="15.75" customHeight="1">
      <c r="A779" s="95"/>
      <c r="B779" s="95"/>
      <c r="C779" s="95"/>
      <c r="D779" s="95"/>
      <c r="E779" s="95"/>
      <c r="F779" s="95"/>
      <c r="G779" s="17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spans="1:26" ht="15.75" customHeight="1">
      <c r="A780" s="95"/>
      <c r="B780" s="95"/>
      <c r="C780" s="95"/>
      <c r="D780" s="95"/>
      <c r="E780" s="95"/>
      <c r="F780" s="95"/>
      <c r="G780" s="17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spans="1:26" ht="15.75" customHeight="1">
      <c r="A781" s="95"/>
      <c r="B781" s="95"/>
      <c r="C781" s="95"/>
      <c r="D781" s="95"/>
      <c r="E781" s="95"/>
      <c r="F781" s="95"/>
      <c r="G781" s="17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spans="1:26" ht="15.75" customHeight="1">
      <c r="A782" s="95"/>
      <c r="B782" s="95"/>
      <c r="C782" s="95"/>
      <c r="D782" s="95"/>
      <c r="E782" s="95"/>
      <c r="F782" s="95"/>
      <c r="G782" s="17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spans="1:26" ht="15.75" customHeight="1">
      <c r="A783" s="95"/>
      <c r="B783" s="95"/>
      <c r="C783" s="95"/>
      <c r="D783" s="95"/>
      <c r="E783" s="95"/>
      <c r="F783" s="95"/>
      <c r="G783" s="17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spans="1:26" ht="15.75" customHeight="1">
      <c r="A784" s="95"/>
      <c r="B784" s="95"/>
      <c r="C784" s="95"/>
      <c r="D784" s="95"/>
      <c r="E784" s="95"/>
      <c r="F784" s="95"/>
      <c r="G784" s="17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spans="1:26" ht="15.75" customHeight="1">
      <c r="A785" s="95"/>
      <c r="B785" s="95"/>
      <c r="C785" s="95"/>
      <c r="D785" s="95"/>
      <c r="E785" s="95"/>
      <c r="F785" s="95"/>
      <c r="G785" s="17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spans="1:26" ht="15.75" customHeight="1">
      <c r="A786" s="95"/>
      <c r="B786" s="95"/>
      <c r="C786" s="95"/>
      <c r="D786" s="95"/>
      <c r="E786" s="95"/>
      <c r="F786" s="95"/>
      <c r="G786" s="17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spans="1:26" ht="15.75" customHeight="1">
      <c r="A787" s="95"/>
      <c r="B787" s="95"/>
      <c r="C787" s="95"/>
      <c r="D787" s="95"/>
      <c r="E787" s="95"/>
      <c r="F787" s="95"/>
      <c r="G787" s="17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spans="1:26" ht="15.75" customHeight="1">
      <c r="A788" s="95"/>
      <c r="B788" s="95"/>
      <c r="C788" s="95"/>
      <c r="D788" s="95"/>
      <c r="E788" s="95"/>
      <c r="F788" s="95"/>
      <c r="G788" s="17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spans="1:26" ht="15.75" customHeight="1">
      <c r="A789" s="95"/>
      <c r="B789" s="95"/>
      <c r="C789" s="95"/>
      <c r="D789" s="95"/>
      <c r="E789" s="95"/>
      <c r="F789" s="95"/>
      <c r="G789" s="17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spans="1:26" ht="15.75" customHeight="1">
      <c r="A790" s="95"/>
      <c r="B790" s="95"/>
      <c r="C790" s="95"/>
      <c r="D790" s="95"/>
      <c r="E790" s="95"/>
      <c r="F790" s="95"/>
      <c r="G790" s="17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spans="1:26" ht="15.75" customHeight="1">
      <c r="A791" s="95"/>
      <c r="B791" s="95"/>
      <c r="C791" s="95"/>
      <c r="D791" s="95"/>
      <c r="E791" s="95"/>
      <c r="F791" s="95"/>
      <c r="G791" s="17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spans="1:26" ht="15.75" customHeight="1">
      <c r="A792" s="95"/>
      <c r="B792" s="95"/>
      <c r="C792" s="95"/>
      <c r="D792" s="95"/>
      <c r="E792" s="95"/>
      <c r="F792" s="95"/>
      <c r="G792" s="17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spans="1:26" ht="15.75" customHeight="1">
      <c r="A793" s="95"/>
      <c r="B793" s="95"/>
      <c r="C793" s="95"/>
      <c r="D793" s="95"/>
      <c r="E793" s="95"/>
      <c r="F793" s="95"/>
      <c r="G793" s="17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spans="1:26" ht="15.75" customHeight="1">
      <c r="A794" s="95"/>
      <c r="B794" s="95"/>
      <c r="C794" s="95"/>
      <c r="D794" s="95"/>
      <c r="E794" s="95"/>
      <c r="F794" s="95"/>
      <c r="G794" s="17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spans="1:26" ht="15.75" customHeight="1">
      <c r="A795" s="95"/>
      <c r="B795" s="95"/>
      <c r="C795" s="95"/>
      <c r="D795" s="95"/>
      <c r="E795" s="95"/>
      <c r="F795" s="95"/>
      <c r="G795" s="17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spans="1:26" ht="15.75" customHeight="1">
      <c r="A796" s="95"/>
      <c r="B796" s="95"/>
      <c r="C796" s="95"/>
      <c r="D796" s="95"/>
      <c r="E796" s="95"/>
      <c r="F796" s="95"/>
      <c r="G796" s="17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spans="1:26" ht="15.75" customHeight="1">
      <c r="A797" s="95"/>
      <c r="B797" s="95"/>
      <c r="C797" s="95"/>
      <c r="D797" s="95"/>
      <c r="E797" s="95"/>
      <c r="F797" s="95"/>
      <c r="G797" s="17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spans="1:26" ht="15.75" customHeight="1">
      <c r="A798" s="95"/>
      <c r="B798" s="95"/>
      <c r="C798" s="95"/>
      <c r="D798" s="95"/>
      <c r="E798" s="95"/>
      <c r="F798" s="95"/>
      <c r="G798" s="17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spans="1:26" ht="15.75" customHeight="1">
      <c r="A799" s="95"/>
      <c r="B799" s="95"/>
      <c r="C799" s="95"/>
      <c r="D799" s="95"/>
      <c r="E799" s="95"/>
      <c r="F799" s="95"/>
      <c r="G799" s="17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spans="1:26" ht="15.75" customHeight="1">
      <c r="A800" s="95"/>
      <c r="B800" s="95"/>
      <c r="C800" s="95"/>
      <c r="D800" s="95"/>
      <c r="E800" s="95"/>
      <c r="F800" s="95"/>
      <c r="G800" s="17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spans="1:26" ht="15.75" customHeight="1">
      <c r="A801" s="95"/>
      <c r="B801" s="95"/>
      <c r="C801" s="95"/>
      <c r="D801" s="95"/>
      <c r="E801" s="95"/>
      <c r="F801" s="95"/>
      <c r="G801" s="17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spans="1:26" ht="15.75" customHeight="1">
      <c r="A802" s="95"/>
      <c r="B802" s="95"/>
      <c r="C802" s="95"/>
      <c r="D802" s="95"/>
      <c r="E802" s="95"/>
      <c r="F802" s="95"/>
      <c r="G802" s="17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spans="1:26" ht="15.75" customHeight="1">
      <c r="A803" s="95"/>
      <c r="B803" s="95"/>
      <c r="C803" s="95"/>
      <c r="D803" s="95"/>
      <c r="E803" s="95"/>
      <c r="F803" s="95"/>
      <c r="G803" s="17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spans="1:26" ht="15.75" customHeight="1">
      <c r="A804" s="95"/>
      <c r="B804" s="95"/>
      <c r="C804" s="95"/>
      <c r="D804" s="95"/>
      <c r="E804" s="95"/>
      <c r="F804" s="95"/>
      <c r="G804" s="17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spans="1:26" ht="15.75" customHeight="1">
      <c r="A805" s="95"/>
      <c r="B805" s="95"/>
      <c r="C805" s="95"/>
      <c r="D805" s="95"/>
      <c r="E805" s="95"/>
      <c r="F805" s="95"/>
      <c r="G805" s="17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spans="1:26" ht="15.75" customHeight="1">
      <c r="A806" s="95"/>
      <c r="B806" s="95"/>
      <c r="C806" s="95"/>
      <c r="D806" s="95"/>
      <c r="E806" s="95"/>
      <c r="F806" s="95"/>
      <c r="G806" s="17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spans="1:26" ht="15.75" customHeight="1">
      <c r="A807" s="95"/>
      <c r="B807" s="95"/>
      <c r="C807" s="95"/>
      <c r="D807" s="95"/>
      <c r="E807" s="95"/>
      <c r="F807" s="95"/>
      <c r="G807" s="17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spans="1:26" ht="15.75" customHeight="1">
      <c r="A808" s="95"/>
      <c r="B808" s="95"/>
      <c r="C808" s="95"/>
      <c r="D808" s="95"/>
      <c r="E808" s="95"/>
      <c r="F808" s="95"/>
      <c r="G808" s="17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spans="1:26" ht="15.75" customHeight="1">
      <c r="A809" s="95"/>
      <c r="B809" s="95"/>
      <c r="C809" s="95"/>
      <c r="D809" s="95"/>
      <c r="E809" s="95"/>
      <c r="F809" s="95"/>
      <c r="G809" s="17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spans="1:26" ht="15.75" customHeight="1">
      <c r="A810" s="95"/>
      <c r="B810" s="95"/>
      <c r="C810" s="95"/>
      <c r="D810" s="95"/>
      <c r="E810" s="95"/>
      <c r="F810" s="95"/>
      <c r="G810" s="17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spans="1:26" ht="15.75" customHeight="1">
      <c r="A811" s="95"/>
      <c r="B811" s="95"/>
      <c r="C811" s="95"/>
      <c r="D811" s="95"/>
      <c r="E811" s="95"/>
      <c r="F811" s="95"/>
      <c r="G811" s="17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spans="1:26" ht="15.75" customHeight="1">
      <c r="A812" s="95"/>
      <c r="B812" s="95"/>
      <c r="C812" s="95"/>
      <c r="D812" s="95"/>
      <c r="E812" s="95"/>
      <c r="F812" s="95"/>
      <c r="G812" s="17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spans="1:26" ht="15.75" customHeight="1">
      <c r="A813" s="95"/>
      <c r="B813" s="95"/>
      <c r="C813" s="95"/>
      <c r="D813" s="95"/>
      <c r="E813" s="95"/>
      <c r="F813" s="95"/>
      <c r="G813" s="17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spans="1:26" ht="15.75" customHeight="1">
      <c r="A814" s="95"/>
      <c r="B814" s="95"/>
      <c r="C814" s="95"/>
      <c r="D814" s="95"/>
      <c r="E814" s="95"/>
      <c r="F814" s="95"/>
      <c r="G814" s="17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spans="1:26" ht="15.75" customHeight="1">
      <c r="A815" s="95"/>
      <c r="B815" s="95"/>
      <c r="C815" s="95"/>
      <c r="D815" s="95"/>
      <c r="E815" s="95"/>
      <c r="F815" s="95"/>
      <c r="G815" s="17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spans="1:26" ht="15.75" customHeight="1">
      <c r="A816" s="95"/>
      <c r="B816" s="95"/>
      <c r="C816" s="95"/>
      <c r="D816" s="95"/>
      <c r="E816" s="95"/>
      <c r="F816" s="95"/>
      <c r="G816" s="17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spans="1:26" ht="15.75" customHeight="1">
      <c r="A817" s="95"/>
      <c r="B817" s="95"/>
      <c r="C817" s="95"/>
      <c r="D817" s="95"/>
      <c r="E817" s="95"/>
      <c r="F817" s="95"/>
      <c r="G817" s="17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spans="1:26" ht="15.75" customHeight="1">
      <c r="A818" s="95"/>
      <c r="B818" s="95"/>
      <c r="C818" s="95"/>
      <c r="D818" s="95"/>
      <c r="E818" s="95"/>
      <c r="F818" s="95"/>
      <c r="G818" s="17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spans="1:26" ht="15.75" customHeight="1">
      <c r="A819" s="95"/>
      <c r="B819" s="95"/>
      <c r="C819" s="95"/>
      <c r="D819" s="95"/>
      <c r="E819" s="95"/>
      <c r="F819" s="95"/>
      <c r="G819" s="17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spans="1:26" ht="15.75" customHeight="1">
      <c r="A820" s="95"/>
      <c r="B820" s="95"/>
      <c r="C820" s="95"/>
      <c r="D820" s="95"/>
      <c r="E820" s="95"/>
      <c r="F820" s="95"/>
      <c r="G820" s="17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spans="1:26" ht="15.75" customHeight="1">
      <c r="A821" s="95"/>
      <c r="B821" s="95"/>
      <c r="C821" s="95"/>
      <c r="D821" s="95"/>
      <c r="E821" s="95"/>
      <c r="F821" s="95"/>
      <c r="G821" s="17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spans="1:26" ht="15.75" customHeight="1">
      <c r="A822" s="95"/>
      <c r="B822" s="95"/>
      <c r="C822" s="95"/>
      <c r="D822" s="95"/>
      <c r="E822" s="95"/>
      <c r="F822" s="95"/>
      <c r="G822" s="17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spans="1:26" ht="15.75" customHeight="1">
      <c r="A823" s="95"/>
      <c r="B823" s="95"/>
      <c r="C823" s="95"/>
      <c r="D823" s="95"/>
      <c r="E823" s="95"/>
      <c r="F823" s="95"/>
      <c r="G823" s="17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spans="1:26" ht="15.75" customHeight="1">
      <c r="A824" s="95"/>
      <c r="B824" s="95"/>
      <c r="C824" s="95"/>
      <c r="D824" s="95"/>
      <c r="E824" s="95"/>
      <c r="F824" s="95"/>
      <c r="G824" s="17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spans="1:26" ht="15.75" customHeight="1">
      <c r="A825" s="95"/>
      <c r="B825" s="95"/>
      <c r="C825" s="95"/>
      <c r="D825" s="95"/>
      <c r="E825" s="95"/>
      <c r="F825" s="95"/>
      <c r="G825" s="17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spans="1:26" ht="15.75" customHeight="1">
      <c r="A826" s="95"/>
      <c r="B826" s="95"/>
      <c r="C826" s="95"/>
      <c r="D826" s="95"/>
      <c r="E826" s="95"/>
      <c r="F826" s="95"/>
      <c r="G826" s="17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spans="1:26" ht="15.75" customHeight="1">
      <c r="A827" s="95"/>
      <c r="B827" s="95"/>
      <c r="C827" s="95"/>
      <c r="D827" s="95"/>
      <c r="E827" s="95"/>
      <c r="F827" s="95"/>
      <c r="G827" s="17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spans="1:26" ht="15.75" customHeight="1">
      <c r="A828" s="95"/>
      <c r="B828" s="95"/>
      <c r="C828" s="95"/>
      <c r="D828" s="95"/>
      <c r="E828" s="95"/>
      <c r="F828" s="95"/>
      <c r="G828" s="17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spans="1:26" ht="15.75" customHeight="1">
      <c r="A829" s="95"/>
      <c r="B829" s="95"/>
      <c r="C829" s="95"/>
      <c r="D829" s="95"/>
      <c r="E829" s="95"/>
      <c r="F829" s="95"/>
      <c r="G829" s="17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spans="1:26" ht="15.75" customHeight="1">
      <c r="A830" s="95"/>
      <c r="B830" s="95"/>
      <c r="C830" s="95"/>
      <c r="D830" s="95"/>
      <c r="E830" s="95"/>
      <c r="F830" s="95"/>
      <c r="G830" s="17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spans="1:26" ht="15.75" customHeight="1">
      <c r="A831" s="95"/>
      <c r="B831" s="95"/>
      <c r="C831" s="95"/>
      <c r="D831" s="95"/>
      <c r="E831" s="95"/>
      <c r="F831" s="95"/>
      <c r="G831" s="17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spans="1:26" ht="15.75" customHeight="1">
      <c r="A832" s="95"/>
      <c r="B832" s="95"/>
      <c r="C832" s="95"/>
      <c r="D832" s="95"/>
      <c r="E832" s="95"/>
      <c r="F832" s="95"/>
      <c r="G832" s="17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spans="1:26" ht="15.75" customHeight="1">
      <c r="A833" s="95"/>
      <c r="B833" s="95"/>
      <c r="C833" s="95"/>
      <c r="D833" s="95"/>
      <c r="E833" s="95"/>
      <c r="F833" s="95"/>
      <c r="G833" s="17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spans="1:26" ht="15.75" customHeight="1">
      <c r="A834" s="95"/>
      <c r="B834" s="95"/>
      <c r="C834" s="95"/>
      <c r="D834" s="95"/>
      <c r="E834" s="95"/>
      <c r="F834" s="95"/>
      <c r="G834" s="17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spans="1:26" ht="15.75" customHeight="1">
      <c r="A835" s="95"/>
      <c r="B835" s="95"/>
      <c r="C835" s="95"/>
      <c r="D835" s="95"/>
      <c r="E835" s="95"/>
      <c r="F835" s="95"/>
      <c r="G835" s="17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spans="1:26" ht="15.75" customHeight="1">
      <c r="A836" s="95"/>
      <c r="B836" s="95"/>
      <c r="C836" s="95"/>
      <c r="D836" s="95"/>
      <c r="E836" s="95"/>
      <c r="F836" s="95"/>
      <c r="G836" s="17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spans="1:26" ht="15.75" customHeight="1">
      <c r="A837" s="95"/>
      <c r="B837" s="95"/>
      <c r="C837" s="95"/>
      <c r="D837" s="95"/>
      <c r="E837" s="95"/>
      <c r="F837" s="95"/>
      <c r="G837" s="17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spans="1:26" ht="15.75" customHeight="1">
      <c r="A838" s="95"/>
      <c r="B838" s="95"/>
      <c r="C838" s="95"/>
      <c r="D838" s="95"/>
      <c r="E838" s="95"/>
      <c r="F838" s="95"/>
      <c r="G838" s="17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spans="1:26" ht="15.75" customHeight="1">
      <c r="A839" s="95"/>
      <c r="B839" s="95"/>
      <c r="C839" s="95"/>
      <c r="D839" s="95"/>
      <c r="E839" s="95"/>
      <c r="F839" s="95"/>
      <c r="G839" s="17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spans="1:26" ht="15.75" customHeight="1">
      <c r="A840" s="95"/>
      <c r="B840" s="95"/>
      <c r="C840" s="95"/>
      <c r="D840" s="95"/>
      <c r="E840" s="95"/>
      <c r="F840" s="95"/>
      <c r="G840" s="17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spans="1:26" ht="15.75" customHeight="1">
      <c r="A841" s="95"/>
      <c r="B841" s="95"/>
      <c r="C841" s="95"/>
      <c r="D841" s="95"/>
      <c r="E841" s="95"/>
      <c r="F841" s="95"/>
      <c r="G841" s="17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spans="1:26" ht="15.75" customHeight="1">
      <c r="A842" s="95"/>
      <c r="B842" s="95"/>
      <c r="C842" s="95"/>
      <c r="D842" s="95"/>
      <c r="E842" s="95"/>
      <c r="F842" s="95"/>
      <c r="G842" s="17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spans="1:26" ht="15.75" customHeight="1">
      <c r="A843" s="95"/>
      <c r="B843" s="95"/>
      <c r="C843" s="95"/>
      <c r="D843" s="95"/>
      <c r="E843" s="95"/>
      <c r="F843" s="95"/>
      <c r="G843" s="17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spans="1:26" ht="15.75" customHeight="1">
      <c r="A844" s="95"/>
      <c r="B844" s="95"/>
      <c r="C844" s="95"/>
      <c r="D844" s="95"/>
      <c r="E844" s="95"/>
      <c r="F844" s="95"/>
      <c r="G844" s="17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spans="1:26" ht="15.75" customHeight="1">
      <c r="A845" s="95"/>
      <c r="B845" s="95"/>
      <c r="C845" s="95"/>
      <c r="D845" s="95"/>
      <c r="E845" s="95"/>
      <c r="F845" s="95"/>
      <c r="G845" s="17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spans="1:26" ht="15.75" customHeight="1">
      <c r="A846" s="95"/>
      <c r="B846" s="95"/>
      <c r="C846" s="95"/>
      <c r="D846" s="95"/>
      <c r="E846" s="95"/>
      <c r="F846" s="95"/>
      <c r="G846" s="17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spans="1:26" ht="15.75" customHeight="1">
      <c r="A847" s="95"/>
      <c r="B847" s="95"/>
      <c r="C847" s="95"/>
      <c r="D847" s="95"/>
      <c r="E847" s="95"/>
      <c r="F847" s="95"/>
      <c r="G847" s="17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spans="1:26" ht="15.75" customHeight="1">
      <c r="A848" s="95"/>
      <c r="B848" s="95"/>
      <c r="C848" s="95"/>
      <c r="D848" s="95"/>
      <c r="E848" s="95"/>
      <c r="F848" s="95"/>
      <c r="G848" s="17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spans="1:26" ht="15.75" customHeight="1">
      <c r="A849" s="95"/>
      <c r="B849" s="95"/>
      <c r="C849" s="95"/>
      <c r="D849" s="95"/>
      <c r="E849" s="95"/>
      <c r="F849" s="95"/>
      <c r="G849" s="17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spans="1:26" ht="15.75" customHeight="1">
      <c r="A850" s="95"/>
      <c r="B850" s="95"/>
      <c r="C850" s="95"/>
      <c r="D850" s="95"/>
      <c r="E850" s="95"/>
      <c r="F850" s="95"/>
      <c r="G850" s="17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spans="1:26" ht="15.75" customHeight="1">
      <c r="A851" s="95"/>
      <c r="B851" s="95"/>
      <c r="C851" s="95"/>
      <c r="D851" s="95"/>
      <c r="E851" s="95"/>
      <c r="F851" s="95"/>
      <c r="G851" s="17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spans="1:26" ht="15.75" customHeight="1">
      <c r="A852" s="95"/>
      <c r="B852" s="95"/>
      <c r="C852" s="95"/>
      <c r="D852" s="95"/>
      <c r="E852" s="95"/>
      <c r="F852" s="95"/>
      <c r="G852" s="17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spans="1:26" ht="15.75" customHeight="1">
      <c r="A853" s="95"/>
      <c r="B853" s="95"/>
      <c r="C853" s="95"/>
      <c r="D853" s="95"/>
      <c r="E853" s="95"/>
      <c r="F853" s="95"/>
      <c r="G853" s="17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spans="1:26" ht="15.75" customHeight="1">
      <c r="A854" s="95"/>
      <c r="B854" s="95"/>
      <c r="C854" s="95"/>
      <c r="D854" s="95"/>
      <c r="E854" s="95"/>
      <c r="F854" s="95"/>
      <c r="G854" s="17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spans="1:26" ht="15.75" customHeight="1">
      <c r="A855" s="95"/>
      <c r="B855" s="95"/>
      <c r="C855" s="95"/>
      <c r="D855" s="95"/>
      <c r="E855" s="95"/>
      <c r="F855" s="95"/>
      <c r="G855" s="17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spans="1:26" ht="15.75" customHeight="1">
      <c r="A856" s="95"/>
      <c r="B856" s="95"/>
      <c r="C856" s="95"/>
      <c r="D856" s="95"/>
      <c r="E856" s="95"/>
      <c r="F856" s="95"/>
      <c r="G856" s="17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spans="1:26" ht="15.75" customHeight="1">
      <c r="A857" s="95"/>
      <c r="B857" s="95"/>
      <c r="C857" s="95"/>
      <c r="D857" s="95"/>
      <c r="E857" s="95"/>
      <c r="F857" s="95"/>
      <c r="G857" s="17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spans="1:26" ht="15.75" customHeight="1">
      <c r="A858" s="95"/>
      <c r="B858" s="95"/>
      <c r="C858" s="95"/>
      <c r="D858" s="95"/>
      <c r="E858" s="95"/>
      <c r="F858" s="95"/>
      <c r="G858" s="17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spans="1:26" ht="15.75" customHeight="1">
      <c r="A859" s="95"/>
      <c r="B859" s="95"/>
      <c r="C859" s="95"/>
      <c r="D859" s="95"/>
      <c r="E859" s="95"/>
      <c r="F859" s="95"/>
      <c r="G859" s="17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spans="1:26" ht="15.75" customHeight="1">
      <c r="A860" s="95"/>
      <c r="B860" s="95"/>
      <c r="C860" s="95"/>
      <c r="D860" s="95"/>
      <c r="E860" s="95"/>
      <c r="F860" s="95"/>
      <c r="G860" s="17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spans="1:26" ht="15.75" customHeight="1">
      <c r="A861" s="95"/>
      <c r="B861" s="95"/>
      <c r="C861" s="95"/>
      <c r="D861" s="95"/>
      <c r="E861" s="95"/>
      <c r="F861" s="95"/>
      <c r="G861" s="17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spans="1:26" ht="15.75" customHeight="1">
      <c r="A862" s="95"/>
      <c r="B862" s="95"/>
      <c r="C862" s="95"/>
      <c r="D862" s="95"/>
      <c r="E862" s="95"/>
      <c r="F862" s="95"/>
      <c r="G862" s="17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spans="1:26" ht="15.75" customHeight="1">
      <c r="A863" s="95"/>
      <c r="B863" s="95"/>
      <c r="C863" s="95"/>
      <c r="D863" s="95"/>
      <c r="E863" s="95"/>
      <c r="F863" s="95"/>
      <c r="G863" s="17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spans="1:26" ht="15.75" customHeight="1">
      <c r="A864" s="95"/>
      <c r="B864" s="95"/>
      <c r="C864" s="95"/>
      <c r="D864" s="95"/>
      <c r="E864" s="95"/>
      <c r="F864" s="95"/>
      <c r="G864" s="17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spans="1:26" ht="15.75" customHeight="1">
      <c r="A865" s="95"/>
      <c r="B865" s="95"/>
      <c r="C865" s="95"/>
      <c r="D865" s="95"/>
      <c r="E865" s="95"/>
      <c r="F865" s="95"/>
      <c r="G865" s="17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spans="1:26" ht="15.75" customHeight="1">
      <c r="A866" s="95"/>
      <c r="B866" s="95"/>
      <c r="C866" s="95"/>
      <c r="D866" s="95"/>
      <c r="E866" s="95"/>
      <c r="F866" s="95"/>
      <c r="G866" s="17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spans="1:26" ht="15.75" customHeight="1">
      <c r="A867" s="95"/>
      <c r="B867" s="95"/>
      <c r="C867" s="95"/>
      <c r="D867" s="95"/>
      <c r="E867" s="95"/>
      <c r="F867" s="95"/>
      <c r="G867" s="17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spans="1:26" ht="15.75" customHeight="1">
      <c r="A868" s="95"/>
      <c r="B868" s="95"/>
      <c r="C868" s="95"/>
      <c r="D868" s="95"/>
      <c r="E868" s="95"/>
      <c r="F868" s="95"/>
      <c r="G868" s="17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spans="1:26" ht="15.75" customHeight="1">
      <c r="A869" s="95"/>
      <c r="B869" s="95"/>
      <c r="C869" s="95"/>
      <c r="D869" s="95"/>
      <c r="E869" s="95"/>
      <c r="F869" s="95"/>
      <c r="G869" s="17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spans="1:26" ht="15.75" customHeight="1">
      <c r="A870" s="95"/>
      <c r="B870" s="95"/>
      <c r="C870" s="95"/>
      <c r="D870" s="95"/>
      <c r="E870" s="95"/>
      <c r="F870" s="95"/>
      <c r="G870" s="17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spans="1:26" ht="15.75" customHeight="1">
      <c r="A871" s="95"/>
      <c r="B871" s="95"/>
      <c r="C871" s="95"/>
      <c r="D871" s="95"/>
      <c r="E871" s="95"/>
      <c r="F871" s="95"/>
      <c r="G871" s="17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spans="1:26" ht="15.75" customHeight="1">
      <c r="A872" s="95"/>
      <c r="B872" s="95"/>
      <c r="C872" s="95"/>
      <c r="D872" s="95"/>
      <c r="E872" s="95"/>
      <c r="F872" s="95"/>
      <c r="G872" s="17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spans="1:26" ht="15.75" customHeight="1">
      <c r="A873" s="95"/>
      <c r="B873" s="95"/>
      <c r="C873" s="95"/>
      <c r="D873" s="95"/>
      <c r="E873" s="95"/>
      <c r="F873" s="95"/>
      <c r="G873" s="17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spans="1:26" ht="15.75" customHeight="1">
      <c r="A874" s="95"/>
      <c r="B874" s="95"/>
      <c r="C874" s="95"/>
      <c r="D874" s="95"/>
      <c r="E874" s="95"/>
      <c r="F874" s="95"/>
      <c r="G874" s="17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spans="1:26" ht="15.75" customHeight="1">
      <c r="A875" s="95"/>
      <c r="B875" s="95"/>
      <c r="C875" s="95"/>
      <c r="D875" s="95"/>
      <c r="E875" s="95"/>
      <c r="F875" s="95"/>
      <c r="G875" s="17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spans="1:26" ht="15.75" customHeight="1">
      <c r="A876" s="95"/>
      <c r="B876" s="95"/>
      <c r="C876" s="95"/>
      <c r="D876" s="95"/>
      <c r="E876" s="95"/>
      <c r="F876" s="95"/>
      <c r="G876" s="17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spans="1:26" ht="15.75" customHeight="1">
      <c r="A877" s="95"/>
      <c r="B877" s="95"/>
      <c r="C877" s="95"/>
      <c r="D877" s="95"/>
      <c r="E877" s="95"/>
      <c r="F877" s="95"/>
      <c r="G877" s="17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spans="1:26" ht="15.75" customHeight="1">
      <c r="A878" s="95"/>
      <c r="B878" s="95"/>
      <c r="C878" s="95"/>
      <c r="D878" s="95"/>
      <c r="E878" s="95"/>
      <c r="F878" s="95"/>
      <c r="G878" s="17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spans="1:26" ht="15.75" customHeight="1">
      <c r="A879" s="95"/>
      <c r="B879" s="95"/>
      <c r="C879" s="95"/>
      <c r="D879" s="95"/>
      <c r="E879" s="95"/>
      <c r="F879" s="95"/>
      <c r="G879" s="17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spans="1:26" ht="15.75" customHeight="1">
      <c r="A880" s="95"/>
      <c r="B880" s="95"/>
      <c r="C880" s="95"/>
      <c r="D880" s="95"/>
      <c r="E880" s="95"/>
      <c r="F880" s="95"/>
      <c r="G880" s="17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spans="1:26" ht="15.75" customHeight="1">
      <c r="A881" s="95"/>
      <c r="B881" s="95"/>
      <c r="C881" s="95"/>
      <c r="D881" s="95"/>
      <c r="E881" s="95"/>
      <c r="F881" s="95"/>
      <c r="G881" s="17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spans="1:26" ht="15.75" customHeight="1">
      <c r="A882" s="95"/>
      <c r="B882" s="95"/>
      <c r="C882" s="95"/>
      <c r="D882" s="95"/>
      <c r="E882" s="95"/>
      <c r="F882" s="95"/>
      <c r="G882" s="17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spans="1:26" ht="15.75" customHeight="1">
      <c r="A883" s="95"/>
      <c r="B883" s="95"/>
      <c r="C883" s="95"/>
      <c r="D883" s="95"/>
      <c r="E883" s="95"/>
      <c r="F883" s="95"/>
      <c r="G883" s="17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spans="1:26" ht="15.75" customHeight="1">
      <c r="A884" s="95"/>
      <c r="B884" s="95"/>
      <c r="C884" s="95"/>
      <c r="D884" s="95"/>
      <c r="E884" s="95"/>
      <c r="F884" s="95"/>
      <c r="G884" s="17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spans="1:26" ht="15.75" customHeight="1">
      <c r="A885" s="95"/>
      <c r="B885" s="95"/>
      <c r="C885" s="95"/>
      <c r="D885" s="95"/>
      <c r="E885" s="95"/>
      <c r="F885" s="95"/>
      <c r="G885" s="17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spans="1:26" ht="15.75" customHeight="1">
      <c r="A886" s="95"/>
      <c r="B886" s="95"/>
      <c r="C886" s="95"/>
      <c r="D886" s="95"/>
      <c r="E886" s="95"/>
      <c r="F886" s="95"/>
      <c r="G886" s="17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spans="1:26" ht="15.75" customHeight="1">
      <c r="A887" s="95"/>
      <c r="B887" s="95"/>
      <c r="C887" s="95"/>
      <c r="D887" s="95"/>
      <c r="E887" s="95"/>
      <c r="F887" s="95"/>
      <c r="G887" s="17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spans="1:26" ht="15.75" customHeight="1">
      <c r="A888" s="95"/>
      <c r="B888" s="95"/>
      <c r="C888" s="95"/>
      <c r="D888" s="95"/>
      <c r="E888" s="95"/>
      <c r="F888" s="95"/>
      <c r="G888" s="17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spans="1:26" ht="15.75" customHeight="1">
      <c r="A889" s="95"/>
      <c r="B889" s="95"/>
      <c r="C889" s="95"/>
      <c r="D889" s="95"/>
      <c r="E889" s="95"/>
      <c r="F889" s="95"/>
      <c r="G889" s="17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spans="1:26" ht="15.75" customHeight="1">
      <c r="A890" s="95"/>
      <c r="B890" s="95"/>
      <c r="C890" s="95"/>
      <c r="D890" s="95"/>
      <c r="E890" s="95"/>
      <c r="F890" s="95"/>
      <c r="G890" s="17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spans="1:26" ht="15.75" customHeight="1">
      <c r="A891" s="95"/>
      <c r="B891" s="95"/>
      <c r="C891" s="95"/>
      <c r="D891" s="95"/>
      <c r="E891" s="95"/>
      <c r="F891" s="95"/>
      <c r="G891" s="17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spans="1:26" ht="15.75" customHeight="1">
      <c r="A892" s="95"/>
      <c r="B892" s="95"/>
      <c r="C892" s="95"/>
      <c r="D892" s="95"/>
      <c r="E892" s="95"/>
      <c r="F892" s="95"/>
      <c r="G892" s="17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spans="1:26" ht="15.75" customHeight="1">
      <c r="A893" s="95"/>
      <c r="B893" s="95"/>
      <c r="C893" s="95"/>
      <c r="D893" s="95"/>
      <c r="E893" s="95"/>
      <c r="F893" s="95"/>
      <c r="G893" s="17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spans="1:26" ht="15.75" customHeight="1">
      <c r="A894" s="95"/>
      <c r="B894" s="95"/>
      <c r="C894" s="95"/>
      <c r="D894" s="95"/>
      <c r="E894" s="95"/>
      <c r="F894" s="95"/>
      <c r="G894" s="17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spans="1:26" ht="15.75" customHeight="1">
      <c r="A895" s="95"/>
      <c r="B895" s="95"/>
      <c r="C895" s="95"/>
      <c r="D895" s="95"/>
      <c r="E895" s="95"/>
      <c r="F895" s="95"/>
      <c r="G895" s="17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spans="1:26" ht="15.75" customHeight="1">
      <c r="A896" s="95"/>
      <c r="B896" s="95"/>
      <c r="C896" s="95"/>
      <c r="D896" s="95"/>
      <c r="E896" s="95"/>
      <c r="F896" s="95"/>
      <c r="G896" s="17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spans="1:26" ht="15.75" customHeight="1">
      <c r="A897" s="95"/>
      <c r="B897" s="95"/>
      <c r="C897" s="95"/>
      <c r="D897" s="95"/>
      <c r="E897" s="95"/>
      <c r="F897" s="95"/>
      <c r="G897" s="17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spans="1:26" ht="15.75" customHeight="1">
      <c r="A898" s="95"/>
      <c r="B898" s="95"/>
      <c r="C898" s="95"/>
      <c r="D898" s="95"/>
      <c r="E898" s="95"/>
      <c r="F898" s="95"/>
      <c r="G898" s="17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spans="1:26" ht="15.75" customHeight="1">
      <c r="A899" s="95"/>
      <c r="B899" s="95"/>
      <c r="C899" s="95"/>
      <c r="D899" s="95"/>
      <c r="E899" s="95"/>
      <c r="F899" s="95"/>
      <c r="G899" s="17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spans="1:26" ht="15.75" customHeight="1">
      <c r="A900" s="95"/>
      <c r="B900" s="95"/>
      <c r="C900" s="95"/>
      <c r="D900" s="95"/>
      <c r="E900" s="95"/>
      <c r="F900" s="95"/>
      <c r="G900" s="17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spans="1:26" ht="15.75" customHeight="1">
      <c r="A901" s="95"/>
      <c r="B901" s="95"/>
      <c r="C901" s="95"/>
      <c r="D901" s="95"/>
      <c r="E901" s="95"/>
      <c r="F901" s="95"/>
      <c r="G901" s="17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spans="1:26" ht="15.75" customHeight="1">
      <c r="A902" s="95"/>
      <c r="B902" s="95"/>
      <c r="C902" s="95"/>
      <c r="D902" s="95"/>
      <c r="E902" s="95"/>
      <c r="F902" s="95"/>
      <c r="G902" s="17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spans="1:26" ht="15.75" customHeight="1">
      <c r="A903" s="95"/>
      <c r="B903" s="95"/>
      <c r="C903" s="95"/>
      <c r="D903" s="95"/>
      <c r="E903" s="95"/>
      <c r="F903" s="95"/>
      <c r="G903" s="17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spans="1:26" ht="15.75" customHeight="1">
      <c r="A904" s="95"/>
      <c r="B904" s="95"/>
      <c r="C904" s="95"/>
      <c r="D904" s="95"/>
      <c r="E904" s="95"/>
      <c r="F904" s="95"/>
      <c r="G904" s="17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spans="1:26" ht="15.75" customHeight="1">
      <c r="A905" s="95"/>
      <c r="B905" s="95"/>
      <c r="C905" s="95"/>
      <c r="D905" s="95"/>
      <c r="E905" s="95"/>
      <c r="F905" s="95"/>
      <c r="G905" s="17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spans="1:26" ht="15.75" customHeight="1">
      <c r="A906" s="95"/>
      <c r="B906" s="95"/>
      <c r="C906" s="95"/>
      <c r="D906" s="95"/>
      <c r="E906" s="95"/>
      <c r="F906" s="95"/>
      <c r="G906" s="17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spans="1:26" ht="15.75" customHeight="1">
      <c r="A907" s="95"/>
      <c r="B907" s="95"/>
      <c r="C907" s="95"/>
      <c r="D907" s="95"/>
      <c r="E907" s="95"/>
      <c r="F907" s="95"/>
      <c r="G907" s="17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spans="1:26" ht="15.75" customHeight="1">
      <c r="A908" s="95"/>
      <c r="B908" s="95"/>
      <c r="C908" s="95"/>
      <c r="D908" s="95"/>
      <c r="E908" s="95"/>
      <c r="F908" s="95"/>
      <c r="G908" s="17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spans="1:26" ht="15.75" customHeight="1">
      <c r="A909" s="95"/>
      <c r="B909" s="95"/>
      <c r="C909" s="95"/>
      <c r="D909" s="95"/>
      <c r="E909" s="95"/>
      <c r="F909" s="95"/>
      <c r="G909" s="17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spans="1:26" ht="15.75" customHeight="1">
      <c r="A910" s="95"/>
      <c r="B910" s="95"/>
      <c r="C910" s="95"/>
      <c r="D910" s="95"/>
      <c r="E910" s="95"/>
      <c r="F910" s="95"/>
      <c r="G910" s="17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spans="1:26" ht="15.75" customHeight="1">
      <c r="A911" s="95"/>
      <c r="B911" s="95"/>
      <c r="C911" s="95"/>
      <c r="D911" s="95"/>
      <c r="E911" s="95"/>
      <c r="F911" s="95"/>
      <c r="G911" s="17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spans="1:26" ht="15.75" customHeight="1">
      <c r="A912" s="95"/>
      <c r="B912" s="95"/>
      <c r="C912" s="95"/>
      <c r="D912" s="95"/>
      <c r="E912" s="95"/>
      <c r="F912" s="95"/>
      <c r="G912" s="17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spans="1:26" ht="15.75" customHeight="1">
      <c r="A913" s="95"/>
      <c r="B913" s="95"/>
      <c r="C913" s="95"/>
      <c r="D913" s="95"/>
      <c r="E913" s="95"/>
      <c r="F913" s="95"/>
      <c r="G913" s="17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spans="1:26" ht="15.75" customHeight="1">
      <c r="A914" s="95"/>
      <c r="B914" s="95"/>
      <c r="C914" s="95"/>
      <c r="D914" s="95"/>
      <c r="E914" s="95"/>
      <c r="F914" s="95"/>
      <c r="G914" s="17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spans="1:26" ht="15.75" customHeight="1">
      <c r="A915" s="95"/>
      <c r="B915" s="95"/>
      <c r="C915" s="95"/>
      <c r="D915" s="95"/>
      <c r="E915" s="95"/>
      <c r="F915" s="95"/>
      <c r="G915" s="17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spans="1:26" ht="15.75" customHeight="1">
      <c r="A916" s="95"/>
      <c r="B916" s="95"/>
      <c r="C916" s="95"/>
      <c r="D916" s="95"/>
      <c r="E916" s="95"/>
      <c r="F916" s="95"/>
      <c r="G916" s="17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spans="1:26" ht="15.75" customHeight="1">
      <c r="A917" s="95"/>
      <c r="B917" s="95"/>
      <c r="C917" s="95"/>
      <c r="D917" s="95"/>
      <c r="E917" s="95"/>
      <c r="F917" s="95"/>
      <c r="G917" s="17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spans="1:26" ht="15.75" customHeight="1">
      <c r="A918" s="95"/>
      <c r="B918" s="95"/>
      <c r="C918" s="95"/>
      <c r="D918" s="95"/>
      <c r="E918" s="95"/>
      <c r="F918" s="95"/>
      <c r="G918" s="17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spans="1:26" ht="15.75" customHeight="1">
      <c r="A919" s="95"/>
      <c r="B919" s="95"/>
      <c r="C919" s="95"/>
      <c r="D919" s="95"/>
      <c r="E919" s="95"/>
      <c r="F919" s="95"/>
      <c r="G919" s="17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spans="1:26" ht="15.75" customHeight="1">
      <c r="A920" s="95"/>
      <c r="B920" s="95"/>
      <c r="C920" s="95"/>
      <c r="D920" s="95"/>
      <c r="E920" s="95"/>
      <c r="F920" s="95"/>
      <c r="G920" s="17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spans="1:26" ht="15.75" customHeight="1">
      <c r="A921" s="95"/>
      <c r="B921" s="95"/>
      <c r="C921" s="95"/>
      <c r="D921" s="95"/>
      <c r="E921" s="95"/>
      <c r="F921" s="95"/>
      <c r="G921" s="17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spans="1:26" ht="15.75" customHeight="1">
      <c r="A922" s="95"/>
      <c r="B922" s="95"/>
      <c r="C922" s="95"/>
      <c r="D922" s="95"/>
      <c r="E922" s="95"/>
      <c r="F922" s="95"/>
      <c r="G922" s="17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spans="1:26" ht="15.75" customHeight="1">
      <c r="A923" s="95"/>
      <c r="B923" s="95"/>
      <c r="C923" s="95"/>
      <c r="D923" s="95"/>
      <c r="E923" s="95"/>
      <c r="F923" s="95"/>
      <c r="G923" s="17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spans="1:26" ht="15.75" customHeight="1">
      <c r="A924" s="95"/>
      <c r="B924" s="95"/>
      <c r="C924" s="95"/>
      <c r="D924" s="95"/>
      <c r="E924" s="95"/>
      <c r="F924" s="95"/>
      <c r="G924" s="17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spans="1:26" ht="15.75" customHeight="1">
      <c r="A925" s="95"/>
      <c r="B925" s="95"/>
      <c r="C925" s="95"/>
      <c r="D925" s="95"/>
      <c r="E925" s="95"/>
      <c r="F925" s="95"/>
      <c r="G925" s="17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spans="1:26" ht="15.75" customHeight="1">
      <c r="A926" s="95"/>
      <c r="B926" s="95"/>
      <c r="C926" s="95"/>
      <c r="D926" s="95"/>
      <c r="E926" s="95"/>
      <c r="F926" s="95"/>
      <c r="G926" s="17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spans="1:26" ht="15.75" customHeight="1">
      <c r="A927" s="95"/>
      <c r="B927" s="95"/>
      <c r="C927" s="95"/>
      <c r="D927" s="95"/>
      <c r="E927" s="95"/>
      <c r="F927" s="95"/>
      <c r="G927" s="17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spans="1:26" ht="15.75" customHeight="1">
      <c r="A928" s="95"/>
      <c r="B928" s="95"/>
      <c r="C928" s="95"/>
      <c r="D928" s="95"/>
      <c r="E928" s="95"/>
      <c r="F928" s="95"/>
      <c r="G928" s="17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spans="1:26" ht="15.75" customHeight="1">
      <c r="A929" s="95"/>
      <c r="B929" s="95"/>
      <c r="C929" s="95"/>
      <c r="D929" s="95"/>
      <c r="E929" s="95"/>
      <c r="F929" s="95"/>
      <c r="G929" s="17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spans="1:26" ht="15.75" customHeight="1">
      <c r="A930" s="95"/>
      <c r="B930" s="95"/>
      <c r="C930" s="95"/>
      <c r="D930" s="95"/>
      <c r="E930" s="95"/>
      <c r="F930" s="95"/>
      <c r="G930" s="17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spans="1:26" ht="15.75" customHeight="1">
      <c r="A931" s="95"/>
      <c r="B931" s="95"/>
      <c r="C931" s="95"/>
      <c r="D931" s="95"/>
      <c r="E931" s="95"/>
      <c r="F931" s="95"/>
      <c r="G931" s="17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spans="1:26" ht="15.75" customHeight="1">
      <c r="A932" s="95"/>
      <c r="B932" s="95"/>
      <c r="C932" s="95"/>
      <c r="D932" s="95"/>
      <c r="E932" s="95"/>
      <c r="F932" s="95"/>
      <c r="G932" s="17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spans="1:26" ht="15.75" customHeight="1">
      <c r="A933" s="95"/>
      <c r="B933" s="95"/>
      <c r="C933" s="95"/>
      <c r="D933" s="95"/>
      <c r="E933" s="95"/>
      <c r="F933" s="95"/>
      <c r="G933" s="17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spans="1:26" ht="15.75" customHeight="1">
      <c r="A934" s="95"/>
      <c r="B934" s="95"/>
      <c r="C934" s="95"/>
      <c r="D934" s="95"/>
      <c r="E934" s="95"/>
      <c r="F934" s="95"/>
      <c r="G934" s="17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spans="1:26" ht="15.75" customHeight="1">
      <c r="A935" s="95"/>
      <c r="B935" s="95"/>
      <c r="C935" s="95"/>
      <c r="D935" s="95"/>
      <c r="E935" s="95"/>
      <c r="F935" s="95"/>
      <c r="G935" s="17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spans="1:26" ht="15.75" customHeight="1">
      <c r="A936" s="95"/>
      <c r="B936" s="95"/>
      <c r="C936" s="95"/>
      <c r="D936" s="95"/>
      <c r="E936" s="95"/>
      <c r="F936" s="95"/>
      <c r="G936" s="17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spans="1:26" ht="15.75" customHeight="1">
      <c r="A937" s="95"/>
      <c r="B937" s="95"/>
      <c r="C937" s="95"/>
      <c r="D937" s="95"/>
      <c r="E937" s="95"/>
      <c r="F937" s="95"/>
      <c r="G937" s="17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spans="1:26" ht="15.75" customHeight="1">
      <c r="A938" s="95"/>
      <c r="B938" s="95"/>
      <c r="C938" s="95"/>
      <c r="D938" s="95"/>
      <c r="E938" s="95"/>
      <c r="F938" s="95"/>
      <c r="G938" s="17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spans="1:26" ht="15.75" customHeight="1">
      <c r="A939" s="95"/>
      <c r="B939" s="95"/>
      <c r="C939" s="95"/>
      <c r="D939" s="95"/>
      <c r="E939" s="95"/>
      <c r="F939" s="95"/>
      <c r="G939" s="17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spans="1:26" ht="15.75" customHeight="1">
      <c r="A940" s="95"/>
      <c r="B940" s="95"/>
      <c r="C940" s="95"/>
      <c r="D940" s="95"/>
      <c r="E940" s="95"/>
      <c r="F940" s="95"/>
      <c r="G940" s="17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spans="1:26" ht="15.75" customHeight="1">
      <c r="A941" s="95"/>
      <c r="B941" s="95"/>
      <c r="C941" s="95"/>
      <c r="D941" s="95"/>
      <c r="E941" s="95"/>
      <c r="F941" s="95"/>
      <c r="G941" s="17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spans="1:26" ht="15.75" customHeight="1">
      <c r="A942" s="95"/>
      <c r="B942" s="95"/>
      <c r="C942" s="95"/>
      <c r="D942" s="95"/>
      <c r="E942" s="95"/>
      <c r="F942" s="95"/>
      <c r="G942" s="17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spans="1:26" ht="15.75" customHeight="1">
      <c r="A943" s="95"/>
      <c r="B943" s="95"/>
      <c r="C943" s="95"/>
      <c r="D943" s="95"/>
      <c r="E943" s="95"/>
      <c r="F943" s="95"/>
      <c r="G943" s="17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spans="1:26" ht="15.75" customHeight="1">
      <c r="A944" s="95"/>
      <c r="B944" s="95"/>
      <c r="C944" s="95"/>
      <c r="D944" s="95"/>
      <c r="E944" s="95"/>
      <c r="F944" s="95"/>
      <c r="G944" s="17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spans="1:26" ht="15.75" customHeight="1">
      <c r="A945" s="95"/>
      <c r="B945" s="95"/>
      <c r="C945" s="95"/>
      <c r="D945" s="95"/>
      <c r="E945" s="95"/>
      <c r="F945" s="95"/>
      <c r="G945" s="17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spans="1:26" ht="15.75" customHeight="1">
      <c r="A946" s="95"/>
      <c r="B946" s="95"/>
      <c r="C946" s="95"/>
      <c r="D946" s="95"/>
      <c r="E946" s="95"/>
      <c r="F946" s="95"/>
      <c r="G946" s="17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spans="1:26" ht="15.75" customHeight="1">
      <c r="A947" s="95"/>
      <c r="B947" s="95"/>
      <c r="C947" s="95"/>
      <c r="D947" s="95"/>
      <c r="E947" s="95"/>
      <c r="F947" s="95"/>
      <c r="G947" s="17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spans="1:26" ht="15.75" customHeight="1">
      <c r="A948" s="95"/>
      <c r="B948" s="95"/>
      <c r="C948" s="95"/>
      <c r="D948" s="95"/>
      <c r="E948" s="95"/>
      <c r="F948" s="95"/>
      <c r="G948" s="17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spans="1:26" ht="15.75" customHeight="1">
      <c r="A949" s="95"/>
      <c r="B949" s="95"/>
      <c r="C949" s="95"/>
      <c r="D949" s="95"/>
      <c r="E949" s="95"/>
      <c r="F949" s="95"/>
      <c r="G949" s="17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spans="1:26" ht="15.75" customHeight="1">
      <c r="A950" s="95"/>
      <c r="B950" s="95"/>
      <c r="C950" s="95"/>
      <c r="D950" s="95"/>
      <c r="E950" s="95"/>
      <c r="F950" s="95"/>
      <c r="G950" s="17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spans="1:26" ht="15.75" customHeight="1">
      <c r="A951" s="95"/>
      <c r="B951" s="95"/>
      <c r="C951" s="95"/>
      <c r="D951" s="95"/>
      <c r="E951" s="95"/>
      <c r="F951" s="95"/>
      <c r="G951" s="17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spans="1:26" ht="15.75" customHeight="1">
      <c r="A952" s="95"/>
      <c r="B952" s="95"/>
      <c r="C952" s="95"/>
      <c r="D952" s="95"/>
      <c r="E952" s="95"/>
      <c r="F952" s="95"/>
      <c r="G952" s="17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spans="1:26" ht="15.75" customHeight="1">
      <c r="A953" s="95"/>
      <c r="B953" s="95"/>
      <c r="C953" s="95"/>
      <c r="D953" s="95"/>
      <c r="E953" s="95"/>
      <c r="F953" s="95"/>
      <c r="G953" s="17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spans="1:26" ht="15.75" customHeight="1">
      <c r="A954" s="95"/>
      <c r="B954" s="95"/>
      <c r="C954" s="95"/>
      <c r="D954" s="95"/>
      <c r="E954" s="95"/>
      <c r="F954" s="95"/>
      <c r="G954" s="17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spans="1:26" ht="15.75" customHeight="1">
      <c r="A955" s="95"/>
      <c r="B955" s="95"/>
      <c r="C955" s="95"/>
      <c r="D955" s="95"/>
      <c r="E955" s="95"/>
      <c r="F955" s="95"/>
      <c r="G955" s="17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spans="1:26" ht="15.75" customHeight="1">
      <c r="A956" s="95"/>
      <c r="B956" s="95"/>
      <c r="C956" s="95"/>
      <c r="D956" s="95"/>
      <c r="E956" s="95"/>
      <c r="F956" s="95"/>
      <c r="G956" s="17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spans="1:26" ht="15.75" customHeight="1">
      <c r="A957" s="95"/>
      <c r="B957" s="95"/>
      <c r="C957" s="95"/>
      <c r="D957" s="95"/>
      <c r="E957" s="95"/>
      <c r="F957" s="95"/>
      <c r="G957" s="17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spans="1:26" ht="15.75" customHeight="1">
      <c r="A958" s="95"/>
      <c r="B958" s="95"/>
      <c r="C958" s="95"/>
      <c r="D958" s="95"/>
      <c r="E958" s="95"/>
      <c r="F958" s="95"/>
      <c r="G958" s="17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spans="1:26" ht="15.75" customHeight="1">
      <c r="A959" s="95"/>
      <c r="B959" s="95"/>
      <c r="C959" s="95"/>
      <c r="D959" s="95"/>
      <c r="E959" s="95"/>
      <c r="F959" s="95"/>
      <c r="G959" s="17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spans="1:26" ht="15.75" customHeight="1">
      <c r="A960" s="95"/>
      <c r="B960" s="95"/>
      <c r="C960" s="95"/>
      <c r="D960" s="95"/>
      <c r="E960" s="95"/>
      <c r="F960" s="95"/>
      <c r="G960" s="17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spans="1:26" ht="15.75" customHeight="1">
      <c r="A961" s="95"/>
      <c r="B961" s="95"/>
      <c r="C961" s="95"/>
      <c r="D961" s="95"/>
      <c r="E961" s="95"/>
      <c r="F961" s="95"/>
      <c r="G961" s="17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spans="1:26" ht="15.75" customHeight="1">
      <c r="A962" s="95"/>
      <c r="B962" s="95"/>
      <c r="C962" s="95"/>
      <c r="D962" s="95"/>
      <c r="E962" s="95"/>
      <c r="F962" s="95"/>
      <c r="G962" s="17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spans="1:26" ht="15.75" customHeight="1">
      <c r="A963" s="95"/>
      <c r="B963" s="95"/>
      <c r="C963" s="95"/>
      <c r="D963" s="95"/>
      <c r="E963" s="95"/>
      <c r="F963" s="95"/>
      <c r="G963" s="17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spans="1:26" ht="15.75" customHeight="1">
      <c r="A964" s="95"/>
      <c r="B964" s="95"/>
      <c r="C964" s="95"/>
      <c r="D964" s="95"/>
      <c r="E964" s="95"/>
      <c r="F964" s="95"/>
      <c r="G964" s="17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spans="1:26" ht="15.75" customHeight="1">
      <c r="A965" s="95"/>
      <c r="B965" s="95"/>
      <c r="C965" s="95"/>
      <c r="D965" s="95"/>
      <c r="E965" s="95"/>
      <c r="F965" s="95"/>
      <c r="G965" s="17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spans="1:26" ht="15.75" customHeight="1">
      <c r="A966" s="95"/>
      <c r="B966" s="95"/>
      <c r="C966" s="95"/>
      <c r="D966" s="95"/>
      <c r="E966" s="95"/>
      <c r="F966" s="95"/>
      <c r="G966" s="17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spans="1:26" ht="15.75" customHeight="1">
      <c r="A967" s="95"/>
      <c r="B967" s="95"/>
      <c r="C967" s="95"/>
      <c r="D967" s="95"/>
      <c r="E967" s="95"/>
      <c r="F967" s="95"/>
      <c r="G967" s="17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spans="1:26" ht="15.75" customHeight="1">
      <c r="A968" s="95"/>
      <c r="B968" s="95"/>
      <c r="C968" s="95"/>
      <c r="D968" s="95"/>
      <c r="E968" s="95"/>
      <c r="F968" s="95"/>
      <c r="G968" s="17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spans="1:26" ht="15.75" customHeight="1">
      <c r="A969" s="95"/>
      <c r="B969" s="95"/>
      <c r="C969" s="95"/>
      <c r="D969" s="95"/>
      <c r="E969" s="95"/>
      <c r="F969" s="95"/>
      <c r="G969" s="17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spans="1:26" ht="15.75" customHeight="1">
      <c r="A970" s="95"/>
      <c r="B970" s="95"/>
      <c r="C970" s="95"/>
      <c r="D970" s="95"/>
      <c r="E970" s="95"/>
      <c r="F970" s="95"/>
      <c r="G970" s="17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spans="1:26" ht="15.75" customHeight="1">
      <c r="A971" s="95"/>
      <c r="B971" s="95"/>
      <c r="C971" s="95"/>
      <c r="D971" s="95"/>
      <c r="E971" s="95"/>
      <c r="F971" s="95"/>
      <c r="G971" s="17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spans="1:26" ht="15.75" customHeight="1">
      <c r="A972" s="95"/>
      <c r="B972" s="95"/>
      <c r="C972" s="95"/>
      <c r="D972" s="95"/>
      <c r="E972" s="95"/>
      <c r="F972" s="95"/>
      <c r="G972" s="17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spans="1:26" ht="15.75" customHeight="1">
      <c r="A973" s="95"/>
      <c r="B973" s="95"/>
      <c r="C973" s="95"/>
      <c r="D973" s="95"/>
      <c r="E973" s="95"/>
      <c r="F973" s="95"/>
      <c r="G973" s="17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spans="1:26" ht="15.75" customHeight="1">
      <c r="A974" s="95"/>
      <c r="B974" s="95"/>
      <c r="C974" s="95"/>
      <c r="D974" s="95"/>
      <c r="E974" s="95"/>
      <c r="F974" s="95"/>
      <c r="G974" s="17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spans="1:26" ht="15.75" customHeight="1">
      <c r="A975" s="95"/>
      <c r="B975" s="95"/>
      <c r="C975" s="95"/>
      <c r="D975" s="95"/>
      <c r="E975" s="95"/>
      <c r="F975" s="95"/>
      <c r="G975" s="17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spans="1:26" ht="15.75" customHeight="1">
      <c r="A976" s="95"/>
      <c r="B976" s="95"/>
      <c r="C976" s="95"/>
      <c r="D976" s="95"/>
      <c r="E976" s="95"/>
      <c r="F976" s="95"/>
      <c r="G976" s="17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spans="1:26" ht="15.75" customHeight="1">
      <c r="A977" s="95"/>
      <c r="B977" s="95"/>
      <c r="C977" s="95"/>
      <c r="D977" s="95"/>
      <c r="E977" s="95"/>
      <c r="F977" s="95"/>
      <c r="G977" s="17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spans="1:26" ht="15.75" customHeight="1">
      <c r="A978" s="95"/>
      <c r="B978" s="95"/>
      <c r="C978" s="95"/>
      <c r="D978" s="95"/>
      <c r="E978" s="95"/>
      <c r="F978" s="95"/>
      <c r="G978" s="17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spans="1:26" ht="15.75" customHeight="1">
      <c r="A979" s="95"/>
      <c r="B979" s="95"/>
      <c r="C979" s="95"/>
      <c r="D979" s="95"/>
      <c r="E979" s="95"/>
      <c r="F979" s="95"/>
      <c r="G979" s="17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spans="1:26" ht="15.75" customHeight="1">
      <c r="A980" s="95"/>
      <c r="B980" s="95"/>
      <c r="C980" s="95"/>
      <c r="D980" s="95"/>
      <c r="E980" s="95"/>
      <c r="F980" s="95"/>
      <c r="G980" s="17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spans="1:26" ht="15.75" customHeight="1">
      <c r="A981" s="95"/>
      <c r="B981" s="95"/>
      <c r="C981" s="95"/>
      <c r="D981" s="95"/>
      <c r="E981" s="95"/>
      <c r="F981" s="95"/>
      <c r="G981" s="17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spans="1:26" ht="15.75" customHeight="1">
      <c r="A982" s="95"/>
      <c r="B982" s="95"/>
      <c r="C982" s="95"/>
      <c r="D982" s="95"/>
      <c r="E982" s="95"/>
      <c r="F982" s="95"/>
      <c r="G982" s="17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spans="1:26" ht="15.75" customHeight="1">
      <c r="A983" s="95"/>
      <c r="B983" s="95"/>
      <c r="C983" s="95"/>
      <c r="D983" s="95"/>
      <c r="E983" s="95"/>
      <c r="F983" s="95"/>
      <c r="G983" s="17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spans="1:26" ht="15.75" customHeight="1">
      <c r="A984" s="95"/>
      <c r="B984" s="95"/>
      <c r="C984" s="95"/>
      <c r="D984" s="95"/>
      <c r="E984" s="95"/>
      <c r="F984" s="95"/>
      <c r="G984" s="17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spans="1:26" ht="15.75" customHeight="1">
      <c r="A985" s="95"/>
      <c r="B985" s="95"/>
      <c r="C985" s="95"/>
      <c r="D985" s="95"/>
      <c r="E985" s="95"/>
      <c r="F985" s="95"/>
      <c r="G985" s="17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spans="1:26" ht="15.75" customHeight="1">
      <c r="A986" s="95"/>
      <c r="B986" s="95"/>
      <c r="C986" s="95"/>
      <c r="D986" s="95"/>
      <c r="E986" s="95"/>
      <c r="F986" s="95"/>
      <c r="G986" s="17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spans="1:26" ht="15.75" customHeight="1">
      <c r="A987" s="95"/>
      <c r="B987" s="95"/>
      <c r="C987" s="95"/>
      <c r="D987" s="95"/>
      <c r="E987" s="95"/>
      <c r="F987" s="95"/>
      <c r="G987" s="17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spans="1:26" ht="15.75" customHeight="1">
      <c r="A988" s="95"/>
      <c r="B988" s="95"/>
      <c r="C988" s="95"/>
      <c r="D988" s="95"/>
      <c r="E988" s="95"/>
      <c r="F988" s="95"/>
      <c r="G988" s="17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spans="1:26" ht="15.75" customHeight="1">
      <c r="A989" s="95"/>
      <c r="B989" s="95"/>
      <c r="C989" s="95"/>
      <c r="D989" s="95"/>
      <c r="E989" s="95"/>
      <c r="F989" s="95"/>
      <c r="G989" s="17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spans="1:26" ht="15.75" customHeight="1">
      <c r="A990" s="95"/>
      <c r="B990" s="95"/>
      <c r="C990" s="95"/>
      <c r="D990" s="95"/>
      <c r="E990" s="95"/>
      <c r="F990" s="95"/>
      <c r="G990" s="17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spans="1:26" ht="15.75" customHeight="1">
      <c r="A991" s="95"/>
      <c r="B991" s="95"/>
      <c r="C991" s="95"/>
      <c r="D991" s="95"/>
      <c r="E991" s="95"/>
      <c r="F991" s="95"/>
      <c r="G991" s="17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spans="1:26" ht="15.75" customHeight="1">
      <c r="A992" s="95"/>
      <c r="B992" s="95"/>
      <c r="C992" s="95"/>
      <c r="D992" s="95"/>
      <c r="E992" s="95"/>
      <c r="F992" s="95"/>
      <c r="G992" s="17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spans="1:26" ht="15.75" customHeight="1">
      <c r="A993" s="95"/>
      <c r="B993" s="95"/>
      <c r="C993" s="95"/>
      <c r="D993" s="95"/>
      <c r="E993" s="95"/>
      <c r="F993" s="95"/>
      <c r="G993" s="17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spans="1:26" ht="15.75" customHeight="1">
      <c r="A994" s="95"/>
      <c r="B994" s="95"/>
      <c r="C994" s="95"/>
      <c r="D994" s="95"/>
      <c r="E994" s="95"/>
      <c r="F994" s="95"/>
      <c r="G994" s="17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spans="1:26" ht="15.75" customHeight="1">
      <c r="A995" s="95"/>
      <c r="B995" s="95"/>
      <c r="C995" s="95"/>
      <c r="D995" s="95"/>
      <c r="E995" s="95"/>
      <c r="F995" s="95"/>
      <c r="G995" s="17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spans="1:26" ht="15.75" customHeight="1">
      <c r="A996" s="95"/>
      <c r="B996" s="95"/>
      <c r="C996" s="95"/>
      <c r="D996" s="95"/>
      <c r="E996" s="95"/>
      <c r="F996" s="95"/>
      <c r="G996" s="17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spans="1:26" ht="15.75" customHeight="1">
      <c r="A997" s="95"/>
      <c r="B997" s="95"/>
      <c r="C997" s="95"/>
      <c r="D997" s="95"/>
      <c r="E997" s="95"/>
      <c r="F997" s="95"/>
      <c r="G997" s="17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spans="1:26" ht="15.75" customHeight="1">
      <c r="A998" s="95"/>
      <c r="B998" s="95"/>
      <c r="C998" s="95"/>
      <c r="D998" s="95"/>
      <c r="E998" s="95"/>
      <c r="F998" s="95"/>
      <c r="G998" s="17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spans="1:26" ht="15.75" customHeight="1">
      <c r="A999" s="95"/>
      <c r="B999" s="95"/>
      <c r="C999" s="95"/>
      <c r="D999" s="95"/>
      <c r="E999" s="95"/>
      <c r="F999" s="95"/>
      <c r="G999" s="17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spans="1:26" ht="15.75" customHeight="1">
      <c r="A1000" s="95"/>
      <c r="B1000" s="95"/>
      <c r="C1000" s="95"/>
      <c r="D1000" s="95"/>
      <c r="E1000" s="95"/>
      <c r="F1000" s="95"/>
      <c r="G1000" s="17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</sheetData>
  <mergeCells count="5">
    <mergeCell ref="A2:B2"/>
    <mergeCell ref="C2:E2"/>
    <mergeCell ref="A3:E3"/>
    <mergeCell ref="G3:K3"/>
    <mergeCell ref="M3:Q3"/>
  </mergeCells>
  <conditionalFormatting sqref="D5:E5 E6:E24 D6:D35 P8:P36">
    <cfRule type="containsText" dxfId="12" priority="1" operator="containsText" text="in Bearbeitung">
      <formula>NOT(ISERROR(SEARCH(("in Bearbeitung"),(D5))))</formula>
    </cfRule>
    <cfRule type="containsText" dxfId="11" priority="2" operator="containsText" text="erledigt">
      <formula>NOT(ISERROR(SEARCH(("erledigt"),(D5))))</formula>
    </cfRule>
    <cfRule type="containsText" dxfId="10" priority="3" operator="containsText" text="noch offen">
      <formula>NOT(ISERROR(SEARCH(("noch offen"),(D5))))</formula>
    </cfRule>
  </conditionalFormatting>
  <conditionalFormatting sqref="E5:E24 K5:K36 Q5:Q36">
    <cfRule type="notContainsText" dxfId="9" priority="4" operator="notContains" text="ok">
      <formula>ISERROR(SEARCH(("ok"),(E5)))</formula>
    </cfRule>
    <cfRule type="containsText" dxfId="8" priority="5" operator="containsText" text="ok">
      <formula>NOT(ISERROR(SEARCH(("ok"),(E5))))</formula>
    </cfRule>
  </conditionalFormatting>
  <conditionalFormatting sqref="E25:E35 D36:E36">
    <cfRule type="containsText" dxfId="7" priority="9" operator="containsText" text="in Bearbeitung">
      <formula>NOT(ISERROR(SEARCH(("in Bearbeitung"),(D36))))</formula>
    </cfRule>
    <cfRule type="containsText" dxfId="6" priority="10" operator="containsText" text="erledigt">
      <formula>NOT(ISERROR(SEARCH(("erledigt"),(D36))))</formula>
    </cfRule>
    <cfRule type="containsText" dxfId="5" priority="11" operator="containsText" text="noch offen">
      <formula>NOT(ISERROR(SEARCH(("noch offen"),(D36))))</formula>
    </cfRule>
  </conditionalFormatting>
  <conditionalFormatting sqref="E25:E36">
    <cfRule type="notContainsText" dxfId="4" priority="12" operator="notContains" text="ok">
      <formula>ISERROR(SEARCH(("ok"),(E25)))</formula>
    </cfRule>
    <cfRule type="containsText" dxfId="3" priority="13" operator="containsText" text="ok">
      <formula>NOT(ISERROR(SEARCH(("ok"),(E25))))</formula>
    </cfRule>
  </conditionalFormatting>
  <conditionalFormatting sqref="N5:N36">
    <cfRule type="containsText" dxfId="2" priority="6" operator="containsText" text="in Bearbeitung">
      <formula>NOT(ISERROR(SEARCH(("in Bearbeitung"),(N5))))</formula>
    </cfRule>
    <cfRule type="containsText" dxfId="1" priority="7" operator="containsText" text="erledigt">
      <formula>NOT(ISERROR(SEARCH(("erledigt"),(N5))))</formula>
    </cfRule>
    <cfRule type="containsText" dxfId="0" priority="8" operator="containsText" text="noch offen">
      <formula>NOT(ISERROR(SEARCH(("noch offen"),(N5))))</formula>
    </cfRule>
  </conditionalFormatting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000"/>
  <sheetViews>
    <sheetView workbookViewId="0"/>
  </sheetViews>
  <sheetFormatPr baseColWidth="10" defaultColWidth="14.453125" defaultRowHeight="15" customHeight="1"/>
  <cols>
    <col min="1" max="6" width="10.7265625" customWidth="1"/>
    <col min="7" max="7" width="13.54296875" customWidth="1"/>
    <col min="8" max="8" width="11.453125" customWidth="1"/>
    <col min="9" max="14" width="10.7265625" customWidth="1"/>
    <col min="15" max="15" width="11.453125" customWidth="1"/>
    <col min="16" max="20" width="10.7265625" customWidth="1"/>
    <col min="21" max="21" width="20.26953125" customWidth="1"/>
    <col min="22" max="22" width="11.453125" customWidth="1"/>
    <col min="23" max="28" width="10.7265625" customWidth="1"/>
    <col min="29" max="29" width="11.453125" customWidth="1"/>
    <col min="30" max="35" width="10.7265625" customWidth="1"/>
  </cols>
  <sheetData>
    <row r="1" spans="1:35" ht="26">
      <c r="A1" s="249" t="s">
        <v>100</v>
      </c>
      <c r="B1" s="228"/>
      <c r="C1" s="228"/>
      <c r="D1" s="228"/>
      <c r="E1" s="228"/>
      <c r="F1" s="228"/>
      <c r="G1" s="228"/>
      <c r="H1" s="118"/>
      <c r="O1" s="118"/>
      <c r="V1" s="118"/>
      <c r="AC1" s="118"/>
    </row>
    <row r="2" spans="1:35" ht="14.5">
      <c r="H2" s="118"/>
      <c r="O2" s="118"/>
      <c r="V2" s="118"/>
      <c r="AC2" s="118"/>
    </row>
    <row r="3" spans="1:35" ht="18.5">
      <c r="A3" s="250" t="s">
        <v>101</v>
      </c>
      <c r="B3" s="228"/>
      <c r="C3" s="228"/>
      <c r="D3" s="228"/>
      <c r="E3" s="228"/>
      <c r="F3" s="228"/>
      <c r="G3" s="228"/>
      <c r="H3" s="251" t="s">
        <v>102</v>
      </c>
      <c r="I3" s="228"/>
      <c r="J3" s="228"/>
      <c r="K3" s="228"/>
      <c r="L3" s="228"/>
      <c r="M3" s="228"/>
      <c r="N3" s="228"/>
      <c r="O3" s="251" t="s">
        <v>103</v>
      </c>
      <c r="P3" s="228"/>
      <c r="Q3" s="228"/>
      <c r="R3" s="228"/>
      <c r="S3" s="228"/>
      <c r="T3" s="228"/>
      <c r="U3" s="228"/>
      <c r="V3" s="251" t="s">
        <v>104</v>
      </c>
      <c r="W3" s="228"/>
      <c r="X3" s="228"/>
      <c r="Y3" s="228"/>
      <c r="Z3" s="228"/>
      <c r="AA3" s="228"/>
      <c r="AB3" s="228"/>
      <c r="AC3" s="251" t="s">
        <v>105</v>
      </c>
      <c r="AD3" s="228"/>
      <c r="AE3" s="228"/>
      <c r="AF3" s="228"/>
      <c r="AG3" s="228"/>
      <c r="AH3" s="228"/>
      <c r="AI3" s="228"/>
    </row>
    <row r="4" spans="1:35" ht="14.5">
      <c r="A4" s="252" t="s">
        <v>106</v>
      </c>
      <c r="B4" s="228"/>
      <c r="C4" s="228"/>
      <c r="D4" s="228"/>
      <c r="E4" s="228"/>
      <c r="F4" s="228"/>
      <c r="G4" s="228"/>
      <c r="H4" s="254" t="s">
        <v>107</v>
      </c>
      <c r="I4" s="228"/>
      <c r="J4" s="228"/>
      <c r="K4" s="228"/>
      <c r="L4" s="228"/>
      <c r="M4" s="228"/>
      <c r="N4" s="228"/>
      <c r="O4" s="254" t="s">
        <v>107</v>
      </c>
      <c r="P4" s="228"/>
      <c r="Q4" s="228"/>
      <c r="R4" s="228"/>
      <c r="S4" s="228"/>
      <c r="T4" s="228"/>
      <c r="U4" s="228"/>
      <c r="V4" s="254" t="s">
        <v>108</v>
      </c>
      <c r="W4" s="228"/>
      <c r="X4" s="228"/>
      <c r="Y4" s="228"/>
      <c r="Z4" s="228"/>
      <c r="AA4" s="228"/>
      <c r="AB4" s="228"/>
      <c r="AC4" s="254" t="s">
        <v>109</v>
      </c>
      <c r="AD4" s="228"/>
      <c r="AE4" s="228"/>
      <c r="AF4" s="228"/>
      <c r="AG4" s="228"/>
    </row>
    <row r="5" spans="1:35" ht="14.5">
      <c r="A5" s="252" t="s">
        <v>110</v>
      </c>
      <c r="B5" s="228"/>
      <c r="C5" s="228"/>
      <c r="D5" s="228"/>
      <c r="E5" s="228"/>
      <c r="F5" s="228"/>
      <c r="G5" s="228"/>
      <c r="H5" s="119"/>
      <c r="I5" s="252" t="s">
        <v>111</v>
      </c>
      <c r="J5" s="228"/>
      <c r="K5" s="228"/>
      <c r="L5" s="228"/>
      <c r="M5" s="228"/>
      <c r="N5" s="228"/>
      <c r="O5" s="118"/>
      <c r="P5" s="252" t="s">
        <v>111</v>
      </c>
      <c r="Q5" s="228"/>
      <c r="R5" s="228"/>
      <c r="S5" s="228"/>
      <c r="T5" s="228"/>
      <c r="U5" s="228"/>
      <c r="V5" s="118"/>
      <c r="W5" s="252" t="s">
        <v>111</v>
      </c>
      <c r="X5" s="228"/>
      <c r="Y5" s="228"/>
      <c r="Z5" s="228"/>
      <c r="AA5" s="228"/>
      <c r="AB5" s="228"/>
      <c r="AC5" s="254" t="s">
        <v>112</v>
      </c>
      <c r="AD5" s="228"/>
      <c r="AE5" s="228"/>
      <c r="AF5" s="228"/>
      <c r="AG5" s="228"/>
    </row>
    <row r="6" spans="1:35" ht="14.5">
      <c r="A6" s="252" t="s">
        <v>113</v>
      </c>
      <c r="B6" s="228"/>
      <c r="C6" s="228"/>
      <c r="D6" s="228"/>
      <c r="E6" s="228"/>
      <c r="F6" s="228"/>
      <c r="G6" s="228"/>
      <c r="H6" s="118"/>
      <c r="I6" s="252" t="s">
        <v>114</v>
      </c>
      <c r="J6" s="228"/>
      <c r="K6" s="228"/>
      <c r="L6" s="228"/>
      <c r="M6" s="228"/>
      <c r="N6" s="228"/>
      <c r="O6" s="118"/>
      <c r="P6" s="252" t="s">
        <v>115</v>
      </c>
      <c r="Q6" s="228"/>
      <c r="R6" s="228"/>
      <c r="S6" s="228"/>
      <c r="T6" s="228"/>
      <c r="U6" s="228"/>
      <c r="V6" s="118"/>
      <c r="W6" s="252" t="s">
        <v>116</v>
      </c>
      <c r="X6" s="228"/>
      <c r="Y6" s="228"/>
      <c r="Z6" s="228"/>
      <c r="AA6" s="228"/>
      <c r="AB6" s="228"/>
      <c r="AC6" s="118"/>
    </row>
    <row r="7" spans="1:35" ht="14.5">
      <c r="H7" s="118"/>
      <c r="I7" s="252" t="s">
        <v>117</v>
      </c>
      <c r="J7" s="228"/>
      <c r="K7" s="228"/>
      <c r="L7" s="228"/>
      <c r="M7" s="228"/>
      <c r="N7" s="253"/>
      <c r="O7" s="118"/>
      <c r="P7" s="252" t="s">
        <v>118</v>
      </c>
      <c r="Q7" s="228"/>
      <c r="R7" s="228"/>
      <c r="S7" s="228"/>
      <c r="T7" s="228"/>
      <c r="U7" s="228"/>
      <c r="V7" s="118"/>
      <c r="W7" s="252" t="s">
        <v>119</v>
      </c>
      <c r="X7" s="228"/>
      <c r="Y7" s="228"/>
      <c r="Z7" s="228"/>
      <c r="AA7" s="228"/>
      <c r="AB7" s="228"/>
      <c r="AC7" s="118"/>
    </row>
    <row r="8" spans="1:35" ht="14.5">
      <c r="A8" s="255" t="s">
        <v>120</v>
      </c>
      <c r="B8" s="228"/>
      <c r="C8" s="228"/>
      <c r="D8" s="228"/>
      <c r="E8" s="228"/>
      <c r="F8" s="228"/>
      <c r="H8" s="118"/>
      <c r="O8" s="118"/>
      <c r="Q8" s="256" t="s">
        <v>121</v>
      </c>
      <c r="R8" s="228"/>
      <c r="S8" s="228"/>
      <c r="T8" s="228"/>
      <c r="U8" s="228"/>
      <c r="V8" s="118"/>
      <c r="X8" s="256" t="s">
        <v>122</v>
      </c>
      <c r="Y8" s="228"/>
      <c r="Z8" s="228"/>
      <c r="AA8" s="228"/>
      <c r="AB8" s="228"/>
      <c r="AC8" s="118"/>
    </row>
    <row r="9" spans="1:35" ht="14.5">
      <c r="H9" s="118"/>
      <c r="N9" s="120"/>
      <c r="O9" s="118"/>
      <c r="Q9" s="256" t="s">
        <v>123</v>
      </c>
      <c r="R9" s="228"/>
      <c r="S9" s="228"/>
      <c r="T9" s="228"/>
      <c r="U9" s="228"/>
      <c r="V9" s="118"/>
      <c r="X9" s="256" t="s">
        <v>124</v>
      </c>
      <c r="Y9" s="228"/>
      <c r="Z9" s="228"/>
      <c r="AA9" s="228"/>
      <c r="AB9" s="228"/>
      <c r="AC9" s="118"/>
    </row>
    <row r="10" spans="1:35" ht="14.5">
      <c r="H10" s="118"/>
      <c r="N10" s="120"/>
      <c r="O10" s="118"/>
      <c r="Q10" s="256" t="s">
        <v>125</v>
      </c>
      <c r="R10" s="228"/>
      <c r="S10" s="228"/>
      <c r="T10" s="228"/>
      <c r="U10" s="228"/>
      <c r="V10" s="118"/>
      <c r="W10" s="121"/>
      <c r="X10" s="256" t="s">
        <v>126</v>
      </c>
      <c r="Y10" s="228"/>
      <c r="Z10" s="228"/>
      <c r="AA10" s="228"/>
      <c r="AB10" s="228"/>
      <c r="AC10" s="118"/>
    </row>
    <row r="11" spans="1:35" ht="14.5">
      <c r="H11" s="118"/>
      <c r="N11" s="120"/>
      <c r="O11" s="118"/>
      <c r="Q11" s="256" t="s">
        <v>127</v>
      </c>
      <c r="R11" s="228"/>
      <c r="S11" s="228"/>
      <c r="T11" s="228"/>
      <c r="U11" s="228"/>
      <c r="V11" s="118"/>
      <c r="W11" s="121"/>
      <c r="X11" s="256" t="s">
        <v>128</v>
      </c>
      <c r="Y11" s="228"/>
      <c r="Z11" s="228"/>
      <c r="AA11" s="228"/>
      <c r="AB11" s="228"/>
      <c r="AC11" s="118"/>
    </row>
    <row r="12" spans="1:35" ht="14.5">
      <c r="H12" s="118"/>
      <c r="N12" s="120"/>
      <c r="O12" s="118"/>
      <c r="Q12" s="121"/>
      <c r="R12" s="121"/>
      <c r="S12" s="121"/>
      <c r="V12" s="118"/>
      <c r="AC12" s="118"/>
    </row>
    <row r="13" spans="1:35" ht="14.5">
      <c r="H13" s="118"/>
      <c r="O13" s="118"/>
      <c r="Q13" s="121"/>
      <c r="R13" s="121"/>
      <c r="S13" s="121"/>
      <c r="V13" s="118"/>
      <c r="AC13" s="118"/>
    </row>
    <row r="14" spans="1:35" ht="14.5">
      <c r="H14" s="118"/>
      <c r="O14" s="118"/>
      <c r="V14" s="118"/>
      <c r="AC14" s="118"/>
    </row>
    <row r="15" spans="1:35" ht="14.5">
      <c r="H15" s="118"/>
      <c r="O15" s="118"/>
      <c r="V15" s="118"/>
      <c r="AC15" s="118"/>
    </row>
    <row r="16" spans="1:35" ht="14.5">
      <c r="H16" s="118"/>
      <c r="O16" s="118"/>
      <c r="V16" s="118"/>
      <c r="AC16" s="118"/>
    </row>
    <row r="17" spans="8:29" ht="14.5">
      <c r="H17" s="118"/>
      <c r="O17" s="118"/>
      <c r="V17" s="118"/>
      <c r="AC17" s="118"/>
    </row>
    <row r="18" spans="8:29" ht="14.5">
      <c r="H18" s="118"/>
      <c r="O18" s="118"/>
      <c r="V18" s="118"/>
      <c r="AC18" s="118"/>
    </row>
    <row r="19" spans="8:29" ht="14.5">
      <c r="H19" s="118"/>
      <c r="O19" s="118"/>
      <c r="V19" s="118"/>
      <c r="AC19" s="118"/>
    </row>
    <row r="20" spans="8:29" ht="14.5">
      <c r="H20" s="118"/>
      <c r="O20" s="118"/>
      <c r="V20" s="118"/>
      <c r="AC20" s="118"/>
    </row>
    <row r="21" spans="8:29" ht="15.75" customHeight="1">
      <c r="H21" s="118"/>
      <c r="O21" s="118"/>
      <c r="V21" s="118"/>
      <c r="AC21" s="118"/>
    </row>
    <row r="22" spans="8:29" ht="15.75" customHeight="1">
      <c r="H22" s="118"/>
      <c r="O22" s="118"/>
      <c r="V22" s="118"/>
      <c r="AC22" s="118"/>
    </row>
    <row r="23" spans="8:29" ht="15.75" customHeight="1">
      <c r="H23" s="118"/>
      <c r="O23" s="118"/>
      <c r="V23" s="118"/>
      <c r="AC23" s="118"/>
    </row>
    <row r="24" spans="8:29" ht="15.75" customHeight="1">
      <c r="H24" s="118"/>
      <c r="O24" s="118"/>
      <c r="V24" s="118"/>
      <c r="AC24" s="118"/>
    </row>
    <row r="25" spans="8:29" ht="15.75" customHeight="1">
      <c r="H25" s="118"/>
      <c r="O25" s="118"/>
      <c r="V25" s="118"/>
      <c r="AC25" s="118"/>
    </row>
    <row r="26" spans="8:29" ht="15.75" customHeight="1">
      <c r="H26" s="118"/>
      <c r="O26" s="118"/>
      <c r="P26" s="252" t="s">
        <v>129</v>
      </c>
      <c r="Q26" s="228"/>
      <c r="R26" s="228"/>
      <c r="S26" s="228"/>
      <c r="T26" s="228"/>
      <c r="U26" s="228"/>
      <c r="V26" s="118"/>
      <c r="AC26" s="118"/>
    </row>
    <row r="27" spans="8:29" ht="15.75" customHeight="1">
      <c r="H27" s="118"/>
      <c r="O27" s="118"/>
      <c r="Q27" s="256" t="s">
        <v>130</v>
      </c>
      <c r="R27" s="228"/>
      <c r="S27" s="228"/>
      <c r="T27" s="228"/>
      <c r="U27" s="228"/>
      <c r="V27" s="118"/>
      <c r="AC27" s="118"/>
    </row>
    <row r="28" spans="8:29" ht="15.75" customHeight="1">
      <c r="H28" s="118"/>
      <c r="O28" s="118"/>
      <c r="Q28" s="256" t="s">
        <v>124</v>
      </c>
      <c r="R28" s="228"/>
      <c r="S28" s="228"/>
      <c r="T28" s="228"/>
      <c r="U28" s="228"/>
      <c r="V28" s="118"/>
      <c r="AC28" s="118"/>
    </row>
    <row r="29" spans="8:29" ht="15.75" customHeight="1">
      <c r="H29" s="118"/>
      <c r="O29" s="118"/>
      <c r="Q29" s="256" t="s">
        <v>131</v>
      </c>
      <c r="R29" s="228"/>
      <c r="S29" s="228"/>
      <c r="T29" s="228"/>
      <c r="U29" s="228"/>
      <c r="V29" s="118"/>
      <c r="AC29" s="118"/>
    </row>
    <row r="30" spans="8:29" ht="15.75" customHeight="1">
      <c r="H30" s="118"/>
      <c r="O30" s="118"/>
      <c r="Q30" s="256" t="s">
        <v>132</v>
      </c>
      <c r="R30" s="228"/>
      <c r="S30" s="228"/>
      <c r="T30" s="228"/>
      <c r="U30" s="228"/>
      <c r="V30" s="118"/>
      <c r="AC30" s="118"/>
    </row>
    <row r="31" spans="8:29" ht="15.75" customHeight="1">
      <c r="H31" s="118"/>
      <c r="O31" s="118"/>
      <c r="Q31" s="256" t="s">
        <v>133</v>
      </c>
      <c r="R31" s="228"/>
      <c r="S31" s="228"/>
      <c r="T31" s="228"/>
      <c r="U31" s="228"/>
      <c r="V31" s="118"/>
      <c r="AC31" s="118"/>
    </row>
    <row r="32" spans="8:29" ht="15.75" customHeight="1">
      <c r="H32" s="118"/>
      <c r="O32" s="118"/>
      <c r="Q32" s="256" t="s">
        <v>134</v>
      </c>
      <c r="R32" s="228"/>
      <c r="S32" s="228"/>
      <c r="T32" s="228"/>
      <c r="U32" s="228"/>
      <c r="V32" s="254" t="s">
        <v>135</v>
      </c>
      <c r="W32" s="228"/>
      <c r="X32" s="228"/>
      <c r="Y32" s="228"/>
      <c r="Z32" s="228"/>
      <c r="AA32" s="228"/>
      <c r="AB32" s="253"/>
      <c r="AC32" s="118"/>
    </row>
    <row r="33" spans="8:29" ht="15.75" customHeight="1">
      <c r="H33" s="118"/>
      <c r="O33" s="118"/>
      <c r="V33" s="119"/>
      <c r="W33" s="252" t="s">
        <v>136</v>
      </c>
      <c r="X33" s="228"/>
      <c r="Y33" s="228"/>
      <c r="Z33" s="228"/>
      <c r="AA33" s="228"/>
      <c r="AB33" s="253"/>
      <c r="AC33" s="118"/>
    </row>
    <row r="34" spans="8:29" ht="15.75" customHeight="1">
      <c r="H34" s="118"/>
      <c r="O34" s="118"/>
      <c r="V34" s="118"/>
      <c r="W34" s="252" t="s">
        <v>137</v>
      </c>
      <c r="X34" s="228"/>
      <c r="Y34" s="228"/>
      <c r="Z34" s="228"/>
      <c r="AA34" s="228"/>
      <c r="AB34" s="253"/>
      <c r="AC34" s="118"/>
    </row>
    <row r="35" spans="8:29" ht="15.75" customHeight="1">
      <c r="H35" s="118"/>
      <c r="O35" s="118"/>
      <c r="V35" s="118"/>
      <c r="W35" s="252" t="s">
        <v>138</v>
      </c>
      <c r="X35" s="228"/>
      <c r="Y35" s="228"/>
      <c r="Z35" s="228"/>
      <c r="AA35" s="228"/>
      <c r="AB35" s="253"/>
      <c r="AC35" s="118"/>
    </row>
    <row r="36" spans="8:29" ht="15.75" customHeight="1">
      <c r="H36" s="118"/>
      <c r="O36" s="118"/>
      <c r="V36" s="118"/>
      <c r="X36" s="257" t="s">
        <v>139</v>
      </c>
      <c r="Y36" s="228"/>
      <c r="Z36" s="228"/>
      <c r="AA36" s="228"/>
      <c r="AB36" s="253"/>
      <c r="AC36" s="118"/>
    </row>
    <row r="37" spans="8:29" ht="15.75" customHeight="1">
      <c r="H37" s="118"/>
      <c r="O37" s="118"/>
      <c r="V37" s="118"/>
      <c r="AC37" s="118"/>
    </row>
    <row r="38" spans="8:29" ht="15.75" customHeight="1">
      <c r="H38" s="118"/>
      <c r="O38" s="118"/>
      <c r="V38" s="118"/>
      <c r="AC38" s="118"/>
    </row>
    <row r="39" spans="8:29" ht="15.75" customHeight="1">
      <c r="H39" s="118"/>
      <c r="O39" s="118"/>
      <c r="V39" s="118"/>
      <c r="AC39" s="118"/>
    </row>
    <row r="40" spans="8:29" ht="15.75" customHeight="1">
      <c r="H40" s="118"/>
      <c r="O40" s="118"/>
      <c r="V40" s="118"/>
      <c r="AC40" s="118"/>
    </row>
    <row r="41" spans="8:29" ht="15.75" customHeight="1">
      <c r="H41" s="118"/>
      <c r="O41" s="118"/>
      <c r="V41" s="118"/>
      <c r="AC41" s="118"/>
    </row>
    <row r="42" spans="8:29" ht="15.75" customHeight="1">
      <c r="H42" s="118"/>
      <c r="O42" s="118"/>
      <c r="V42" s="118"/>
      <c r="AC42" s="118"/>
    </row>
    <row r="43" spans="8:29" ht="15.75" customHeight="1">
      <c r="H43" s="118"/>
      <c r="O43" s="118"/>
      <c r="V43" s="118"/>
      <c r="AC43" s="118"/>
    </row>
    <row r="44" spans="8:29" ht="15.75" customHeight="1">
      <c r="H44" s="118"/>
      <c r="O44" s="118"/>
      <c r="V44" s="118"/>
      <c r="AC44" s="118"/>
    </row>
    <row r="45" spans="8:29" ht="15.75" customHeight="1">
      <c r="H45" s="118"/>
      <c r="O45" s="118"/>
      <c r="V45" s="118"/>
      <c r="AC45" s="118"/>
    </row>
    <row r="46" spans="8:29" ht="15.75" customHeight="1">
      <c r="H46" s="118"/>
      <c r="O46" s="118"/>
      <c r="V46" s="118"/>
      <c r="AC46" s="118"/>
    </row>
    <row r="47" spans="8:29" ht="15.75" customHeight="1">
      <c r="H47" s="118"/>
      <c r="O47" s="118"/>
      <c r="V47" s="118"/>
      <c r="AC47" s="118"/>
    </row>
    <row r="48" spans="8:29" ht="15.75" customHeight="1">
      <c r="H48" s="118"/>
      <c r="O48" s="118"/>
      <c r="V48" s="118"/>
      <c r="AC48" s="118"/>
    </row>
    <row r="49" spans="8:29" ht="15.75" customHeight="1">
      <c r="H49" s="118"/>
      <c r="O49" s="118"/>
      <c r="V49" s="118"/>
      <c r="AC49" s="118"/>
    </row>
    <row r="50" spans="8:29" ht="15.75" customHeight="1">
      <c r="H50" s="118"/>
      <c r="O50" s="118"/>
      <c r="V50" s="118"/>
      <c r="AC50" s="118"/>
    </row>
    <row r="51" spans="8:29" ht="15.75" customHeight="1">
      <c r="H51" s="118"/>
      <c r="O51" s="118"/>
      <c r="V51" s="118"/>
      <c r="AC51" s="118"/>
    </row>
    <row r="52" spans="8:29" ht="15.75" customHeight="1">
      <c r="H52" s="118"/>
      <c r="O52" s="118"/>
      <c r="V52" s="118"/>
      <c r="AC52" s="118"/>
    </row>
    <row r="53" spans="8:29" ht="15.75" customHeight="1">
      <c r="H53" s="118"/>
      <c r="O53" s="118"/>
      <c r="V53" s="118"/>
      <c r="AC53" s="118"/>
    </row>
    <row r="54" spans="8:29" ht="15.75" customHeight="1">
      <c r="H54" s="118"/>
      <c r="O54" s="118"/>
      <c r="V54" s="118"/>
      <c r="AC54" s="118"/>
    </row>
    <row r="55" spans="8:29" ht="15.75" customHeight="1">
      <c r="H55" s="118"/>
      <c r="O55" s="118"/>
      <c r="V55" s="118"/>
      <c r="AC55" s="118"/>
    </row>
    <row r="56" spans="8:29" ht="15.75" customHeight="1">
      <c r="H56" s="118"/>
      <c r="O56" s="118"/>
      <c r="V56" s="118"/>
      <c r="AC56" s="118"/>
    </row>
    <row r="57" spans="8:29" ht="15.75" customHeight="1">
      <c r="H57" s="118"/>
      <c r="O57" s="118"/>
      <c r="V57" s="118"/>
      <c r="AC57" s="118"/>
    </row>
    <row r="58" spans="8:29" ht="15.75" customHeight="1">
      <c r="H58" s="118"/>
      <c r="O58" s="118"/>
      <c r="V58" s="118"/>
      <c r="AC58" s="118"/>
    </row>
    <row r="59" spans="8:29" ht="15.75" customHeight="1">
      <c r="H59" s="118"/>
      <c r="O59" s="118"/>
      <c r="V59" s="118"/>
      <c r="AC59" s="118"/>
    </row>
    <row r="60" spans="8:29" ht="15.75" customHeight="1">
      <c r="H60" s="118"/>
      <c r="O60" s="118"/>
      <c r="V60" s="118"/>
      <c r="AC60" s="118"/>
    </row>
    <row r="61" spans="8:29" ht="15.75" customHeight="1">
      <c r="H61" s="118"/>
      <c r="O61" s="118"/>
      <c r="V61" s="118"/>
      <c r="AC61" s="118"/>
    </row>
    <row r="62" spans="8:29" ht="15.75" customHeight="1">
      <c r="H62" s="118"/>
      <c r="O62" s="118"/>
      <c r="V62" s="118"/>
      <c r="AC62" s="118"/>
    </row>
    <row r="63" spans="8:29" ht="15.75" customHeight="1">
      <c r="H63" s="118"/>
      <c r="O63" s="118"/>
      <c r="V63" s="118"/>
      <c r="AC63" s="118"/>
    </row>
    <row r="64" spans="8:29" ht="15.75" customHeight="1">
      <c r="H64" s="118"/>
      <c r="O64" s="118"/>
      <c r="V64" s="118"/>
      <c r="AC64" s="118"/>
    </row>
    <row r="65" spans="8:29" ht="15.75" customHeight="1">
      <c r="H65" s="118"/>
      <c r="O65" s="118"/>
      <c r="V65" s="118"/>
      <c r="AC65" s="118"/>
    </row>
    <row r="66" spans="8:29" ht="15.75" customHeight="1">
      <c r="H66" s="118"/>
      <c r="O66" s="118"/>
      <c r="V66" s="118"/>
      <c r="AC66" s="118"/>
    </row>
    <row r="67" spans="8:29" ht="15.75" customHeight="1">
      <c r="H67" s="118"/>
      <c r="O67" s="118"/>
      <c r="V67" s="118"/>
      <c r="AC67" s="118"/>
    </row>
    <row r="68" spans="8:29" ht="15.75" customHeight="1">
      <c r="H68" s="118"/>
      <c r="O68" s="118"/>
      <c r="V68" s="118"/>
      <c r="AC68" s="118"/>
    </row>
    <row r="69" spans="8:29" ht="15.75" customHeight="1">
      <c r="H69" s="118"/>
      <c r="O69" s="118"/>
      <c r="V69" s="118"/>
      <c r="AC69" s="118"/>
    </row>
    <row r="70" spans="8:29" ht="15.75" customHeight="1">
      <c r="H70" s="118"/>
      <c r="O70" s="118"/>
      <c r="V70" s="118"/>
      <c r="AC70" s="118"/>
    </row>
    <row r="71" spans="8:29" ht="15.75" customHeight="1">
      <c r="H71" s="118"/>
      <c r="O71" s="118"/>
      <c r="V71" s="118"/>
      <c r="AC71" s="118"/>
    </row>
    <row r="72" spans="8:29" ht="15.75" customHeight="1">
      <c r="H72" s="118"/>
      <c r="O72" s="118"/>
      <c r="V72" s="118"/>
      <c r="AC72" s="118"/>
    </row>
    <row r="73" spans="8:29" ht="15.75" customHeight="1">
      <c r="H73" s="118"/>
      <c r="O73" s="118"/>
      <c r="V73" s="118"/>
      <c r="AC73" s="118"/>
    </row>
    <row r="74" spans="8:29" ht="15.75" customHeight="1">
      <c r="H74" s="118"/>
      <c r="O74" s="118"/>
      <c r="V74" s="118"/>
      <c r="AC74" s="118"/>
    </row>
    <row r="75" spans="8:29" ht="15.75" customHeight="1">
      <c r="H75" s="118"/>
      <c r="O75" s="118"/>
      <c r="V75" s="118"/>
      <c r="AC75" s="118"/>
    </row>
    <row r="76" spans="8:29" ht="15.75" customHeight="1">
      <c r="H76" s="118"/>
      <c r="O76" s="118"/>
      <c r="V76" s="118"/>
      <c r="AC76" s="118"/>
    </row>
    <row r="77" spans="8:29" ht="15.75" customHeight="1">
      <c r="H77" s="118"/>
      <c r="O77" s="118"/>
      <c r="V77" s="118"/>
      <c r="AC77" s="118"/>
    </row>
    <row r="78" spans="8:29" ht="15.75" customHeight="1">
      <c r="H78" s="118"/>
      <c r="O78" s="118"/>
      <c r="V78" s="118"/>
      <c r="AC78" s="118"/>
    </row>
    <row r="79" spans="8:29" ht="15.75" customHeight="1">
      <c r="H79" s="118"/>
      <c r="O79" s="118"/>
      <c r="V79" s="118"/>
      <c r="AC79" s="118"/>
    </row>
    <row r="80" spans="8:29" ht="15.75" customHeight="1">
      <c r="H80" s="118"/>
      <c r="O80" s="118"/>
      <c r="V80" s="118"/>
      <c r="AC80" s="118"/>
    </row>
    <row r="81" spans="8:29" ht="15.75" customHeight="1">
      <c r="H81" s="118"/>
      <c r="O81" s="118"/>
      <c r="V81" s="118"/>
      <c r="AC81" s="118"/>
    </row>
    <row r="82" spans="8:29" ht="15.75" customHeight="1">
      <c r="H82" s="118"/>
      <c r="O82" s="118"/>
      <c r="V82" s="118"/>
      <c r="AC82" s="118"/>
    </row>
    <row r="83" spans="8:29" ht="15.75" customHeight="1">
      <c r="H83" s="118"/>
      <c r="O83" s="118"/>
      <c r="V83" s="118"/>
      <c r="AC83" s="118"/>
    </row>
    <row r="84" spans="8:29" ht="15.75" customHeight="1">
      <c r="H84" s="118"/>
      <c r="O84" s="118"/>
      <c r="V84" s="118"/>
      <c r="AC84" s="118"/>
    </row>
    <row r="85" spans="8:29" ht="15.75" customHeight="1">
      <c r="H85" s="118"/>
      <c r="O85" s="118"/>
      <c r="V85" s="118"/>
      <c r="AC85" s="118"/>
    </row>
    <row r="86" spans="8:29" ht="15.75" customHeight="1">
      <c r="H86" s="118"/>
      <c r="O86" s="118"/>
      <c r="V86" s="118"/>
      <c r="AC86" s="118"/>
    </row>
    <row r="87" spans="8:29" ht="15.75" customHeight="1">
      <c r="H87" s="118"/>
      <c r="O87" s="118"/>
      <c r="V87" s="118"/>
      <c r="AC87" s="118"/>
    </row>
    <row r="88" spans="8:29" ht="15.75" customHeight="1">
      <c r="H88" s="118"/>
      <c r="O88" s="118"/>
      <c r="V88" s="118"/>
      <c r="AC88" s="118"/>
    </row>
    <row r="89" spans="8:29" ht="15.75" customHeight="1">
      <c r="H89" s="118"/>
      <c r="O89" s="118"/>
      <c r="V89" s="118"/>
      <c r="AC89" s="118"/>
    </row>
    <row r="90" spans="8:29" ht="15.75" customHeight="1">
      <c r="H90" s="118"/>
      <c r="O90" s="118"/>
      <c r="V90" s="118"/>
      <c r="AC90" s="118"/>
    </row>
    <row r="91" spans="8:29" ht="15.75" customHeight="1">
      <c r="H91" s="118"/>
      <c r="O91" s="118"/>
      <c r="V91" s="118"/>
      <c r="AC91" s="118"/>
    </row>
    <row r="92" spans="8:29" ht="15.75" customHeight="1">
      <c r="H92" s="118"/>
      <c r="O92" s="118"/>
      <c r="V92" s="118"/>
      <c r="AC92" s="118"/>
    </row>
    <row r="93" spans="8:29" ht="15.75" customHeight="1">
      <c r="H93" s="118"/>
      <c r="O93" s="118"/>
      <c r="V93" s="118"/>
      <c r="AC93" s="118"/>
    </row>
    <row r="94" spans="8:29" ht="15.75" customHeight="1">
      <c r="H94" s="118"/>
      <c r="O94" s="118"/>
      <c r="V94" s="118"/>
      <c r="AC94" s="118"/>
    </row>
    <row r="95" spans="8:29" ht="15.75" customHeight="1">
      <c r="H95" s="118"/>
      <c r="O95" s="118"/>
      <c r="V95" s="118"/>
      <c r="AC95" s="118"/>
    </row>
    <row r="96" spans="8:29" ht="15.75" customHeight="1">
      <c r="H96" s="118"/>
      <c r="O96" s="118"/>
      <c r="V96" s="118"/>
      <c r="AC96" s="118"/>
    </row>
    <row r="97" spans="8:29" ht="15.75" customHeight="1">
      <c r="H97" s="118"/>
      <c r="O97" s="118"/>
      <c r="V97" s="118"/>
      <c r="AC97" s="118"/>
    </row>
    <row r="98" spans="8:29" ht="15.75" customHeight="1">
      <c r="H98" s="118"/>
      <c r="O98" s="118"/>
      <c r="V98" s="118"/>
      <c r="AC98" s="118"/>
    </row>
    <row r="99" spans="8:29" ht="15.75" customHeight="1">
      <c r="H99" s="118"/>
      <c r="O99" s="118"/>
      <c r="V99" s="118"/>
      <c r="AC99" s="118"/>
    </row>
    <row r="100" spans="8:29" ht="15.75" customHeight="1">
      <c r="H100" s="118"/>
      <c r="O100" s="118"/>
      <c r="V100" s="118"/>
      <c r="AC100" s="118"/>
    </row>
    <row r="101" spans="8:29" ht="15.75" customHeight="1">
      <c r="H101" s="118"/>
      <c r="O101" s="118"/>
      <c r="V101" s="118"/>
      <c r="AC101" s="118"/>
    </row>
    <row r="102" spans="8:29" ht="15.75" customHeight="1">
      <c r="H102" s="118"/>
      <c r="O102" s="118"/>
      <c r="V102" s="118"/>
      <c r="AC102" s="118"/>
    </row>
    <row r="103" spans="8:29" ht="15.75" customHeight="1">
      <c r="H103" s="118"/>
      <c r="O103" s="118"/>
      <c r="V103" s="118"/>
      <c r="AC103" s="118"/>
    </row>
    <row r="104" spans="8:29" ht="15.75" customHeight="1">
      <c r="H104" s="118"/>
      <c r="O104" s="118"/>
      <c r="V104" s="118"/>
      <c r="AC104" s="118"/>
    </row>
    <row r="105" spans="8:29" ht="15.75" customHeight="1">
      <c r="H105" s="118"/>
      <c r="O105" s="118"/>
      <c r="V105" s="118"/>
      <c r="AC105" s="118"/>
    </row>
    <row r="106" spans="8:29" ht="15.75" customHeight="1">
      <c r="H106" s="118"/>
      <c r="O106" s="118"/>
      <c r="V106" s="118"/>
      <c r="AC106" s="118"/>
    </row>
    <row r="107" spans="8:29" ht="15.75" customHeight="1">
      <c r="H107" s="118"/>
      <c r="O107" s="118"/>
      <c r="V107" s="118"/>
      <c r="AC107" s="118"/>
    </row>
    <row r="108" spans="8:29" ht="15.75" customHeight="1">
      <c r="H108" s="118"/>
      <c r="O108" s="118"/>
      <c r="V108" s="118"/>
      <c r="AC108" s="118"/>
    </row>
    <row r="109" spans="8:29" ht="15.75" customHeight="1">
      <c r="H109" s="118"/>
      <c r="O109" s="118"/>
      <c r="V109" s="118"/>
      <c r="AC109" s="118"/>
    </row>
    <row r="110" spans="8:29" ht="15.75" customHeight="1">
      <c r="H110" s="118"/>
      <c r="O110" s="118"/>
      <c r="V110" s="118"/>
      <c r="AC110" s="118"/>
    </row>
    <row r="111" spans="8:29" ht="15.75" customHeight="1">
      <c r="H111" s="118"/>
      <c r="O111" s="118"/>
      <c r="V111" s="118"/>
      <c r="AC111" s="118"/>
    </row>
    <row r="112" spans="8:29" ht="15.75" customHeight="1">
      <c r="H112" s="118"/>
      <c r="O112" s="118"/>
      <c r="V112" s="118"/>
      <c r="AC112" s="118"/>
    </row>
    <row r="113" spans="8:29" ht="15.75" customHeight="1">
      <c r="H113" s="118"/>
      <c r="O113" s="118"/>
      <c r="V113" s="118"/>
      <c r="AC113" s="118"/>
    </row>
    <row r="114" spans="8:29" ht="15.75" customHeight="1">
      <c r="H114" s="118"/>
      <c r="O114" s="118"/>
      <c r="V114" s="118"/>
      <c r="AC114" s="118"/>
    </row>
    <row r="115" spans="8:29" ht="15.75" customHeight="1">
      <c r="H115" s="118"/>
      <c r="O115" s="118"/>
      <c r="V115" s="118"/>
      <c r="AC115" s="118"/>
    </row>
    <row r="116" spans="8:29" ht="15.75" customHeight="1">
      <c r="H116" s="118"/>
      <c r="O116" s="118"/>
      <c r="V116" s="118"/>
      <c r="AC116" s="118"/>
    </row>
    <row r="117" spans="8:29" ht="15.75" customHeight="1">
      <c r="H117" s="118"/>
      <c r="O117" s="118"/>
      <c r="V117" s="118"/>
      <c r="AC117" s="118"/>
    </row>
    <row r="118" spans="8:29" ht="15.75" customHeight="1">
      <c r="H118" s="118"/>
      <c r="O118" s="118"/>
      <c r="V118" s="118"/>
      <c r="AC118" s="118"/>
    </row>
    <row r="119" spans="8:29" ht="15.75" customHeight="1">
      <c r="H119" s="118"/>
      <c r="O119" s="118"/>
      <c r="V119" s="118"/>
      <c r="AC119" s="118"/>
    </row>
    <row r="120" spans="8:29" ht="15.75" customHeight="1">
      <c r="H120" s="118"/>
      <c r="O120" s="118"/>
      <c r="V120" s="118"/>
      <c r="AC120" s="118"/>
    </row>
    <row r="121" spans="8:29" ht="15.75" customHeight="1">
      <c r="H121" s="118"/>
      <c r="O121" s="118"/>
      <c r="V121" s="118"/>
      <c r="AC121" s="118"/>
    </row>
    <row r="122" spans="8:29" ht="15.75" customHeight="1">
      <c r="H122" s="118"/>
      <c r="O122" s="118"/>
      <c r="V122" s="118"/>
      <c r="AC122" s="118"/>
    </row>
    <row r="123" spans="8:29" ht="15.75" customHeight="1">
      <c r="H123" s="118"/>
      <c r="O123" s="118"/>
      <c r="V123" s="118"/>
      <c r="AC123" s="118"/>
    </row>
    <row r="124" spans="8:29" ht="15.75" customHeight="1">
      <c r="H124" s="118"/>
      <c r="O124" s="118"/>
      <c r="V124" s="118"/>
      <c r="AC124" s="118"/>
    </row>
    <row r="125" spans="8:29" ht="15.75" customHeight="1">
      <c r="H125" s="118"/>
      <c r="O125" s="118"/>
      <c r="V125" s="118"/>
      <c r="AC125" s="118"/>
    </row>
    <row r="126" spans="8:29" ht="15.75" customHeight="1">
      <c r="H126" s="118"/>
      <c r="O126" s="118"/>
      <c r="V126" s="118"/>
      <c r="AC126" s="118"/>
    </row>
    <row r="127" spans="8:29" ht="15.75" customHeight="1">
      <c r="H127" s="118"/>
      <c r="O127" s="118"/>
      <c r="V127" s="118"/>
      <c r="AC127" s="118"/>
    </row>
    <row r="128" spans="8:29" ht="15.75" customHeight="1">
      <c r="H128" s="118"/>
      <c r="O128" s="118"/>
      <c r="V128" s="118"/>
      <c r="AC128" s="118"/>
    </row>
    <row r="129" spans="8:29" ht="15.75" customHeight="1">
      <c r="H129" s="118"/>
      <c r="O129" s="118"/>
      <c r="V129" s="118"/>
      <c r="AC129" s="118"/>
    </row>
    <row r="130" spans="8:29" ht="15.75" customHeight="1">
      <c r="H130" s="118"/>
      <c r="O130" s="118"/>
      <c r="V130" s="118"/>
      <c r="AC130" s="118"/>
    </row>
    <row r="131" spans="8:29" ht="15.75" customHeight="1">
      <c r="H131" s="118"/>
      <c r="O131" s="118"/>
      <c r="V131" s="118"/>
      <c r="AC131" s="118"/>
    </row>
    <row r="132" spans="8:29" ht="15.75" customHeight="1">
      <c r="H132" s="118"/>
      <c r="O132" s="118"/>
      <c r="V132" s="118"/>
      <c r="AC132" s="118"/>
    </row>
    <row r="133" spans="8:29" ht="15.75" customHeight="1">
      <c r="H133" s="118"/>
      <c r="O133" s="118"/>
      <c r="V133" s="118"/>
      <c r="AC133" s="118"/>
    </row>
    <row r="134" spans="8:29" ht="15.75" customHeight="1">
      <c r="H134" s="118"/>
      <c r="O134" s="118"/>
      <c r="V134" s="118"/>
      <c r="AC134" s="118"/>
    </row>
    <row r="135" spans="8:29" ht="15.75" customHeight="1">
      <c r="H135" s="118"/>
      <c r="O135" s="118"/>
      <c r="V135" s="118"/>
      <c r="AC135" s="118"/>
    </row>
    <row r="136" spans="8:29" ht="15.75" customHeight="1">
      <c r="H136" s="118"/>
      <c r="O136" s="118"/>
      <c r="V136" s="118"/>
      <c r="AC136" s="118"/>
    </row>
    <row r="137" spans="8:29" ht="15.75" customHeight="1">
      <c r="H137" s="118"/>
      <c r="O137" s="118"/>
      <c r="V137" s="118"/>
      <c r="AC137" s="118"/>
    </row>
    <row r="138" spans="8:29" ht="15.75" customHeight="1">
      <c r="H138" s="118"/>
      <c r="O138" s="118"/>
      <c r="V138" s="118"/>
      <c r="AC138" s="118"/>
    </row>
    <row r="139" spans="8:29" ht="15.75" customHeight="1">
      <c r="H139" s="118"/>
      <c r="O139" s="118"/>
      <c r="V139" s="118"/>
      <c r="AC139" s="118"/>
    </row>
    <row r="140" spans="8:29" ht="15.75" customHeight="1">
      <c r="H140" s="118"/>
      <c r="O140" s="118"/>
      <c r="V140" s="118"/>
      <c r="AC140" s="118"/>
    </row>
    <row r="141" spans="8:29" ht="15.75" customHeight="1">
      <c r="H141" s="118"/>
      <c r="O141" s="118"/>
      <c r="V141" s="118"/>
      <c r="AC141" s="118"/>
    </row>
    <row r="142" spans="8:29" ht="15.75" customHeight="1">
      <c r="H142" s="118"/>
      <c r="O142" s="118"/>
      <c r="V142" s="118"/>
      <c r="AC142" s="118"/>
    </row>
    <row r="143" spans="8:29" ht="15.75" customHeight="1">
      <c r="H143" s="118"/>
      <c r="O143" s="118"/>
      <c r="V143" s="118"/>
      <c r="AC143" s="118"/>
    </row>
    <row r="144" spans="8:29" ht="15.75" customHeight="1">
      <c r="H144" s="118"/>
      <c r="O144" s="118"/>
      <c r="V144" s="118"/>
      <c r="AC144" s="118"/>
    </row>
    <row r="145" spans="8:29" ht="15.75" customHeight="1">
      <c r="H145" s="118"/>
      <c r="O145" s="118"/>
      <c r="V145" s="118"/>
      <c r="AC145" s="118"/>
    </row>
    <row r="146" spans="8:29" ht="15.75" customHeight="1">
      <c r="H146" s="118"/>
      <c r="O146" s="118"/>
      <c r="V146" s="118"/>
      <c r="AC146" s="118"/>
    </row>
    <row r="147" spans="8:29" ht="15.75" customHeight="1">
      <c r="H147" s="118"/>
      <c r="O147" s="118"/>
      <c r="V147" s="118"/>
      <c r="AC147" s="118"/>
    </row>
    <row r="148" spans="8:29" ht="15.75" customHeight="1">
      <c r="H148" s="118"/>
      <c r="O148" s="118"/>
      <c r="V148" s="118"/>
      <c r="AC148" s="118"/>
    </row>
    <row r="149" spans="8:29" ht="15.75" customHeight="1">
      <c r="H149" s="118"/>
      <c r="O149" s="118"/>
      <c r="V149" s="118"/>
      <c r="AC149" s="118"/>
    </row>
    <row r="150" spans="8:29" ht="15.75" customHeight="1">
      <c r="H150" s="118"/>
      <c r="O150" s="118"/>
      <c r="V150" s="118"/>
      <c r="AC150" s="118"/>
    </row>
    <row r="151" spans="8:29" ht="15.75" customHeight="1">
      <c r="H151" s="118"/>
      <c r="O151" s="118"/>
      <c r="V151" s="118"/>
      <c r="AC151" s="118"/>
    </row>
    <row r="152" spans="8:29" ht="15.75" customHeight="1">
      <c r="H152" s="118"/>
      <c r="O152" s="118"/>
      <c r="V152" s="118"/>
      <c r="AC152" s="118"/>
    </row>
    <row r="153" spans="8:29" ht="15.75" customHeight="1">
      <c r="H153" s="118"/>
      <c r="O153" s="118"/>
      <c r="V153" s="118"/>
      <c r="AC153" s="118"/>
    </row>
    <row r="154" spans="8:29" ht="15.75" customHeight="1">
      <c r="H154" s="118"/>
      <c r="O154" s="118"/>
      <c r="V154" s="118"/>
      <c r="AC154" s="118"/>
    </row>
    <row r="155" spans="8:29" ht="15.75" customHeight="1">
      <c r="H155" s="118"/>
      <c r="O155" s="118"/>
      <c r="V155" s="118"/>
      <c r="AC155" s="118"/>
    </row>
    <row r="156" spans="8:29" ht="15.75" customHeight="1">
      <c r="H156" s="118"/>
      <c r="O156" s="118"/>
      <c r="V156" s="118"/>
      <c r="AC156" s="118"/>
    </row>
    <row r="157" spans="8:29" ht="15.75" customHeight="1">
      <c r="H157" s="118"/>
      <c r="O157" s="118"/>
      <c r="V157" s="118"/>
      <c r="AC157" s="118"/>
    </row>
    <row r="158" spans="8:29" ht="15.75" customHeight="1">
      <c r="H158" s="118"/>
      <c r="O158" s="118"/>
      <c r="V158" s="118"/>
      <c r="AC158" s="118"/>
    </row>
    <row r="159" spans="8:29" ht="15.75" customHeight="1">
      <c r="H159" s="118"/>
      <c r="O159" s="118"/>
      <c r="V159" s="118"/>
      <c r="AC159" s="118"/>
    </row>
    <row r="160" spans="8:29" ht="15.75" customHeight="1">
      <c r="H160" s="118"/>
      <c r="O160" s="118"/>
      <c r="V160" s="118"/>
      <c r="AC160" s="118"/>
    </row>
    <row r="161" spans="8:29" ht="15.75" customHeight="1">
      <c r="H161" s="118"/>
      <c r="O161" s="118"/>
      <c r="V161" s="118"/>
      <c r="AC161" s="118"/>
    </row>
    <row r="162" spans="8:29" ht="15.75" customHeight="1">
      <c r="H162" s="118"/>
      <c r="O162" s="118"/>
      <c r="V162" s="118"/>
      <c r="AC162" s="118"/>
    </row>
    <row r="163" spans="8:29" ht="15.75" customHeight="1">
      <c r="H163" s="118"/>
      <c r="O163" s="118"/>
      <c r="V163" s="118"/>
      <c r="AC163" s="118"/>
    </row>
    <row r="164" spans="8:29" ht="15.75" customHeight="1">
      <c r="H164" s="118"/>
      <c r="O164" s="118"/>
      <c r="V164" s="118"/>
      <c r="AC164" s="118"/>
    </row>
    <row r="165" spans="8:29" ht="15.75" customHeight="1">
      <c r="H165" s="118"/>
      <c r="O165" s="118"/>
      <c r="V165" s="118"/>
      <c r="AC165" s="118"/>
    </row>
    <row r="166" spans="8:29" ht="15.75" customHeight="1">
      <c r="H166" s="118"/>
      <c r="O166" s="118"/>
      <c r="V166" s="118"/>
      <c r="AC166" s="118"/>
    </row>
    <row r="167" spans="8:29" ht="15.75" customHeight="1">
      <c r="H167" s="118"/>
      <c r="O167" s="118"/>
      <c r="V167" s="118"/>
      <c r="AC167" s="118"/>
    </row>
    <row r="168" spans="8:29" ht="15.75" customHeight="1">
      <c r="H168" s="118"/>
      <c r="O168" s="118"/>
      <c r="V168" s="118"/>
      <c r="AC168" s="118"/>
    </row>
    <row r="169" spans="8:29" ht="15.75" customHeight="1">
      <c r="H169" s="118"/>
      <c r="O169" s="118"/>
      <c r="V169" s="118"/>
      <c r="AC169" s="118"/>
    </row>
    <row r="170" spans="8:29" ht="15.75" customHeight="1">
      <c r="H170" s="118"/>
      <c r="O170" s="118"/>
      <c r="V170" s="118"/>
      <c r="AC170" s="118"/>
    </row>
    <row r="171" spans="8:29" ht="15.75" customHeight="1">
      <c r="H171" s="118"/>
      <c r="O171" s="118"/>
      <c r="V171" s="118"/>
      <c r="AC171" s="118"/>
    </row>
    <row r="172" spans="8:29" ht="15.75" customHeight="1">
      <c r="H172" s="118"/>
      <c r="O172" s="118"/>
      <c r="V172" s="118"/>
      <c r="AC172" s="118"/>
    </row>
    <row r="173" spans="8:29" ht="15.75" customHeight="1">
      <c r="H173" s="118"/>
      <c r="O173" s="118"/>
      <c r="V173" s="118"/>
      <c r="AC173" s="118"/>
    </row>
    <row r="174" spans="8:29" ht="15.75" customHeight="1">
      <c r="H174" s="118"/>
      <c r="O174" s="118"/>
      <c r="V174" s="118"/>
      <c r="AC174" s="118"/>
    </row>
    <row r="175" spans="8:29" ht="15.75" customHeight="1">
      <c r="H175" s="118"/>
      <c r="O175" s="118"/>
      <c r="V175" s="118"/>
      <c r="AC175" s="118"/>
    </row>
    <row r="176" spans="8:29" ht="15.75" customHeight="1">
      <c r="H176" s="118"/>
      <c r="O176" s="118"/>
      <c r="V176" s="118"/>
      <c r="AC176" s="118"/>
    </row>
    <row r="177" spans="8:29" ht="15.75" customHeight="1">
      <c r="H177" s="118"/>
      <c r="O177" s="118"/>
      <c r="V177" s="118"/>
      <c r="AC177" s="118"/>
    </row>
    <row r="178" spans="8:29" ht="15.75" customHeight="1">
      <c r="H178" s="118"/>
      <c r="O178" s="118"/>
      <c r="V178" s="118"/>
      <c r="AC178" s="118"/>
    </row>
    <row r="179" spans="8:29" ht="15.75" customHeight="1">
      <c r="H179" s="118"/>
      <c r="O179" s="118"/>
      <c r="V179" s="118"/>
      <c r="AC179" s="118"/>
    </row>
    <row r="180" spans="8:29" ht="15.75" customHeight="1">
      <c r="H180" s="118"/>
      <c r="O180" s="118"/>
      <c r="V180" s="118"/>
      <c r="AC180" s="118"/>
    </row>
    <row r="181" spans="8:29" ht="15.75" customHeight="1">
      <c r="H181" s="118"/>
      <c r="O181" s="118"/>
      <c r="V181" s="118"/>
      <c r="AC181" s="118"/>
    </row>
    <row r="182" spans="8:29" ht="15.75" customHeight="1">
      <c r="H182" s="118"/>
      <c r="O182" s="118"/>
      <c r="V182" s="118"/>
      <c r="AC182" s="118"/>
    </row>
    <row r="183" spans="8:29" ht="15.75" customHeight="1">
      <c r="H183" s="118"/>
      <c r="O183" s="118"/>
      <c r="V183" s="118"/>
      <c r="AC183" s="118"/>
    </row>
    <row r="184" spans="8:29" ht="15.75" customHeight="1">
      <c r="H184" s="118"/>
      <c r="O184" s="118"/>
      <c r="V184" s="118"/>
      <c r="AC184" s="118"/>
    </row>
    <row r="185" spans="8:29" ht="15.75" customHeight="1">
      <c r="H185" s="118"/>
      <c r="O185" s="118"/>
      <c r="V185" s="118"/>
      <c r="AC185" s="118"/>
    </row>
    <row r="186" spans="8:29" ht="15.75" customHeight="1">
      <c r="H186" s="118"/>
      <c r="O186" s="118"/>
      <c r="V186" s="118"/>
      <c r="AC186" s="118"/>
    </row>
    <row r="187" spans="8:29" ht="15.75" customHeight="1">
      <c r="H187" s="118"/>
      <c r="O187" s="118"/>
      <c r="V187" s="118"/>
      <c r="AC187" s="118"/>
    </row>
    <row r="188" spans="8:29" ht="15.75" customHeight="1">
      <c r="H188" s="118"/>
      <c r="O188" s="118"/>
      <c r="V188" s="118"/>
      <c r="AC188" s="118"/>
    </row>
    <row r="189" spans="8:29" ht="15.75" customHeight="1">
      <c r="H189" s="118"/>
      <c r="O189" s="118"/>
      <c r="V189" s="118"/>
      <c r="AC189" s="118"/>
    </row>
    <row r="190" spans="8:29" ht="15.75" customHeight="1">
      <c r="H190" s="118"/>
      <c r="O190" s="118"/>
      <c r="V190" s="118"/>
      <c r="AC190" s="118"/>
    </row>
    <row r="191" spans="8:29" ht="15.75" customHeight="1">
      <c r="H191" s="118"/>
      <c r="O191" s="118"/>
      <c r="V191" s="118"/>
      <c r="AC191" s="118"/>
    </row>
    <row r="192" spans="8:29" ht="15.75" customHeight="1">
      <c r="H192" s="118"/>
      <c r="O192" s="118"/>
      <c r="V192" s="118"/>
      <c r="AC192" s="118"/>
    </row>
    <row r="193" spans="8:29" ht="15.75" customHeight="1">
      <c r="H193" s="118"/>
      <c r="O193" s="118"/>
      <c r="V193" s="118"/>
      <c r="AC193" s="118"/>
    </row>
    <row r="194" spans="8:29" ht="15.75" customHeight="1">
      <c r="H194" s="118"/>
      <c r="O194" s="118"/>
      <c r="V194" s="118"/>
      <c r="AC194" s="118"/>
    </row>
    <row r="195" spans="8:29" ht="15.75" customHeight="1">
      <c r="H195" s="118"/>
      <c r="O195" s="118"/>
      <c r="V195" s="118"/>
      <c r="AC195" s="118"/>
    </row>
    <row r="196" spans="8:29" ht="15.75" customHeight="1">
      <c r="H196" s="118"/>
      <c r="O196" s="118"/>
      <c r="V196" s="118"/>
      <c r="AC196" s="118"/>
    </row>
    <row r="197" spans="8:29" ht="15.75" customHeight="1">
      <c r="H197" s="118"/>
      <c r="O197" s="118"/>
      <c r="V197" s="118"/>
      <c r="AC197" s="118"/>
    </row>
    <row r="198" spans="8:29" ht="15.75" customHeight="1">
      <c r="H198" s="118"/>
      <c r="O198" s="118"/>
      <c r="V198" s="118"/>
      <c r="AC198" s="118"/>
    </row>
    <row r="199" spans="8:29" ht="15.75" customHeight="1">
      <c r="H199" s="118"/>
      <c r="O199" s="118"/>
      <c r="V199" s="118"/>
      <c r="AC199" s="118"/>
    </row>
    <row r="200" spans="8:29" ht="15.75" customHeight="1">
      <c r="H200" s="118"/>
      <c r="O200" s="118"/>
      <c r="V200" s="118"/>
      <c r="AC200" s="118"/>
    </row>
    <row r="201" spans="8:29" ht="15.75" customHeight="1">
      <c r="H201" s="118"/>
      <c r="O201" s="118"/>
      <c r="V201" s="118"/>
      <c r="AC201" s="118"/>
    </row>
    <row r="202" spans="8:29" ht="15.75" customHeight="1">
      <c r="H202" s="118"/>
      <c r="O202" s="118"/>
      <c r="V202" s="118"/>
      <c r="AC202" s="118"/>
    </row>
    <row r="203" spans="8:29" ht="15.75" customHeight="1">
      <c r="H203" s="118"/>
      <c r="O203" s="118"/>
      <c r="V203" s="118"/>
      <c r="AC203" s="118"/>
    </row>
    <row r="204" spans="8:29" ht="15.75" customHeight="1">
      <c r="H204" s="118"/>
      <c r="O204" s="118"/>
      <c r="V204" s="118"/>
      <c r="AC204" s="118"/>
    </row>
    <row r="205" spans="8:29" ht="15.75" customHeight="1">
      <c r="H205" s="118"/>
      <c r="O205" s="118"/>
      <c r="V205" s="118"/>
      <c r="AC205" s="118"/>
    </row>
    <row r="206" spans="8:29" ht="15.75" customHeight="1">
      <c r="H206" s="118"/>
      <c r="O206" s="118"/>
      <c r="V206" s="118"/>
      <c r="AC206" s="118"/>
    </row>
    <row r="207" spans="8:29" ht="15.75" customHeight="1">
      <c r="H207" s="118"/>
      <c r="O207" s="118"/>
      <c r="V207" s="118"/>
      <c r="AC207" s="118"/>
    </row>
    <row r="208" spans="8:29" ht="15.75" customHeight="1">
      <c r="H208" s="118"/>
      <c r="O208" s="118"/>
      <c r="V208" s="118"/>
      <c r="AC208" s="118"/>
    </row>
    <row r="209" spans="8:29" ht="15.75" customHeight="1">
      <c r="H209" s="118"/>
      <c r="O209" s="118"/>
      <c r="V209" s="118"/>
      <c r="AC209" s="118"/>
    </row>
    <row r="210" spans="8:29" ht="15.75" customHeight="1">
      <c r="H210" s="118"/>
      <c r="O210" s="118"/>
      <c r="V210" s="118"/>
      <c r="AC210" s="118"/>
    </row>
    <row r="211" spans="8:29" ht="15.75" customHeight="1">
      <c r="H211" s="118"/>
      <c r="O211" s="118"/>
      <c r="V211" s="118"/>
      <c r="AC211" s="118"/>
    </row>
    <row r="212" spans="8:29" ht="15.75" customHeight="1">
      <c r="H212" s="118"/>
      <c r="O212" s="118"/>
      <c r="V212" s="118"/>
      <c r="AC212" s="118"/>
    </row>
    <row r="213" spans="8:29" ht="15.75" customHeight="1">
      <c r="H213" s="118"/>
      <c r="O213" s="118"/>
      <c r="V213" s="118"/>
      <c r="AC213" s="118"/>
    </row>
    <row r="214" spans="8:29" ht="15.75" customHeight="1">
      <c r="H214" s="118"/>
      <c r="O214" s="118"/>
      <c r="V214" s="118"/>
      <c r="AC214" s="118"/>
    </row>
    <row r="215" spans="8:29" ht="15.75" customHeight="1">
      <c r="H215" s="118"/>
      <c r="O215" s="118"/>
      <c r="V215" s="118"/>
      <c r="AC215" s="118"/>
    </row>
    <row r="216" spans="8:29" ht="15.75" customHeight="1">
      <c r="H216" s="118"/>
      <c r="O216" s="118"/>
      <c r="V216" s="118"/>
      <c r="AC216" s="118"/>
    </row>
    <row r="217" spans="8:29" ht="15.75" customHeight="1">
      <c r="H217" s="118"/>
      <c r="O217" s="118"/>
      <c r="V217" s="118"/>
      <c r="AC217" s="118"/>
    </row>
    <row r="218" spans="8:29" ht="15.75" customHeight="1">
      <c r="H218" s="118"/>
      <c r="O218" s="118"/>
      <c r="V218" s="118"/>
      <c r="AC218" s="118"/>
    </row>
    <row r="219" spans="8:29" ht="15.75" customHeight="1">
      <c r="H219" s="118"/>
      <c r="O219" s="118"/>
      <c r="V219" s="118"/>
      <c r="AC219" s="118"/>
    </row>
    <row r="220" spans="8:29" ht="15.75" customHeight="1">
      <c r="H220" s="118"/>
      <c r="O220" s="118"/>
      <c r="V220" s="118"/>
      <c r="AC220" s="118"/>
    </row>
    <row r="221" spans="8:29" ht="15.75" customHeight="1">
      <c r="H221" s="118"/>
      <c r="O221" s="118"/>
      <c r="V221" s="118"/>
      <c r="AC221" s="118"/>
    </row>
    <row r="222" spans="8:29" ht="15.75" customHeight="1">
      <c r="H222" s="118"/>
      <c r="O222" s="118"/>
      <c r="V222" s="118"/>
      <c r="AC222" s="118"/>
    </row>
    <row r="223" spans="8:29" ht="15.75" customHeight="1">
      <c r="H223" s="118"/>
      <c r="O223" s="118"/>
      <c r="V223" s="118"/>
      <c r="AC223" s="118"/>
    </row>
    <row r="224" spans="8:29" ht="15.75" customHeight="1">
      <c r="H224" s="118"/>
      <c r="O224" s="118"/>
      <c r="V224" s="118"/>
      <c r="AC224" s="118"/>
    </row>
    <row r="225" spans="8:29" ht="15.75" customHeight="1">
      <c r="H225" s="118"/>
      <c r="O225" s="118"/>
      <c r="V225" s="118"/>
      <c r="AC225" s="118"/>
    </row>
    <row r="226" spans="8:29" ht="15.75" customHeight="1">
      <c r="H226" s="118"/>
      <c r="O226" s="118"/>
      <c r="V226" s="118"/>
      <c r="AC226" s="118"/>
    </row>
    <row r="227" spans="8:29" ht="15.75" customHeight="1">
      <c r="H227" s="118"/>
      <c r="O227" s="118"/>
      <c r="V227" s="118"/>
      <c r="AC227" s="118"/>
    </row>
    <row r="228" spans="8:29" ht="15.75" customHeight="1">
      <c r="H228" s="118"/>
      <c r="O228" s="118"/>
      <c r="V228" s="118"/>
      <c r="AC228" s="118"/>
    </row>
    <row r="229" spans="8:29" ht="15.75" customHeight="1">
      <c r="H229" s="118"/>
      <c r="O229" s="118"/>
      <c r="V229" s="118"/>
      <c r="AC229" s="118"/>
    </row>
    <row r="230" spans="8:29" ht="15.75" customHeight="1">
      <c r="H230" s="118"/>
      <c r="O230" s="118"/>
      <c r="V230" s="118"/>
      <c r="AC230" s="118"/>
    </row>
    <row r="231" spans="8:29" ht="15.75" customHeight="1">
      <c r="H231" s="118"/>
      <c r="O231" s="118"/>
      <c r="V231" s="118"/>
      <c r="AC231" s="118"/>
    </row>
    <row r="232" spans="8:29" ht="15.75" customHeight="1">
      <c r="H232" s="118"/>
      <c r="O232" s="118"/>
      <c r="V232" s="118"/>
      <c r="AC232" s="118"/>
    </row>
    <row r="233" spans="8:29" ht="15.75" customHeight="1">
      <c r="H233" s="118"/>
      <c r="O233" s="118"/>
      <c r="V233" s="118"/>
      <c r="AC233" s="118"/>
    </row>
    <row r="234" spans="8:29" ht="15.75" customHeight="1">
      <c r="H234" s="118"/>
      <c r="O234" s="118"/>
      <c r="V234" s="118"/>
      <c r="AC234" s="118"/>
    </row>
    <row r="235" spans="8:29" ht="15.75" customHeight="1">
      <c r="H235" s="118"/>
      <c r="O235" s="118"/>
      <c r="V235" s="118"/>
      <c r="AC235" s="118"/>
    </row>
    <row r="236" spans="8:29" ht="15.75" customHeight="1">
      <c r="H236" s="118"/>
      <c r="O236" s="118"/>
      <c r="V236" s="118"/>
      <c r="AC236" s="118"/>
    </row>
    <row r="237" spans="8:29" ht="15.75" customHeight="1">
      <c r="H237" s="118"/>
      <c r="O237" s="118"/>
      <c r="V237" s="118"/>
      <c r="AC237" s="118"/>
    </row>
    <row r="238" spans="8:29" ht="15.75" customHeight="1">
      <c r="H238" s="118"/>
      <c r="O238" s="118"/>
      <c r="V238" s="118"/>
      <c r="AC238" s="118"/>
    </row>
    <row r="239" spans="8:29" ht="15.75" customHeight="1">
      <c r="H239" s="118"/>
      <c r="O239" s="118"/>
      <c r="V239" s="118"/>
      <c r="AC239" s="118"/>
    </row>
    <row r="240" spans="8:29" ht="15.75" customHeight="1">
      <c r="H240" s="118"/>
      <c r="O240" s="118"/>
      <c r="V240" s="118"/>
      <c r="AC240" s="118"/>
    </row>
    <row r="241" spans="8:29" ht="15.75" customHeight="1">
      <c r="H241" s="118"/>
      <c r="O241" s="118"/>
      <c r="V241" s="118"/>
      <c r="AC241" s="118"/>
    </row>
    <row r="242" spans="8:29" ht="15.75" customHeight="1">
      <c r="H242" s="118"/>
      <c r="O242" s="118"/>
      <c r="V242" s="118"/>
      <c r="AC242" s="118"/>
    </row>
    <row r="243" spans="8:29" ht="15.75" customHeight="1">
      <c r="H243" s="118"/>
      <c r="O243" s="118"/>
      <c r="V243" s="118"/>
      <c r="AC243" s="118"/>
    </row>
    <row r="244" spans="8:29" ht="15.75" customHeight="1">
      <c r="H244" s="118"/>
      <c r="O244" s="118"/>
      <c r="V244" s="118"/>
      <c r="AC244" s="118"/>
    </row>
    <row r="245" spans="8:29" ht="15.75" customHeight="1">
      <c r="H245" s="118"/>
      <c r="O245" s="118"/>
      <c r="V245" s="118"/>
      <c r="AC245" s="118"/>
    </row>
    <row r="246" spans="8:29" ht="15.75" customHeight="1">
      <c r="H246" s="118"/>
      <c r="O246" s="118"/>
      <c r="V246" s="118"/>
      <c r="AC246" s="118"/>
    </row>
    <row r="247" spans="8:29" ht="15.75" customHeight="1">
      <c r="H247" s="118"/>
      <c r="O247" s="118"/>
      <c r="V247" s="118"/>
      <c r="AC247" s="118"/>
    </row>
    <row r="248" spans="8:29" ht="15.75" customHeight="1">
      <c r="H248" s="118"/>
      <c r="O248" s="118"/>
      <c r="V248" s="118"/>
      <c r="AC248" s="118"/>
    </row>
    <row r="249" spans="8:29" ht="15.75" customHeight="1">
      <c r="H249" s="118"/>
      <c r="O249" s="118"/>
      <c r="V249" s="118"/>
      <c r="AC249" s="118"/>
    </row>
    <row r="250" spans="8:29" ht="15.75" customHeight="1">
      <c r="H250" s="118"/>
      <c r="O250" s="118"/>
      <c r="V250" s="118"/>
      <c r="AC250" s="118"/>
    </row>
    <row r="251" spans="8:29" ht="15.75" customHeight="1">
      <c r="H251" s="118"/>
      <c r="O251" s="118"/>
      <c r="V251" s="118"/>
      <c r="AC251" s="118"/>
    </row>
    <row r="252" spans="8:29" ht="15.75" customHeight="1">
      <c r="H252" s="118"/>
      <c r="O252" s="118"/>
      <c r="V252" s="118"/>
      <c r="AC252" s="118"/>
    </row>
    <row r="253" spans="8:29" ht="15.75" customHeight="1">
      <c r="H253" s="118"/>
      <c r="O253" s="118"/>
      <c r="V253" s="118"/>
      <c r="AC253" s="118"/>
    </row>
    <row r="254" spans="8:29" ht="15.75" customHeight="1">
      <c r="H254" s="118"/>
      <c r="O254" s="118"/>
      <c r="V254" s="118"/>
      <c r="AC254" s="118"/>
    </row>
    <row r="255" spans="8:29" ht="15.75" customHeight="1">
      <c r="H255" s="118"/>
      <c r="O255" s="118"/>
      <c r="V255" s="118"/>
      <c r="AC255" s="118"/>
    </row>
    <row r="256" spans="8:29" ht="15.75" customHeight="1">
      <c r="H256" s="118"/>
      <c r="O256" s="118"/>
      <c r="V256" s="118"/>
      <c r="AC256" s="118"/>
    </row>
    <row r="257" spans="8:29" ht="15.75" customHeight="1">
      <c r="H257" s="118"/>
      <c r="O257" s="118"/>
      <c r="V257" s="118"/>
      <c r="AC257" s="118"/>
    </row>
    <row r="258" spans="8:29" ht="15.75" customHeight="1">
      <c r="H258" s="118"/>
      <c r="O258" s="118"/>
      <c r="V258" s="118"/>
      <c r="AC258" s="118"/>
    </row>
    <row r="259" spans="8:29" ht="15.75" customHeight="1">
      <c r="H259" s="118"/>
      <c r="O259" s="118"/>
      <c r="V259" s="118"/>
      <c r="AC259" s="118"/>
    </row>
    <row r="260" spans="8:29" ht="15.75" customHeight="1">
      <c r="H260" s="118"/>
      <c r="O260" s="118"/>
      <c r="V260" s="118"/>
      <c r="AC260" s="118"/>
    </row>
    <row r="261" spans="8:29" ht="15.75" customHeight="1">
      <c r="H261" s="118"/>
      <c r="O261" s="118"/>
      <c r="V261" s="118"/>
      <c r="AC261" s="118"/>
    </row>
    <row r="262" spans="8:29" ht="15.75" customHeight="1">
      <c r="H262" s="118"/>
      <c r="O262" s="118"/>
      <c r="V262" s="118"/>
      <c r="AC262" s="118"/>
    </row>
    <row r="263" spans="8:29" ht="15.75" customHeight="1">
      <c r="H263" s="118"/>
      <c r="O263" s="118"/>
      <c r="V263" s="118"/>
      <c r="AC263" s="118"/>
    </row>
    <row r="264" spans="8:29" ht="15.75" customHeight="1">
      <c r="H264" s="118"/>
      <c r="O264" s="118"/>
      <c r="V264" s="118"/>
      <c r="AC264" s="118"/>
    </row>
    <row r="265" spans="8:29" ht="15.75" customHeight="1">
      <c r="H265" s="118"/>
      <c r="O265" s="118"/>
      <c r="V265" s="118"/>
      <c r="AC265" s="118"/>
    </row>
    <row r="266" spans="8:29" ht="15.75" customHeight="1">
      <c r="H266" s="118"/>
      <c r="O266" s="118"/>
      <c r="V266" s="118"/>
      <c r="AC266" s="118"/>
    </row>
    <row r="267" spans="8:29" ht="15.75" customHeight="1">
      <c r="H267" s="118"/>
      <c r="O267" s="118"/>
      <c r="V267" s="118"/>
      <c r="AC267" s="118"/>
    </row>
    <row r="268" spans="8:29" ht="15.75" customHeight="1">
      <c r="H268" s="118"/>
      <c r="O268" s="118"/>
      <c r="V268" s="118"/>
      <c r="AC268" s="118"/>
    </row>
    <row r="269" spans="8:29" ht="15.75" customHeight="1">
      <c r="H269" s="118"/>
      <c r="O269" s="118"/>
      <c r="V269" s="118"/>
      <c r="AC269" s="118"/>
    </row>
    <row r="270" spans="8:29" ht="15.75" customHeight="1">
      <c r="H270" s="118"/>
      <c r="O270" s="118"/>
      <c r="V270" s="118"/>
      <c r="AC270" s="118"/>
    </row>
    <row r="271" spans="8:29" ht="15.75" customHeight="1">
      <c r="H271" s="118"/>
      <c r="O271" s="118"/>
      <c r="V271" s="118"/>
      <c r="AC271" s="118"/>
    </row>
    <row r="272" spans="8:29" ht="15.75" customHeight="1">
      <c r="H272" s="118"/>
      <c r="O272" s="118"/>
      <c r="V272" s="118"/>
      <c r="AC272" s="118"/>
    </row>
    <row r="273" spans="8:29" ht="15.75" customHeight="1">
      <c r="H273" s="118"/>
      <c r="O273" s="118"/>
      <c r="V273" s="118"/>
      <c r="AC273" s="118"/>
    </row>
    <row r="274" spans="8:29" ht="15.75" customHeight="1">
      <c r="H274" s="118"/>
      <c r="O274" s="118"/>
      <c r="V274" s="118"/>
      <c r="AC274" s="118"/>
    </row>
    <row r="275" spans="8:29" ht="15.75" customHeight="1">
      <c r="H275" s="118"/>
      <c r="O275" s="118"/>
      <c r="V275" s="118"/>
      <c r="AC275" s="118"/>
    </row>
    <row r="276" spans="8:29" ht="15.75" customHeight="1">
      <c r="H276" s="118"/>
      <c r="O276" s="118"/>
      <c r="V276" s="118"/>
      <c r="AC276" s="118"/>
    </row>
    <row r="277" spans="8:29" ht="15.75" customHeight="1">
      <c r="H277" s="118"/>
      <c r="O277" s="118"/>
      <c r="V277" s="118"/>
      <c r="AC277" s="118"/>
    </row>
    <row r="278" spans="8:29" ht="15.75" customHeight="1">
      <c r="H278" s="118"/>
      <c r="O278" s="118"/>
      <c r="V278" s="118"/>
      <c r="AC278" s="118"/>
    </row>
    <row r="279" spans="8:29" ht="15.75" customHeight="1">
      <c r="H279" s="118"/>
      <c r="O279" s="118"/>
      <c r="V279" s="118"/>
      <c r="AC279" s="118"/>
    </row>
    <row r="280" spans="8:29" ht="15.75" customHeight="1">
      <c r="H280" s="118"/>
      <c r="O280" s="118"/>
      <c r="V280" s="118"/>
      <c r="AC280" s="118"/>
    </row>
    <row r="281" spans="8:29" ht="15.75" customHeight="1">
      <c r="H281" s="118"/>
      <c r="O281" s="118"/>
      <c r="V281" s="118"/>
      <c r="AC281" s="118"/>
    </row>
    <row r="282" spans="8:29" ht="15.75" customHeight="1">
      <c r="H282" s="118"/>
      <c r="O282" s="118"/>
      <c r="V282" s="118"/>
      <c r="AC282" s="118"/>
    </row>
    <row r="283" spans="8:29" ht="15.75" customHeight="1">
      <c r="H283" s="118"/>
      <c r="O283" s="118"/>
      <c r="V283" s="118"/>
      <c r="AC283" s="118"/>
    </row>
    <row r="284" spans="8:29" ht="15.75" customHeight="1">
      <c r="H284" s="118"/>
      <c r="O284" s="118"/>
      <c r="V284" s="118"/>
      <c r="AC284" s="118"/>
    </row>
    <row r="285" spans="8:29" ht="15.75" customHeight="1">
      <c r="H285" s="118"/>
      <c r="O285" s="118"/>
      <c r="V285" s="118"/>
      <c r="AC285" s="118"/>
    </row>
    <row r="286" spans="8:29" ht="15.75" customHeight="1">
      <c r="H286" s="118"/>
      <c r="O286" s="118"/>
      <c r="V286" s="118"/>
      <c r="AC286" s="118"/>
    </row>
    <row r="287" spans="8:29" ht="15.75" customHeight="1">
      <c r="H287" s="118"/>
      <c r="O287" s="118"/>
      <c r="V287" s="118"/>
      <c r="AC287" s="118"/>
    </row>
    <row r="288" spans="8:29" ht="15.75" customHeight="1">
      <c r="H288" s="118"/>
      <c r="O288" s="118"/>
      <c r="V288" s="118"/>
      <c r="AC288" s="118"/>
    </row>
    <row r="289" spans="8:29" ht="15.75" customHeight="1">
      <c r="H289" s="118"/>
      <c r="O289" s="118"/>
      <c r="V289" s="118"/>
      <c r="AC289" s="118"/>
    </row>
    <row r="290" spans="8:29" ht="15.75" customHeight="1">
      <c r="H290" s="118"/>
      <c r="O290" s="118"/>
      <c r="V290" s="118"/>
      <c r="AC290" s="118"/>
    </row>
    <row r="291" spans="8:29" ht="15.75" customHeight="1">
      <c r="H291" s="118"/>
      <c r="O291" s="118"/>
      <c r="V291" s="118"/>
      <c r="AC291" s="118"/>
    </row>
    <row r="292" spans="8:29" ht="15.75" customHeight="1">
      <c r="H292" s="118"/>
      <c r="O292" s="118"/>
      <c r="V292" s="118"/>
      <c r="AC292" s="118"/>
    </row>
    <row r="293" spans="8:29" ht="15.75" customHeight="1">
      <c r="H293" s="118"/>
      <c r="O293" s="118"/>
      <c r="V293" s="118"/>
      <c r="AC293" s="118"/>
    </row>
    <row r="294" spans="8:29" ht="15.75" customHeight="1">
      <c r="H294" s="118"/>
      <c r="O294" s="118"/>
      <c r="V294" s="118"/>
      <c r="AC294" s="118"/>
    </row>
    <row r="295" spans="8:29" ht="15.75" customHeight="1">
      <c r="H295" s="118"/>
      <c r="O295" s="118"/>
      <c r="V295" s="118"/>
      <c r="AC295" s="118"/>
    </row>
    <row r="296" spans="8:29" ht="15.75" customHeight="1">
      <c r="H296" s="118"/>
      <c r="O296" s="118"/>
      <c r="V296" s="118"/>
      <c r="AC296" s="118"/>
    </row>
    <row r="297" spans="8:29" ht="15.75" customHeight="1">
      <c r="H297" s="118"/>
      <c r="O297" s="118"/>
      <c r="V297" s="118"/>
      <c r="AC297" s="118"/>
    </row>
    <row r="298" spans="8:29" ht="15.75" customHeight="1">
      <c r="H298" s="118"/>
      <c r="O298" s="118"/>
      <c r="V298" s="118"/>
      <c r="AC298" s="118"/>
    </row>
    <row r="299" spans="8:29" ht="15.75" customHeight="1">
      <c r="H299" s="118"/>
      <c r="O299" s="118"/>
      <c r="V299" s="118"/>
      <c r="AC299" s="118"/>
    </row>
    <row r="300" spans="8:29" ht="15.75" customHeight="1">
      <c r="H300" s="118"/>
      <c r="O300" s="118"/>
      <c r="V300" s="118"/>
      <c r="AC300" s="118"/>
    </row>
    <row r="301" spans="8:29" ht="15.75" customHeight="1">
      <c r="H301" s="118"/>
      <c r="O301" s="118"/>
      <c r="V301" s="118"/>
      <c r="AC301" s="118"/>
    </row>
    <row r="302" spans="8:29" ht="15.75" customHeight="1">
      <c r="H302" s="118"/>
      <c r="O302" s="118"/>
      <c r="V302" s="118"/>
      <c r="AC302" s="118"/>
    </row>
    <row r="303" spans="8:29" ht="15.75" customHeight="1">
      <c r="H303" s="118"/>
      <c r="O303" s="118"/>
      <c r="V303" s="118"/>
      <c r="AC303" s="118"/>
    </row>
    <row r="304" spans="8:29" ht="15.75" customHeight="1">
      <c r="H304" s="118"/>
      <c r="O304" s="118"/>
      <c r="V304" s="118"/>
      <c r="AC304" s="118"/>
    </row>
    <row r="305" spans="8:29" ht="15.75" customHeight="1">
      <c r="H305" s="118"/>
      <c r="O305" s="118"/>
      <c r="V305" s="118"/>
      <c r="AC305" s="118"/>
    </row>
    <row r="306" spans="8:29" ht="15.75" customHeight="1">
      <c r="H306" s="118"/>
      <c r="O306" s="118"/>
      <c r="V306" s="118"/>
      <c r="AC306" s="118"/>
    </row>
    <row r="307" spans="8:29" ht="15.75" customHeight="1">
      <c r="H307" s="118"/>
      <c r="O307" s="118"/>
      <c r="V307" s="118"/>
      <c r="AC307" s="118"/>
    </row>
    <row r="308" spans="8:29" ht="15.75" customHeight="1">
      <c r="H308" s="118"/>
      <c r="O308" s="118"/>
      <c r="V308" s="118"/>
      <c r="AC308" s="118"/>
    </row>
    <row r="309" spans="8:29" ht="15.75" customHeight="1">
      <c r="H309" s="118"/>
      <c r="O309" s="118"/>
      <c r="V309" s="118"/>
      <c r="AC309" s="118"/>
    </row>
    <row r="310" spans="8:29" ht="15.75" customHeight="1">
      <c r="H310" s="118"/>
      <c r="O310" s="118"/>
      <c r="V310" s="118"/>
      <c r="AC310" s="118"/>
    </row>
    <row r="311" spans="8:29" ht="15.75" customHeight="1">
      <c r="H311" s="118"/>
      <c r="O311" s="118"/>
      <c r="V311" s="118"/>
      <c r="AC311" s="118"/>
    </row>
    <row r="312" spans="8:29" ht="15.75" customHeight="1">
      <c r="H312" s="118"/>
      <c r="O312" s="118"/>
      <c r="V312" s="118"/>
      <c r="AC312" s="118"/>
    </row>
    <row r="313" spans="8:29" ht="15.75" customHeight="1">
      <c r="H313" s="118"/>
      <c r="O313" s="118"/>
      <c r="V313" s="118"/>
      <c r="AC313" s="118"/>
    </row>
    <row r="314" spans="8:29" ht="15.75" customHeight="1">
      <c r="H314" s="118"/>
      <c r="O314" s="118"/>
      <c r="V314" s="118"/>
      <c r="AC314" s="118"/>
    </row>
    <row r="315" spans="8:29" ht="15.75" customHeight="1">
      <c r="H315" s="118"/>
      <c r="O315" s="118"/>
      <c r="V315" s="118"/>
      <c r="AC315" s="118"/>
    </row>
    <row r="316" spans="8:29" ht="15.75" customHeight="1">
      <c r="H316" s="118"/>
      <c r="O316" s="118"/>
      <c r="V316" s="118"/>
      <c r="AC316" s="118"/>
    </row>
    <row r="317" spans="8:29" ht="15.75" customHeight="1">
      <c r="H317" s="118"/>
      <c r="O317" s="118"/>
      <c r="V317" s="118"/>
      <c r="AC317" s="118"/>
    </row>
    <row r="318" spans="8:29" ht="15.75" customHeight="1">
      <c r="H318" s="118"/>
      <c r="O318" s="118"/>
      <c r="V318" s="118"/>
      <c r="AC318" s="118"/>
    </row>
    <row r="319" spans="8:29" ht="15.75" customHeight="1">
      <c r="H319" s="118"/>
      <c r="O319" s="118"/>
      <c r="V319" s="118"/>
      <c r="AC319" s="118"/>
    </row>
    <row r="320" spans="8:29" ht="15.75" customHeight="1">
      <c r="H320" s="118"/>
      <c r="O320" s="118"/>
      <c r="V320" s="118"/>
      <c r="AC320" s="118"/>
    </row>
    <row r="321" spans="8:29" ht="15.75" customHeight="1">
      <c r="H321" s="118"/>
      <c r="O321" s="118"/>
      <c r="V321" s="118"/>
      <c r="AC321" s="118"/>
    </row>
    <row r="322" spans="8:29" ht="15.75" customHeight="1">
      <c r="H322" s="118"/>
      <c r="O322" s="118"/>
      <c r="V322" s="118"/>
      <c r="AC322" s="118"/>
    </row>
    <row r="323" spans="8:29" ht="15.75" customHeight="1">
      <c r="H323" s="118"/>
      <c r="O323" s="118"/>
      <c r="V323" s="118"/>
      <c r="AC323" s="118"/>
    </row>
    <row r="324" spans="8:29" ht="15.75" customHeight="1">
      <c r="H324" s="118"/>
      <c r="O324" s="118"/>
      <c r="V324" s="118"/>
      <c r="AC324" s="118"/>
    </row>
    <row r="325" spans="8:29" ht="15.75" customHeight="1">
      <c r="H325" s="118"/>
      <c r="O325" s="118"/>
      <c r="V325" s="118"/>
      <c r="AC325" s="118"/>
    </row>
    <row r="326" spans="8:29" ht="15.75" customHeight="1">
      <c r="H326" s="118"/>
      <c r="O326" s="118"/>
      <c r="V326" s="118"/>
      <c r="AC326" s="118"/>
    </row>
    <row r="327" spans="8:29" ht="15.75" customHeight="1">
      <c r="H327" s="118"/>
      <c r="O327" s="118"/>
      <c r="V327" s="118"/>
      <c r="AC327" s="118"/>
    </row>
    <row r="328" spans="8:29" ht="15.75" customHeight="1">
      <c r="H328" s="118"/>
      <c r="O328" s="118"/>
      <c r="V328" s="118"/>
      <c r="AC328" s="118"/>
    </row>
    <row r="329" spans="8:29" ht="15.75" customHeight="1">
      <c r="H329" s="118"/>
      <c r="O329" s="118"/>
      <c r="V329" s="118"/>
      <c r="AC329" s="118"/>
    </row>
    <row r="330" spans="8:29" ht="15.75" customHeight="1">
      <c r="H330" s="118"/>
      <c r="O330" s="118"/>
      <c r="V330" s="118"/>
      <c r="AC330" s="118"/>
    </row>
    <row r="331" spans="8:29" ht="15.75" customHeight="1">
      <c r="H331" s="118"/>
      <c r="O331" s="118"/>
      <c r="V331" s="118"/>
      <c r="AC331" s="118"/>
    </row>
    <row r="332" spans="8:29" ht="15.75" customHeight="1">
      <c r="H332" s="118"/>
      <c r="O332" s="118"/>
      <c r="V332" s="118"/>
      <c r="AC332" s="118"/>
    </row>
    <row r="333" spans="8:29" ht="15.75" customHeight="1">
      <c r="H333" s="118"/>
      <c r="O333" s="118"/>
      <c r="V333" s="118"/>
      <c r="AC333" s="118"/>
    </row>
    <row r="334" spans="8:29" ht="15.75" customHeight="1">
      <c r="H334" s="118"/>
      <c r="O334" s="118"/>
      <c r="V334" s="118"/>
      <c r="AC334" s="118"/>
    </row>
    <row r="335" spans="8:29" ht="15.75" customHeight="1">
      <c r="H335" s="118"/>
      <c r="O335" s="118"/>
      <c r="V335" s="118"/>
      <c r="AC335" s="118"/>
    </row>
    <row r="336" spans="8:29" ht="15.75" customHeight="1">
      <c r="H336" s="118"/>
      <c r="O336" s="118"/>
      <c r="V336" s="118"/>
      <c r="AC336" s="118"/>
    </row>
    <row r="337" spans="8:29" ht="15.75" customHeight="1">
      <c r="H337" s="118"/>
      <c r="O337" s="118"/>
      <c r="V337" s="118"/>
      <c r="AC337" s="118"/>
    </row>
    <row r="338" spans="8:29" ht="15.75" customHeight="1">
      <c r="H338" s="118"/>
      <c r="O338" s="118"/>
      <c r="V338" s="118"/>
      <c r="AC338" s="118"/>
    </row>
    <row r="339" spans="8:29" ht="15.75" customHeight="1">
      <c r="H339" s="118"/>
      <c r="O339" s="118"/>
      <c r="V339" s="118"/>
      <c r="AC339" s="118"/>
    </row>
    <row r="340" spans="8:29" ht="15.75" customHeight="1">
      <c r="H340" s="118"/>
      <c r="O340" s="118"/>
      <c r="V340" s="118"/>
      <c r="AC340" s="118"/>
    </row>
    <row r="341" spans="8:29" ht="15.75" customHeight="1">
      <c r="H341" s="118"/>
      <c r="O341" s="118"/>
      <c r="V341" s="118"/>
      <c r="AC341" s="118"/>
    </row>
    <row r="342" spans="8:29" ht="15.75" customHeight="1">
      <c r="H342" s="118"/>
      <c r="O342" s="118"/>
      <c r="V342" s="118"/>
      <c r="AC342" s="118"/>
    </row>
    <row r="343" spans="8:29" ht="15.75" customHeight="1">
      <c r="H343" s="118"/>
      <c r="O343" s="118"/>
      <c r="V343" s="118"/>
      <c r="AC343" s="118"/>
    </row>
    <row r="344" spans="8:29" ht="15.75" customHeight="1">
      <c r="H344" s="118"/>
      <c r="O344" s="118"/>
      <c r="V344" s="118"/>
      <c r="AC344" s="118"/>
    </row>
    <row r="345" spans="8:29" ht="15.75" customHeight="1">
      <c r="H345" s="118"/>
      <c r="O345" s="118"/>
      <c r="V345" s="118"/>
      <c r="AC345" s="118"/>
    </row>
    <row r="346" spans="8:29" ht="15.75" customHeight="1">
      <c r="H346" s="118"/>
      <c r="O346" s="118"/>
      <c r="V346" s="118"/>
      <c r="AC346" s="118"/>
    </row>
    <row r="347" spans="8:29" ht="15.75" customHeight="1">
      <c r="H347" s="118"/>
      <c r="O347" s="118"/>
      <c r="V347" s="118"/>
      <c r="AC347" s="118"/>
    </row>
    <row r="348" spans="8:29" ht="15.75" customHeight="1">
      <c r="H348" s="118"/>
      <c r="O348" s="118"/>
      <c r="V348" s="118"/>
      <c r="AC348" s="118"/>
    </row>
    <row r="349" spans="8:29" ht="15.75" customHeight="1">
      <c r="H349" s="118"/>
      <c r="O349" s="118"/>
      <c r="V349" s="118"/>
      <c r="AC349" s="118"/>
    </row>
    <row r="350" spans="8:29" ht="15.75" customHeight="1">
      <c r="H350" s="118"/>
      <c r="O350" s="118"/>
      <c r="V350" s="118"/>
      <c r="AC350" s="118"/>
    </row>
    <row r="351" spans="8:29" ht="15.75" customHeight="1">
      <c r="H351" s="118"/>
      <c r="O351" s="118"/>
      <c r="V351" s="118"/>
      <c r="AC351" s="118"/>
    </row>
    <row r="352" spans="8:29" ht="15.75" customHeight="1">
      <c r="H352" s="118"/>
      <c r="O352" s="118"/>
      <c r="V352" s="118"/>
      <c r="AC352" s="118"/>
    </row>
    <row r="353" spans="8:29" ht="15.75" customHeight="1">
      <c r="H353" s="118"/>
      <c r="O353" s="118"/>
      <c r="V353" s="118"/>
      <c r="AC353" s="118"/>
    </row>
    <row r="354" spans="8:29" ht="15.75" customHeight="1">
      <c r="H354" s="118"/>
      <c r="O354" s="118"/>
      <c r="V354" s="118"/>
      <c r="AC354" s="118"/>
    </row>
    <row r="355" spans="8:29" ht="15.75" customHeight="1">
      <c r="H355" s="118"/>
      <c r="O355" s="118"/>
      <c r="V355" s="118"/>
      <c r="AC355" s="118"/>
    </row>
    <row r="356" spans="8:29" ht="15.75" customHeight="1">
      <c r="H356" s="118"/>
      <c r="O356" s="118"/>
      <c r="V356" s="118"/>
      <c r="AC356" s="118"/>
    </row>
    <row r="357" spans="8:29" ht="15.75" customHeight="1">
      <c r="H357" s="118"/>
      <c r="O357" s="118"/>
      <c r="V357" s="118"/>
      <c r="AC357" s="118"/>
    </row>
    <row r="358" spans="8:29" ht="15.75" customHeight="1">
      <c r="H358" s="118"/>
      <c r="O358" s="118"/>
      <c r="V358" s="118"/>
      <c r="AC358" s="118"/>
    </row>
    <row r="359" spans="8:29" ht="15.75" customHeight="1">
      <c r="H359" s="118"/>
      <c r="O359" s="118"/>
      <c r="V359" s="118"/>
      <c r="AC359" s="118"/>
    </row>
    <row r="360" spans="8:29" ht="15.75" customHeight="1">
      <c r="H360" s="118"/>
      <c r="O360" s="118"/>
      <c r="V360" s="118"/>
      <c r="AC360" s="118"/>
    </row>
    <row r="361" spans="8:29" ht="15.75" customHeight="1">
      <c r="H361" s="118"/>
      <c r="O361" s="118"/>
      <c r="V361" s="118"/>
      <c r="AC361" s="118"/>
    </row>
    <row r="362" spans="8:29" ht="15.75" customHeight="1">
      <c r="H362" s="118"/>
      <c r="O362" s="118"/>
      <c r="V362" s="118"/>
      <c r="AC362" s="118"/>
    </row>
    <row r="363" spans="8:29" ht="15.75" customHeight="1">
      <c r="H363" s="118"/>
      <c r="O363" s="118"/>
      <c r="V363" s="118"/>
      <c r="AC363" s="118"/>
    </row>
    <row r="364" spans="8:29" ht="15.75" customHeight="1">
      <c r="H364" s="118"/>
      <c r="O364" s="118"/>
      <c r="V364" s="118"/>
      <c r="AC364" s="118"/>
    </row>
    <row r="365" spans="8:29" ht="15.75" customHeight="1">
      <c r="H365" s="118"/>
      <c r="O365" s="118"/>
      <c r="V365" s="118"/>
      <c r="AC365" s="118"/>
    </row>
    <row r="366" spans="8:29" ht="15.75" customHeight="1">
      <c r="H366" s="118"/>
      <c r="O366" s="118"/>
      <c r="V366" s="118"/>
      <c r="AC366" s="118"/>
    </row>
    <row r="367" spans="8:29" ht="15.75" customHeight="1">
      <c r="H367" s="118"/>
      <c r="O367" s="118"/>
      <c r="V367" s="118"/>
      <c r="AC367" s="118"/>
    </row>
    <row r="368" spans="8:29" ht="15.75" customHeight="1">
      <c r="H368" s="118"/>
      <c r="O368" s="118"/>
      <c r="V368" s="118"/>
      <c r="AC368" s="118"/>
    </row>
    <row r="369" spans="8:29" ht="15.75" customHeight="1">
      <c r="H369" s="118"/>
      <c r="O369" s="118"/>
      <c r="V369" s="118"/>
      <c r="AC369" s="118"/>
    </row>
    <row r="370" spans="8:29" ht="15.75" customHeight="1">
      <c r="H370" s="118"/>
      <c r="O370" s="118"/>
      <c r="V370" s="118"/>
      <c r="AC370" s="118"/>
    </row>
    <row r="371" spans="8:29" ht="15.75" customHeight="1">
      <c r="H371" s="118"/>
      <c r="O371" s="118"/>
      <c r="V371" s="118"/>
      <c r="AC371" s="118"/>
    </row>
    <row r="372" spans="8:29" ht="15.75" customHeight="1">
      <c r="H372" s="118"/>
      <c r="O372" s="118"/>
      <c r="V372" s="118"/>
      <c r="AC372" s="118"/>
    </row>
    <row r="373" spans="8:29" ht="15.75" customHeight="1">
      <c r="H373" s="118"/>
      <c r="O373" s="118"/>
      <c r="V373" s="118"/>
      <c r="AC373" s="118"/>
    </row>
    <row r="374" spans="8:29" ht="15.75" customHeight="1">
      <c r="H374" s="118"/>
      <c r="O374" s="118"/>
      <c r="V374" s="118"/>
      <c r="AC374" s="118"/>
    </row>
    <row r="375" spans="8:29" ht="15.75" customHeight="1">
      <c r="H375" s="118"/>
      <c r="O375" s="118"/>
      <c r="V375" s="118"/>
      <c r="AC375" s="118"/>
    </row>
    <row r="376" spans="8:29" ht="15.75" customHeight="1">
      <c r="H376" s="118"/>
      <c r="O376" s="118"/>
      <c r="V376" s="118"/>
      <c r="AC376" s="118"/>
    </row>
    <row r="377" spans="8:29" ht="15.75" customHeight="1">
      <c r="H377" s="118"/>
      <c r="O377" s="118"/>
      <c r="V377" s="118"/>
      <c r="AC377" s="118"/>
    </row>
    <row r="378" spans="8:29" ht="15.75" customHeight="1">
      <c r="H378" s="118"/>
      <c r="O378" s="118"/>
      <c r="V378" s="118"/>
      <c r="AC378" s="118"/>
    </row>
    <row r="379" spans="8:29" ht="15.75" customHeight="1">
      <c r="H379" s="118"/>
      <c r="O379" s="118"/>
      <c r="V379" s="118"/>
      <c r="AC379" s="118"/>
    </row>
    <row r="380" spans="8:29" ht="15.75" customHeight="1">
      <c r="H380" s="118"/>
      <c r="O380" s="118"/>
      <c r="V380" s="118"/>
      <c r="AC380" s="118"/>
    </row>
    <row r="381" spans="8:29" ht="15.75" customHeight="1">
      <c r="H381" s="118"/>
      <c r="O381" s="118"/>
      <c r="V381" s="118"/>
      <c r="AC381" s="118"/>
    </row>
    <row r="382" spans="8:29" ht="15.75" customHeight="1">
      <c r="H382" s="118"/>
      <c r="O382" s="118"/>
      <c r="V382" s="118"/>
      <c r="AC382" s="118"/>
    </row>
    <row r="383" spans="8:29" ht="15.75" customHeight="1">
      <c r="H383" s="118"/>
      <c r="O383" s="118"/>
      <c r="V383" s="118"/>
      <c r="AC383" s="118"/>
    </row>
    <row r="384" spans="8:29" ht="15.75" customHeight="1">
      <c r="H384" s="118"/>
      <c r="O384" s="118"/>
      <c r="V384" s="118"/>
      <c r="AC384" s="118"/>
    </row>
    <row r="385" spans="8:29" ht="15.75" customHeight="1">
      <c r="H385" s="118"/>
      <c r="O385" s="118"/>
      <c r="V385" s="118"/>
      <c r="AC385" s="118"/>
    </row>
    <row r="386" spans="8:29" ht="15.75" customHeight="1">
      <c r="H386" s="118"/>
      <c r="O386" s="118"/>
      <c r="V386" s="118"/>
      <c r="AC386" s="118"/>
    </row>
    <row r="387" spans="8:29" ht="15.75" customHeight="1">
      <c r="H387" s="118"/>
      <c r="O387" s="118"/>
      <c r="V387" s="118"/>
      <c r="AC387" s="118"/>
    </row>
    <row r="388" spans="8:29" ht="15.75" customHeight="1">
      <c r="H388" s="118"/>
      <c r="O388" s="118"/>
      <c r="V388" s="118"/>
      <c r="AC388" s="118"/>
    </row>
    <row r="389" spans="8:29" ht="15.75" customHeight="1">
      <c r="H389" s="118"/>
      <c r="O389" s="118"/>
      <c r="V389" s="118"/>
      <c r="AC389" s="118"/>
    </row>
    <row r="390" spans="8:29" ht="15.75" customHeight="1">
      <c r="H390" s="118"/>
      <c r="O390" s="118"/>
      <c r="V390" s="118"/>
      <c r="AC390" s="118"/>
    </row>
    <row r="391" spans="8:29" ht="15.75" customHeight="1">
      <c r="H391" s="118"/>
      <c r="O391" s="118"/>
      <c r="V391" s="118"/>
      <c r="AC391" s="118"/>
    </row>
    <row r="392" spans="8:29" ht="15.75" customHeight="1">
      <c r="H392" s="118"/>
      <c r="O392" s="118"/>
      <c r="V392" s="118"/>
      <c r="AC392" s="118"/>
    </row>
    <row r="393" spans="8:29" ht="15.75" customHeight="1">
      <c r="H393" s="118"/>
      <c r="O393" s="118"/>
      <c r="V393" s="118"/>
      <c r="AC393" s="118"/>
    </row>
    <row r="394" spans="8:29" ht="15.75" customHeight="1">
      <c r="H394" s="118"/>
      <c r="O394" s="118"/>
      <c r="V394" s="118"/>
      <c r="AC394" s="118"/>
    </row>
    <row r="395" spans="8:29" ht="15.75" customHeight="1">
      <c r="H395" s="118"/>
      <c r="O395" s="118"/>
      <c r="V395" s="118"/>
      <c r="AC395" s="118"/>
    </row>
    <row r="396" spans="8:29" ht="15.75" customHeight="1">
      <c r="H396" s="118"/>
      <c r="O396" s="118"/>
      <c r="V396" s="118"/>
      <c r="AC396" s="118"/>
    </row>
    <row r="397" spans="8:29" ht="15.75" customHeight="1">
      <c r="H397" s="118"/>
      <c r="O397" s="118"/>
      <c r="V397" s="118"/>
      <c r="AC397" s="118"/>
    </row>
    <row r="398" spans="8:29" ht="15.75" customHeight="1">
      <c r="H398" s="118"/>
      <c r="O398" s="118"/>
      <c r="V398" s="118"/>
      <c r="AC398" s="118"/>
    </row>
    <row r="399" spans="8:29" ht="15.75" customHeight="1">
      <c r="H399" s="118"/>
      <c r="O399" s="118"/>
      <c r="V399" s="118"/>
      <c r="AC399" s="118"/>
    </row>
    <row r="400" spans="8:29" ht="15.75" customHeight="1">
      <c r="H400" s="118"/>
      <c r="O400" s="118"/>
      <c r="V400" s="118"/>
      <c r="AC400" s="118"/>
    </row>
    <row r="401" spans="8:29" ht="15.75" customHeight="1">
      <c r="H401" s="118"/>
      <c r="O401" s="118"/>
      <c r="V401" s="118"/>
      <c r="AC401" s="118"/>
    </row>
    <row r="402" spans="8:29" ht="15.75" customHeight="1">
      <c r="H402" s="118"/>
      <c r="O402" s="118"/>
      <c r="V402" s="118"/>
      <c r="AC402" s="118"/>
    </row>
    <row r="403" spans="8:29" ht="15.75" customHeight="1">
      <c r="H403" s="118"/>
      <c r="O403" s="118"/>
      <c r="V403" s="118"/>
      <c r="AC403" s="118"/>
    </row>
    <row r="404" spans="8:29" ht="15.75" customHeight="1">
      <c r="H404" s="118"/>
      <c r="O404" s="118"/>
      <c r="V404" s="118"/>
      <c r="AC404" s="118"/>
    </row>
    <row r="405" spans="8:29" ht="15.75" customHeight="1">
      <c r="H405" s="118"/>
      <c r="O405" s="118"/>
      <c r="V405" s="118"/>
      <c r="AC405" s="118"/>
    </row>
    <row r="406" spans="8:29" ht="15.75" customHeight="1">
      <c r="H406" s="118"/>
      <c r="O406" s="118"/>
      <c r="V406" s="118"/>
      <c r="AC406" s="118"/>
    </row>
    <row r="407" spans="8:29" ht="15.75" customHeight="1">
      <c r="H407" s="118"/>
      <c r="O407" s="118"/>
      <c r="V407" s="118"/>
      <c r="AC407" s="118"/>
    </row>
    <row r="408" spans="8:29" ht="15.75" customHeight="1">
      <c r="H408" s="118"/>
      <c r="O408" s="118"/>
      <c r="V408" s="118"/>
      <c r="AC408" s="118"/>
    </row>
    <row r="409" spans="8:29" ht="15.75" customHeight="1">
      <c r="H409" s="118"/>
      <c r="O409" s="118"/>
      <c r="V409" s="118"/>
      <c r="AC409" s="118"/>
    </row>
    <row r="410" spans="8:29" ht="15.75" customHeight="1">
      <c r="H410" s="118"/>
      <c r="O410" s="118"/>
      <c r="V410" s="118"/>
      <c r="AC410" s="118"/>
    </row>
    <row r="411" spans="8:29" ht="15.75" customHeight="1">
      <c r="H411" s="118"/>
      <c r="O411" s="118"/>
      <c r="V411" s="118"/>
      <c r="AC411" s="118"/>
    </row>
    <row r="412" spans="8:29" ht="15.75" customHeight="1">
      <c r="H412" s="118"/>
      <c r="O412" s="118"/>
      <c r="V412" s="118"/>
      <c r="AC412" s="118"/>
    </row>
    <row r="413" spans="8:29" ht="15.75" customHeight="1">
      <c r="H413" s="118"/>
      <c r="O413" s="118"/>
      <c r="V413" s="118"/>
      <c r="AC413" s="118"/>
    </row>
    <row r="414" spans="8:29" ht="15.75" customHeight="1">
      <c r="H414" s="118"/>
      <c r="O414" s="118"/>
      <c r="V414" s="118"/>
      <c r="AC414" s="118"/>
    </row>
    <row r="415" spans="8:29" ht="15.75" customHeight="1">
      <c r="H415" s="118"/>
      <c r="O415" s="118"/>
      <c r="V415" s="118"/>
      <c r="AC415" s="118"/>
    </row>
    <row r="416" spans="8:29" ht="15.75" customHeight="1">
      <c r="H416" s="118"/>
      <c r="O416" s="118"/>
      <c r="V416" s="118"/>
      <c r="AC416" s="118"/>
    </row>
    <row r="417" spans="8:29" ht="15.75" customHeight="1">
      <c r="H417" s="118"/>
      <c r="O417" s="118"/>
      <c r="V417" s="118"/>
      <c r="AC417" s="118"/>
    </row>
    <row r="418" spans="8:29" ht="15.75" customHeight="1">
      <c r="H418" s="118"/>
      <c r="O418" s="118"/>
      <c r="V418" s="118"/>
      <c r="AC418" s="118"/>
    </row>
    <row r="419" spans="8:29" ht="15.75" customHeight="1">
      <c r="H419" s="118"/>
      <c r="O419" s="118"/>
      <c r="V419" s="118"/>
      <c r="AC419" s="118"/>
    </row>
    <row r="420" spans="8:29" ht="15.75" customHeight="1">
      <c r="H420" s="118"/>
      <c r="O420" s="118"/>
      <c r="V420" s="118"/>
      <c r="AC420" s="118"/>
    </row>
    <row r="421" spans="8:29" ht="15.75" customHeight="1">
      <c r="H421" s="118"/>
      <c r="O421" s="118"/>
      <c r="V421" s="118"/>
      <c r="AC421" s="118"/>
    </row>
    <row r="422" spans="8:29" ht="15.75" customHeight="1">
      <c r="H422" s="118"/>
      <c r="O422" s="118"/>
      <c r="V422" s="118"/>
      <c r="AC422" s="118"/>
    </row>
    <row r="423" spans="8:29" ht="15.75" customHeight="1">
      <c r="H423" s="118"/>
      <c r="O423" s="118"/>
      <c r="V423" s="118"/>
      <c r="AC423" s="118"/>
    </row>
    <row r="424" spans="8:29" ht="15.75" customHeight="1">
      <c r="H424" s="118"/>
      <c r="O424" s="118"/>
      <c r="V424" s="118"/>
      <c r="AC424" s="118"/>
    </row>
    <row r="425" spans="8:29" ht="15.75" customHeight="1">
      <c r="H425" s="118"/>
      <c r="O425" s="118"/>
      <c r="V425" s="118"/>
      <c r="AC425" s="118"/>
    </row>
    <row r="426" spans="8:29" ht="15.75" customHeight="1">
      <c r="H426" s="118"/>
      <c r="O426" s="118"/>
      <c r="V426" s="118"/>
      <c r="AC426" s="118"/>
    </row>
    <row r="427" spans="8:29" ht="15.75" customHeight="1">
      <c r="H427" s="118"/>
      <c r="O427" s="118"/>
      <c r="V427" s="118"/>
      <c r="AC427" s="118"/>
    </row>
    <row r="428" spans="8:29" ht="15.75" customHeight="1">
      <c r="H428" s="118"/>
      <c r="O428" s="118"/>
      <c r="V428" s="118"/>
      <c r="AC428" s="118"/>
    </row>
    <row r="429" spans="8:29" ht="15.75" customHeight="1">
      <c r="H429" s="118"/>
      <c r="O429" s="118"/>
      <c r="V429" s="118"/>
      <c r="AC429" s="118"/>
    </row>
    <row r="430" spans="8:29" ht="15.75" customHeight="1">
      <c r="H430" s="118"/>
      <c r="O430" s="118"/>
      <c r="V430" s="118"/>
      <c r="AC430" s="118"/>
    </row>
    <row r="431" spans="8:29" ht="15.75" customHeight="1">
      <c r="H431" s="118"/>
      <c r="O431" s="118"/>
      <c r="V431" s="118"/>
      <c r="AC431" s="118"/>
    </row>
    <row r="432" spans="8:29" ht="15.75" customHeight="1">
      <c r="H432" s="118"/>
      <c r="O432" s="118"/>
      <c r="V432" s="118"/>
      <c r="AC432" s="118"/>
    </row>
    <row r="433" spans="8:29" ht="15.75" customHeight="1">
      <c r="H433" s="118"/>
      <c r="O433" s="118"/>
      <c r="V433" s="118"/>
      <c r="AC433" s="118"/>
    </row>
    <row r="434" spans="8:29" ht="15.75" customHeight="1">
      <c r="H434" s="118"/>
      <c r="O434" s="118"/>
      <c r="V434" s="118"/>
      <c r="AC434" s="118"/>
    </row>
    <row r="435" spans="8:29" ht="15.75" customHeight="1">
      <c r="H435" s="118"/>
      <c r="O435" s="118"/>
      <c r="V435" s="118"/>
      <c r="AC435" s="118"/>
    </row>
    <row r="436" spans="8:29" ht="15.75" customHeight="1">
      <c r="H436" s="118"/>
      <c r="O436" s="118"/>
      <c r="V436" s="118"/>
      <c r="AC436" s="118"/>
    </row>
    <row r="437" spans="8:29" ht="15.75" customHeight="1">
      <c r="H437" s="118"/>
      <c r="O437" s="118"/>
      <c r="V437" s="118"/>
      <c r="AC437" s="118"/>
    </row>
    <row r="438" spans="8:29" ht="15.75" customHeight="1">
      <c r="H438" s="118"/>
      <c r="O438" s="118"/>
      <c r="V438" s="118"/>
      <c r="AC438" s="118"/>
    </row>
    <row r="439" spans="8:29" ht="15.75" customHeight="1">
      <c r="H439" s="118"/>
      <c r="O439" s="118"/>
      <c r="V439" s="118"/>
      <c r="AC439" s="118"/>
    </row>
    <row r="440" spans="8:29" ht="15.75" customHeight="1">
      <c r="H440" s="118"/>
      <c r="O440" s="118"/>
      <c r="V440" s="118"/>
      <c r="AC440" s="118"/>
    </row>
    <row r="441" spans="8:29" ht="15.75" customHeight="1">
      <c r="H441" s="118"/>
      <c r="O441" s="118"/>
      <c r="V441" s="118"/>
      <c r="AC441" s="118"/>
    </row>
    <row r="442" spans="8:29" ht="15.75" customHeight="1">
      <c r="H442" s="118"/>
      <c r="O442" s="118"/>
      <c r="V442" s="118"/>
      <c r="AC442" s="118"/>
    </row>
    <row r="443" spans="8:29" ht="15.75" customHeight="1">
      <c r="H443" s="118"/>
      <c r="O443" s="118"/>
      <c r="V443" s="118"/>
      <c r="AC443" s="118"/>
    </row>
    <row r="444" spans="8:29" ht="15.75" customHeight="1">
      <c r="H444" s="118"/>
      <c r="O444" s="118"/>
      <c r="V444" s="118"/>
      <c r="AC444" s="118"/>
    </row>
    <row r="445" spans="8:29" ht="15.75" customHeight="1">
      <c r="H445" s="118"/>
      <c r="O445" s="118"/>
      <c r="V445" s="118"/>
      <c r="AC445" s="118"/>
    </row>
    <row r="446" spans="8:29" ht="15.75" customHeight="1">
      <c r="H446" s="118"/>
      <c r="O446" s="118"/>
      <c r="V446" s="118"/>
      <c r="AC446" s="118"/>
    </row>
    <row r="447" spans="8:29" ht="15.75" customHeight="1">
      <c r="H447" s="118"/>
      <c r="O447" s="118"/>
      <c r="V447" s="118"/>
      <c r="AC447" s="118"/>
    </row>
    <row r="448" spans="8:29" ht="15.75" customHeight="1">
      <c r="H448" s="118"/>
      <c r="O448" s="118"/>
      <c r="V448" s="118"/>
      <c r="AC448" s="118"/>
    </row>
    <row r="449" spans="8:29" ht="15.75" customHeight="1">
      <c r="H449" s="118"/>
      <c r="O449" s="118"/>
      <c r="V449" s="118"/>
      <c r="AC449" s="118"/>
    </row>
    <row r="450" spans="8:29" ht="15.75" customHeight="1">
      <c r="H450" s="118"/>
      <c r="O450" s="118"/>
      <c r="V450" s="118"/>
      <c r="AC450" s="118"/>
    </row>
    <row r="451" spans="8:29" ht="15.75" customHeight="1">
      <c r="H451" s="118"/>
      <c r="O451" s="118"/>
      <c r="V451" s="118"/>
      <c r="AC451" s="118"/>
    </row>
    <row r="452" spans="8:29" ht="15.75" customHeight="1">
      <c r="H452" s="118"/>
      <c r="O452" s="118"/>
      <c r="V452" s="118"/>
      <c r="AC452" s="118"/>
    </row>
    <row r="453" spans="8:29" ht="15.75" customHeight="1">
      <c r="H453" s="118"/>
      <c r="O453" s="118"/>
      <c r="V453" s="118"/>
      <c r="AC453" s="118"/>
    </row>
    <row r="454" spans="8:29" ht="15.75" customHeight="1">
      <c r="H454" s="118"/>
      <c r="O454" s="118"/>
      <c r="V454" s="118"/>
      <c r="AC454" s="118"/>
    </row>
    <row r="455" spans="8:29" ht="15.75" customHeight="1">
      <c r="H455" s="118"/>
      <c r="O455" s="118"/>
      <c r="V455" s="118"/>
      <c r="AC455" s="118"/>
    </row>
    <row r="456" spans="8:29" ht="15.75" customHeight="1">
      <c r="H456" s="118"/>
      <c r="O456" s="118"/>
      <c r="V456" s="118"/>
      <c r="AC456" s="118"/>
    </row>
    <row r="457" spans="8:29" ht="15.75" customHeight="1">
      <c r="H457" s="118"/>
      <c r="O457" s="118"/>
      <c r="V457" s="118"/>
      <c r="AC457" s="118"/>
    </row>
    <row r="458" spans="8:29" ht="15.75" customHeight="1">
      <c r="H458" s="118"/>
      <c r="O458" s="118"/>
      <c r="V458" s="118"/>
      <c r="AC458" s="118"/>
    </row>
    <row r="459" spans="8:29" ht="15.75" customHeight="1">
      <c r="H459" s="118"/>
      <c r="O459" s="118"/>
      <c r="V459" s="118"/>
      <c r="AC459" s="118"/>
    </row>
    <row r="460" spans="8:29" ht="15.75" customHeight="1">
      <c r="H460" s="118"/>
      <c r="O460" s="118"/>
      <c r="V460" s="118"/>
      <c r="AC460" s="118"/>
    </row>
    <row r="461" spans="8:29" ht="15.75" customHeight="1">
      <c r="H461" s="118"/>
      <c r="O461" s="118"/>
      <c r="V461" s="118"/>
      <c r="AC461" s="118"/>
    </row>
    <row r="462" spans="8:29" ht="15.75" customHeight="1">
      <c r="H462" s="118"/>
      <c r="O462" s="118"/>
      <c r="V462" s="118"/>
      <c r="AC462" s="118"/>
    </row>
    <row r="463" spans="8:29" ht="15.75" customHeight="1">
      <c r="H463" s="118"/>
      <c r="O463" s="118"/>
      <c r="V463" s="118"/>
      <c r="AC463" s="118"/>
    </row>
    <row r="464" spans="8:29" ht="15.75" customHeight="1">
      <c r="H464" s="118"/>
      <c r="O464" s="118"/>
      <c r="V464" s="118"/>
      <c r="AC464" s="118"/>
    </row>
    <row r="465" spans="8:29" ht="15.75" customHeight="1">
      <c r="H465" s="118"/>
      <c r="O465" s="118"/>
      <c r="V465" s="118"/>
      <c r="AC465" s="118"/>
    </row>
    <row r="466" spans="8:29" ht="15.75" customHeight="1">
      <c r="H466" s="118"/>
      <c r="O466" s="118"/>
      <c r="V466" s="118"/>
      <c r="AC466" s="118"/>
    </row>
    <row r="467" spans="8:29" ht="15.75" customHeight="1">
      <c r="H467" s="118"/>
      <c r="O467" s="118"/>
      <c r="V467" s="118"/>
      <c r="AC467" s="118"/>
    </row>
    <row r="468" spans="8:29" ht="15.75" customHeight="1">
      <c r="H468" s="118"/>
      <c r="O468" s="118"/>
      <c r="V468" s="118"/>
      <c r="AC468" s="118"/>
    </row>
    <row r="469" spans="8:29" ht="15.75" customHeight="1">
      <c r="H469" s="118"/>
      <c r="O469" s="118"/>
      <c r="V469" s="118"/>
      <c r="AC469" s="118"/>
    </row>
    <row r="470" spans="8:29" ht="15.75" customHeight="1">
      <c r="H470" s="118"/>
      <c r="O470" s="118"/>
      <c r="V470" s="118"/>
      <c r="AC470" s="118"/>
    </row>
    <row r="471" spans="8:29" ht="15.75" customHeight="1">
      <c r="H471" s="118"/>
      <c r="O471" s="118"/>
      <c r="V471" s="118"/>
      <c r="AC471" s="118"/>
    </row>
    <row r="472" spans="8:29" ht="15.75" customHeight="1">
      <c r="H472" s="118"/>
      <c r="O472" s="118"/>
      <c r="V472" s="118"/>
      <c r="AC472" s="118"/>
    </row>
    <row r="473" spans="8:29" ht="15.75" customHeight="1">
      <c r="H473" s="118"/>
      <c r="O473" s="118"/>
      <c r="V473" s="118"/>
      <c r="AC473" s="118"/>
    </row>
    <row r="474" spans="8:29" ht="15.75" customHeight="1">
      <c r="H474" s="118"/>
      <c r="O474" s="118"/>
      <c r="V474" s="118"/>
      <c r="AC474" s="118"/>
    </row>
    <row r="475" spans="8:29" ht="15.75" customHeight="1">
      <c r="H475" s="118"/>
      <c r="O475" s="118"/>
      <c r="V475" s="118"/>
      <c r="AC475" s="118"/>
    </row>
    <row r="476" spans="8:29" ht="15.75" customHeight="1">
      <c r="H476" s="118"/>
      <c r="O476" s="118"/>
      <c r="V476" s="118"/>
      <c r="AC476" s="118"/>
    </row>
    <row r="477" spans="8:29" ht="15.75" customHeight="1">
      <c r="H477" s="118"/>
      <c r="O477" s="118"/>
      <c r="V477" s="118"/>
      <c r="AC477" s="118"/>
    </row>
    <row r="478" spans="8:29" ht="15.75" customHeight="1">
      <c r="H478" s="118"/>
      <c r="O478" s="118"/>
      <c r="V478" s="118"/>
      <c r="AC478" s="118"/>
    </row>
    <row r="479" spans="8:29" ht="15.75" customHeight="1">
      <c r="H479" s="118"/>
      <c r="O479" s="118"/>
      <c r="V479" s="118"/>
      <c r="AC479" s="118"/>
    </row>
    <row r="480" spans="8:29" ht="15.75" customHeight="1">
      <c r="H480" s="118"/>
      <c r="O480" s="118"/>
      <c r="V480" s="118"/>
      <c r="AC480" s="118"/>
    </row>
    <row r="481" spans="8:29" ht="15.75" customHeight="1">
      <c r="H481" s="118"/>
      <c r="O481" s="118"/>
      <c r="V481" s="118"/>
      <c r="AC481" s="118"/>
    </row>
    <row r="482" spans="8:29" ht="15.75" customHeight="1">
      <c r="H482" s="118"/>
      <c r="O482" s="118"/>
      <c r="V482" s="118"/>
      <c r="AC482" s="118"/>
    </row>
    <row r="483" spans="8:29" ht="15.75" customHeight="1">
      <c r="H483" s="118"/>
      <c r="O483" s="118"/>
      <c r="V483" s="118"/>
      <c r="AC483" s="118"/>
    </row>
    <row r="484" spans="8:29" ht="15.75" customHeight="1">
      <c r="H484" s="118"/>
      <c r="O484" s="118"/>
      <c r="V484" s="118"/>
      <c r="AC484" s="118"/>
    </row>
    <row r="485" spans="8:29" ht="15.75" customHeight="1">
      <c r="H485" s="118"/>
      <c r="O485" s="118"/>
      <c r="V485" s="118"/>
      <c r="AC485" s="118"/>
    </row>
    <row r="486" spans="8:29" ht="15.75" customHeight="1">
      <c r="H486" s="118"/>
      <c r="O486" s="118"/>
      <c r="V486" s="118"/>
      <c r="AC486" s="118"/>
    </row>
    <row r="487" spans="8:29" ht="15.75" customHeight="1">
      <c r="H487" s="118"/>
      <c r="O487" s="118"/>
      <c r="V487" s="118"/>
      <c r="AC487" s="118"/>
    </row>
    <row r="488" spans="8:29" ht="15.75" customHeight="1">
      <c r="H488" s="118"/>
      <c r="O488" s="118"/>
      <c r="V488" s="118"/>
      <c r="AC488" s="118"/>
    </row>
    <row r="489" spans="8:29" ht="15.75" customHeight="1">
      <c r="H489" s="118"/>
      <c r="O489" s="118"/>
      <c r="V489" s="118"/>
      <c r="AC489" s="118"/>
    </row>
    <row r="490" spans="8:29" ht="15.75" customHeight="1">
      <c r="H490" s="118"/>
      <c r="O490" s="118"/>
      <c r="V490" s="118"/>
      <c r="AC490" s="118"/>
    </row>
    <row r="491" spans="8:29" ht="15.75" customHeight="1">
      <c r="H491" s="118"/>
      <c r="O491" s="118"/>
      <c r="V491" s="118"/>
      <c r="AC491" s="118"/>
    </row>
    <row r="492" spans="8:29" ht="15.75" customHeight="1">
      <c r="H492" s="118"/>
      <c r="O492" s="118"/>
      <c r="V492" s="118"/>
      <c r="AC492" s="118"/>
    </row>
    <row r="493" spans="8:29" ht="15.75" customHeight="1">
      <c r="H493" s="118"/>
      <c r="O493" s="118"/>
      <c r="V493" s="118"/>
      <c r="AC493" s="118"/>
    </row>
    <row r="494" spans="8:29" ht="15.75" customHeight="1">
      <c r="H494" s="118"/>
      <c r="O494" s="118"/>
      <c r="V494" s="118"/>
      <c r="AC494" s="118"/>
    </row>
    <row r="495" spans="8:29" ht="15.75" customHeight="1">
      <c r="H495" s="118"/>
      <c r="O495" s="118"/>
      <c r="V495" s="118"/>
      <c r="AC495" s="118"/>
    </row>
    <row r="496" spans="8:29" ht="15.75" customHeight="1">
      <c r="H496" s="118"/>
      <c r="O496" s="118"/>
      <c r="V496" s="118"/>
      <c r="AC496" s="118"/>
    </row>
    <row r="497" spans="8:29" ht="15.75" customHeight="1">
      <c r="H497" s="118"/>
      <c r="O497" s="118"/>
      <c r="V497" s="118"/>
      <c r="AC497" s="118"/>
    </row>
    <row r="498" spans="8:29" ht="15.75" customHeight="1">
      <c r="H498" s="118"/>
      <c r="O498" s="118"/>
      <c r="V498" s="118"/>
      <c r="AC498" s="118"/>
    </row>
    <row r="499" spans="8:29" ht="15.75" customHeight="1">
      <c r="H499" s="118"/>
      <c r="O499" s="118"/>
      <c r="V499" s="118"/>
      <c r="AC499" s="118"/>
    </row>
    <row r="500" spans="8:29" ht="15.75" customHeight="1">
      <c r="H500" s="118"/>
      <c r="O500" s="118"/>
      <c r="V500" s="118"/>
      <c r="AC500" s="118"/>
    </row>
    <row r="501" spans="8:29" ht="15.75" customHeight="1">
      <c r="H501" s="118"/>
      <c r="O501" s="118"/>
      <c r="V501" s="118"/>
      <c r="AC501" s="118"/>
    </row>
    <row r="502" spans="8:29" ht="15.75" customHeight="1">
      <c r="H502" s="118"/>
      <c r="O502" s="118"/>
      <c r="V502" s="118"/>
      <c r="AC502" s="118"/>
    </row>
    <row r="503" spans="8:29" ht="15.75" customHeight="1">
      <c r="H503" s="118"/>
      <c r="O503" s="118"/>
      <c r="V503" s="118"/>
      <c r="AC503" s="118"/>
    </row>
    <row r="504" spans="8:29" ht="15.75" customHeight="1">
      <c r="H504" s="118"/>
      <c r="O504" s="118"/>
      <c r="V504" s="118"/>
      <c r="AC504" s="118"/>
    </row>
    <row r="505" spans="8:29" ht="15.75" customHeight="1">
      <c r="H505" s="118"/>
      <c r="O505" s="118"/>
      <c r="V505" s="118"/>
      <c r="AC505" s="118"/>
    </row>
    <row r="506" spans="8:29" ht="15.75" customHeight="1">
      <c r="H506" s="118"/>
      <c r="O506" s="118"/>
      <c r="V506" s="118"/>
      <c r="AC506" s="118"/>
    </row>
    <row r="507" spans="8:29" ht="15.75" customHeight="1">
      <c r="H507" s="118"/>
      <c r="O507" s="118"/>
      <c r="V507" s="118"/>
      <c r="AC507" s="118"/>
    </row>
    <row r="508" spans="8:29" ht="15.75" customHeight="1">
      <c r="H508" s="118"/>
      <c r="O508" s="118"/>
      <c r="V508" s="118"/>
      <c r="AC508" s="118"/>
    </row>
    <row r="509" spans="8:29" ht="15.75" customHeight="1">
      <c r="H509" s="118"/>
      <c r="O509" s="118"/>
      <c r="V509" s="118"/>
      <c r="AC509" s="118"/>
    </row>
    <row r="510" spans="8:29" ht="15.75" customHeight="1">
      <c r="H510" s="118"/>
      <c r="O510" s="118"/>
      <c r="V510" s="118"/>
      <c r="AC510" s="118"/>
    </row>
    <row r="511" spans="8:29" ht="15.75" customHeight="1">
      <c r="H511" s="118"/>
      <c r="O511" s="118"/>
      <c r="V511" s="118"/>
      <c r="AC511" s="118"/>
    </row>
    <row r="512" spans="8:29" ht="15.75" customHeight="1">
      <c r="H512" s="118"/>
      <c r="O512" s="118"/>
      <c r="V512" s="118"/>
      <c r="AC512" s="118"/>
    </row>
    <row r="513" spans="8:29" ht="15.75" customHeight="1">
      <c r="H513" s="118"/>
      <c r="O513" s="118"/>
      <c r="V513" s="118"/>
      <c r="AC513" s="118"/>
    </row>
    <row r="514" spans="8:29" ht="15.75" customHeight="1">
      <c r="H514" s="118"/>
      <c r="O514" s="118"/>
      <c r="V514" s="118"/>
      <c r="AC514" s="118"/>
    </row>
    <row r="515" spans="8:29" ht="15.75" customHeight="1">
      <c r="H515" s="118"/>
      <c r="O515" s="118"/>
      <c r="V515" s="118"/>
      <c r="AC515" s="118"/>
    </row>
    <row r="516" spans="8:29" ht="15.75" customHeight="1">
      <c r="H516" s="118"/>
      <c r="O516" s="118"/>
      <c r="V516" s="118"/>
      <c r="AC516" s="118"/>
    </row>
    <row r="517" spans="8:29" ht="15.75" customHeight="1">
      <c r="H517" s="118"/>
      <c r="O517" s="118"/>
      <c r="V517" s="118"/>
      <c r="AC517" s="118"/>
    </row>
    <row r="518" spans="8:29" ht="15.75" customHeight="1">
      <c r="H518" s="118"/>
      <c r="O518" s="118"/>
      <c r="V518" s="118"/>
      <c r="AC518" s="118"/>
    </row>
    <row r="519" spans="8:29" ht="15.75" customHeight="1">
      <c r="H519" s="118"/>
      <c r="O519" s="118"/>
      <c r="V519" s="118"/>
      <c r="AC519" s="118"/>
    </row>
    <row r="520" spans="8:29" ht="15.75" customHeight="1">
      <c r="H520" s="118"/>
      <c r="O520" s="118"/>
      <c r="V520" s="118"/>
      <c r="AC520" s="118"/>
    </row>
    <row r="521" spans="8:29" ht="15.75" customHeight="1">
      <c r="H521" s="118"/>
      <c r="O521" s="118"/>
      <c r="V521" s="118"/>
      <c r="AC521" s="118"/>
    </row>
    <row r="522" spans="8:29" ht="15.75" customHeight="1">
      <c r="H522" s="118"/>
      <c r="O522" s="118"/>
      <c r="V522" s="118"/>
      <c r="AC522" s="118"/>
    </row>
    <row r="523" spans="8:29" ht="15.75" customHeight="1">
      <c r="H523" s="118"/>
      <c r="O523" s="118"/>
      <c r="V523" s="118"/>
      <c r="AC523" s="118"/>
    </row>
    <row r="524" spans="8:29" ht="15.75" customHeight="1">
      <c r="H524" s="118"/>
      <c r="O524" s="118"/>
      <c r="V524" s="118"/>
      <c r="AC524" s="118"/>
    </row>
    <row r="525" spans="8:29" ht="15.75" customHeight="1">
      <c r="H525" s="118"/>
      <c r="O525" s="118"/>
      <c r="V525" s="118"/>
      <c r="AC525" s="118"/>
    </row>
    <row r="526" spans="8:29" ht="15.75" customHeight="1">
      <c r="H526" s="118"/>
      <c r="O526" s="118"/>
      <c r="V526" s="118"/>
      <c r="AC526" s="118"/>
    </row>
    <row r="527" spans="8:29" ht="15.75" customHeight="1">
      <c r="H527" s="118"/>
      <c r="O527" s="118"/>
      <c r="V527" s="118"/>
      <c r="AC527" s="118"/>
    </row>
    <row r="528" spans="8:29" ht="15.75" customHeight="1">
      <c r="H528" s="118"/>
      <c r="O528" s="118"/>
      <c r="V528" s="118"/>
      <c r="AC528" s="118"/>
    </row>
    <row r="529" spans="8:29" ht="15.75" customHeight="1">
      <c r="H529" s="118"/>
      <c r="O529" s="118"/>
      <c r="V529" s="118"/>
      <c r="AC529" s="118"/>
    </row>
    <row r="530" spans="8:29" ht="15.75" customHeight="1">
      <c r="H530" s="118"/>
      <c r="O530" s="118"/>
      <c r="V530" s="118"/>
      <c r="AC530" s="118"/>
    </row>
    <row r="531" spans="8:29" ht="15.75" customHeight="1">
      <c r="H531" s="118"/>
      <c r="O531" s="118"/>
      <c r="V531" s="118"/>
      <c r="AC531" s="118"/>
    </row>
    <row r="532" spans="8:29" ht="15.75" customHeight="1">
      <c r="H532" s="118"/>
      <c r="O532" s="118"/>
      <c r="V532" s="118"/>
      <c r="AC532" s="118"/>
    </row>
    <row r="533" spans="8:29" ht="15.75" customHeight="1">
      <c r="H533" s="118"/>
      <c r="O533" s="118"/>
      <c r="V533" s="118"/>
      <c r="AC533" s="118"/>
    </row>
    <row r="534" spans="8:29" ht="15.75" customHeight="1">
      <c r="H534" s="118"/>
      <c r="O534" s="118"/>
      <c r="V534" s="118"/>
      <c r="AC534" s="118"/>
    </row>
    <row r="535" spans="8:29" ht="15.75" customHeight="1">
      <c r="H535" s="118"/>
      <c r="O535" s="118"/>
      <c r="V535" s="118"/>
      <c r="AC535" s="118"/>
    </row>
    <row r="536" spans="8:29" ht="15.75" customHeight="1">
      <c r="H536" s="118"/>
      <c r="O536" s="118"/>
      <c r="V536" s="118"/>
      <c r="AC536" s="118"/>
    </row>
    <row r="537" spans="8:29" ht="15.75" customHeight="1">
      <c r="H537" s="118"/>
      <c r="O537" s="118"/>
      <c r="V537" s="118"/>
      <c r="AC537" s="118"/>
    </row>
    <row r="538" spans="8:29" ht="15.75" customHeight="1">
      <c r="H538" s="118"/>
      <c r="O538" s="118"/>
      <c r="V538" s="118"/>
      <c r="AC538" s="118"/>
    </row>
    <row r="539" spans="8:29" ht="15.75" customHeight="1">
      <c r="H539" s="118"/>
      <c r="O539" s="118"/>
      <c r="V539" s="118"/>
      <c r="AC539" s="118"/>
    </row>
    <row r="540" spans="8:29" ht="15.75" customHeight="1">
      <c r="H540" s="118"/>
      <c r="O540" s="118"/>
      <c r="V540" s="118"/>
      <c r="AC540" s="118"/>
    </row>
    <row r="541" spans="8:29" ht="15.75" customHeight="1">
      <c r="H541" s="118"/>
      <c r="O541" s="118"/>
      <c r="V541" s="118"/>
      <c r="AC541" s="118"/>
    </row>
    <row r="542" spans="8:29" ht="15.75" customHeight="1">
      <c r="H542" s="118"/>
      <c r="O542" s="118"/>
      <c r="V542" s="118"/>
      <c r="AC542" s="118"/>
    </row>
    <row r="543" spans="8:29" ht="15.75" customHeight="1">
      <c r="H543" s="118"/>
      <c r="O543" s="118"/>
      <c r="V543" s="118"/>
      <c r="AC543" s="118"/>
    </row>
    <row r="544" spans="8:29" ht="15.75" customHeight="1">
      <c r="H544" s="118"/>
      <c r="O544" s="118"/>
      <c r="V544" s="118"/>
      <c r="AC544" s="118"/>
    </row>
    <row r="545" spans="8:29" ht="15.75" customHeight="1">
      <c r="H545" s="118"/>
      <c r="O545" s="118"/>
      <c r="V545" s="118"/>
      <c r="AC545" s="118"/>
    </row>
    <row r="546" spans="8:29" ht="15.75" customHeight="1">
      <c r="H546" s="118"/>
      <c r="O546" s="118"/>
      <c r="V546" s="118"/>
      <c r="AC546" s="118"/>
    </row>
    <row r="547" spans="8:29" ht="15.75" customHeight="1">
      <c r="H547" s="118"/>
      <c r="O547" s="118"/>
      <c r="V547" s="118"/>
      <c r="AC547" s="118"/>
    </row>
    <row r="548" spans="8:29" ht="15.75" customHeight="1">
      <c r="H548" s="118"/>
      <c r="O548" s="118"/>
      <c r="V548" s="118"/>
      <c r="AC548" s="118"/>
    </row>
    <row r="549" spans="8:29" ht="15.75" customHeight="1">
      <c r="H549" s="118"/>
      <c r="O549" s="118"/>
      <c r="V549" s="118"/>
      <c r="AC549" s="118"/>
    </row>
    <row r="550" spans="8:29" ht="15.75" customHeight="1">
      <c r="H550" s="118"/>
      <c r="O550" s="118"/>
      <c r="V550" s="118"/>
      <c r="AC550" s="118"/>
    </row>
    <row r="551" spans="8:29" ht="15.75" customHeight="1">
      <c r="H551" s="118"/>
      <c r="O551" s="118"/>
      <c r="V551" s="118"/>
      <c r="AC551" s="118"/>
    </row>
    <row r="552" spans="8:29" ht="15.75" customHeight="1">
      <c r="H552" s="118"/>
      <c r="O552" s="118"/>
      <c r="V552" s="118"/>
      <c r="AC552" s="118"/>
    </row>
    <row r="553" spans="8:29" ht="15.75" customHeight="1">
      <c r="H553" s="118"/>
      <c r="O553" s="118"/>
      <c r="V553" s="118"/>
      <c r="AC553" s="118"/>
    </row>
    <row r="554" spans="8:29" ht="15.75" customHeight="1">
      <c r="H554" s="118"/>
      <c r="O554" s="118"/>
      <c r="V554" s="118"/>
      <c r="AC554" s="118"/>
    </row>
    <row r="555" spans="8:29" ht="15.75" customHeight="1">
      <c r="H555" s="118"/>
      <c r="O555" s="118"/>
      <c r="V555" s="118"/>
      <c r="AC555" s="118"/>
    </row>
    <row r="556" spans="8:29" ht="15.75" customHeight="1">
      <c r="H556" s="118"/>
      <c r="O556" s="118"/>
      <c r="V556" s="118"/>
      <c r="AC556" s="118"/>
    </row>
    <row r="557" spans="8:29" ht="15.75" customHeight="1">
      <c r="H557" s="118"/>
      <c r="O557" s="118"/>
      <c r="V557" s="118"/>
      <c r="AC557" s="118"/>
    </row>
    <row r="558" spans="8:29" ht="15.75" customHeight="1">
      <c r="H558" s="118"/>
      <c r="O558" s="118"/>
      <c r="V558" s="118"/>
      <c r="AC558" s="118"/>
    </row>
    <row r="559" spans="8:29" ht="15.75" customHeight="1">
      <c r="H559" s="118"/>
      <c r="O559" s="118"/>
      <c r="V559" s="118"/>
      <c r="AC559" s="118"/>
    </row>
    <row r="560" spans="8:29" ht="15.75" customHeight="1">
      <c r="H560" s="118"/>
      <c r="O560" s="118"/>
      <c r="V560" s="118"/>
      <c r="AC560" s="118"/>
    </row>
    <row r="561" spans="8:29" ht="15.75" customHeight="1">
      <c r="H561" s="118"/>
      <c r="O561" s="118"/>
      <c r="V561" s="118"/>
      <c r="AC561" s="118"/>
    </row>
    <row r="562" spans="8:29" ht="15.75" customHeight="1">
      <c r="H562" s="118"/>
      <c r="O562" s="118"/>
      <c r="V562" s="118"/>
      <c r="AC562" s="118"/>
    </row>
    <row r="563" spans="8:29" ht="15.75" customHeight="1">
      <c r="H563" s="118"/>
      <c r="O563" s="118"/>
      <c r="V563" s="118"/>
      <c r="AC563" s="118"/>
    </row>
    <row r="564" spans="8:29" ht="15.75" customHeight="1">
      <c r="H564" s="118"/>
      <c r="O564" s="118"/>
      <c r="V564" s="118"/>
      <c r="AC564" s="118"/>
    </row>
    <row r="565" spans="8:29" ht="15.75" customHeight="1">
      <c r="H565" s="118"/>
      <c r="O565" s="118"/>
      <c r="V565" s="118"/>
      <c r="AC565" s="118"/>
    </row>
    <row r="566" spans="8:29" ht="15.75" customHeight="1">
      <c r="H566" s="118"/>
      <c r="O566" s="118"/>
      <c r="V566" s="118"/>
      <c r="AC566" s="118"/>
    </row>
    <row r="567" spans="8:29" ht="15.75" customHeight="1">
      <c r="H567" s="118"/>
      <c r="O567" s="118"/>
      <c r="V567" s="118"/>
      <c r="AC567" s="118"/>
    </row>
    <row r="568" spans="8:29" ht="15.75" customHeight="1">
      <c r="H568" s="118"/>
      <c r="O568" s="118"/>
      <c r="V568" s="118"/>
      <c r="AC568" s="118"/>
    </row>
    <row r="569" spans="8:29" ht="15.75" customHeight="1">
      <c r="H569" s="118"/>
      <c r="O569" s="118"/>
      <c r="V569" s="118"/>
      <c r="AC569" s="118"/>
    </row>
    <row r="570" spans="8:29" ht="15.75" customHeight="1">
      <c r="H570" s="118"/>
      <c r="O570" s="118"/>
      <c r="V570" s="118"/>
      <c r="AC570" s="118"/>
    </row>
    <row r="571" spans="8:29" ht="15.75" customHeight="1">
      <c r="H571" s="118"/>
      <c r="O571" s="118"/>
      <c r="V571" s="118"/>
      <c r="AC571" s="118"/>
    </row>
    <row r="572" spans="8:29" ht="15.75" customHeight="1">
      <c r="H572" s="118"/>
      <c r="O572" s="118"/>
      <c r="V572" s="118"/>
      <c r="AC572" s="118"/>
    </row>
    <row r="573" spans="8:29" ht="15.75" customHeight="1">
      <c r="H573" s="118"/>
      <c r="O573" s="118"/>
      <c r="V573" s="118"/>
      <c r="AC573" s="118"/>
    </row>
    <row r="574" spans="8:29" ht="15.75" customHeight="1">
      <c r="H574" s="118"/>
      <c r="O574" s="118"/>
      <c r="V574" s="118"/>
      <c r="AC574" s="118"/>
    </row>
    <row r="575" spans="8:29" ht="15.75" customHeight="1">
      <c r="H575" s="118"/>
      <c r="O575" s="118"/>
      <c r="V575" s="118"/>
      <c r="AC575" s="118"/>
    </row>
    <row r="576" spans="8:29" ht="15.75" customHeight="1">
      <c r="H576" s="118"/>
      <c r="O576" s="118"/>
      <c r="V576" s="118"/>
      <c r="AC576" s="118"/>
    </row>
    <row r="577" spans="8:29" ht="15.75" customHeight="1">
      <c r="H577" s="118"/>
      <c r="O577" s="118"/>
      <c r="V577" s="118"/>
      <c r="AC577" s="118"/>
    </row>
    <row r="578" spans="8:29" ht="15.75" customHeight="1">
      <c r="H578" s="118"/>
      <c r="O578" s="118"/>
      <c r="V578" s="118"/>
      <c r="AC578" s="118"/>
    </row>
    <row r="579" spans="8:29" ht="15.75" customHeight="1">
      <c r="H579" s="118"/>
      <c r="O579" s="118"/>
      <c r="V579" s="118"/>
      <c r="AC579" s="118"/>
    </row>
    <row r="580" spans="8:29" ht="15.75" customHeight="1">
      <c r="H580" s="118"/>
      <c r="O580" s="118"/>
      <c r="V580" s="118"/>
      <c r="AC580" s="118"/>
    </row>
    <row r="581" spans="8:29" ht="15.75" customHeight="1">
      <c r="H581" s="118"/>
      <c r="O581" s="118"/>
      <c r="V581" s="118"/>
      <c r="AC581" s="118"/>
    </row>
    <row r="582" spans="8:29" ht="15.75" customHeight="1">
      <c r="H582" s="118"/>
      <c r="O582" s="118"/>
      <c r="V582" s="118"/>
      <c r="AC582" s="118"/>
    </row>
    <row r="583" spans="8:29" ht="15.75" customHeight="1">
      <c r="H583" s="118"/>
      <c r="O583" s="118"/>
      <c r="V583" s="118"/>
      <c r="AC583" s="118"/>
    </row>
    <row r="584" spans="8:29" ht="15.75" customHeight="1">
      <c r="H584" s="118"/>
      <c r="O584" s="118"/>
      <c r="V584" s="118"/>
      <c r="AC584" s="118"/>
    </row>
    <row r="585" spans="8:29" ht="15.75" customHeight="1">
      <c r="H585" s="118"/>
      <c r="O585" s="118"/>
      <c r="V585" s="118"/>
      <c r="AC585" s="118"/>
    </row>
    <row r="586" spans="8:29" ht="15.75" customHeight="1">
      <c r="H586" s="118"/>
      <c r="O586" s="118"/>
      <c r="V586" s="118"/>
      <c r="AC586" s="118"/>
    </row>
    <row r="587" spans="8:29" ht="15.75" customHeight="1">
      <c r="H587" s="118"/>
      <c r="O587" s="118"/>
      <c r="V587" s="118"/>
      <c r="AC587" s="118"/>
    </row>
    <row r="588" spans="8:29" ht="15.75" customHeight="1">
      <c r="H588" s="118"/>
      <c r="O588" s="118"/>
      <c r="V588" s="118"/>
      <c r="AC588" s="118"/>
    </row>
    <row r="589" spans="8:29" ht="15.75" customHeight="1">
      <c r="H589" s="118"/>
      <c r="O589" s="118"/>
      <c r="V589" s="118"/>
      <c r="AC589" s="118"/>
    </row>
    <row r="590" spans="8:29" ht="15.75" customHeight="1">
      <c r="H590" s="118"/>
      <c r="O590" s="118"/>
      <c r="V590" s="118"/>
      <c r="AC590" s="118"/>
    </row>
    <row r="591" spans="8:29" ht="15.75" customHeight="1">
      <c r="H591" s="118"/>
      <c r="O591" s="118"/>
      <c r="V591" s="118"/>
      <c r="AC591" s="118"/>
    </row>
    <row r="592" spans="8:29" ht="15.75" customHeight="1">
      <c r="H592" s="118"/>
      <c r="O592" s="118"/>
      <c r="V592" s="118"/>
      <c r="AC592" s="118"/>
    </row>
    <row r="593" spans="8:29" ht="15.75" customHeight="1">
      <c r="H593" s="118"/>
      <c r="O593" s="118"/>
      <c r="V593" s="118"/>
      <c r="AC593" s="118"/>
    </row>
    <row r="594" spans="8:29" ht="15.75" customHeight="1">
      <c r="H594" s="118"/>
      <c r="O594" s="118"/>
      <c r="V594" s="118"/>
      <c r="AC594" s="118"/>
    </row>
    <row r="595" spans="8:29" ht="15.75" customHeight="1">
      <c r="H595" s="118"/>
      <c r="O595" s="118"/>
      <c r="V595" s="118"/>
      <c r="AC595" s="118"/>
    </row>
    <row r="596" spans="8:29" ht="15.75" customHeight="1">
      <c r="H596" s="118"/>
      <c r="O596" s="118"/>
      <c r="V596" s="118"/>
      <c r="AC596" s="118"/>
    </row>
    <row r="597" spans="8:29" ht="15.75" customHeight="1">
      <c r="H597" s="118"/>
      <c r="O597" s="118"/>
      <c r="V597" s="118"/>
      <c r="AC597" s="118"/>
    </row>
    <row r="598" spans="8:29" ht="15.75" customHeight="1">
      <c r="H598" s="118"/>
      <c r="O598" s="118"/>
      <c r="V598" s="118"/>
      <c r="AC598" s="118"/>
    </row>
    <row r="599" spans="8:29" ht="15.75" customHeight="1">
      <c r="H599" s="118"/>
      <c r="O599" s="118"/>
      <c r="V599" s="118"/>
      <c r="AC599" s="118"/>
    </row>
    <row r="600" spans="8:29" ht="15.75" customHeight="1">
      <c r="H600" s="118"/>
      <c r="O600" s="118"/>
      <c r="V600" s="118"/>
      <c r="AC600" s="118"/>
    </row>
    <row r="601" spans="8:29" ht="15.75" customHeight="1">
      <c r="H601" s="118"/>
      <c r="O601" s="118"/>
      <c r="V601" s="118"/>
      <c r="AC601" s="118"/>
    </row>
    <row r="602" spans="8:29" ht="15.75" customHeight="1">
      <c r="H602" s="118"/>
      <c r="O602" s="118"/>
      <c r="V602" s="118"/>
      <c r="AC602" s="118"/>
    </row>
    <row r="603" spans="8:29" ht="15.75" customHeight="1">
      <c r="H603" s="118"/>
      <c r="O603" s="118"/>
      <c r="V603" s="118"/>
      <c r="AC603" s="118"/>
    </row>
    <row r="604" spans="8:29" ht="15.75" customHeight="1">
      <c r="H604" s="118"/>
      <c r="O604" s="118"/>
      <c r="V604" s="118"/>
      <c r="AC604" s="118"/>
    </row>
    <row r="605" spans="8:29" ht="15.75" customHeight="1">
      <c r="H605" s="118"/>
      <c r="O605" s="118"/>
      <c r="V605" s="118"/>
      <c r="AC605" s="118"/>
    </row>
    <row r="606" spans="8:29" ht="15.75" customHeight="1">
      <c r="H606" s="118"/>
      <c r="O606" s="118"/>
      <c r="V606" s="118"/>
      <c r="AC606" s="118"/>
    </row>
    <row r="607" spans="8:29" ht="15.75" customHeight="1">
      <c r="H607" s="118"/>
      <c r="O607" s="118"/>
      <c r="V607" s="118"/>
      <c r="AC607" s="118"/>
    </row>
    <row r="608" spans="8:29" ht="15.75" customHeight="1">
      <c r="H608" s="118"/>
      <c r="O608" s="118"/>
      <c r="V608" s="118"/>
      <c r="AC608" s="118"/>
    </row>
    <row r="609" spans="8:29" ht="15.75" customHeight="1">
      <c r="H609" s="118"/>
      <c r="O609" s="118"/>
      <c r="V609" s="118"/>
      <c r="AC609" s="118"/>
    </row>
    <row r="610" spans="8:29" ht="15.75" customHeight="1">
      <c r="H610" s="118"/>
      <c r="O610" s="118"/>
      <c r="V610" s="118"/>
      <c r="AC610" s="118"/>
    </row>
    <row r="611" spans="8:29" ht="15.75" customHeight="1">
      <c r="H611" s="118"/>
      <c r="O611" s="118"/>
      <c r="V611" s="118"/>
      <c r="AC611" s="118"/>
    </row>
    <row r="612" spans="8:29" ht="15.75" customHeight="1">
      <c r="H612" s="118"/>
      <c r="O612" s="118"/>
      <c r="V612" s="118"/>
      <c r="AC612" s="118"/>
    </row>
    <row r="613" spans="8:29" ht="15.75" customHeight="1">
      <c r="H613" s="118"/>
      <c r="O613" s="118"/>
      <c r="V613" s="118"/>
      <c r="AC613" s="118"/>
    </row>
    <row r="614" spans="8:29" ht="15.75" customHeight="1">
      <c r="H614" s="118"/>
      <c r="O614" s="118"/>
      <c r="V614" s="118"/>
      <c r="AC614" s="118"/>
    </row>
    <row r="615" spans="8:29" ht="15.75" customHeight="1">
      <c r="H615" s="118"/>
      <c r="O615" s="118"/>
      <c r="V615" s="118"/>
      <c r="AC615" s="118"/>
    </row>
    <row r="616" spans="8:29" ht="15.75" customHeight="1">
      <c r="H616" s="118"/>
      <c r="O616" s="118"/>
      <c r="V616" s="118"/>
      <c r="AC616" s="118"/>
    </row>
    <row r="617" spans="8:29" ht="15.75" customHeight="1">
      <c r="H617" s="118"/>
      <c r="O617" s="118"/>
      <c r="V617" s="118"/>
      <c r="AC617" s="118"/>
    </row>
    <row r="618" spans="8:29" ht="15.75" customHeight="1">
      <c r="H618" s="118"/>
      <c r="O618" s="118"/>
      <c r="V618" s="118"/>
      <c r="AC618" s="118"/>
    </row>
    <row r="619" spans="8:29" ht="15.75" customHeight="1">
      <c r="H619" s="118"/>
      <c r="O619" s="118"/>
      <c r="V619" s="118"/>
      <c r="AC619" s="118"/>
    </row>
    <row r="620" spans="8:29" ht="15.75" customHeight="1">
      <c r="H620" s="118"/>
      <c r="O620" s="118"/>
      <c r="V620" s="118"/>
      <c r="AC620" s="118"/>
    </row>
    <row r="621" spans="8:29" ht="15.75" customHeight="1">
      <c r="H621" s="118"/>
      <c r="O621" s="118"/>
      <c r="V621" s="118"/>
      <c r="AC621" s="118"/>
    </row>
    <row r="622" spans="8:29" ht="15.75" customHeight="1">
      <c r="H622" s="118"/>
      <c r="O622" s="118"/>
      <c r="V622" s="118"/>
      <c r="AC622" s="118"/>
    </row>
    <row r="623" spans="8:29" ht="15.75" customHeight="1">
      <c r="H623" s="118"/>
      <c r="O623" s="118"/>
      <c r="V623" s="118"/>
      <c r="AC623" s="118"/>
    </row>
    <row r="624" spans="8:29" ht="15.75" customHeight="1">
      <c r="H624" s="118"/>
      <c r="O624" s="118"/>
      <c r="V624" s="118"/>
      <c r="AC624" s="118"/>
    </row>
    <row r="625" spans="8:29" ht="15.75" customHeight="1">
      <c r="H625" s="118"/>
      <c r="O625" s="118"/>
      <c r="V625" s="118"/>
      <c r="AC625" s="118"/>
    </row>
    <row r="626" spans="8:29" ht="15.75" customHeight="1">
      <c r="H626" s="118"/>
      <c r="O626" s="118"/>
      <c r="V626" s="118"/>
      <c r="AC626" s="118"/>
    </row>
    <row r="627" spans="8:29" ht="15.75" customHeight="1">
      <c r="H627" s="118"/>
      <c r="O627" s="118"/>
      <c r="V627" s="118"/>
      <c r="AC627" s="118"/>
    </row>
    <row r="628" spans="8:29" ht="15.75" customHeight="1">
      <c r="H628" s="118"/>
      <c r="O628" s="118"/>
      <c r="V628" s="118"/>
      <c r="AC628" s="118"/>
    </row>
    <row r="629" spans="8:29" ht="15.75" customHeight="1">
      <c r="H629" s="118"/>
      <c r="O629" s="118"/>
      <c r="V629" s="118"/>
      <c r="AC629" s="118"/>
    </row>
    <row r="630" spans="8:29" ht="15.75" customHeight="1">
      <c r="H630" s="118"/>
      <c r="O630" s="118"/>
      <c r="V630" s="118"/>
      <c r="AC630" s="118"/>
    </row>
    <row r="631" spans="8:29" ht="15.75" customHeight="1">
      <c r="H631" s="118"/>
      <c r="O631" s="118"/>
      <c r="V631" s="118"/>
      <c r="AC631" s="118"/>
    </row>
    <row r="632" spans="8:29" ht="15.75" customHeight="1">
      <c r="H632" s="118"/>
      <c r="O632" s="118"/>
      <c r="V632" s="118"/>
      <c r="AC632" s="118"/>
    </row>
    <row r="633" spans="8:29" ht="15.75" customHeight="1">
      <c r="H633" s="118"/>
      <c r="O633" s="118"/>
      <c r="V633" s="118"/>
      <c r="AC633" s="118"/>
    </row>
    <row r="634" spans="8:29" ht="15.75" customHeight="1">
      <c r="H634" s="118"/>
      <c r="O634" s="118"/>
      <c r="V634" s="118"/>
      <c r="AC634" s="118"/>
    </row>
    <row r="635" spans="8:29" ht="15.75" customHeight="1">
      <c r="H635" s="118"/>
      <c r="O635" s="118"/>
      <c r="V635" s="118"/>
      <c r="AC635" s="118"/>
    </row>
    <row r="636" spans="8:29" ht="15.75" customHeight="1">
      <c r="H636" s="118"/>
      <c r="O636" s="118"/>
      <c r="V636" s="118"/>
      <c r="AC636" s="118"/>
    </row>
    <row r="637" spans="8:29" ht="15.75" customHeight="1">
      <c r="H637" s="118"/>
      <c r="O637" s="118"/>
      <c r="V637" s="118"/>
      <c r="AC637" s="118"/>
    </row>
    <row r="638" spans="8:29" ht="15.75" customHeight="1">
      <c r="H638" s="118"/>
      <c r="O638" s="118"/>
      <c r="V638" s="118"/>
      <c r="AC638" s="118"/>
    </row>
    <row r="639" spans="8:29" ht="15.75" customHeight="1">
      <c r="H639" s="118"/>
      <c r="O639" s="118"/>
      <c r="V639" s="118"/>
      <c r="AC639" s="118"/>
    </row>
    <row r="640" spans="8:29" ht="15.75" customHeight="1">
      <c r="H640" s="118"/>
      <c r="O640" s="118"/>
      <c r="V640" s="118"/>
      <c r="AC640" s="118"/>
    </row>
    <row r="641" spans="8:29" ht="15.75" customHeight="1">
      <c r="H641" s="118"/>
      <c r="O641" s="118"/>
      <c r="V641" s="118"/>
      <c r="AC641" s="118"/>
    </row>
    <row r="642" spans="8:29" ht="15.75" customHeight="1">
      <c r="H642" s="118"/>
      <c r="O642" s="118"/>
      <c r="V642" s="118"/>
      <c r="AC642" s="118"/>
    </row>
    <row r="643" spans="8:29" ht="15.75" customHeight="1">
      <c r="H643" s="118"/>
      <c r="O643" s="118"/>
      <c r="V643" s="118"/>
      <c r="AC643" s="118"/>
    </row>
    <row r="644" spans="8:29" ht="15.75" customHeight="1">
      <c r="H644" s="118"/>
      <c r="O644" s="118"/>
      <c r="V644" s="118"/>
      <c r="AC644" s="118"/>
    </row>
    <row r="645" spans="8:29" ht="15.75" customHeight="1">
      <c r="H645" s="118"/>
      <c r="O645" s="118"/>
      <c r="V645" s="118"/>
      <c r="AC645" s="118"/>
    </row>
    <row r="646" spans="8:29" ht="15.75" customHeight="1">
      <c r="H646" s="118"/>
      <c r="O646" s="118"/>
      <c r="V646" s="118"/>
      <c r="AC646" s="118"/>
    </row>
    <row r="647" spans="8:29" ht="15.75" customHeight="1">
      <c r="H647" s="118"/>
      <c r="O647" s="118"/>
      <c r="V647" s="118"/>
      <c r="AC647" s="118"/>
    </row>
    <row r="648" spans="8:29" ht="15.75" customHeight="1">
      <c r="H648" s="118"/>
      <c r="O648" s="118"/>
      <c r="V648" s="118"/>
      <c r="AC648" s="118"/>
    </row>
    <row r="649" spans="8:29" ht="15.75" customHeight="1">
      <c r="H649" s="118"/>
      <c r="O649" s="118"/>
      <c r="V649" s="118"/>
      <c r="AC649" s="118"/>
    </row>
    <row r="650" spans="8:29" ht="15.75" customHeight="1">
      <c r="H650" s="118"/>
      <c r="O650" s="118"/>
      <c r="V650" s="118"/>
      <c r="AC650" s="118"/>
    </row>
    <row r="651" spans="8:29" ht="15.75" customHeight="1">
      <c r="H651" s="118"/>
      <c r="O651" s="118"/>
      <c r="V651" s="118"/>
      <c r="AC651" s="118"/>
    </row>
    <row r="652" spans="8:29" ht="15.75" customHeight="1">
      <c r="H652" s="118"/>
      <c r="O652" s="118"/>
      <c r="V652" s="118"/>
      <c r="AC652" s="118"/>
    </row>
    <row r="653" spans="8:29" ht="15.75" customHeight="1">
      <c r="H653" s="118"/>
      <c r="O653" s="118"/>
      <c r="V653" s="118"/>
      <c r="AC653" s="118"/>
    </row>
    <row r="654" spans="8:29" ht="15.75" customHeight="1">
      <c r="H654" s="118"/>
      <c r="O654" s="118"/>
      <c r="V654" s="118"/>
      <c r="AC654" s="118"/>
    </row>
    <row r="655" spans="8:29" ht="15.75" customHeight="1">
      <c r="H655" s="118"/>
      <c r="O655" s="118"/>
      <c r="V655" s="118"/>
      <c r="AC655" s="118"/>
    </row>
    <row r="656" spans="8:29" ht="15.75" customHeight="1">
      <c r="H656" s="118"/>
      <c r="O656" s="118"/>
      <c r="V656" s="118"/>
      <c r="AC656" s="118"/>
    </row>
    <row r="657" spans="8:29" ht="15.75" customHeight="1">
      <c r="H657" s="118"/>
      <c r="O657" s="118"/>
      <c r="V657" s="118"/>
      <c r="AC657" s="118"/>
    </row>
    <row r="658" spans="8:29" ht="15.75" customHeight="1">
      <c r="H658" s="118"/>
      <c r="O658" s="118"/>
      <c r="V658" s="118"/>
      <c r="AC658" s="118"/>
    </row>
    <row r="659" spans="8:29" ht="15.75" customHeight="1">
      <c r="H659" s="118"/>
      <c r="O659" s="118"/>
      <c r="V659" s="118"/>
      <c r="AC659" s="118"/>
    </row>
    <row r="660" spans="8:29" ht="15.75" customHeight="1">
      <c r="H660" s="118"/>
      <c r="O660" s="118"/>
      <c r="V660" s="118"/>
      <c r="AC660" s="118"/>
    </row>
    <row r="661" spans="8:29" ht="15.75" customHeight="1">
      <c r="H661" s="118"/>
      <c r="O661" s="118"/>
      <c r="V661" s="118"/>
      <c r="AC661" s="118"/>
    </row>
    <row r="662" spans="8:29" ht="15.75" customHeight="1">
      <c r="H662" s="118"/>
      <c r="O662" s="118"/>
      <c r="V662" s="118"/>
      <c r="AC662" s="118"/>
    </row>
    <row r="663" spans="8:29" ht="15.75" customHeight="1">
      <c r="H663" s="118"/>
      <c r="O663" s="118"/>
      <c r="V663" s="118"/>
      <c r="AC663" s="118"/>
    </row>
    <row r="664" spans="8:29" ht="15.75" customHeight="1">
      <c r="H664" s="118"/>
      <c r="O664" s="118"/>
      <c r="V664" s="118"/>
      <c r="AC664" s="118"/>
    </row>
    <row r="665" spans="8:29" ht="15.75" customHeight="1">
      <c r="H665" s="118"/>
      <c r="O665" s="118"/>
      <c r="V665" s="118"/>
      <c r="AC665" s="118"/>
    </row>
    <row r="666" spans="8:29" ht="15.75" customHeight="1">
      <c r="H666" s="118"/>
      <c r="O666" s="118"/>
      <c r="V666" s="118"/>
      <c r="AC666" s="118"/>
    </row>
    <row r="667" spans="8:29" ht="15.75" customHeight="1">
      <c r="H667" s="118"/>
      <c r="O667" s="118"/>
      <c r="V667" s="118"/>
      <c r="AC667" s="118"/>
    </row>
    <row r="668" spans="8:29" ht="15.75" customHeight="1">
      <c r="H668" s="118"/>
      <c r="O668" s="118"/>
      <c r="V668" s="118"/>
      <c r="AC668" s="118"/>
    </row>
    <row r="669" spans="8:29" ht="15.75" customHeight="1">
      <c r="H669" s="118"/>
      <c r="O669" s="118"/>
      <c r="V669" s="118"/>
      <c r="AC669" s="118"/>
    </row>
    <row r="670" spans="8:29" ht="15.75" customHeight="1">
      <c r="H670" s="118"/>
      <c r="O670" s="118"/>
      <c r="V670" s="118"/>
      <c r="AC670" s="118"/>
    </row>
    <row r="671" spans="8:29" ht="15.75" customHeight="1">
      <c r="H671" s="118"/>
      <c r="O671" s="118"/>
      <c r="V671" s="118"/>
      <c r="AC671" s="118"/>
    </row>
    <row r="672" spans="8:29" ht="15.75" customHeight="1">
      <c r="H672" s="118"/>
      <c r="O672" s="118"/>
      <c r="V672" s="118"/>
      <c r="AC672" s="118"/>
    </row>
    <row r="673" spans="8:29" ht="15.75" customHeight="1">
      <c r="H673" s="118"/>
      <c r="O673" s="118"/>
      <c r="V673" s="118"/>
      <c r="AC673" s="118"/>
    </row>
    <row r="674" spans="8:29" ht="15.75" customHeight="1">
      <c r="H674" s="118"/>
      <c r="O674" s="118"/>
      <c r="V674" s="118"/>
      <c r="AC674" s="118"/>
    </row>
    <row r="675" spans="8:29" ht="15.75" customHeight="1">
      <c r="H675" s="118"/>
      <c r="O675" s="118"/>
      <c r="V675" s="118"/>
      <c r="AC675" s="118"/>
    </row>
    <row r="676" spans="8:29" ht="15.75" customHeight="1">
      <c r="H676" s="118"/>
      <c r="O676" s="118"/>
      <c r="V676" s="118"/>
      <c r="AC676" s="118"/>
    </row>
    <row r="677" spans="8:29" ht="15.75" customHeight="1">
      <c r="H677" s="118"/>
      <c r="O677" s="118"/>
      <c r="V677" s="118"/>
      <c r="AC677" s="118"/>
    </row>
    <row r="678" spans="8:29" ht="15.75" customHeight="1">
      <c r="H678" s="118"/>
      <c r="O678" s="118"/>
      <c r="V678" s="118"/>
      <c r="AC678" s="118"/>
    </row>
    <row r="679" spans="8:29" ht="15.75" customHeight="1">
      <c r="H679" s="118"/>
      <c r="O679" s="118"/>
      <c r="V679" s="118"/>
      <c r="AC679" s="118"/>
    </row>
    <row r="680" spans="8:29" ht="15.75" customHeight="1">
      <c r="H680" s="118"/>
      <c r="O680" s="118"/>
      <c r="V680" s="118"/>
      <c r="AC680" s="118"/>
    </row>
    <row r="681" spans="8:29" ht="15.75" customHeight="1">
      <c r="H681" s="118"/>
      <c r="O681" s="118"/>
      <c r="V681" s="118"/>
      <c r="AC681" s="118"/>
    </row>
    <row r="682" spans="8:29" ht="15.75" customHeight="1">
      <c r="H682" s="118"/>
      <c r="O682" s="118"/>
      <c r="V682" s="118"/>
      <c r="AC682" s="118"/>
    </row>
    <row r="683" spans="8:29" ht="15.75" customHeight="1">
      <c r="H683" s="118"/>
      <c r="O683" s="118"/>
      <c r="V683" s="118"/>
      <c r="AC683" s="118"/>
    </row>
    <row r="684" spans="8:29" ht="15.75" customHeight="1">
      <c r="H684" s="118"/>
      <c r="O684" s="118"/>
      <c r="V684" s="118"/>
      <c r="AC684" s="118"/>
    </row>
    <row r="685" spans="8:29" ht="15.75" customHeight="1">
      <c r="H685" s="118"/>
      <c r="O685" s="118"/>
      <c r="V685" s="118"/>
      <c r="AC685" s="118"/>
    </row>
    <row r="686" spans="8:29" ht="15.75" customHeight="1">
      <c r="H686" s="118"/>
      <c r="O686" s="118"/>
      <c r="V686" s="118"/>
      <c r="AC686" s="118"/>
    </row>
    <row r="687" spans="8:29" ht="15.75" customHeight="1">
      <c r="H687" s="118"/>
      <c r="O687" s="118"/>
      <c r="V687" s="118"/>
      <c r="AC687" s="118"/>
    </row>
    <row r="688" spans="8:29" ht="15.75" customHeight="1">
      <c r="H688" s="118"/>
      <c r="O688" s="118"/>
      <c r="V688" s="118"/>
      <c r="AC688" s="118"/>
    </row>
    <row r="689" spans="8:29" ht="15.75" customHeight="1">
      <c r="H689" s="118"/>
      <c r="O689" s="118"/>
      <c r="V689" s="118"/>
      <c r="AC689" s="118"/>
    </row>
    <row r="690" spans="8:29" ht="15.75" customHeight="1">
      <c r="H690" s="118"/>
      <c r="O690" s="118"/>
      <c r="V690" s="118"/>
      <c r="AC690" s="118"/>
    </row>
    <row r="691" spans="8:29" ht="15.75" customHeight="1">
      <c r="H691" s="118"/>
      <c r="O691" s="118"/>
      <c r="V691" s="118"/>
      <c r="AC691" s="118"/>
    </row>
    <row r="692" spans="8:29" ht="15.75" customHeight="1">
      <c r="H692" s="118"/>
      <c r="O692" s="118"/>
      <c r="V692" s="118"/>
      <c r="AC692" s="118"/>
    </row>
    <row r="693" spans="8:29" ht="15.75" customHeight="1">
      <c r="H693" s="118"/>
      <c r="O693" s="118"/>
      <c r="V693" s="118"/>
      <c r="AC693" s="118"/>
    </row>
    <row r="694" spans="8:29" ht="15.75" customHeight="1">
      <c r="H694" s="118"/>
      <c r="O694" s="118"/>
      <c r="V694" s="118"/>
      <c r="AC694" s="118"/>
    </row>
    <row r="695" spans="8:29" ht="15.75" customHeight="1">
      <c r="H695" s="118"/>
      <c r="O695" s="118"/>
      <c r="V695" s="118"/>
      <c r="AC695" s="118"/>
    </row>
    <row r="696" spans="8:29" ht="15.75" customHeight="1">
      <c r="H696" s="118"/>
      <c r="O696" s="118"/>
      <c r="V696" s="118"/>
      <c r="AC696" s="118"/>
    </row>
    <row r="697" spans="8:29" ht="15.75" customHeight="1">
      <c r="H697" s="118"/>
      <c r="O697" s="118"/>
      <c r="V697" s="118"/>
      <c r="AC697" s="118"/>
    </row>
    <row r="698" spans="8:29" ht="15.75" customHeight="1">
      <c r="H698" s="118"/>
      <c r="O698" s="118"/>
      <c r="V698" s="118"/>
      <c r="AC698" s="118"/>
    </row>
    <row r="699" spans="8:29" ht="15.75" customHeight="1">
      <c r="H699" s="118"/>
      <c r="O699" s="118"/>
      <c r="V699" s="118"/>
      <c r="AC699" s="118"/>
    </row>
    <row r="700" spans="8:29" ht="15.75" customHeight="1">
      <c r="H700" s="118"/>
      <c r="O700" s="118"/>
      <c r="V700" s="118"/>
      <c r="AC700" s="118"/>
    </row>
    <row r="701" spans="8:29" ht="15.75" customHeight="1">
      <c r="H701" s="118"/>
      <c r="O701" s="118"/>
      <c r="V701" s="118"/>
      <c r="AC701" s="118"/>
    </row>
    <row r="702" spans="8:29" ht="15.75" customHeight="1">
      <c r="H702" s="118"/>
      <c r="O702" s="118"/>
      <c r="V702" s="118"/>
      <c r="AC702" s="118"/>
    </row>
    <row r="703" spans="8:29" ht="15.75" customHeight="1">
      <c r="H703" s="118"/>
      <c r="O703" s="118"/>
      <c r="V703" s="118"/>
      <c r="AC703" s="118"/>
    </row>
    <row r="704" spans="8:29" ht="15.75" customHeight="1">
      <c r="H704" s="118"/>
      <c r="O704" s="118"/>
      <c r="V704" s="118"/>
      <c r="AC704" s="118"/>
    </row>
    <row r="705" spans="8:29" ht="15.75" customHeight="1">
      <c r="H705" s="118"/>
      <c r="O705" s="118"/>
      <c r="V705" s="118"/>
      <c r="AC705" s="118"/>
    </row>
    <row r="706" spans="8:29" ht="15.75" customHeight="1">
      <c r="H706" s="118"/>
      <c r="O706" s="118"/>
      <c r="V706" s="118"/>
      <c r="AC706" s="118"/>
    </row>
    <row r="707" spans="8:29" ht="15.75" customHeight="1">
      <c r="H707" s="118"/>
      <c r="O707" s="118"/>
      <c r="V707" s="118"/>
      <c r="AC707" s="118"/>
    </row>
    <row r="708" spans="8:29" ht="15.75" customHeight="1">
      <c r="H708" s="118"/>
      <c r="O708" s="118"/>
      <c r="V708" s="118"/>
      <c r="AC708" s="118"/>
    </row>
    <row r="709" spans="8:29" ht="15.75" customHeight="1">
      <c r="H709" s="118"/>
      <c r="O709" s="118"/>
      <c r="V709" s="118"/>
      <c r="AC709" s="118"/>
    </row>
    <row r="710" spans="8:29" ht="15.75" customHeight="1">
      <c r="H710" s="118"/>
      <c r="O710" s="118"/>
      <c r="V710" s="118"/>
      <c r="AC710" s="118"/>
    </row>
    <row r="711" spans="8:29" ht="15.75" customHeight="1">
      <c r="H711" s="118"/>
      <c r="O711" s="118"/>
      <c r="V711" s="118"/>
      <c r="AC711" s="118"/>
    </row>
    <row r="712" spans="8:29" ht="15.75" customHeight="1">
      <c r="H712" s="118"/>
      <c r="O712" s="118"/>
      <c r="V712" s="118"/>
      <c r="AC712" s="118"/>
    </row>
    <row r="713" spans="8:29" ht="15.75" customHeight="1">
      <c r="H713" s="118"/>
      <c r="O713" s="118"/>
      <c r="V713" s="118"/>
      <c r="AC713" s="118"/>
    </row>
    <row r="714" spans="8:29" ht="15.75" customHeight="1">
      <c r="H714" s="118"/>
      <c r="O714" s="118"/>
      <c r="V714" s="118"/>
      <c r="AC714" s="118"/>
    </row>
    <row r="715" spans="8:29" ht="15.75" customHeight="1">
      <c r="H715" s="118"/>
      <c r="O715" s="118"/>
      <c r="V715" s="118"/>
      <c r="AC715" s="118"/>
    </row>
    <row r="716" spans="8:29" ht="15.75" customHeight="1">
      <c r="H716" s="118"/>
      <c r="O716" s="118"/>
      <c r="V716" s="118"/>
      <c r="AC716" s="118"/>
    </row>
    <row r="717" spans="8:29" ht="15.75" customHeight="1">
      <c r="H717" s="118"/>
      <c r="O717" s="118"/>
      <c r="V717" s="118"/>
      <c r="AC717" s="118"/>
    </row>
    <row r="718" spans="8:29" ht="15.75" customHeight="1">
      <c r="H718" s="118"/>
      <c r="O718" s="118"/>
      <c r="V718" s="118"/>
      <c r="AC718" s="118"/>
    </row>
    <row r="719" spans="8:29" ht="15.75" customHeight="1">
      <c r="H719" s="118"/>
      <c r="O719" s="118"/>
      <c r="V719" s="118"/>
      <c r="AC719" s="118"/>
    </row>
    <row r="720" spans="8:29" ht="15.75" customHeight="1">
      <c r="H720" s="118"/>
      <c r="O720" s="118"/>
      <c r="V720" s="118"/>
      <c r="AC720" s="118"/>
    </row>
    <row r="721" spans="8:29" ht="15.75" customHeight="1">
      <c r="H721" s="118"/>
      <c r="O721" s="118"/>
      <c r="V721" s="118"/>
      <c r="AC721" s="118"/>
    </row>
    <row r="722" spans="8:29" ht="15.75" customHeight="1">
      <c r="H722" s="118"/>
      <c r="O722" s="118"/>
      <c r="V722" s="118"/>
      <c r="AC722" s="118"/>
    </row>
    <row r="723" spans="8:29" ht="15.75" customHeight="1">
      <c r="H723" s="118"/>
      <c r="O723" s="118"/>
      <c r="V723" s="118"/>
      <c r="AC723" s="118"/>
    </row>
    <row r="724" spans="8:29" ht="15.75" customHeight="1">
      <c r="H724" s="118"/>
      <c r="O724" s="118"/>
      <c r="V724" s="118"/>
      <c r="AC724" s="118"/>
    </row>
    <row r="725" spans="8:29" ht="15.75" customHeight="1">
      <c r="H725" s="118"/>
      <c r="O725" s="118"/>
      <c r="V725" s="118"/>
      <c r="AC725" s="118"/>
    </row>
    <row r="726" spans="8:29" ht="15.75" customHeight="1">
      <c r="H726" s="118"/>
      <c r="O726" s="118"/>
      <c r="V726" s="118"/>
      <c r="AC726" s="118"/>
    </row>
    <row r="727" spans="8:29" ht="15.75" customHeight="1">
      <c r="H727" s="118"/>
      <c r="O727" s="118"/>
      <c r="V727" s="118"/>
      <c r="AC727" s="118"/>
    </row>
    <row r="728" spans="8:29" ht="15.75" customHeight="1">
      <c r="H728" s="118"/>
      <c r="O728" s="118"/>
      <c r="V728" s="118"/>
      <c r="AC728" s="118"/>
    </row>
    <row r="729" spans="8:29" ht="15.75" customHeight="1">
      <c r="H729" s="118"/>
      <c r="O729" s="118"/>
      <c r="V729" s="118"/>
      <c r="AC729" s="118"/>
    </row>
    <row r="730" spans="8:29" ht="15.75" customHeight="1">
      <c r="H730" s="118"/>
      <c r="O730" s="118"/>
      <c r="V730" s="118"/>
      <c r="AC730" s="118"/>
    </row>
    <row r="731" spans="8:29" ht="15.75" customHeight="1">
      <c r="H731" s="118"/>
      <c r="O731" s="118"/>
      <c r="V731" s="118"/>
      <c r="AC731" s="118"/>
    </row>
    <row r="732" spans="8:29" ht="15.75" customHeight="1">
      <c r="H732" s="118"/>
      <c r="O732" s="118"/>
      <c r="V732" s="118"/>
      <c r="AC732" s="118"/>
    </row>
    <row r="733" spans="8:29" ht="15.75" customHeight="1">
      <c r="H733" s="118"/>
      <c r="O733" s="118"/>
      <c r="V733" s="118"/>
      <c r="AC733" s="118"/>
    </row>
    <row r="734" spans="8:29" ht="15.75" customHeight="1">
      <c r="H734" s="118"/>
      <c r="O734" s="118"/>
      <c r="V734" s="118"/>
      <c r="AC734" s="118"/>
    </row>
    <row r="735" spans="8:29" ht="15.75" customHeight="1">
      <c r="H735" s="118"/>
      <c r="O735" s="118"/>
      <c r="V735" s="118"/>
      <c r="AC735" s="118"/>
    </row>
    <row r="736" spans="8:29" ht="15.75" customHeight="1">
      <c r="H736" s="118"/>
      <c r="O736" s="118"/>
      <c r="V736" s="118"/>
      <c r="AC736" s="118"/>
    </row>
    <row r="737" spans="8:29" ht="15.75" customHeight="1">
      <c r="H737" s="118"/>
      <c r="O737" s="118"/>
      <c r="V737" s="118"/>
      <c r="AC737" s="118"/>
    </row>
    <row r="738" spans="8:29" ht="15.75" customHeight="1">
      <c r="H738" s="118"/>
      <c r="O738" s="118"/>
      <c r="V738" s="118"/>
      <c r="AC738" s="118"/>
    </row>
    <row r="739" spans="8:29" ht="15.75" customHeight="1">
      <c r="H739" s="118"/>
      <c r="O739" s="118"/>
      <c r="V739" s="118"/>
      <c r="AC739" s="118"/>
    </row>
    <row r="740" spans="8:29" ht="15.75" customHeight="1">
      <c r="H740" s="118"/>
      <c r="O740" s="118"/>
      <c r="V740" s="118"/>
      <c r="AC740" s="118"/>
    </row>
    <row r="741" spans="8:29" ht="15.75" customHeight="1">
      <c r="H741" s="118"/>
      <c r="O741" s="118"/>
      <c r="V741" s="118"/>
      <c r="AC741" s="118"/>
    </row>
    <row r="742" spans="8:29" ht="15.75" customHeight="1">
      <c r="H742" s="118"/>
      <c r="O742" s="118"/>
      <c r="V742" s="118"/>
      <c r="AC742" s="118"/>
    </row>
    <row r="743" spans="8:29" ht="15.75" customHeight="1">
      <c r="H743" s="118"/>
      <c r="O743" s="118"/>
      <c r="V743" s="118"/>
      <c r="AC743" s="118"/>
    </row>
    <row r="744" spans="8:29" ht="15.75" customHeight="1">
      <c r="H744" s="118"/>
      <c r="O744" s="118"/>
      <c r="V744" s="118"/>
      <c r="AC744" s="118"/>
    </row>
    <row r="745" spans="8:29" ht="15.75" customHeight="1">
      <c r="H745" s="118"/>
      <c r="O745" s="118"/>
      <c r="V745" s="118"/>
      <c r="AC745" s="118"/>
    </row>
    <row r="746" spans="8:29" ht="15.75" customHeight="1">
      <c r="H746" s="118"/>
      <c r="O746" s="118"/>
      <c r="V746" s="118"/>
      <c r="AC746" s="118"/>
    </row>
    <row r="747" spans="8:29" ht="15.75" customHeight="1">
      <c r="H747" s="118"/>
      <c r="O747" s="118"/>
      <c r="V747" s="118"/>
      <c r="AC747" s="118"/>
    </row>
    <row r="748" spans="8:29" ht="15.75" customHeight="1">
      <c r="H748" s="118"/>
      <c r="O748" s="118"/>
      <c r="V748" s="118"/>
      <c r="AC748" s="118"/>
    </row>
    <row r="749" spans="8:29" ht="15.75" customHeight="1">
      <c r="H749" s="118"/>
      <c r="O749" s="118"/>
      <c r="V749" s="118"/>
      <c r="AC749" s="118"/>
    </row>
    <row r="750" spans="8:29" ht="15.75" customHeight="1">
      <c r="H750" s="118"/>
      <c r="O750" s="118"/>
      <c r="V750" s="118"/>
      <c r="AC750" s="118"/>
    </row>
    <row r="751" spans="8:29" ht="15.75" customHeight="1">
      <c r="H751" s="118"/>
      <c r="O751" s="118"/>
      <c r="V751" s="118"/>
      <c r="AC751" s="118"/>
    </row>
    <row r="752" spans="8:29" ht="15.75" customHeight="1">
      <c r="H752" s="118"/>
      <c r="O752" s="118"/>
      <c r="V752" s="118"/>
      <c r="AC752" s="118"/>
    </row>
    <row r="753" spans="8:29" ht="15.75" customHeight="1">
      <c r="H753" s="118"/>
      <c r="O753" s="118"/>
      <c r="V753" s="118"/>
      <c r="AC753" s="118"/>
    </row>
    <row r="754" spans="8:29" ht="15.75" customHeight="1">
      <c r="H754" s="118"/>
      <c r="O754" s="118"/>
      <c r="V754" s="118"/>
      <c r="AC754" s="118"/>
    </row>
    <row r="755" spans="8:29" ht="15.75" customHeight="1">
      <c r="H755" s="118"/>
      <c r="O755" s="118"/>
      <c r="V755" s="118"/>
      <c r="AC755" s="118"/>
    </row>
    <row r="756" spans="8:29" ht="15.75" customHeight="1">
      <c r="H756" s="118"/>
      <c r="O756" s="118"/>
      <c r="V756" s="118"/>
      <c r="AC756" s="118"/>
    </row>
    <row r="757" spans="8:29" ht="15.75" customHeight="1">
      <c r="H757" s="118"/>
      <c r="O757" s="118"/>
      <c r="V757" s="118"/>
      <c r="AC757" s="118"/>
    </row>
    <row r="758" spans="8:29" ht="15.75" customHeight="1">
      <c r="H758" s="118"/>
      <c r="O758" s="118"/>
      <c r="V758" s="118"/>
      <c r="AC758" s="118"/>
    </row>
    <row r="759" spans="8:29" ht="15.75" customHeight="1">
      <c r="H759" s="118"/>
      <c r="O759" s="118"/>
      <c r="V759" s="118"/>
      <c r="AC759" s="118"/>
    </row>
    <row r="760" spans="8:29" ht="15.75" customHeight="1">
      <c r="H760" s="118"/>
      <c r="O760" s="118"/>
      <c r="V760" s="118"/>
      <c r="AC760" s="118"/>
    </row>
    <row r="761" spans="8:29" ht="15.75" customHeight="1">
      <c r="H761" s="118"/>
      <c r="O761" s="118"/>
      <c r="V761" s="118"/>
      <c r="AC761" s="118"/>
    </row>
    <row r="762" spans="8:29" ht="15.75" customHeight="1">
      <c r="H762" s="118"/>
      <c r="O762" s="118"/>
      <c r="V762" s="118"/>
      <c r="AC762" s="118"/>
    </row>
    <row r="763" spans="8:29" ht="15.75" customHeight="1">
      <c r="H763" s="118"/>
      <c r="O763" s="118"/>
      <c r="V763" s="118"/>
      <c r="AC763" s="118"/>
    </row>
    <row r="764" spans="8:29" ht="15.75" customHeight="1">
      <c r="H764" s="118"/>
      <c r="O764" s="118"/>
      <c r="V764" s="118"/>
      <c r="AC764" s="118"/>
    </row>
    <row r="765" spans="8:29" ht="15.75" customHeight="1">
      <c r="H765" s="118"/>
      <c r="O765" s="118"/>
      <c r="V765" s="118"/>
      <c r="AC765" s="118"/>
    </row>
    <row r="766" spans="8:29" ht="15.75" customHeight="1">
      <c r="H766" s="118"/>
      <c r="O766" s="118"/>
      <c r="V766" s="118"/>
      <c r="AC766" s="118"/>
    </row>
    <row r="767" spans="8:29" ht="15.75" customHeight="1">
      <c r="H767" s="118"/>
      <c r="O767" s="118"/>
      <c r="V767" s="118"/>
      <c r="AC767" s="118"/>
    </row>
    <row r="768" spans="8:29" ht="15.75" customHeight="1">
      <c r="H768" s="118"/>
      <c r="O768" s="118"/>
      <c r="V768" s="118"/>
      <c r="AC768" s="118"/>
    </row>
    <row r="769" spans="8:29" ht="15.75" customHeight="1">
      <c r="H769" s="118"/>
      <c r="O769" s="118"/>
      <c r="V769" s="118"/>
      <c r="AC769" s="118"/>
    </row>
    <row r="770" spans="8:29" ht="15.75" customHeight="1">
      <c r="H770" s="118"/>
      <c r="O770" s="118"/>
      <c r="V770" s="118"/>
      <c r="AC770" s="118"/>
    </row>
    <row r="771" spans="8:29" ht="15.75" customHeight="1">
      <c r="H771" s="118"/>
      <c r="O771" s="118"/>
      <c r="V771" s="118"/>
      <c r="AC771" s="118"/>
    </row>
    <row r="772" spans="8:29" ht="15.75" customHeight="1">
      <c r="H772" s="118"/>
      <c r="O772" s="118"/>
      <c r="V772" s="118"/>
      <c r="AC772" s="118"/>
    </row>
    <row r="773" spans="8:29" ht="15.75" customHeight="1">
      <c r="H773" s="118"/>
      <c r="O773" s="118"/>
      <c r="V773" s="118"/>
      <c r="AC773" s="118"/>
    </row>
    <row r="774" spans="8:29" ht="15.75" customHeight="1">
      <c r="H774" s="118"/>
      <c r="O774" s="118"/>
      <c r="V774" s="118"/>
      <c r="AC774" s="118"/>
    </row>
    <row r="775" spans="8:29" ht="15.75" customHeight="1">
      <c r="H775" s="118"/>
      <c r="O775" s="118"/>
      <c r="V775" s="118"/>
      <c r="AC775" s="118"/>
    </row>
    <row r="776" spans="8:29" ht="15.75" customHeight="1">
      <c r="H776" s="118"/>
      <c r="O776" s="118"/>
      <c r="V776" s="118"/>
      <c r="AC776" s="118"/>
    </row>
    <row r="777" spans="8:29" ht="15.75" customHeight="1">
      <c r="H777" s="118"/>
      <c r="O777" s="118"/>
      <c r="V777" s="118"/>
      <c r="AC777" s="118"/>
    </row>
    <row r="778" spans="8:29" ht="15.75" customHeight="1">
      <c r="H778" s="118"/>
      <c r="O778" s="118"/>
      <c r="V778" s="118"/>
      <c r="AC778" s="118"/>
    </row>
    <row r="779" spans="8:29" ht="15.75" customHeight="1">
      <c r="H779" s="118"/>
      <c r="O779" s="118"/>
      <c r="V779" s="118"/>
      <c r="AC779" s="118"/>
    </row>
    <row r="780" spans="8:29" ht="15.75" customHeight="1">
      <c r="H780" s="118"/>
      <c r="O780" s="118"/>
      <c r="V780" s="118"/>
      <c r="AC780" s="118"/>
    </row>
    <row r="781" spans="8:29" ht="15.75" customHeight="1">
      <c r="H781" s="118"/>
      <c r="O781" s="118"/>
      <c r="V781" s="118"/>
      <c r="AC781" s="118"/>
    </row>
    <row r="782" spans="8:29" ht="15.75" customHeight="1">
      <c r="H782" s="118"/>
      <c r="O782" s="118"/>
      <c r="V782" s="118"/>
      <c r="AC782" s="118"/>
    </row>
    <row r="783" spans="8:29" ht="15.75" customHeight="1">
      <c r="H783" s="118"/>
      <c r="O783" s="118"/>
      <c r="V783" s="118"/>
      <c r="AC783" s="118"/>
    </row>
    <row r="784" spans="8:29" ht="15.75" customHeight="1">
      <c r="H784" s="118"/>
      <c r="O784" s="118"/>
      <c r="V784" s="118"/>
      <c r="AC784" s="118"/>
    </row>
    <row r="785" spans="8:29" ht="15.75" customHeight="1">
      <c r="H785" s="118"/>
      <c r="O785" s="118"/>
      <c r="V785" s="118"/>
      <c r="AC785" s="118"/>
    </row>
    <row r="786" spans="8:29" ht="15.75" customHeight="1">
      <c r="H786" s="118"/>
      <c r="O786" s="118"/>
      <c r="V786" s="118"/>
      <c r="AC786" s="118"/>
    </row>
    <row r="787" spans="8:29" ht="15.75" customHeight="1">
      <c r="H787" s="118"/>
      <c r="O787" s="118"/>
      <c r="V787" s="118"/>
      <c r="AC787" s="118"/>
    </row>
    <row r="788" spans="8:29" ht="15.75" customHeight="1">
      <c r="H788" s="118"/>
      <c r="O788" s="118"/>
      <c r="V788" s="118"/>
      <c r="AC788" s="118"/>
    </row>
    <row r="789" spans="8:29" ht="15.75" customHeight="1">
      <c r="H789" s="118"/>
      <c r="O789" s="118"/>
      <c r="V789" s="118"/>
      <c r="AC789" s="118"/>
    </row>
    <row r="790" spans="8:29" ht="15.75" customHeight="1">
      <c r="H790" s="118"/>
      <c r="O790" s="118"/>
      <c r="V790" s="118"/>
      <c r="AC790" s="118"/>
    </row>
    <row r="791" spans="8:29" ht="15.75" customHeight="1">
      <c r="H791" s="118"/>
      <c r="O791" s="118"/>
      <c r="V791" s="118"/>
      <c r="AC791" s="118"/>
    </row>
    <row r="792" spans="8:29" ht="15.75" customHeight="1">
      <c r="H792" s="118"/>
      <c r="O792" s="118"/>
      <c r="V792" s="118"/>
      <c r="AC792" s="118"/>
    </row>
    <row r="793" spans="8:29" ht="15.75" customHeight="1">
      <c r="H793" s="118"/>
      <c r="O793" s="118"/>
      <c r="V793" s="118"/>
      <c r="AC793" s="118"/>
    </row>
    <row r="794" spans="8:29" ht="15.75" customHeight="1">
      <c r="H794" s="118"/>
      <c r="O794" s="118"/>
      <c r="V794" s="118"/>
      <c r="AC794" s="118"/>
    </row>
    <row r="795" spans="8:29" ht="15.75" customHeight="1">
      <c r="H795" s="118"/>
      <c r="O795" s="118"/>
      <c r="V795" s="118"/>
      <c r="AC795" s="118"/>
    </row>
    <row r="796" spans="8:29" ht="15.75" customHeight="1">
      <c r="H796" s="118"/>
      <c r="O796" s="118"/>
      <c r="V796" s="118"/>
      <c r="AC796" s="118"/>
    </row>
    <row r="797" spans="8:29" ht="15.75" customHeight="1">
      <c r="H797" s="118"/>
      <c r="O797" s="118"/>
      <c r="V797" s="118"/>
      <c r="AC797" s="118"/>
    </row>
    <row r="798" spans="8:29" ht="15.75" customHeight="1">
      <c r="H798" s="118"/>
      <c r="O798" s="118"/>
      <c r="V798" s="118"/>
      <c r="AC798" s="118"/>
    </row>
    <row r="799" spans="8:29" ht="15.75" customHeight="1">
      <c r="H799" s="118"/>
      <c r="O799" s="118"/>
      <c r="V799" s="118"/>
      <c r="AC799" s="118"/>
    </row>
    <row r="800" spans="8:29" ht="15.75" customHeight="1">
      <c r="H800" s="118"/>
      <c r="O800" s="118"/>
      <c r="V800" s="118"/>
      <c r="AC800" s="118"/>
    </row>
    <row r="801" spans="8:29" ht="15.75" customHeight="1">
      <c r="H801" s="118"/>
      <c r="O801" s="118"/>
      <c r="V801" s="118"/>
      <c r="AC801" s="118"/>
    </row>
    <row r="802" spans="8:29" ht="15.75" customHeight="1">
      <c r="H802" s="118"/>
      <c r="O802" s="118"/>
      <c r="V802" s="118"/>
      <c r="AC802" s="118"/>
    </row>
    <row r="803" spans="8:29" ht="15.75" customHeight="1">
      <c r="H803" s="118"/>
      <c r="O803" s="118"/>
      <c r="V803" s="118"/>
      <c r="AC803" s="118"/>
    </row>
    <row r="804" spans="8:29" ht="15.75" customHeight="1">
      <c r="H804" s="118"/>
      <c r="O804" s="118"/>
      <c r="V804" s="118"/>
      <c r="AC804" s="118"/>
    </row>
    <row r="805" spans="8:29" ht="15.75" customHeight="1">
      <c r="H805" s="118"/>
      <c r="O805" s="118"/>
      <c r="V805" s="118"/>
      <c r="AC805" s="118"/>
    </row>
    <row r="806" spans="8:29" ht="15.75" customHeight="1">
      <c r="H806" s="118"/>
      <c r="O806" s="118"/>
      <c r="V806" s="118"/>
      <c r="AC806" s="118"/>
    </row>
    <row r="807" spans="8:29" ht="15.75" customHeight="1">
      <c r="H807" s="118"/>
      <c r="O807" s="118"/>
      <c r="V807" s="118"/>
      <c r="AC807" s="118"/>
    </row>
    <row r="808" spans="8:29" ht="15.75" customHeight="1">
      <c r="H808" s="118"/>
      <c r="O808" s="118"/>
      <c r="V808" s="118"/>
      <c r="AC808" s="118"/>
    </row>
    <row r="809" spans="8:29" ht="15.75" customHeight="1">
      <c r="H809" s="118"/>
      <c r="O809" s="118"/>
      <c r="V809" s="118"/>
      <c r="AC809" s="118"/>
    </row>
    <row r="810" spans="8:29" ht="15.75" customHeight="1">
      <c r="H810" s="118"/>
      <c r="O810" s="118"/>
      <c r="V810" s="118"/>
      <c r="AC810" s="118"/>
    </row>
    <row r="811" spans="8:29" ht="15.75" customHeight="1">
      <c r="H811" s="118"/>
      <c r="O811" s="118"/>
      <c r="V811" s="118"/>
      <c r="AC811" s="118"/>
    </row>
    <row r="812" spans="8:29" ht="15.75" customHeight="1">
      <c r="H812" s="118"/>
      <c r="O812" s="118"/>
      <c r="V812" s="118"/>
      <c r="AC812" s="118"/>
    </row>
    <row r="813" spans="8:29" ht="15.75" customHeight="1">
      <c r="H813" s="118"/>
      <c r="O813" s="118"/>
      <c r="V813" s="118"/>
      <c r="AC813" s="118"/>
    </row>
    <row r="814" spans="8:29" ht="15.75" customHeight="1">
      <c r="H814" s="118"/>
      <c r="O814" s="118"/>
      <c r="V814" s="118"/>
      <c r="AC814" s="118"/>
    </row>
    <row r="815" spans="8:29" ht="15.75" customHeight="1">
      <c r="H815" s="118"/>
      <c r="O815" s="118"/>
      <c r="V815" s="118"/>
      <c r="AC815" s="118"/>
    </row>
    <row r="816" spans="8:29" ht="15.75" customHeight="1">
      <c r="H816" s="118"/>
      <c r="O816" s="118"/>
      <c r="V816" s="118"/>
      <c r="AC816" s="118"/>
    </row>
    <row r="817" spans="8:29" ht="15.75" customHeight="1">
      <c r="H817" s="118"/>
      <c r="O817" s="118"/>
      <c r="V817" s="118"/>
      <c r="AC817" s="118"/>
    </row>
    <row r="818" spans="8:29" ht="15.75" customHeight="1">
      <c r="H818" s="118"/>
      <c r="O818" s="118"/>
      <c r="V818" s="118"/>
      <c r="AC818" s="118"/>
    </row>
    <row r="819" spans="8:29" ht="15.75" customHeight="1">
      <c r="H819" s="118"/>
      <c r="O819" s="118"/>
      <c r="V819" s="118"/>
      <c r="AC819" s="118"/>
    </row>
    <row r="820" spans="8:29" ht="15.75" customHeight="1">
      <c r="H820" s="118"/>
      <c r="O820" s="118"/>
      <c r="V820" s="118"/>
      <c r="AC820" s="118"/>
    </row>
    <row r="821" spans="8:29" ht="15.75" customHeight="1">
      <c r="H821" s="118"/>
      <c r="O821" s="118"/>
      <c r="V821" s="118"/>
      <c r="AC821" s="118"/>
    </row>
    <row r="822" spans="8:29" ht="15.75" customHeight="1">
      <c r="H822" s="118"/>
      <c r="O822" s="118"/>
      <c r="V822" s="118"/>
      <c r="AC822" s="118"/>
    </row>
    <row r="823" spans="8:29" ht="15.75" customHeight="1">
      <c r="H823" s="118"/>
      <c r="O823" s="118"/>
      <c r="V823" s="118"/>
      <c r="AC823" s="118"/>
    </row>
    <row r="824" spans="8:29" ht="15.75" customHeight="1">
      <c r="H824" s="118"/>
      <c r="O824" s="118"/>
      <c r="V824" s="118"/>
      <c r="AC824" s="118"/>
    </row>
    <row r="825" spans="8:29" ht="15.75" customHeight="1">
      <c r="H825" s="118"/>
      <c r="O825" s="118"/>
      <c r="V825" s="118"/>
      <c r="AC825" s="118"/>
    </row>
    <row r="826" spans="8:29" ht="15.75" customHeight="1">
      <c r="H826" s="118"/>
      <c r="O826" s="118"/>
      <c r="V826" s="118"/>
      <c r="AC826" s="118"/>
    </row>
    <row r="827" spans="8:29" ht="15.75" customHeight="1">
      <c r="H827" s="118"/>
      <c r="O827" s="118"/>
      <c r="V827" s="118"/>
      <c r="AC827" s="118"/>
    </row>
    <row r="828" spans="8:29" ht="15.75" customHeight="1">
      <c r="H828" s="118"/>
      <c r="O828" s="118"/>
      <c r="V828" s="118"/>
      <c r="AC828" s="118"/>
    </row>
    <row r="829" spans="8:29" ht="15.75" customHeight="1">
      <c r="H829" s="118"/>
      <c r="O829" s="118"/>
      <c r="V829" s="118"/>
      <c r="AC829" s="118"/>
    </row>
    <row r="830" spans="8:29" ht="15.75" customHeight="1">
      <c r="H830" s="118"/>
      <c r="O830" s="118"/>
      <c r="V830" s="118"/>
      <c r="AC830" s="118"/>
    </row>
    <row r="831" spans="8:29" ht="15.75" customHeight="1">
      <c r="H831" s="118"/>
      <c r="O831" s="118"/>
      <c r="V831" s="118"/>
      <c r="AC831" s="118"/>
    </row>
    <row r="832" spans="8:29" ht="15.75" customHeight="1">
      <c r="H832" s="118"/>
      <c r="O832" s="118"/>
      <c r="V832" s="118"/>
      <c r="AC832" s="118"/>
    </row>
    <row r="833" spans="8:29" ht="15.75" customHeight="1">
      <c r="H833" s="118"/>
      <c r="O833" s="118"/>
      <c r="V833" s="118"/>
      <c r="AC833" s="118"/>
    </row>
    <row r="834" spans="8:29" ht="15.75" customHeight="1">
      <c r="H834" s="118"/>
      <c r="O834" s="118"/>
      <c r="V834" s="118"/>
      <c r="AC834" s="118"/>
    </row>
    <row r="835" spans="8:29" ht="15.75" customHeight="1">
      <c r="H835" s="118"/>
      <c r="O835" s="118"/>
      <c r="V835" s="118"/>
      <c r="AC835" s="118"/>
    </row>
    <row r="836" spans="8:29" ht="15.75" customHeight="1">
      <c r="H836" s="118"/>
      <c r="O836" s="118"/>
      <c r="V836" s="118"/>
      <c r="AC836" s="118"/>
    </row>
    <row r="837" spans="8:29" ht="15.75" customHeight="1">
      <c r="H837" s="118"/>
      <c r="O837" s="118"/>
      <c r="V837" s="118"/>
      <c r="AC837" s="118"/>
    </row>
    <row r="838" spans="8:29" ht="15.75" customHeight="1">
      <c r="H838" s="118"/>
      <c r="O838" s="118"/>
      <c r="V838" s="118"/>
      <c r="AC838" s="118"/>
    </row>
    <row r="839" spans="8:29" ht="15.75" customHeight="1">
      <c r="H839" s="118"/>
      <c r="O839" s="118"/>
      <c r="V839" s="118"/>
      <c r="AC839" s="118"/>
    </row>
    <row r="840" spans="8:29" ht="15.75" customHeight="1">
      <c r="H840" s="118"/>
      <c r="O840" s="118"/>
      <c r="V840" s="118"/>
      <c r="AC840" s="118"/>
    </row>
    <row r="841" spans="8:29" ht="15.75" customHeight="1">
      <c r="H841" s="118"/>
      <c r="O841" s="118"/>
      <c r="V841" s="118"/>
      <c r="AC841" s="118"/>
    </row>
    <row r="842" spans="8:29" ht="15.75" customHeight="1">
      <c r="H842" s="118"/>
      <c r="O842" s="118"/>
      <c r="V842" s="118"/>
      <c r="AC842" s="118"/>
    </row>
    <row r="843" spans="8:29" ht="15.75" customHeight="1">
      <c r="H843" s="118"/>
      <c r="O843" s="118"/>
      <c r="V843" s="118"/>
      <c r="AC843" s="118"/>
    </row>
    <row r="844" spans="8:29" ht="15.75" customHeight="1">
      <c r="H844" s="118"/>
      <c r="O844" s="118"/>
      <c r="V844" s="118"/>
      <c r="AC844" s="118"/>
    </row>
    <row r="845" spans="8:29" ht="15.75" customHeight="1">
      <c r="H845" s="118"/>
      <c r="O845" s="118"/>
      <c r="V845" s="118"/>
      <c r="AC845" s="118"/>
    </row>
    <row r="846" spans="8:29" ht="15.75" customHeight="1">
      <c r="H846" s="118"/>
      <c r="O846" s="118"/>
      <c r="V846" s="118"/>
      <c r="AC846" s="118"/>
    </row>
    <row r="847" spans="8:29" ht="15.75" customHeight="1">
      <c r="H847" s="118"/>
      <c r="O847" s="118"/>
      <c r="V847" s="118"/>
      <c r="AC847" s="118"/>
    </row>
    <row r="848" spans="8:29" ht="15.75" customHeight="1">
      <c r="H848" s="118"/>
      <c r="O848" s="118"/>
      <c r="V848" s="118"/>
      <c r="AC848" s="118"/>
    </row>
    <row r="849" spans="8:29" ht="15.75" customHeight="1">
      <c r="H849" s="118"/>
      <c r="O849" s="118"/>
      <c r="V849" s="118"/>
      <c r="AC849" s="118"/>
    </row>
    <row r="850" spans="8:29" ht="15.75" customHeight="1">
      <c r="H850" s="118"/>
      <c r="O850" s="118"/>
      <c r="V850" s="118"/>
      <c r="AC850" s="118"/>
    </row>
    <row r="851" spans="8:29" ht="15.75" customHeight="1">
      <c r="H851" s="118"/>
      <c r="O851" s="118"/>
      <c r="V851" s="118"/>
      <c r="AC851" s="118"/>
    </row>
    <row r="852" spans="8:29" ht="15.75" customHeight="1">
      <c r="H852" s="118"/>
      <c r="O852" s="118"/>
      <c r="V852" s="118"/>
      <c r="AC852" s="118"/>
    </row>
    <row r="853" spans="8:29" ht="15.75" customHeight="1">
      <c r="H853" s="118"/>
      <c r="O853" s="118"/>
      <c r="V853" s="118"/>
      <c r="AC853" s="118"/>
    </row>
    <row r="854" spans="8:29" ht="15.75" customHeight="1">
      <c r="H854" s="118"/>
      <c r="O854" s="118"/>
      <c r="V854" s="118"/>
      <c r="AC854" s="118"/>
    </row>
    <row r="855" spans="8:29" ht="15.75" customHeight="1">
      <c r="H855" s="118"/>
      <c r="O855" s="118"/>
      <c r="V855" s="118"/>
      <c r="AC855" s="118"/>
    </row>
    <row r="856" spans="8:29" ht="15.75" customHeight="1">
      <c r="H856" s="118"/>
      <c r="O856" s="118"/>
      <c r="V856" s="118"/>
      <c r="AC856" s="118"/>
    </row>
    <row r="857" spans="8:29" ht="15.75" customHeight="1">
      <c r="H857" s="118"/>
      <c r="O857" s="118"/>
      <c r="V857" s="118"/>
      <c r="AC857" s="118"/>
    </row>
    <row r="858" spans="8:29" ht="15.75" customHeight="1">
      <c r="H858" s="118"/>
      <c r="O858" s="118"/>
      <c r="V858" s="118"/>
      <c r="AC858" s="118"/>
    </row>
    <row r="859" spans="8:29" ht="15.75" customHeight="1">
      <c r="H859" s="118"/>
      <c r="O859" s="118"/>
      <c r="V859" s="118"/>
      <c r="AC859" s="118"/>
    </row>
    <row r="860" spans="8:29" ht="15.75" customHeight="1">
      <c r="H860" s="118"/>
      <c r="O860" s="118"/>
      <c r="V860" s="118"/>
      <c r="AC860" s="118"/>
    </row>
    <row r="861" spans="8:29" ht="15.75" customHeight="1">
      <c r="H861" s="118"/>
      <c r="O861" s="118"/>
      <c r="V861" s="118"/>
      <c r="AC861" s="118"/>
    </row>
    <row r="862" spans="8:29" ht="15.75" customHeight="1">
      <c r="H862" s="118"/>
      <c r="O862" s="118"/>
      <c r="V862" s="118"/>
      <c r="AC862" s="118"/>
    </row>
    <row r="863" spans="8:29" ht="15.75" customHeight="1">
      <c r="H863" s="118"/>
      <c r="O863" s="118"/>
      <c r="V863" s="118"/>
      <c r="AC863" s="118"/>
    </row>
    <row r="864" spans="8:29" ht="15.75" customHeight="1">
      <c r="H864" s="118"/>
      <c r="O864" s="118"/>
      <c r="V864" s="118"/>
      <c r="AC864" s="118"/>
    </row>
    <row r="865" spans="8:29" ht="15.75" customHeight="1">
      <c r="H865" s="118"/>
      <c r="O865" s="118"/>
      <c r="V865" s="118"/>
      <c r="AC865" s="118"/>
    </row>
    <row r="866" spans="8:29" ht="15.75" customHeight="1">
      <c r="H866" s="118"/>
      <c r="O866" s="118"/>
      <c r="V866" s="118"/>
      <c r="AC866" s="118"/>
    </row>
    <row r="867" spans="8:29" ht="15.75" customHeight="1">
      <c r="H867" s="118"/>
      <c r="O867" s="118"/>
      <c r="V867" s="118"/>
      <c r="AC867" s="118"/>
    </row>
    <row r="868" spans="8:29" ht="15.75" customHeight="1">
      <c r="H868" s="118"/>
      <c r="O868" s="118"/>
      <c r="V868" s="118"/>
      <c r="AC868" s="118"/>
    </row>
    <row r="869" spans="8:29" ht="15.75" customHeight="1">
      <c r="H869" s="118"/>
      <c r="O869" s="118"/>
      <c r="V869" s="118"/>
      <c r="AC869" s="118"/>
    </row>
    <row r="870" spans="8:29" ht="15.75" customHeight="1">
      <c r="H870" s="118"/>
      <c r="O870" s="118"/>
      <c r="V870" s="118"/>
      <c r="AC870" s="118"/>
    </row>
    <row r="871" spans="8:29" ht="15.75" customHeight="1">
      <c r="H871" s="118"/>
      <c r="O871" s="118"/>
      <c r="V871" s="118"/>
      <c r="AC871" s="118"/>
    </row>
    <row r="872" spans="8:29" ht="15.75" customHeight="1">
      <c r="H872" s="118"/>
      <c r="O872" s="118"/>
      <c r="V872" s="118"/>
      <c r="AC872" s="118"/>
    </row>
    <row r="873" spans="8:29" ht="15.75" customHeight="1">
      <c r="H873" s="118"/>
      <c r="O873" s="118"/>
      <c r="V873" s="118"/>
      <c r="AC873" s="118"/>
    </row>
    <row r="874" spans="8:29" ht="15.75" customHeight="1">
      <c r="H874" s="118"/>
      <c r="O874" s="118"/>
      <c r="V874" s="118"/>
      <c r="AC874" s="118"/>
    </row>
    <row r="875" spans="8:29" ht="15.75" customHeight="1">
      <c r="H875" s="118"/>
      <c r="O875" s="118"/>
      <c r="V875" s="118"/>
      <c r="AC875" s="118"/>
    </row>
    <row r="876" spans="8:29" ht="15.75" customHeight="1">
      <c r="H876" s="118"/>
      <c r="O876" s="118"/>
      <c r="V876" s="118"/>
      <c r="AC876" s="118"/>
    </row>
    <row r="877" spans="8:29" ht="15.75" customHeight="1">
      <c r="H877" s="118"/>
      <c r="O877" s="118"/>
      <c r="V877" s="118"/>
      <c r="AC877" s="118"/>
    </row>
    <row r="878" spans="8:29" ht="15.75" customHeight="1">
      <c r="H878" s="118"/>
      <c r="O878" s="118"/>
      <c r="V878" s="118"/>
      <c r="AC878" s="118"/>
    </row>
    <row r="879" spans="8:29" ht="15.75" customHeight="1">
      <c r="H879" s="118"/>
      <c r="O879" s="118"/>
      <c r="V879" s="118"/>
      <c r="AC879" s="118"/>
    </row>
    <row r="880" spans="8:29" ht="15.75" customHeight="1">
      <c r="H880" s="118"/>
      <c r="O880" s="118"/>
      <c r="V880" s="118"/>
      <c r="AC880" s="118"/>
    </row>
    <row r="881" spans="8:29" ht="15.75" customHeight="1">
      <c r="H881" s="118"/>
      <c r="O881" s="118"/>
      <c r="V881" s="118"/>
      <c r="AC881" s="118"/>
    </row>
    <row r="882" spans="8:29" ht="15.75" customHeight="1">
      <c r="H882" s="118"/>
      <c r="O882" s="118"/>
      <c r="V882" s="118"/>
      <c r="AC882" s="118"/>
    </row>
    <row r="883" spans="8:29" ht="15.75" customHeight="1">
      <c r="H883" s="118"/>
      <c r="O883" s="118"/>
      <c r="V883" s="118"/>
      <c r="AC883" s="118"/>
    </row>
    <row r="884" spans="8:29" ht="15.75" customHeight="1">
      <c r="H884" s="118"/>
      <c r="O884" s="118"/>
      <c r="V884" s="118"/>
      <c r="AC884" s="118"/>
    </row>
    <row r="885" spans="8:29" ht="15.75" customHeight="1">
      <c r="H885" s="118"/>
      <c r="O885" s="118"/>
      <c r="V885" s="118"/>
      <c r="AC885" s="118"/>
    </row>
    <row r="886" spans="8:29" ht="15.75" customHeight="1">
      <c r="H886" s="118"/>
      <c r="O886" s="118"/>
      <c r="V886" s="118"/>
      <c r="AC886" s="118"/>
    </row>
    <row r="887" spans="8:29" ht="15.75" customHeight="1">
      <c r="H887" s="118"/>
      <c r="O887" s="118"/>
      <c r="V887" s="118"/>
      <c r="AC887" s="118"/>
    </row>
    <row r="888" spans="8:29" ht="15.75" customHeight="1">
      <c r="H888" s="118"/>
      <c r="O888" s="118"/>
      <c r="V888" s="118"/>
      <c r="AC888" s="118"/>
    </row>
    <row r="889" spans="8:29" ht="15.75" customHeight="1">
      <c r="H889" s="118"/>
      <c r="O889" s="118"/>
      <c r="V889" s="118"/>
      <c r="AC889" s="118"/>
    </row>
    <row r="890" spans="8:29" ht="15.75" customHeight="1">
      <c r="H890" s="118"/>
      <c r="O890" s="118"/>
      <c r="V890" s="118"/>
      <c r="AC890" s="118"/>
    </row>
    <row r="891" spans="8:29" ht="15.75" customHeight="1">
      <c r="H891" s="118"/>
      <c r="O891" s="118"/>
      <c r="V891" s="118"/>
      <c r="AC891" s="118"/>
    </row>
    <row r="892" spans="8:29" ht="15.75" customHeight="1">
      <c r="H892" s="118"/>
      <c r="O892" s="118"/>
      <c r="V892" s="118"/>
      <c r="AC892" s="118"/>
    </row>
    <row r="893" spans="8:29" ht="15.75" customHeight="1">
      <c r="H893" s="118"/>
      <c r="O893" s="118"/>
      <c r="V893" s="118"/>
      <c r="AC893" s="118"/>
    </row>
    <row r="894" spans="8:29" ht="15.75" customHeight="1">
      <c r="H894" s="118"/>
      <c r="O894" s="118"/>
      <c r="V894" s="118"/>
      <c r="AC894" s="118"/>
    </row>
    <row r="895" spans="8:29" ht="15.75" customHeight="1">
      <c r="H895" s="118"/>
      <c r="O895" s="118"/>
      <c r="V895" s="118"/>
      <c r="AC895" s="118"/>
    </row>
    <row r="896" spans="8:29" ht="15.75" customHeight="1">
      <c r="H896" s="118"/>
      <c r="O896" s="118"/>
      <c r="V896" s="118"/>
      <c r="AC896" s="118"/>
    </row>
    <row r="897" spans="8:29" ht="15.75" customHeight="1">
      <c r="H897" s="118"/>
      <c r="O897" s="118"/>
      <c r="V897" s="118"/>
      <c r="AC897" s="118"/>
    </row>
    <row r="898" spans="8:29" ht="15.75" customHeight="1">
      <c r="H898" s="118"/>
      <c r="O898" s="118"/>
      <c r="V898" s="118"/>
      <c r="AC898" s="118"/>
    </row>
    <row r="899" spans="8:29" ht="15.75" customHeight="1">
      <c r="H899" s="118"/>
      <c r="O899" s="118"/>
      <c r="V899" s="118"/>
      <c r="AC899" s="118"/>
    </row>
    <row r="900" spans="8:29" ht="15.75" customHeight="1">
      <c r="H900" s="118"/>
      <c r="O900" s="118"/>
      <c r="V900" s="118"/>
      <c r="AC900" s="118"/>
    </row>
    <row r="901" spans="8:29" ht="15.75" customHeight="1">
      <c r="H901" s="118"/>
      <c r="O901" s="118"/>
      <c r="V901" s="118"/>
      <c r="AC901" s="118"/>
    </row>
    <row r="902" spans="8:29" ht="15.75" customHeight="1">
      <c r="H902" s="118"/>
      <c r="O902" s="118"/>
      <c r="V902" s="118"/>
      <c r="AC902" s="118"/>
    </row>
    <row r="903" spans="8:29" ht="15.75" customHeight="1">
      <c r="H903" s="118"/>
      <c r="O903" s="118"/>
      <c r="V903" s="118"/>
      <c r="AC903" s="118"/>
    </row>
    <row r="904" spans="8:29" ht="15.75" customHeight="1">
      <c r="H904" s="118"/>
      <c r="O904" s="118"/>
      <c r="V904" s="118"/>
      <c r="AC904" s="118"/>
    </row>
    <row r="905" spans="8:29" ht="15.75" customHeight="1">
      <c r="H905" s="118"/>
      <c r="O905" s="118"/>
      <c r="V905" s="118"/>
      <c r="AC905" s="118"/>
    </row>
    <row r="906" spans="8:29" ht="15.75" customHeight="1">
      <c r="H906" s="118"/>
      <c r="O906" s="118"/>
      <c r="V906" s="118"/>
      <c r="AC906" s="118"/>
    </row>
    <row r="907" spans="8:29" ht="15.75" customHeight="1">
      <c r="H907" s="118"/>
      <c r="O907" s="118"/>
      <c r="V907" s="118"/>
      <c r="AC907" s="118"/>
    </row>
    <row r="908" spans="8:29" ht="15.75" customHeight="1">
      <c r="H908" s="118"/>
      <c r="O908" s="118"/>
      <c r="V908" s="118"/>
      <c r="AC908" s="118"/>
    </row>
    <row r="909" spans="8:29" ht="15.75" customHeight="1">
      <c r="H909" s="118"/>
      <c r="O909" s="118"/>
      <c r="V909" s="118"/>
      <c r="AC909" s="118"/>
    </row>
    <row r="910" spans="8:29" ht="15.75" customHeight="1">
      <c r="H910" s="118"/>
      <c r="O910" s="118"/>
      <c r="V910" s="118"/>
      <c r="AC910" s="118"/>
    </row>
    <row r="911" spans="8:29" ht="15.75" customHeight="1">
      <c r="H911" s="118"/>
      <c r="O911" s="118"/>
      <c r="V911" s="118"/>
      <c r="AC911" s="118"/>
    </row>
    <row r="912" spans="8:29" ht="15.75" customHeight="1">
      <c r="H912" s="118"/>
      <c r="O912" s="118"/>
      <c r="V912" s="118"/>
      <c r="AC912" s="118"/>
    </row>
    <row r="913" spans="8:29" ht="15.75" customHeight="1">
      <c r="H913" s="118"/>
      <c r="O913" s="118"/>
      <c r="V913" s="118"/>
      <c r="AC913" s="118"/>
    </row>
    <row r="914" spans="8:29" ht="15.75" customHeight="1">
      <c r="H914" s="118"/>
      <c r="O914" s="118"/>
      <c r="V914" s="118"/>
      <c r="AC914" s="118"/>
    </row>
    <row r="915" spans="8:29" ht="15.75" customHeight="1">
      <c r="H915" s="118"/>
      <c r="O915" s="118"/>
      <c r="V915" s="118"/>
      <c r="AC915" s="118"/>
    </row>
    <row r="916" spans="8:29" ht="15.75" customHeight="1">
      <c r="H916" s="118"/>
      <c r="O916" s="118"/>
      <c r="V916" s="118"/>
      <c r="AC916" s="118"/>
    </row>
    <row r="917" spans="8:29" ht="15.75" customHeight="1">
      <c r="H917" s="118"/>
      <c r="O917" s="118"/>
      <c r="V917" s="118"/>
      <c r="AC917" s="118"/>
    </row>
    <row r="918" spans="8:29" ht="15.75" customHeight="1">
      <c r="H918" s="118"/>
      <c r="O918" s="118"/>
      <c r="V918" s="118"/>
      <c r="AC918" s="118"/>
    </row>
    <row r="919" spans="8:29" ht="15.75" customHeight="1">
      <c r="H919" s="118"/>
      <c r="O919" s="118"/>
      <c r="V919" s="118"/>
      <c r="AC919" s="118"/>
    </row>
    <row r="920" spans="8:29" ht="15.75" customHeight="1">
      <c r="H920" s="118"/>
      <c r="O920" s="118"/>
      <c r="V920" s="118"/>
      <c r="AC920" s="118"/>
    </row>
    <row r="921" spans="8:29" ht="15.75" customHeight="1">
      <c r="H921" s="118"/>
      <c r="O921" s="118"/>
      <c r="V921" s="118"/>
      <c r="AC921" s="118"/>
    </row>
    <row r="922" spans="8:29" ht="15.75" customHeight="1">
      <c r="H922" s="118"/>
      <c r="O922" s="118"/>
      <c r="V922" s="118"/>
      <c r="AC922" s="118"/>
    </row>
    <row r="923" spans="8:29" ht="15.75" customHeight="1">
      <c r="H923" s="118"/>
      <c r="O923" s="118"/>
      <c r="V923" s="118"/>
      <c r="AC923" s="118"/>
    </row>
    <row r="924" spans="8:29" ht="15.75" customHeight="1">
      <c r="H924" s="118"/>
      <c r="O924" s="118"/>
      <c r="V924" s="118"/>
      <c r="AC924" s="118"/>
    </row>
    <row r="925" spans="8:29" ht="15.75" customHeight="1">
      <c r="H925" s="118"/>
      <c r="O925" s="118"/>
      <c r="V925" s="118"/>
      <c r="AC925" s="118"/>
    </row>
    <row r="926" spans="8:29" ht="15.75" customHeight="1">
      <c r="H926" s="118"/>
      <c r="O926" s="118"/>
      <c r="V926" s="118"/>
      <c r="AC926" s="118"/>
    </row>
    <row r="927" spans="8:29" ht="15.75" customHeight="1">
      <c r="H927" s="118"/>
      <c r="O927" s="118"/>
      <c r="V927" s="118"/>
      <c r="AC927" s="118"/>
    </row>
    <row r="928" spans="8:29" ht="15.75" customHeight="1">
      <c r="H928" s="118"/>
      <c r="O928" s="118"/>
      <c r="V928" s="118"/>
      <c r="AC928" s="118"/>
    </row>
    <row r="929" spans="8:29" ht="15.75" customHeight="1">
      <c r="H929" s="118"/>
      <c r="O929" s="118"/>
      <c r="V929" s="118"/>
      <c r="AC929" s="118"/>
    </row>
    <row r="930" spans="8:29" ht="15.75" customHeight="1">
      <c r="H930" s="118"/>
      <c r="O930" s="118"/>
      <c r="V930" s="118"/>
      <c r="AC930" s="118"/>
    </row>
    <row r="931" spans="8:29" ht="15.75" customHeight="1">
      <c r="H931" s="118"/>
      <c r="O931" s="118"/>
      <c r="V931" s="118"/>
      <c r="AC931" s="118"/>
    </row>
    <row r="932" spans="8:29" ht="15.75" customHeight="1">
      <c r="H932" s="118"/>
      <c r="O932" s="118"/>
      <c r="V932" s="118"/>
      <c r="AC932" s="118"/>
    </row>
    <row r="933" spans="8:29" ht="15.75" customHeight="1">
      <c r="H933" s="118"/>
      <c r="O933" s="118"/>
      <c r="V933" s="118"/>
      <c r="AC933" s="118"/>
    </row>
    <row r="934" spans="8:29" ht="15.75" customHeight="1">
      <c r="H934" s="118"/>
      <c r="O934" s="118"/>
      <c r="V934" s="118"/>
      <c r="AC934" s="118"/>
    </row>
    <row r="935" spans="8:29" ht="15.75" customHeight="1">
      <c r="H935" s="118"/>
      <c r="O935" s="118"/>
      <c r="V935" s="118"/>
      <c r="AC935" s="118"/>
    </row>
    <row r="936" spans="8:29" ht="15.75" customHeight="1">
      <c r="H936" s="118"/>
      <c r="O936" s="118"/>
      <c r="V936" s="118"/>
      <c r="AC936" s="118"/>
    </row>
    <row r="937" spans="8:29" ht="15.75" customHeight="1">
      <c r="H937" s="118"/>
      <c r="O937" s="118"/>
      <c r="V937" s="118"/>
      <c r="AC937" s="118"/>
    </row>
    <row r="938" spans="8:29" ht="15.75" customHeight="1">
      <c r="H938" s="118"/>
      <c r="O938" s="118"/>
      <c r="V938" s="118"/>
      <c r="AC938" s="118"/>
    </row>
    <row r="939" spans="8:29" ht="15.75" customHeight="1">
      <c r="H939" s="118"/>
      <c r="O939" s="118"/>
      <c r="V939" s="118"/>
      <c r="AC939" s="118"/>
    </row>
    <row r="940" spans="8:29" ht="15.75" customHeight="1">
      <c r="H940" s="118"/>
      <c r="O940" s="118"/>
      <c r="V940" s="118"/>
      <c r="AC940" s="118"/>
    </row>
    <row r="941" spans="8:29" ht="15.75" customHeight="1">
      <c r="H941" s="118"/>
      <c r="O941" s="118"/>
      <c r="V941" s="118"/>
      <c r="AC941" s="118"/>
    </row>
    <row r="942" spans="8:29" ht="15.75" customHeight="1">
      <c r="H942" s="118"/>
      <c r="O942" s="118"/>
      <c r="V942" s="118"/>
      <c r="AC942" s="118"/>
    </row>
    <row r="943" spans="8:29" ht="15.75" customHeight="1">
      <c r="H943" s="118"/>
      <c r="O943" s="118"/>
      <c r="V943" s="118"/>
      <c r="AC943" s="118"/>
    </row>
    <row r="944" spans="8:29" ht="15.75" customHeight="1">
      <c r="H944" s="118"/>
      <c r="O944" s="118"/>
      <c r="V944" s="118"/>
      <c r="AC944" s="118"/>
    </row>
    <row r="945" spans="8:29" ht="15.75" customHeight="1">
      <c r="H945" s="118"/>
      <c r="O945" s="118"/>
      <c r="V945" s="118"/>
      <c r="AC945" s="118"/>
    </row>
    <row r="946" spans="8:29" ht="15.75" customHeight="1">
      <c r="H946" s="118"/>
      <c r="O946" s="118"/>
      <c r="V946" s="118"/>
      <c r="AC946" s="118"/>
    </row>
    <row r="947" spans="8:29" ht="15.75" customHeight="1">
      <c r="H947" s="118"/>
      <c r="O947" s="118"/>
      <c r="V947" s="118"/>
      <c r="AC947" s="118"/>
    </row>
    <row r="948" spans="8:29" ht="15.75" customHeight="1">
      <c r="H948" s="118"/>
      <c r="O948" s="118"/>
      <c r="V948" s="118"/>
      <c r="AC948" s="118"/>
    </row>
    <row r="949" spans="8:29" ht="15.75" customHeight="1">
      <c r="H949" s="118"/>
      <c r="O949" s="118"/>
      <c r="V949" s="118"/>
      <c r="AC949" s="118"/>
    </row>
    <row r="950" spans="8:29" ht="15.75" customHeight="1">
      <c r="H950" s="118"/>
      <c r="O950" s="118"/>
      <c r="V950" s="118"/>
      <c r="AC950" s="118"/>
    </row>
    <row r="951" spans="8:29" ht="15.75" customHeight="1">
      <c r="H951" s="118"/>
      <c r="O951" s="118"/>
      <c r="V951" s="118"/>
      <c r="AC951" s="118"/>
    </row>
    <row r="952" spans="8:29" ht="15.75" customHeight="1">
      <c r="H952" s="118"/>
      <c r="O952" s="118"/>
      <c r="V952" s="118"/>
      <c r="AC952" s="118"/>
    </row>
    <row r="953" spans="8:29" ht="15.75" customHeight="1">
      <c r="H953" s="118"/>
      <c r="O953" s="118"/>
      <c r="V953" s="118"/>
      <c r="AC953" s="118"/>
    </row>
    <row r="954" spans="8:29" ht="15.75" customHeight="1">
      <c r="H954" s="118"/>
      <c r="O954" s="118"/>
      <c r="V954" s="118"/>
      <c r="AC954" s="118"/>
    </row>
    <row r="955" spans="8:29" ht="15.75" customHeight="1">
      <c r="H955" s="118"/>
      <c r="O955" s="118"/>
      <c r="V955" s="118"/>
      <c r="AC955" s="118"/>
    </row>
    <row r="956" spans="8:29" ht="15.75" customHeight="1">
      <c r="H956" s="118"/>
      <c r="O956" s="118"/>
      <c r="V956" s="118"/>
      <c r="AC956" s="118"/>
    </row>
    <row r="957" spans="8:29" ht="15.75" customHeight="1">
      <c r="H957" s="118"/>
      <c r="O957" s="118"/>
      <c r="V957" s="118"/>
      <c r="AC957" s="118"/>
    </row>
    <row r="958" spans="8:29" ht="15.75" customHeight="1">
      <c r="H958" s="118"/>
      <c r="O958" s="118"/>
      <c r="V958" s="118"/>
      <c r="AC958" s="118"/>
    </row>
    <row r="959" spans="8:29" ht="15.75" customHeight="1">
      <c r="H959" s="118"/>
      <c r="O959" s="118"/>
      <c r="V959" s="118"/>
      <c r="AC959" s="118"/>
    </row>
    <row r="960" spans="8:29" ht="15.75" customHeight="1">
      <c r="H960" s="118"/>
      <c r="O960" s="118"/>
      <c r="V960" s="118"/>
      <c r="AC960" s="118"/>
    </row>
    <row r="961" spans="8:29" ht="15.75" customHeight="1">
      <c r="H961" s="118"/>
      <c r="O961" s="118"/>
      <c r="V961" s="118"/>
      <c r="AC961" s="118"/>
    </row>
    <row r="962" spans="8:29" ht="15.75" customHeight="1">
      <c r="H962" s="118"/>
      <c r="O962" s="118"/>
      <c r="V962" s="118"/>
      <c r="AC962" s="118"/>
    </row>
    <row r="963" spans="8:29" ht="15.75" customHeight="1">
      <c r="H963" s="118"/>
      <c r="O963" s="118"/>
      <c r="V963" s="118"/>
      <c r="AC963" s="118"/>
    </row>
    <row r="964" spans="8:29" ht="15.75" customHeight="1">
      <c r="H964" s="118"/>
      <c r="O964" s="118"/>
      <c r="V964" s="118"/>
      <c r="AC964" s="118"/>
    </row>
    <row r="965" spans="8:29" ht="15.75" customHeight="1">
      <c r="H965" s="118"/>
      <c r="O965" s="118"/>
      <c r="V965" s="118"/>
      <c r="AC965" s="118"/>
    </row>
    <row r="966" spans="8:29" ht="15.75" customHeight="1">
      <c r="H966" s="118"/>
      <c r="O966" s="118"/>
      <c r="V966" s="118"/>
      <c r="AC966" s="118"/>
    </row>
    <row r="967" spans="8:29" ht="15.75" customHeight="1">
      <c r="H967" s="118"/>
      <c r="O967" s="118"/>
      <c r="V967" s="118"/>
      <c r="AC967" s="118"/>
    </row>
    <row r="968" spans="8:29" ht="15.75" customHeight="1">
      <c r="H968" s="118"/>
      <c r="O968" s="118"/>
      <c r="V968" s="118"/>
      <c r="AC968" s="118"/>
    </row>
    <row r="969" spans="8:29" ht="15.75" customHeight="1">
      <c r="H969" s="118"/>
      <c r="O969" s="118"/>
      <c r="V969" s="118"/>
      <c r="AC969" s="118"/>
    </row>
    <row r="970" spans="8:29" ht="15.75" customHeight="1">
      <c r="H970" s="118"/>
      <c r="O970" s="118"/>
      <c r="V970" s="118"/>
      <c r="AC970" s="118"/>
    </row>
    <row r="971" spans="8:29" ht="15.75" customHeight="1">
      <c r="H971" s="118"/>
      <c r="O971" s="118"/>
      <c r="V971" s="118"/>
      <c r="AC971" s="118"/>
    </row>
    <row r="972" spans="8:29" ht="15.75" customHeight="1">
      <c r="H972" s="118"/>
      <c r="O972" s="118"/>
      <c r="V972" s="118"/>
      <c r="AC972" s="118"/>
    </row>
    <row r="973" spans="8:29" ht="15.75" customHeight="1">
      <c r="H973" s="118"/>
      <c r="O973" s="118"/>
      <c r="V973" s="118"/>
      <c r="AC973" s="118"/>
    </row>
    <row r="974" spans="8:29" ht="15.75" customHeight="1">
      <c r="H974" s="118"/>
      <c r="O974" s="118"/>
      <c r="V974" s="118"/>
      <c r="AC974" s="118"/>
    </row>
    <row r="975" spans="8:29" ht="15.75" customHeight="1">
      <c r="H975" s="118"/>
      <c r="O975" s="118"/>
      <c r="V975" s="118"/>
      <c r="AC975" s="118"/>
    </row>
    <row r="976" spans="8:29" ht="15.75" customHeight="1">
      <c r="H976" s="118"/>
      <c r="O976" s="118"/>
      <c r="V976" s="118"/>
      <c r="AC976" s="118"/>
    </row>
    <row r="977" spans="8:29" ht="15.75" customHeight="1">
      <c r="H977" s="118"/>
      <c r="O977" s="118"/>
      <c r="V977" s="118"/>
      <c r="AC977" s="118"/>
    </row>
    <row r="978" spans="8:29" ht="15.75" customHeight="1">
      <c r="H978" s="118"/>
      <c r="O978" s="118"/>
      <c r="V978" s="118"/>
      <c r="AC978" s="118"/>
    </row>
    <row r="979" spans="8:29" ht="15.75" customHeight="1">
      <c r="H979" s="118"/>
      <c r="O979" s="118"/>
      <c r="V979" s="118"/>
      <c r="AC979" s="118"/>
    </row>
    <row r="980" spans="8:29" ht="15.75" customHeight="1">
      <c r="H980" s="118"/>
      <c r="O980" s="118"/>
      <c r="V980" s="118"/>
      <c r="AC980" s="118"/>
    </row>
    <row r="981" spans="8:29" ht="15.75" customHeight="1">
      <c r="H981" s="118"/>
      <c r="O981" s="118"/>
      <c r="V981" s="118"/>
      <c r="AC981" s="118"/>
    </row>
    <row r="982" spans="8:29" ht="15.75" customHeight="1">
      <c r="H982" s="118"/>
      <c r="O982" s="118"/>
      <c r="V982" s="118"/>
      <c r="AC982" s="118"/>
    </row>
    <row r="983" spans="8:29" ht="15.75" customHeight="1">
      <c r="H983" s="118"/>
      <c r="O983" s="118"/>
      <c r="V983" s="118"/>
      <c r="AC983" s="118"/>
    </row>
    <row r="984" spans="8:29" ht="15.75" customHeight="1">
      <c r="H984" s="118"/>
      <c r="O984" s="118"/>
      <c r="V984" s="118"/>
      <c r="AC984" s="118"/>
    </row>
    <row r="985" spans="8:29" ht="15.75" customHeight="1">
      <c r="H985" s="118"/>
      <c r="O985" s="118"/>
      <c r="V985" s="118"/>
      <c r="AC985" s="118"/>
    </row>
    <row r="986" spans="8:29" ht="15.75" customHeight="1">
      <c r="H986" s="118"/>
      <c r="O986" s="118"/>
      <c r="V986" s="118"/>
      <c r="AC986" s="118"/>
    </row>
    <row r="987" spans="8:29" ht="15.75" customHeight="1">
      <c r="H987" s="118"/>
      <c r="O987" s="118"/>
      <c r="V987" s="118"/>
      <c r="AC987" s="118"/>
    </row>
    <row r="988" spans="8:29" ht="15.75" customHeight="1">
      <c r="H988" s="118"/>
      <c r="O988" s="118"/>
      <c r="V988" s="118"/>
      <c r="AC988" s="118"/>
    </row>
    <row r="989" spans="8:29" ht="15.75" customHeight="1">
      <c r="H989" s="118"/>
      <c r="O989" s="118"/>
      <c r="V989" s="118"/>
      <c r="AC989" s="118"/>
    </row>
    <row r="990" spans="8:29" ht="15.75" customHeight="1">
      <c r="H990" s="118"/>
      <c r="O990" s="118"/>
      <c r="V990" s="118"/>
      <c r="AC990" s="118"/>
    </row>
    <row r="991" spans="8:29" ht="15.75" customHeight="1">
      <c r="H991" s="118"/>
      <c r="O991" s="118"/>
      <c r="V991" s="118"/>
      <c r="AC991" s="118"/>
    </row>
    <row r="992" spans="8:29" ht="15.75" customHeight="1">
      <c r="H992" s="118"/>
      <c r="O992" s="118"/>
      <c r="V992" s="118"/>
      <c r="AC992" s="118"/>
    </row>
    <row r="993" spans="8:29" ht="15.75" customHeight="1">
      <c r="H993" s="118"/>
      <c r="O993" s="118"/>
      <c r="V993" s="118"/>
      <c r="AC993" s="118"/>
    </row>
    <row r="994" spans="8:29" ht="15.75" customHeight="1">
      <c r="H994" s="118"/>
      <c r="O994" s="118"/>
      <c r="V994" s="118"/>
      <c r="AC994" s="118"/>
    </row>
    <row r="995" spans="8:29" ht="15.75" customHeight="1">
      <c r="H995" s="118"/>
      <c r="O995" s="118"/>
      <c r="V995" s="118"/>
      <c r="AC995" s="118"/>
    </row>
    <row r="996" spans="8:29" ht="15.75" customHeight="1">
      <c r="H996" s="118"/>
      <c r="O996" s="118"/>
      <c r="V996" s="118"/>
      <c r="AC996" s="118"/>
    </row>
    <row r="997" spans="8:29" ht="15.75" customHeight="1">
      <c r="H997" s="118"/>
      <c r="O997" s="118"/>
      <c r="V997" s="118"/>
      <c r="AC997" s="118"/>
    </row>
    <row r="998" spans="8:29" ht="15.75" customHeight="1">
      <c r="H998" s="118"/>
      <c r="O998" s="118"/>
      <c r="V998" s="118"/>
      <c r="AC998" s="118"/>
    </row>
    <row r="999" spans="8:29" ht="15.75" customHeight="1">
      <c r="H999" s="118"/>
      <c r="O999" s="118"/>
      <c r="V999" s="118"/>
      <c r="AC999" s="118"/>
    </row>
    <row r="1000" spans="8:29" ht="15.75" customHeight="1">
      <c r="H1000" s="118"/>
      <c r="O1000" s="118"/>
      <c r="V1000" s="118"/>
      <c r="AC1000" s="118"/>
    </row>
  </sheetData>
  <mergeCells count="44">
    <mergeCell ref="X36:AB36"/>
    <mergeCell ref="X9:AB9"/>
    <mergeCell ref="X10:AB10"/>
    <mergeCell ref="X11:AB11"/>
    <mergeCell ref="P26:U26"/>
    <mergeCell ref="Q27:U27"/>
    <mergeCell ref="Q28:U28"/>
    <mergeCell ref="Q29:U29"/>
    <mergeCell ref="Q32:U32"/>
    <mergeCell ref="V32:AB32"/>
    <mergeCell ref="W33:AB33"/>
    <mergeCell ref="W34:AB34"/>
    <mergeCell ref="W35:AB35"/>
    <mergeCell ref="W6:AB6"/>
    <mergeCell ref="W7:AB7"/>
    <mergeCell ref="X8:AB8"/>
    <mergeCell ref="Q30:U30"/>
    <mergeCell ref="Q31:U31"/>
    <mergeCell ref="A8:F8"/>
    <mergeCell ref="Q8:U8"/>
    <mergeCell ref="Q9:U9"/>
    <mergeCell ref="Q10:U10"/>
    <mergeCell ref="Q11:U11"/>
    <mergeCell ref="AC3:AI3"/>
    <mergeCell ref="A4:G4"/>
    <mergeCell ref="I6:N6"/>
    <mergeCell ref="I7:N7"/>
    <mergeCell ref="P7:U7"/>
    <mergeCell ref="H4:N4"/>
    <mergeCell ref="O4:U4"/>
    <mergeCell ref="A5:G5"/>
    <mergeCell ref="I5:N5"/>
    <mergeCell ref="P5:U5"/>
    <mergeCell ref="A6:G6"/>
    <mergeCell ref="P6:U6"/>
    <mergeCell ref="V4:AB4"/>
    <mergeCell ref="AC4:AG4"/>
    <mergeCell ref="W5:AB5"/>
    <mergeCell ref="AC5:AG5"/>
    <mergeCell ref="A1:G1"/>
    <mergeCell ref="A3:G3"/>
    <mergeCell ref="H3:N3"/>
    <mergeCell ref="O3:U3"/>
    <mergeCell ref="V3:AB3"/>
  </mergeCells>
  <pageMargins left="0.70866141732283472" right="0.70866141732283472" top="0.78740157480314965" bottom="0.78740157480314965" header="0" footer="0"/>
  <pageSetup paperSize="9" orientation="portrait"/>
  <headerFooter>
    <oddHeader>&amp;LProjektleiter&amp;CProjekt&amp;R&amp;D Seitenzahl</oddHeader>
    <oddFooter>&amp;C&amp;F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1000"/>
  <sheetViews>
    <sheetView topLeftCell="A12" workbookViewId="0">
      <selection activeCell="A30" sqref="A30"/>
    </sheetView>
  </sheetViews>
  <sheetFormatPr baseColWidth="10" defaultColWidth="14.453125" defaultRowHeight="15" customHeight="1"/>
  <cols>
    <col min="1" max="2" width="34.08984375" customWidth="1"/>
    <col min="3" max="3" width="5.7265625" customWidth="1"/>
    <col min="4" max="5" width="34.08984375" customWidth="1"/>
    <col min="6" max="6" width="11.453125" customWidth="1"/>
    <col min="7" max="7" width="23.7265625" customWidth="1"/>
    <col min="8" max="8" width="21.54296875" customWidth="1"/>
    <col min="9" max="26" width="11.453125" customWidth="1"/>
  </cols>
  <sheetData>
    <row r="1" spans="1:5" ht="26">
      <c r="A1" s="78" t="s">
        <v>140</v>
      </c>
      <c r="B1" s="212" t="str">
        <f>Ausgangsinfos!D4</f>
        <v>Robotersteuerung durch Gestenerkennung mittels KI</v>
      </c>
      <c r="C1" s="189"/>
      <c r="D1" s="189"/>
      <c r="E1" s="190"/>
    </row>
    <row r="2" spans="1:5" ht="14.5"/>
    <row r="3" spans="1:5" ht="14.5"/>
    <row r="4" spans="1:5" ht="14.5">
      <c r="A4" s="122" t="str">
        <f>'PSP '!Teilprojekt_B</f>
        <v>KI erstellen</v>
      </c>
      <c r="D4" s="122" t="str">
        <f>'PSP '!Teilprojekt_C</f>
        <v>Roboter bauen</v>
      </c>
    </row>
    <row r="5" spans="1:5" ht="14.5">
      <c r="A5" s="5" t="s">
        <v>141</v>
      </c>
      <c r="B5" s="5" t="s">
        <v>142</v>
      </c>
      <c r="D5" s="5" t="s">
        <v>141</v>
      </c>
      <c r="E5" s="5" t="s">
        <v>142</v>
      </c>
    </row>
    <row r="6" spans="1:5" ht="14.5">
      <c r="A6" s="325" t="s">
        <v>219</v>
      </c>
      <c r="B6" s="123"/>
      <c r="D6" s="325" t="s">
        <v>222</v>
      </c>
      <c r="E6" s="123"/>
    </row>
    <row r="7" spans="1:5" ht="14.5">
      <c r="A7" s="325" t="s">
        <v>220</v>
      </c>
      <c r="B7" s="17"/>
      <c r="D7" s="325" t="s">
        <v>223</v>
      </c>
      <c r="E7" s="17"/>
    </row>
    <row r="8" spans="1:5" ht="14.5">
      <c r="A8" s="325" t="s">
        <v>221</v>
      </c>
      <c r="B8" s="123"/>
      <c r="D8" s="325" t="s">
        <v>224</v>
      </c>
      <c r="E8" s="123"/>
    </row>
    <row r="9" spans="1:5" ht="14.5">
      <c r="A9" s="123"/>
      <c r="B9" s="123"/>
      <c r="D9" s="123"/>
      <c r="E9" s="123"/>
    </row>
    <row r="10" spans="1:5" ht="14.5">
      <c r="A10" s="123"/>
      <c r="B10" s="123"/>
      <c r="D10" s="123"/>
      <c r="E10" s="123"/>
    </row>
    <row r="11" spans="1:5" ht="14.5">
      <c r="A11" s="123"/>
      <c r="B11" s="123"/>
      <c r="D11" s="123"/>
      <c r="E11" s="123"/>
    </row>
    <row r="12" spans="1:5" ht="14.5">
      <c r="A12" s="123"/>
      <c r="B12" s="123"/>
      <c r="D12" s="123"/>
      <c r="E12" s="123"/>
    </row>
    <row r="13" spans="1:5" ht="14.5">
      <c r="A13" s="123"/>
      <c r="B13" s="123"/>
      <c r="D13" s="123"/>
      <c r="E13" s="123"/>
    </row>
    <row r="14" spans="1:5" ht="14.5">
      <c r="A14" s="123"/>
      <c r="B14" s="123"/>
      <c r="D14" s="123"/>
      <c r="E14" s="123"/>
    </row>
    <row r="15" spans="1:5" ht="14.5">
      <c r="A15" s="123"/>
      <c r="B15" s="123"/>
      <c r="D15" s="123"/>
      <c r="E15" s="123"/>
    </row>
    <row r="16" spans="1:5" ht="14.5">
      <c r="A16" s="123"/>
      <c r="B16" s="123"/>
      <c r="D16" s="123"/>
      <c r="E16" s="123"/>
    </row>
    <row r="17" spans="1:5" ht="14.5">
      <c r="A17" s="123"/>
      <c r="B17" s="123"/>
      <c r="D17" s="123"/>
      <c r="E17" s="123"/>
    </row>
    <row r="18" spans="1:5" ht="14.5">
      <c r="A18" s="123"/>
      <c r="B18" s="123"/>
      <c r="D18" s="123"/>
      <c r="E18" s="123"/>
    </row>
    <row r="19" spans="1:5" ht="14.5">
      <c r="A19" s="123"/>
      <c r="B19" s="123"/>
      <c r="D19" s="123"/>
      <c r="E19" s="123"/>
    </row>
    <row r="20" spans="1:5" ht="14.5">
      <c r="A20" s="123"/>
      <c r="B20" s="123"/>
      <c r="D20" s="123"/>
      <c r="E20" s="123"/>
    </row>
    <row r="21" spans="1:5" ht="15.75" customHeight="1">
      <c r="A21" s="123"/>
      <c r="B21" s="123"/>
      <c r="D21" s="123"/>
      <c r="E21" s="123"/>
    </row>
    <row r="22" spans="1:5" ht="15.75" customHeight="1">
      <c r="A22" s="123"/>
      <c r="B22" s="123"/>
      <c r="D22" s="123"/>
      <c r="E22" s="123"/>
    </row>
    <row r="23" spans="1:5" ht="15.75" customHeight="1">
      <c r="A23" s="5"/>
      <c r="B23" s="5"/>
      <c r="D23" s="5"/>
      <c r="E23" s="5"/>
    </row>
    <row r="24" spans="1:5" ht="15.75" customHeight="1"/>
    <row r="25" spans="1:5" ht="15.75" customHeight="1"/>
    <row r="26" spans="1:5" ht="15.75" customHeight="1">
      <c r="A26" s="122" t="str">
        <f>[0]!Teilprojekt_D</f>
        <v>Zusammenführen beider Technologien</v>
      </c>
      <c r="D26" s="122" t="str">
        <f>[0]!Teilprojekt_E</f>
        <v>Testen</v>
      </c>
    </row>
    <row r="27" spans="1:5" ht="15.75" customHeight="1">
      <c r="A27" s="5" t="s">
        <v>141</v>
      </c>
      <c r="B27" s="5" t="s">
        <v>142</v>
      </c>
      <c r="D27" s="5" t="s">
        <v>141</v>
      </c>
      <c r="E27" s="5" t="s">
        <v>142</v>
      </c>
    </row>
    <row r="28" spans="1:5" ht="15.75" customHeight="1">
      <c r="A28" s="325" t="s">
        <v>225</v>
      </c>
      <c r="B28" s="123"/>
      <c r="D28" s="123"/>
      <c r="E28" s="123"/>
    </row>
    <row r="29" spans="1:5" ht="15.75" customHeight="1">
      <c r="A29" s="325" t="s">
        <v>226</v>
      </c>
      <c r="B29" s="17"/>
      <c r="D29" s="123"/>
      <c r="E29" s="17"/>
    </row>
    <row r="30" spans="1:5" ht="15.75" customHeight="1">
      <c r="A30" s="325" t="s">
        <v>227</v>
      </c>
      <c r="B30" s="123"/>
      <c r="D30" s="123"/>
      <c r="E30" s="123"/>
    </row>
    <row r="31" spans="1:5" ht="15.75" customHeight="1">
      <c r="A31" s="123"/>
      <c r="B31" s="123"/>
      <c r="D31" s="123"/>
      <c r="E31" s="123"/>
    </row>
    <row r="32" spans="1:5" ht="15.75" customHeight="1">
      <c r="A32" s="123"/>
      <c r="B32" s="123"/>
      <c r="D32" s="123"/>
      <c r="E32" s="123"/>
    </row>
    <row r="33" spans="1:5" ht="15.75" customHeight="1">
      <c r="A33" s="123"/>
      <c r="B33" s="123"/>
      <c r="D33" s="123"/>
      <c r="E33" s="123"/>
    </row>
    <row r="34" spans="1:5" ht="15.75" customHeight="1">
      <c r="A34" s="123"/>
      <c r="B34" s="123"/>
      <c r="D34" s="123"/>
      <c r="E34" s="123"/>
    </row>
    <row r="35" spans="1:5" ht="15.75" customHeight="1">
      <c r="A35" s="123"/>
      <c r="B35" s="123"/>
      <c r="D35" s="123"/>
      <c r="E35" s="123"/>
    </row>
    <row r="36" spans="1:5" ht="15.75" customHeight="1">
      <c r="A36" s="123"/>
      <c r="B36" s="123"/>
      <c r="D36" s="123"/>
      <c r="E36" s="123"/>
    </row>
    <row r="37" spans="1:5" ht="15.75" customHeight="1">
      <c r="A37" s="123"/>
      <c r="B37" s="123"/>
      <c r="D37" s="123"/>
      <c r="E37" s="123"/>
    </row>
    <row r="38" spans="1:5" ht="15.75" customHeight="1">
      <c r="A38" s="123"/>
      <c r="B38" s="123"/>
      <c r="D38" s="123"/>
      <c r="E38" s="123"/>
    </row>
    <row r="39" spans="1:5" ht="15.75" customHeight="1">
      <c r="A39" s="123"/>
      <c r="B39" s="123"/>
      <c r="D39" s="123"/>
      <c r="E39" s="123"/>
    </row>
    <row r="40" spans="1:5" ht="15.75" customHeight="1">
      <c r="A40" s="123"/>
      <c r="B40" s="123"/>
      <c r="D40" s="123"/>
      <c r="E40" s="123"/>
    </row>
    <row r="41" spans="1:5" ht="15.75" customHeight="1">
      <c r="A41" s="123"/>
      <c r="B41" s="123"/>
      <c r="D41" s="123"/>
      <c r="E41" s="123"/>
    </row>
    <row r="42" spans="1:5" ht="15.75" customHeight="1">
      <c r="A42" s="123"/>
      <c r="B42" s="123"/>
      <c r="D42" s="123"/>
      <c r="E42" s="123"/>
    </row>
    <row r="43" spans="1:5" ht="15.75" customHeight="1">
      <c r="A43" s="123"/>
      <c r="B43" s="123"/>
      <c r="D43" s="123"/>
      <c r="E43" s="123"/>
    </row>
    <row r="44" spans="1:5" ht="15.75" customHeight="1">
      <c r="A44" s="123"/>
      <c r="B44" s="123"/>
      <c r="D44" s="123"/>
      <c r="E44" s="123"/>
    </row>
    <row r="45" spans="1:5" ht="15.75" customHeight="1">
      <c r="A45" s="5"/>
      <c r="B45" s="5"/>
      <c r="D45" s="5"/>
      <c r="E45" s="5"/>
    </row>
    <row r="46" spans="1:5" ht="15.75" customHeight="1"/>
    <row r="47" spans="1:5" ht="15.75" customHeight="1"/>
    <row r="48" spans="1:5" ht="15.75" customHeight="1"/>
    <row r="49" spans="1:2" ht="15.75" customHeight="1">
      <c r="A49" s="324"/>
    </row>
    <row r="50" spans="1:2" ht="15.75" customHeight="1">
      <c r="A50" s="5"/>
      <c r="B50" s="5"/>
    </row>
    <row r="51" spans="1:2" ht="15.75" customHeight="1">
      <c r="A51" s="123"/>
      <c r="B51" s="123"/>
    </row>
    <row r="52" spans="1:2" ht="15.75" customHeight="1">
      <c r="A52" s="123"/>
      <c r="B52" s="17"/>
    </row>
    <row r="53" spans="1:2" ht="15.75" customHeight="1">
      <c r="A53" s="123"/>
      <c r="B53" s="123"/>
    </row>
    <row r="54" spans="1:2" ht="15.75" customHeight="1">
      <c r="A54" s="123"/>
      <c r="B54" s="123"/>
    </row>
    <row r="55" spans="1:2" ht="15.75" customHeight="1">
      <c r="A55" s="123"/>
      <c r="B55" s="123"/>
    </row>
    <row r="56" spans="1:2" ht="15.75" customHeight="1">
      <c r="A56" s="123"/>
      <c r="B56" s="123"/>
    </row>
    <row r="57" spans="1:2" ht="15.75" customHeight="1">
      <c r="A57" s="123"/>
      <c r="B57" s="123"/>
    </row>
    <row r="58" spans="1:2" ht="15.75" customHeight="1">
      <c r="A58" s="123"/>
      <c r="B58" s="123"/>
    </row>
    <row r="59" spans="1:2" ht="15.75" customHeight="1">
      <c r="A59" s="123"/>
      <c r="B59" s="123"/>
    </row>
    <row r="60" spans="1:2" ht="15.75" customHeight="1">
      <c r="A60" s="123"/>
      <c r="B60" s="123"/>
    </row>
    <row r="61" spans="1:2" ht="15.75" customHeight="1">
      <c r="A61" s="123"/>
      <c r="B61" s="123"/>
    </row>
    <row r="62" spans="1:2" ht="15.75" customHeight="1">
      <c r="A62" s="123"/>
      <c r="B62" s="123"/>
    </row>
    <row r="63" spans="1:2" ht="15.75" customHeight="1">
      <c r="A63" s="123"/>
      <c r="B63" s="123"/>
    </row>
    <row r="64" spans="1:2" ht="15.75" customHeight="1">
      <c r="A64" s="123"/>
      <c r="B64" s="123"/>
    </row>
    <row r="65" spans="1:2" ht="15.75" customHeight="1">
      <c r="A65" s="123"/>
      <c r="B65" s="123"/>
    </row>
    <row r="66" spans="1:2" ht="15.75" customHeight="1">
      <c r="A66" s="123"/>
      <c r="B66" s="123"/>
    </row>
    <row r="67" spans="1:2" ht="15.75" customHeight="1">
      <c r="A67" s="123"/>
      <c r="B67" s="123"/>
    </row>
    <row r="68" spans="1:2" ht="15.75" customHeight="1">
      <c r="A68" s="5"/>
      <c r="B68" s="5"/>
    </row>
    <row r="69" spans="1:2" ht="15.75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rintOptions horizontalCentered="1"/>
  <pageMargins left="0.70866141732283472" right="0.70866141732283472" top="0.78740157480314965" bottom="0.78740157480314965" header="0" footer="0"/>
  <pageSetup paperSize="9" orientation="portrait"/>
  <headerFooter>
    <oddHeader>&amp;L000000FDH Ausbildung&amp;C000000&amp;A&amp;R000000&amp;D</oddHeader>
    <oddFooter>&amp;L000000(Name, Vorname) (Jahrgang)&amp;C &amp;F&amp;R000000&amp;P</oddFooter>
  </headerFooter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1000"/>
  <sheetViews>
    <sheetView workbookViewId="0">
      <selection sqref="A1:D2"/>
    </sheetView>
  </sheetViews>
  <sheetFormatPr baseColWidth="10" defaultColWidth="14.453125" defaultRowHeight="15" customHeight="1"/>
  <cols>
    <col min="1" max="4" width="10.7265625" customWidth="1"/>
    <col min="5" max="5" width="16.54296875" customWidth="1"/>
    <col min="6" max="26" width="10.7265625" customWidth="1"/>
  </cols>
  <sheetData>
    <row r="1" spans="1:9" ht="14.5">
      <c r="A1" s="260" t="s">
        <v>143</v>
      </c>
      <c r="B1" s="261"/>
      <c r="C1" s="261"/>
      <c r="D1" s="262"/>
      <c r="E1" s="266" t="str">
        <f>Ausgangsinfos!D4</f>
        <v>Robotersteuerung durch Gestenerkennung mittels KI</v>
      </c>
      <c r="F1" s="261"/>
      <c r="G1" s="261"/>
      <c r="H1" s="261"/>
      <c r="I1" s="267"/>
    </row>
    <row r="2" spans="1:9" ht="14.5">
      <c r="A2" s="263"/>
      <c r="B2" s="264"/>
      <c r="C2" s="264"/>
      <c r="D2" s="265"/>
      <c r="E2" s="268"/>
      <c r="F2" s="269"/>
      <c r="G2" s="269"/>
      <c r="H2" s="269"/>
      <c r="I2" s="270"/>
    </row>
    <row r="3" spans="1:9" ht="15.5">
      <c r="A3" s="271" t="s">
        <v>98</v>
      </c>
      <c r="B3" s="189"/>
      <c r="C3" s="189"/>
      <c r="D3" s="189"/>
      <c r="E3" s="213"/>
      <c r="F3" s="272" t="s">
        <v>144</v>
      </c>
      <c r="G3" s="190"/>
      <c r="H3" s="273" t="s">
        <v>145</v>
      </c>
      <c r="I3" s="190"/>
    </row>
    <row r="4" spans="1:9" ht="14.5">
      <c r="A4" s="276" t="s">
        <v>146</v>
      </c>
      <c r="B4" s="228"/>
      <c r="C4" s="228"/>
      <c r="D4" s="228"/>
      <c r="E4" s="228"/>
      <c r="F4" s="274"/>
      <c r="G4" s="275"/>
      <c r="H4" s="274"/>
      <c r="I4" s="275"/>
    </row>
    <row r="5" spans="1:9" ht="14.5">
      <c r="A5" s="259" t="s">
        <v>147</v>
      </c>
      <c r="B5" s="197"/>
      <c r="C5" s="197"/>
      <c r="D5" s="197"/>
      <c r="E5" s="198"/>
      <c r="F5" s="258"/>
      <c r="G5" s="198"/>
      <c r="H5" s="258"/>
      <c r="I5" s="198"/>
    </row>
    <row r="6" spans="1:9" ht="14.5">
      <c r="A6" s="259" t="s">
        <v>148</v>
      </c>
      <c r="B6" s="197"/>
      <c r="C6" s="197"/>
      <c r="D6" s="197"/>
      <c r="E6" s="198"/>
      <c r="F6" s="258"/>
      <c r="G6" s="198"/>
      <c r="H6" s="258"/>
      <c r="I6" s="198"/>
    </row>
    <row r="7" spans="1:9" ht="14.5">
      <c r="A7" s="259" t="s">
        <v>149</v>
      </c>
      <c r="B7" s="197"/>
      <c r="C7" s="197"/>
      <c r="D7" s="197"/>
      <c r="E7" s="198"/>
      <c r="F7" s="258"/>
      <c r="G7" s="198"/>
      <c r="H7" s="258"/>
      <c r="I7" s="198"/>
    </row>
    <row r="8" spans="1:9" ht="30" customHeight="1">
      <c r="A8" s="277" t="s">
        <v>150</v>
      </c>
      <c r="B8" s="197"/>
      <c r="C8" s="197"/>
      <c r="D8" s="197"/>
      <c r="E8" s="198"/>
      <c r="F8" s="258"/>
      <c r="G8" s="198"/>
      <c r="H8" s="258"/>
      <c r="I8" s="198"/>
    </row>
    <row r="9" spans="1:9" ht="15" customHeight="1">
      <c r="A9" s="259" t="s">
        <v>151</v>
      </c>
      <c r="B9" s="197"/>
      <c r="C9" s="197"/>
      <c r="D9" s="197"/>
      <c r="E9" s="198"/>
      <c r="F9" s="258"/>
      <c r="G9" s="198"/>
      <c r="H9" s="258"/>
      <c r="I9" s="198"/>
    </row>
    <row r="10" spans="1:9" ht="14.5">
      <c r="A10" s="259" t="s">
        <v>152</v>
      </c>
      <c r="B10" s="197"/>
      <c r="C10" s="197"/>
      <c r="D10" s="197"/>
      <c r="E10" s="198"/>
      <c r="F10" s="258"/>
      <c r="G10" s="198"/>
      <c r="H10" s="258"/>
      <c r="I10" s="198"/>
    </row>
    <row r="11" spans="1:9" ht="14.5">
      <c r="A11" s="259" t="s">
        <v>153</v>
      </c>
      <c r="B11" s="197"/>
      <c r="C11" s="197"/>
      <c r="D11" s="197"/>
      <c r="E11" s="198"/>
      <c r="F11" s="258"/>
      <c r="G11" s="198"/>
      <c r="H11" s="258"/>
      <c r="I11" s="198"/>
    </row>
    <row r="12" spans="1:9" ht="14.5">
      <c r="A12" s="259"/>
      <c r="B12" s="197"/>
      <c r="C12" s="197"/>
      <c r="D12" s="197"/>
      <c r="E12" s="198"/>
      <c r="F12" s="258"/>
      <c r="G12" s="198"/>
      <c r="H12" s="258"/>
      <c r="I12" s="198"/>
    </row>
    <row r="13" spans="1:9" ht="14.5">
      <c r="A13" s="259"/>
      <c r="B13" s="197"/>
      <c r="C13" s="197"/>
      <c r="D13" s="197"/>
      <c r="E13" s="198"/>
      <c r="F13" s="258"/>
      <c r="G13" s="198"/>
      <c r="H13" s="258"/>
      <c r="I13" s="198"/>
    </row>
    <row r="14" spans="1:9" ht="14.5">
      <c r="A14" s="259"/>
      <c r="B14" s="197"/>
      <c r="C14" s="197"/>
      <c r="D14" s="197"/>
      <c r="E14" s="198"/>
      <c r="F14" s="258"/>
      <c r="G14" s="198"/>
      <c r="H14" s="258"/>
      <c r="I14" s="198"/>
    </row>
    <row r="15" spans="1:9" ht="14.5">
      <c r="A15" s="259"/>
      <c r="B15" s="197"/>
      <c r="C15" s="197"/>
      <c r="D15" s="197"/>
      <c r="E15" s="198"/>
      <c r="F15" s="258"/>
      <c r="G15" s="198"/>
      <c r="H15" s="258"/>
      <c r="I15" s="198"/>
    </row>
    <row r="16" spans="1:9" ht="14.5">
      <c r="A16" s="259"/>
      <c r="B16" s="197"/>
      <c r="C16" s="197"/>
      <c r="D16" s="197"/>
      <c r="E16" s="198"/>
      <c r="F16" s="258"/>
      <c r="G16" s="198"/>
      <c r="H16" s="258"/>
      <c r="I16" s="198"/>
    </row>
    <row r="17" spans="1:9" ht="14.5">
      <c r="A17" s="259"/>
      <c r="B17" s="197"/>
      <c r="C17" s="197"/>
      <c r="D17" s="197"/>
      <c r="E17" s="198"/>
      <c r="F17" s="258"/>
      <c r="G17" s="198"/>
      <c r="H17" s="258"/>
      <c r="I17" s="198"/>
    </row>
    <row r="18" spans="1:9" ht="14.5">
      <c r="A18" s="259"/>
      <c r="B18" s="197"/>
      <c r="C18" s="197"/>
      <c r="D18" s="197"/>
      <c r="E18" s="198"/>
      <c r="F18" s="258"/>
      <c r="G18" s="198"/>
      <c r="H18" s="258"/>
      <c r="I18" s="198"/>
    </row>
    <row r="19" spans="1:9" ht="14.5">
      <c r="A19" s="259"/>
      <c r="B19" s="197"/>
      <c r="C19" s="197"/>
      <c r="D19" s="197"/>
      <c r="E19" s="198"/>
      <c r="F19" s="258"/>
      <c r="G19" s="198"/>
      <c r="H19" s="258"/>
      <c r="I19" s="198"/>
    </row>
    <row r="20" spans="1:9" ht="14.5">
      <c r="A20" s="259"/>
      <c r="B20" s="197"/>
      <c r="C20" s="197"/>
      <c r="D20" s="197"/>
      <c r="E20" s="198"/>
      <c r="F20" s="258"/>
      <c r="G20" s="198"/>
      <c r="H20" s="258"/>
      <c r="I20" s="198"/>
    </row>
    <row r="21" spans="1:9" ht="15.75" customHeight="1">
      <c r="A21" s="259"/>
      <c r="B21" s="197"/>
      <c r="C21" s="197"/>
      <c r="D21" s="197"/>
      <c r="E21" s="198"/>
      <c r="F21" s="258"/>
      <c r="G21" s="198"/>
      <c r="H21" s="258"/>
      <c r="I21" s="198"/>
    </row>
    <row r="22" spans="1:9" ht="15.75" customHeight="1">
      <c r="A22" s="259"/>
      <c r="B22" s="197"/>
      <c r="C22" s="197"/>
      <c r="D22" s="197"/>
      <c r="E22" s="198"/>
      <c r="F22" s="258"/>
      <c r="G22" s="198"/>
      <c r="H22" s="258"/>
      <c r="I22" s="198"/>
    </row>
    <row r="23" spans="1:9" ht="15.75" customHeight="1">
      <c r="A23" s="259"/>
      <c r="B23" s="197"/>
      <c r="C23" s="197"/>
      <c r="D23" s="197"/>
      <c r="E23" s="198"/>
      <c r="F23" s="258"/>
      <c r="G23" s="198"/>
      <c r="H23" s="258"/>
      <c r="I23" s="198"/>
    </row>
    <row r="24" spans="1:9" ht="15.75" customHeight="1">
      <c r="A24" s="227"/>
      <c r="B24" s="228"/>
      <c r="C24" s="228"/>
      <c r="D24" s="228"/>
      <c r="E24" s="228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A24:E24"/>
    <mergeCell ref="A22:E22"/>
    <mergeCell ref="F22:G22"/>
    <mergeCell ref="H22:I22"/>
    <mergeCell ref="A23:E23"/>
    <mergeCell ref="F23:G23"/>
    <mergeCell ref="H23:I23"/>
    <mergeCell ref="F12:G12"/>
    <mergeCell ref="H12:I12"/>
    <mergeCell ref="A10:E10"/>
    <mergeCell ref="F10:G10"/>
    <mergeCell ref="H10:I10"/>
    <mergeCell ref="A11:E11"/>
    <mergeCell ref="F11:G11"/>
    <mergeCell ref="H11:I11"/>
    <mergeCell ref="A12:E12"/>
    <mergeCell ref="A6:E6"/>
    <mergeCell ref="F6:G6"/>
    <mergeCell ref="H6:I6"/>
    <mergeCell ref="F9:G9"/>
    <mergeCell ref="H9:I9"/>
    <mergeCell ref="A7:E7"/>
    <mergeCell ref="F7:G7"/>
    <mergeCell ref="H7:I7"/>
    <mergeCell ref="A8:E8"/>
    <mergeCell ref="F8:G8"/>
    <mergeCell ref="H8:I8"/>
    <mergeCell ref="A9:E9"/>
    <mergeCell ref="F4:G4"/>
    <mergeCell ref="H4:I4"/>
    <mergeCell ref="A4:E4"/>
    <mergeCell ref="A5:E5"/>
    <mergeCell ref="F5:G5"/>
    <mergeCell ref="H5:I5"/>
    <mergeCell ref="A1:D2"/>
    <mergeCell ref="E1:I2"/>
    <mergeCell ref="A3:E3"/>
    <mergeCell ref="F3:G3"/>
    <mergeCell ref="H3:I3"/>
    <mergeCell ref="F21:G21"/>
    <mergeCell ref="H21:I21"/>
    <mergeCell ref="A19:E19"/>
    <mergeCell ref="F19:G19"/>
    <mergeCell ref="H19:I19"/>
    <mergeCell ref="A20:E20"/>
    <mergeCell ref="F20:G20"/>
    <mergeCell ref="H20:I20"/>
    <mergeCell ref="A21:E21"/>
    <mergeCell ref="F18:G18"/>
    <mergeCell ref="H18:I18"/>
    <mergeCell ref="A16:E16"/>
    <mergeCell ref="F16:G16"/>
    <mergeCell ref="H16:I16"/>
    <mergeCell ref="A17:E17"/>
    <mergeCell ref="F17:G17"/>
    <mergeCell ref="H17:I17"/>
    <mergeCell ref="A18:E18"/>
    <mergeCell ref="F15:G15"/>
    <mergeCell ref="H15:I15"/>
    <mergeCell ref="A13:E13"/>
    <mergeCell ref="F13:G13"/>
    <mergeCell ref="H13:I13"/>
    <mergeCell ref="A14:E14"/>
    <mergeCell ref="F14:G14"/>
    <mergeCell ref="H14:I14"/>
    <mergeCell ref="A15:E15"/>
  </mergeCells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93</vt:i4>
      </vt:variant>
    </vt:vector>
  </HeadingPairs>
  <TitlesOfParts>
    <vt:vector size="105" baseType="lpstr">
      <vt:lpstr>Ausgangsinfos</vt:lpstr>
      <vt:lpstr>PSP </vt:lpstr>
      <vt:lpstr>GANTT</vt:lpstr>
      <vt:lpstr>Meilensteine</vt:lpstr>
      <vt:lpstr>Kostenplan</vt:lpstr>
      <vt:lpstr>Feinplanung</vt:lpstr>
      <vt:lpstr>Anwendungsanweisung</vt:lpstr>
      <vt:lpstr>Risikomanagement</vt:lpstr>
      <vt:lpstr>Checkliste</vt:lpstr>
      <vt:lpstr>Soll-Ist</vt:lpstr>
      <vt:lpstr>Std Kalkulation</vt:lpstr>
      <vt:lpstr>Projektplan ToDo</vt:lpstr>
      <vt:lpstr>Arbeitspaket_B1</vt:lpstr>
      <vt:lpstr>Arbeitspaket_B10</vt:lpstr>
      <vt:lpstr>Arbeitspaket_B2</vt:lpstr>
      <vt:lpstr>Arbeitspaket_B3</vt:lpstr>
      <vt:lpstr>Arbeitspaket_B4</vt:lpstr>
      <vt:lpstr>Arbeitspaket_B5</vt:lpstr>
      <vt:lpstr>Arbeitspaket_B6</vt:lpstr>
      <vt:lpstr>Arbeitspaket_B7</vt:lpstr>
      <vt:lpstr>Arbeitspaket_B8</vt:lpstr>
      <vt:lpstr>Arbeitspaket_B9</vt:lpstr>
      <vt:lpstr>Arbeitspaket_C1</vt:lpstr>
      <vt:lpstr>Arbeitspaket_C10</vt:lpstr>
      <vt:lpstr>Arbeitspaket_C2</vt:lpstr>
      <vt:lpstr>Arbeitspaket_C3</vt:lpstr>
      <vt:lpstr>Arbeitspaket_C4</vt:lpstr>
      <vt:lpstr>Arbeitspaket_C5</vt:lpstr>
      <vt:lpstr>Arbeitspaket_C6</vt:lpstr>
      <vt:lpstr>Arbeitspaket_C7</vt:lpstr>
      <vt:lpstr>Arbeitspaket_C8</vt:lpstr>
      <vt:lpstr>Arbeitspaket_C9</vt:lpstr>
      <vt:lpstr>Arbeitspaket_D1</vt:lpstr>
      <vt:lpstr>Arbeitspaket_D10</vt:lpstr>
      <vt:lpstr>Arbeitspaket_D2</vt:lpstr>
      <vt:lpstr>Arbeitspaket_D3</vt:lpstr>
      <vt:lpstr>Arbeitspaket_D4</vt:lpstr>
      <vt:lpstr>Arbeitspaket_D5</vt:lpstr>
      <vt:lpstr>Arbeitspaket_D6</vt:lpstr>
      <vt:lpstr>Arbeitspaket_D7</vt:lpstr>
      <vt:lpstr>Arbeitspaket_D8</vt:lpstr>
      <vt:lpstr>Arbeitspaket_D9</vt:lpstr>
      <vt:lpstr>Arbeitspaket_E1</vt:lpstr>
      <vt:lpstr>Arbeitspaket_E10</vt:lpstr>
      <vt:lpstr>Arbeitspaket_E2</vt:lpstr>
      <vt:lpstr>Arbeitspaket_E3</vt:lpstr>
      <vt:lpstr>Arbeitspaket_E4</vt:lpstr>
      <vt:lpstr>Arbeitspaket_E5</vt:lpstr>
      <vt:lpstr>Arbeitspaket_E6</vt:lpstr>
      <vt:lpstr>Arbeitspaket_E7</vt:lpstr>
      <vt:lpstr>Arbeitspaket_E8</vt:lpstr>
      <vt:lpstr>Arbeitspaket_E9</vt:lpstr>
      <vt:lpstr>Controlling</vt:lpstr>
      <vt:lpstr>Personal</vt:lpstr>
      <vt:lpstr>Projektleiter</vt:lpstr>
      <vt:lpstr>'PSP '!Teilprojekt_B</vt:lpstr>
      <vt:lpstr>'PSP '!Teilprojekt_C</vt:lpstr>
      <vt:lpstr>Teilprojekt_D</vt:lpstr>
      <vt:lpstr>Teilprojekt_E</vt:lpstr>
      <vt:lpstr>Teilprojektleiter_B</vt:lpstr>
      <vt:lpstr>Teilprojektleiter_C</vt:lpstr>
      <vt:lpstr>Teilprojektleiter_D</vt:lpstr>
      <vt:lpstr>Teilprojektleiter_E</vt:lpstr>
      <vt:lpstr>TPL_B</vt:lpstr>
      <vt:lpstr>Ver_B1</vt:lpstr>
      <vt:lpstr>Ver_B10</vt:lpstr>
      <vt:lpstr>Ver_B110</vt:lpstr>
      <vt:lpstr>Ver_B2</vt:lpstr>
      <vt:lpstr>Ver_B3</vt:lpstr>
      <vt:lpstr>Ver_B4</vt:lpstr>
      <vt:lpstr>Ver_B5</vt:lpstr>
      <vt:lpstr>Ver_B6</vt:lpstr>
      <vt:lpstr>Ver_B7</vt:lpstr>
      <vt:lpstr>Ver_B8</vt:lpstr>
      <vt:lpstr>Ver_B9</vt:lpstr>
      <vt:lpstr>Ver_C1</vt:lpstr>
      <vt:lpstr>Ver_C10</vt:lpstr>
      <vt:lpstr>Ver_C2</vt:lpstr>
      <vt:lpstr>Ver_C3</vt:lpstr>
      <vt:lpstr>Ver_C4</vt:lpstr>
      <vt:lpstr>Ver_C5</vt:lpstr>
      <vt:lpstr>Ver_C6</vt:lpstr>
      <vt:lpstr>Ver_C7</vt:lpstr>
      <vt:lpstr>Ver_C8</vt:lpstr>
      <vt:lpstr>Ver_C9</vt:lpstr>
      <vt:lpstr>Ver_D1</vt:lpstr>
      <vt:lpstr>Ver_D10</vt:lpstr>
      <vt:lpstr>Ver_D2</vt:lpstr>
      <vt:lpstr>Ver_D3</vt:lpstr>
      <vt:lpstr>Ver_D4</vt:lpstr>
      <vt:lpstr>Ver_D5</vt:lpstr>
      <vt:lpstr>Ver_D6</vt:lpstr>
      <vt:lpstr>Ver_D7</vt:lpstr>
      <vt:lpstr>Ver_D8</vt:lpstr>
      <vt:lpstr>Ver_D9</vt:lpstr>
      <vt:lpstr>Ver_E1</vt:lpstr>
      <vt:lpstr>Ver_E10</vt:lpstr>
      <vt:lpstr>Ver_E2</vt:lpstr>
      <vt:lpstr>Ver_E3</vt:lpstr>
      <vt:lpstr>Ver_E4</vt:lpstr>
      <vt:lpstr>Ver_E5</vt:lpstr>
      <vt:lpstr>Ver_E6</vt:lpstr>
      <vt:lpstr>Ver_E7</vt:lpstr>
      <vt:lpstr>Ver_E8</vt:lpstr>
      <vt:lpstr>Ver_E9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 Junker</cp:lastModifiedBy>
  <dcterms:created xsi:type="dcterms:W3CDTF">2011-07-07T08:11:36Z</dcterms:created>
  <dcterms:modified xsi:type="dcterms:W3CDTF">2023-11-22T17:08:23Z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0x0101009B949BC72E4C9D499F0F85503A5D66E6</vt:lpwstr>
  </property>
</Properties>
</file>