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nny\Desktop\ECT\3º Ano\"/>
    </mc:Choice>
  </mc:AlternateContent>
  <xr:revisionPtr revIDLastSave="0" documentId="13_ncr:1_{EB787592-A875-429D-B951-1FC2545BA2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G20" i="1"/>
  <c r="G15" i="1"/>
  <c r="G10" i="1"/>
  <c r="M15" i="1"/>
  <c r="N5" i="1"/>
  <c r="M10" i="1"/>
  <c r="N20" i="1" l="1"/>
  <c r="P20" i="1" s="1"/>
  <c r="N15" i="1"/>
  <c r="P15" i="1" s="1"/>
  <c r="N10" i="1"/>
  <c r="P5" i="1"/>
  <c r="O20" i="1" l="1"/>
  <c r="O15" i="1"/>
  <c r="P10" i="1"/>
  <c r="O5" i="1"/>
  <c r="O10" i="1" l="1"/>
</calcChain>
</file>

<file path=xl/sharedStrings.xml><?xml version="1.0" encoding="utf-8"?>
<sst xmlns="http://schemas.openxmlformats.org/spreadsheetml/2006/main" count="56" uniqueCount="25">
  <si>
    <t>Teórica</t>
  </si>
  <si>
    <t>Prática</t>
  </si>
  <si>
    <t>Final</t>
  </si>
  <si>
    <t>VALOR FINAL</t>
  </si>
  <si>
    <t>PASSOU?</t>
  </si>
  <si>
    <t>ATP1</t>
  </si>
  <si>
    <t>ATP2</t>
  </si>
  <si>
    <t>Exame</t>
  </si>
  <si>
    <t>Aulitas</t>
  </si>
  <si>
    <t>Projeto</t>
  </si>
  <si>
    <t>MPEI</t>
  </si>
  <si>
    <t>IA</t>
  </si>
  <si>
    <t>Prático</t>
  </si>
  <si>
    <t>Guiões</t>
  </si>
  <si>
    <t>EFTP</t>
  </si>
  <si>
    <t>TPG-1</t>
  </si>
  <si>
    <t>TPG-2</t>
  </si>
  <si>
    <t>TPI-1</t>
  </si>
  <si>
    <t>TPI-2</t>
  </si>
  <si>
    <t>SO</t>
  </si>
  <si>
    <t>SIO</t>
  </si>
  <si>
    <t>T1</t>
  </si>
  <si>
    <t>T2</t>
  </si>
  <si>
    <t>Projeto 1</t>
  </si>
  <si>
    <t>Projeto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</si>
</sst>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3" borderId="0" xfId="2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4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3" borderId="0" xfId="2" applyAlignment="1">
      <alignment horizontal="center" vertical="center"/>
    </xf>
  </cellXfs>
  <cellStyles count="5">
    <cellStyle name="40% - Cor1" xfId="2" builtinId="31"/>
    <cellStyle name="60% - Cor3" xfId="4" builtinId="40"/>
    <cellStyle name="Cor3" xfId="3" builtinId="37"/>
    <cellStyle name="Normal" xfId="0" builtinId="0"/>
    <cellStyle name="Verificar Célula" xfId="1" builtinId="23"/>
  </cellStyles>
  <dxfs count="18">
    <dxf>
      <font>
        <color theme="1"/>
      </font>
      <fill>
        <patternFill>
          <bgColor rgb="FF03AD0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rgb="FFCC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1"/>
      </font>
      <fill>
        <patternFill>
          <bgColor rgb="FF03AD0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rgb="FFCC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1"/>
      </font>
      <fill>
        <patternFill>
          <bgColor rgb="FF03AD0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rgb="FFCC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03AD0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21"/>
  <sheetViews>
    <sheetView tabSelected="1" workbookViewId="0">
      <selection activeCell="H11" sqref="H11"/>
    </sheetView>
  </sheetViews>
  <sheetFormatPr defaultRowHeight="14.4" x14ac:dyDescent="0.3"/>
  <cols>
    <col min="15" max="15" width="14.77734375" customWidth="1"/>
    <col min="16" max="16" width="14.6640625" customWidth="1"/>
  </cols>
  <sheetData>
    <row r="3" spans="3:16" x14ac:dyDescent="0.3">
      <c r="C3" s="1"/>
      <c r="D3" s="8" t="s">
        <v>0</v>
      </c>
      <c r="E3" s="8"/>
      <c r="F3" s="8"/>
      <c r="G3" s="8"/>
      <c r="H3" s="8" t="s">
        <v>1</v>
      </c>
      <c r="I3" s="8"/>
      <c r="J3" s="8"/>
      <c r="K3" s="8"/>
      <c r="L3" s="8"/>
      <c r="M3" s="8"/>
      <c r="N3" s="8" t="s">
        <v>2</v>
      </c>
      <c r="O3" s="10" t="s">
        <v>3</v>
      </c>
      <c r="P3" s="8" t="s">
        <v>4</v>
      </c>
    </row>
    <row r="4" spans="3:16" ht="15" thickBot="1" x14ac:dyDescent="0.35">
      <c r="C4" s="1"/>
      <c r="D4" s="2" t="s">
        <v>5</v>
      </c>
      <c r="E4" s="2" t="s">
        <v>6</v>
      </c>
      <c r="F4" s="2" t="s">
        <v>7</v>
      </c>
      <c r="G4" s="1" t="s">
        <v>2</v>
      </c>
      <c r="H4" s="2" t="s">
        <v>8</v>
      </c>
      <c r="I4" s="2" t="s">
        <v>12</v>
      </c>
      <c r="J4" s="2" t="s">
        <v>13</v>
      </c>
      <c r="K4" s="2" t="s">
        <v>9</v>
      </c>
      <c r="L4" s="2" t="s">
        <v>7</v>
      </c>
      <c r="M4" s="1" t="s">
        <v>2</v>
      </c>
      <c r="N4" s="8"/>
      <c r="O4" s="10"/>
      <c r="P4" s="8"/>
    </row>
    <row r="5" spans="3:16" ht="15.6" thickTop="1" thickBot="1" x14ac:dyDescent="0.35">
      <c r="C5" s="2" t="s">
        <v>10</v>
      </c>
      <c r="D5" s="1"/>
      <c r="E5" s="1"/>
      <c r="F5" s="4"/>
      <c r="G5" s="4"/>
      <c r="H5" s="1"/>
      <c r="I5" s="1"/>
      <c r="J5" s="1"/>
      <c r="K5" s="4"/>
      <c r="L5" s="4"/>
      <c r="M5" s="4"/>
      <c r="N5" s="1">
        <f>ROUND((D5*0.2+E5*0.1+J5*0.35+I5*0.25+H5*0.1),2)</f>
        <v>0</v>
      </c>
      <c r="O5" s="3">
        <f>ROUND(N5,0.5)</f>
        <v>0</v>
      </c>
      <c r="P5" s="1" t="str">
        <f>IF(N5 &gt;= 9.5, "Aprovado", "Reprovado")</f>
        <v>Reprovado</v>
      </c>
    </row>
    <row r="6" spans="3:16" ht="15" thickTop="1" x14ac:dyDescent="0.3"/>
    <row r="8" spans="3:16" x14ac:dyDescent="0.3">
      <c r="C8" s="1"/>
      <c r="D8" s="8" t="s">
        <v>0</v>
      </c>
      <c r="E8" s="8"/>
      <c r="F8" s="8"/>
      <c r="G8" s="8"/>
      <c r="H8" s="8" t="s">
        <v>1</v>
      </c>
      <c r="I8" s="8"/>
      <c r="J8" s="8"/>
      <c r="K8" s="8"/>
      <c r="L8" s="8"/>
      <c r="M8" s="8"/>
      <c r="N8" s="5" t="s">
        <v>2</v>
      </c>
      <c r="O8" s="3" t="s">
        <v>3</v>
      </c>
      <c r="P8" s="5" t="s">
        <v>4</v>
      </c>
    </row>
    <row r="9" spans="3:16" ht="15" thickBot="1" x14ac:dyDescent="0.35">
      <c r="C9" s="1"/>
      <c r="D9" s="9" t="s">
        <v>14</v>
      </c>
      <c r="E9" s="9"/>
      <c r="F9" s="9"/>
      <c r="G9" s="1" t="s">
        <v>2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7</v>
      </c>
      <c r="M9" s="1" t="s">
        <v>2</v>
      </c>
      <c r="N9" s="5"/>
      <c r="O9" s="3"/>
      <c r="P9" s="5"/>
    </row>
    <row r="10" spans="3:16" ht="15.6" thickTop="1" thickBot="1" x14ac:dyDescent="0.35">
      <c r="C10" s="2" t="s">
        <v>11</v>
      </c>
      <c r="D10" s="6"/>
      <c r="E10" s="6"/>
      <c r="F10" s="6"/>
      <c r="G10" s="1">
        <f xml:space="preserve"> ROUND(D10,2)</f>
        <v>0</v>
      </c>
      <c r="H10" s="1">
        <v>7.6</v>
      </c>
      <c r="I10" s="1"/>
      <c r="J10" s="1">
        <v>14.7</v>
      </c>
      <c r="K10" s="1"/>
      <c r="L10" s="4"/>
      <c r="M10" s="1">
        <f xml:space="preserve"> ROUND((H10*0.1818 + I10*0.4545 + J10*0.1818 + K10*0.1818),2)</f>
        <v>4.05</v>
      </c>
      <c r="N10" s="1">
        <f xml:space="preserve"> ROUND(IF(AND(G10&gt;=8,M10 &gt;=8),(G10*0.45 + M10*0.55),0),2)</f>
        <v>0</v>
      </c>
      <c r="O10" s="3">
        <f>ROUND(N10,0.5)</f>
        <v>0</v>
      </c>
      <c r="P10" s="1" t="str">
        <f>IF(N10 &gt;= 9.5, "Aprovado", "Reprovado")</f>
        <v>Reprovado</v>
      </c>
    </row>
    <row r="11" spans="3:16" ht="15" thickTop="1" x14ac:dyDescent="0.3"/>
    <row r="13" spans="3:16" x14ac:dyDescent="0.3">
      <c r="C13" s="1"/>
      <c r="D13" s="8" t="s">
        <v>0</v>
      </c>
      <c r="E13" s="8"/>
      <c r="F13" s="8"/>
      <c r="G13" s="8"/>
      <c r="H13" s="8" t="s">
        <v>1</v>
      </c>
      <c r="I13" s="8"/>
      <c r="J13" s="8"/>
      <c r="K13" s="8"/>
      <c r="L13" s="8"/>
      <c r="M13" s="8"/>
      <c r="N13" s="5" t="s">
        <v>2</v>
      </c>
      <c r="O13" s="3" t="s">
        <v>3</v>
      </c>
      <c r="P13" s="5" t="s">
        <v>4</v>
      </c>
    </row>
    <row r="14" spans="3:16" ht="15" thickBot="1" x14ac:dyDescent="0.35">
      <c r="C14" s="1"/>
      <c r="D14" s="9" t="s">
        <v>7</v>
      </c>
      <c r="E14" s="9"/>
      <c r="F14" s="9"/>
      <c r="G14" s="1" t="s">
        <v>2</v>
      </c>
      <c r="H14" s="9" t="s">
        <v>12</v>
      </c>
      <c r="I14" s="9"/>
      <c r="J14" s="9" t="s">
        <v>9</v>
      </c>
      <c r="K14" s="9"/>
      <c r="L14" s="2" t="s">
        <v>7</v>
      </c>
      <c r="M14" s="1" t="s">
        <v>2</v>
      </c>
      <c r="N14" s="5"/>
      <c r="O14" s="3"/>
      <c r="P14" s="5"/>
    </row>
    <row r="15" spans="3:16" ht="15.6" thickTop="1" thickBot="1" x14ac:dyDescent="0.35">
      <c r="C15" s="2" t="s">
        <v>19</v>
      </c>
      <c r="D15" s="6"/>
      <c r="E15" s="6"/>
      <c r="F15" s="6"/>
      <c r="G15" s="1">
        <f xml:space="preserve"> ROUND(D15,2)</f>
        <v>0</v>
      </c>
      <c r="H15" s="6"/>
      <c r="I15" s="6"/>
      <c r="J15" s="6"/>
      <c r="K15" s="7"/>
      <c r="L15" s="4"/>
      <c r="M15" s="1">
        <f xml:space="preserve"> ROUND((H15*0.4545 +  J15*0.5454),2)</f>
        <v>0</v>
      </c>
      <c r="N15" s="1">
        <f xml:space="preserve"> ROUND(IF(AND(G15&gt;=7,M15 &gt;=8),(G15*0.45 + M15*0.55),0),2)</f>
        <v>0</v>
      </c>
      <c r="O15" s="3">
        <f>ROUND(N15,0.5)</f>
        <v>0</v>
      </c>
      <c r="P15" s="1" t="str">
        <f>IF(N15 &gt;= 9.5, "Aprovado", "Reprovado")</f>
        <v>Reprovado</v>
      </c>
    </row>
    <row r="16" spans="3:16" ht="15" thickTop="1" x14ac:dyDescent="0.3"/>
    <row r="18" spans="3:16" x14ac:dyDescent="0.3">
      <c r="C18" s="1"/>
      <c r="D18" s="8" t="s">
        <v>0</v>
      </c>
      <c r="E18" s="8"/>
      <c r="F18" s="8"/>
      <c r="G18" s="8"/>
      <c r="H18" s="8" t="s">
        <v>1</v>
      </c>
      <c r="I18" s="8"/>
      <c r="J18" s="8"/>
      <c r="K18" s="8"/>
      <c r="L18" s="8"/>
      <c r="M18" s="8"/>
      <c r="N18" s="5" t="s">
        <v>2</v>
      </c>
      <c r="O18" s="3" t="s">
        <v>3</v>
      </c>
      <c r="P18" s="5" t="s">
        <v>4</v>
      </c>
    </row>
    <row r="19" spans="3:16" ht="15" thickBot="1" x14ac:dyDescent="0.35">
      <c r="C19" s="1"/>
      <c r="D19" s="2" t="s">
        <v>21</v>
      </c>
      <c r="E19" s="2" t="s">
        <v>22</v>
      </c>
      <c r="F19" s="2" t="s">
        <v>7</v>
      </c>
      <c r="G19" s="1" t="s">
        <v>2</v>
      </c>
      <c r="H19" s="9" t="s">
        <v>23</v>
      </c>
      <c r="I19" s="9"/>
      <c r="J19" s="9" t="s">
        <v>24</v>
      </c>
      <c r="K19" s="9"/>
      <c r="L19" s="2" t="s">
        <v>7</v>
      </c>
      <c r="M19" s="1" t="s">
        <v>2</v>
      </c>
      <c r="N19" s="5"/>
      <c r="O19" s="3"/>
      <c r="P19" s="5"/>
    </row>
    <row r="20" spans="3:16" ht="15.6" thickTop="1" thickBot="1" x14ac:dyDescent="0.35">
      <c r="C20" s="2" t="s">
        <v>20</v>
      </c>
      <c r="D20" s="1"/>
      <c r="E20" s="1"/>
      <c r="F20" s="4"/>
      <c r="G20" s="1">
        <f xml:space="preserve"> ROUND((D20+E20)/2,2)</f>
        <v>0</v>
      </c>
      <c r="H20" s="6"/>
      <c r="I20" s="6"/>
      <c r="J20" s="6"/>
      <c r="K20" s="7"/>
      <c r="L20" s="4"/>
      <c r="M20" s="1">
        <f xml:space="preserve"> ROUND((H20+ J20)/2,2)</f>
        <v>0</v>
      </c>
      <c r="N20" s="1">
        <f xml:space="preserve"> ROUND(IF(AND(G20&gt;=7,M20 &gt;=7),(G20*0.5 + M20*0.5),0),2)</f>
        <v>0</v>
      </c>
      <c r="O20" s="3">
        <f>ROUND(N20,0.5)</f>
        <v>0</v>
      </c>
      <c r="P20" s="1" t="str">
        <f>IF(N20 &gt;= 9.5, "Aprovado", "Reprovado")</f>
        <v>Reprovado</v>
      </c>
    </row>
    <row r="21" spans="3:16" ht="15" thickTop="1" x14ac:dyDescent="0.3"/>
  </sheetData>
  <mergeCells count="23">
    <mergeCell ref="N3:N4"/>
    <mergeCell ref="P3:P4"/>
    <mergeCell ref="O3:O4"/>
    <mergeCell ref="D9:F9"/>
    <mergeCell ref="D10:F10"/>
    <mergeCell ref="D8:G8"/>
    <mergeCell ref="H8:M8"/>
    <mergeCell ref="D3:G3"/>
    <mergeCell ref="H3:M3"/>
    <mergeCell ref="D13:G13"/>
    <mergeCell ref="H13:M13"/>
    <mergeCell ref="D14:F14"/>
    <mergeCell ref="D15:F15"/>
    <mergeCell ref="H14:I14"/>
    <mergeCell ref="J14:K14"/>
    <mergeCell ref="H15:I15"/>
    <mergeCell ref="J15:K15"/>
    <mergeCell ref="H20:I20"/>
    <mergeCell ref="J20:K20"/>
    <mergeCell ref="D18:G18"/>
    <mergeCell ref="H18:M18"/>
    <mergeCell ref="H19:I19"/>
    <mergeCell ref="J19:K19"/>
  </mergeCells>
  <conditionalFormatting sqref="P5:P7 P10">
    <cfRule type="cellIs" dxfId="17" priority="17" operator="equal">
      <formula>"Reprovado"</formula>
    </cfRule>
    <cfRule type="cellIs" dxfId="16" priority="18" operator="equal">
      <formula>"Reprovado"</formula>
    </cfRule>
  </conditionalFormatting>
  <conditionalFormatting sqref="P5:P7 P10">
    <cfRule type="cellIs" dxfId="15" priority="14" operator="equal">
      <formula>"Reprovado"</formula>
    </cfRule>
    <cfRule type="cellIs" dxfId="14" priority="15" operator="equal">
      <formula>"Reprovado"</formula>
    </cfRule>
    <cfRule type="cellIs" dxfId="13" priority="16" operator="equal">
      <formula>"Aprovado"</formula>
    </cfRule>
  </conditionalFormatting>
  <conditionalFormatting sqref="P5:P7 P10">
    <cfRule type="cellIs" dxfId="12" priority="13" operator="equal">
      <formula>"Aprovado"</formula>
    </cfRule>
  </conditionalFormatting>
  <conditionalFormatting sqref="P15">
    <cfRule type="cellIs" dxfId="11" priority="11" operator="equal">
      <formula>"Reprovado"</formula>
    </cfRule>
    <cfRule type="cellIs" dxfId="10" priority="12" operator="equal">
      <formula>"Reprovado"</formula>
    </cfRule>
  </conditionalFormatting>
  <conditionalFormatting sqref="P15">
    <cfRule type="cellIs" dxfId="9" priority="8" operator="equal">
      <formula>"Reprovado"</formula>
    </cfRule>
    <cfRule type="cellIs" dxfId="8" priority="9" operator="equal">
      <formula>"Reprovado"</formula>
    </cfRule>
    <cfRule type="cellIs" dxfId="7" priority="10" operator="equal">
      <formula>"Aprovado"</formula>
    </cfRule>
  </conditionalFormatting>
  <conditionalFormatting sqref="P15">
    <cfRule type="cellIs" dxfId="6" priority="7" operator="equal">
      <formula>"Aprovado"</formula>
    </cfRule>
  </conditionalFormatting>
  <conditionalFormatting sqref="P20">
    <cfRule type="cellIs" dxfId="5" priority="5" operator="equal">
      <formula>"Reprovado"</formula>
    </cfRule>
    <cfRule type="cellIs" dxfId="4" priority="6" operator="equal">
      <formula>"Reprovado"</formula>
    </cfRule>
  </conditionalFormatting>
  <conditionalFormatting sqref="P20">
    <cfRule type="cellIs" dxfId="3" priority="2" operator="equal">
      <formula>"Reprovado"</formula>
    </cfRule>
    <cfRule type="cellIs" dxfId="2" priority="3" operator="equal">
      <formula>"Reprovado"</formula>
    </cfRule>
    <cfRule type="cellIs" dxfId="1" priority="4" operator="equal">
      <formula>"Aprovado"</formula>
    </cfRule>
  </conditionalFormatting>
  <conditionalFormatting sqref="P20">
    <cfRule type="cellIs" dxfId="0" priority="1" operator="equal">
      <formula>"Aprovado"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Machado</dc:creator>
  <cp:lastModifiedBy>Benny Amaral</cp:lastModifiedBy>
  <dcterms:created xsi:type="dcterms:W3CDTF">2015-06-05T18:17:20Z</dcterms:created>
  <dcterms:modified xsi:type="dcterms:W3CDTF">2022-12-20T15:26:12Z</dcterms:modified>
</cp:coreProperties>
</file>