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Desktop\ECT\2º Ano\2 Semestre\"/>
    </mc:Choice>
  </mc:AlternateContent>
  <xr:revisionPtr revIDLastSave="0" documentId="13_ncr:1_{C11B5A4B-A823-401E-9BD1-AEB5A2AAEB5D}" xr6:coauthVersionLast="47" xr6:coauthVersionMax="47" xr10:uidLastSave="{00000000-0000-0000-0000-000000000000}"/>
  <bookViews>
    <workbookView xWindow="-108" yWindow="-108" windowWidth="23256" windowHeight="12576" xr2:uid="{5E828028-BF63-4EC6-9AFE-5A7AF117E25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M6" i="1" s="1"/>
  <c r="L5" i="1"/>
  <c r="F6" i="1"/>
  <c r="F7" i="1"/>
  <c r="F8" i="1"/>
  <c r="M8" i="1" s="1"/>
  <c r="F9" i="1"/>
  <c r="M9" i="1" s="1"/>
  <c r="F10" i="1"/>
  <c r="M10" i="1" s="1"/>
  <c r="F11" i="1"/>
  <c r="M11" i="1" s="1"/>
  <c r="F5" i="1"/>
  <c r="L4" i="1"/>
  <c r="F4" i="1"/>
  <c r="M12" i="1" l="1"/>
  <c r="M4" i="1"/>
  <c r="M7" i="1"/>
  <c r="M5" i="1"/>
</calcChain>
</file>

<file path=xl/sharedStrings.xml><?xml version="1.0" encoding="utf-8"?>
<sst xmlns="http://schemas.openxmlformats.org/spreadsheetml/2006/main" count="22" uniqueCount="19">
  <si>
    <t>POO</t>
  </si>
  <si>
    <t>AS</t>
  </si>
  <si>
    <t>RC2</t>
  </si>
  <si>
    <t>AC2</t>
  </si>
  <si>
    <t>SSE</t>
  </si>
  <si>
    <t>PW</t>
  </si>
  <si>
    <t>IHC</t>
  </si>
  <si>
    <t>FAI3D</t>
  </si>
  <si>
    <t>CT2</t>
  </si>
  <si>
    <t>Teórica</t>
  </si>
  <si>
    <t>ATP1</t>
  </si>
  <si>
    <t>ATP2</t>
  </si>
  <si>
    <t>Exame</t>
  </si>
  <si>
    <t>Final</t>
  </si>
  <si>
    <t>Aulitas</t>
  </si>
  <si>
    <t>TP1</t>
  </si>
  <si>
    <t>TP2</t>
  </si>
  <si>
    <t>Projeto</t>
  </si>
  <si>
    <t>Prática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</si>
</sst>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4" borderId="0" xfId="3" applyAlignment="1">
      <alignment horizontal="center" vertical="center"/>
    </xf>
    <xf numFmtId="0" fontId="2" fillId="2" borderId="1" xfId="1"/>
    <xf numFmtId="0" fontId="0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/>
    </xf>
    <xf numFmtId="0" fontId="3" fillId="3" borderId="0" xfId="2" applyAlignment="1">
      <alignment horizontal="center" vertical="center"/>
    </xf>
  </cellXfs>
  <cellStyles count="5">
    <cellStyle name="20% - Cor3" xfId="3" builtinId="38"/>
    <cellStyle name="60% - Cor3" xfId="4" builtinId="40"/>
    <cellStyle name="Cor3" xfId="2" builtinId="37"/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B72-8D5A-4FFA-A5D3-F56399A238DB}">
  <dimension ref="B2:Q13"/>
  <sheetViews>
    <sheetView tabSelected="1" topLeftCell="B1" workbookViewId="0">
      <selection activeCell="E9" sqref="E9"/>
    </sheetView>
  </sheetViews>
  <sheetFormatPr defaultRowHeight="14.4" x14ac:dyDescent="0.3"/>
  <sheetData>
    <row r="2" spans="2:17" x14ac:dyDescent="0.3">
      <c r="B2" s="1"/>
      <c r="C2" s="9" t="s">
        <v>9</v>
      </c>
      <c r="D2" s="9"/>
      <c r="E2" s="9"/>
      <c r="F2" s="9"/>
      <c r="G2" s="9" t="s">
        <v>18</v>
      </c>
      <c r="H2" s="9"/>
      <c r="I2" s="9"/>
      <c r="J2" s="9"/>
      <c r="K2" s="9"/>
      <c r="L2" s="9"/>
      <c r="M2" s="9" t="s">
        <v>13</v>
      </c>
    </row>
    <row r="3" spans="2:17" ht="15" thickBot="1" x14ac:dyDescent="0.35">
      <c r="B3" s="1"/>
      <c r="C3" s="3" t="s">
        <v>10</v>
      </c>
      <c r="D3" s="3" t="s">
        <v>11</v>
      </c>
      <c r="E3" s="3" t="s">
        <v>12</v>
      </c>
      <c r="F3" s="4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12</v>
      </c>
      <c r="L3" s="4" t="s">
        <v>13</v>
      </c>
      <c r="M3" s="9"/>
    </row>
    <row r="4" spans="2:17" ht="15.6" thickTop="1" thickBot="1" x14ac:dyDescent="0.35">
      <c r="B4" s="3" t="s">
        <v>0</v>
      </c>
      <c r="C4" s="1">
        <v>10.5</v>
      </c>
      <c r="D4" s="1">
        <v>9.99</v>
      </c>
      <c r="E4" s="2"/>
      <c r="F4" s="4">
        <f>(C4*0.5)+(D4*0.5)</f>
        <v>10.245000000000001</v>
      </c>
      <c r="G4" s="1">
        <v>12.5</v>
      </c>
      <c r="H4" s="2"/>
      <c r="I4" s="2"/>
      <c r="J4" s="2"/>
      <c r="K4" s="1">
        <v>12.5</v>
      </c>
      <c r="L4" s="4">
        <f>(G4*0.25)+(K4*0.75)</f>
        <v>12.5</v>
      </c>
      <c r="M4" s="1">
        <f>IF(AND(F4&gt;=7,L4 &gt;=7),(F4*0.4)+(L4*0.6),"RNM")</f>
        <v>11.598000000000001</v>
      </c>
      <c r="Q4" s="6"/>
    </row>
    <row r="5" spans="2:17" ht="15.6" thickTop="1" thickBot="1" x14ac:dyDescent="0.35">
      <c r="B5" s="3" t="s">
        <v>1</v>
      </c>
      <c r="C5" s="2"/>
      <c r="D5" s="2"/>
      <c r="E5" s="1">
        <v>12</v>
      </c>
      <c r="F5" s="4">
        <f>E5</f>
        <v>12</v>
      </c>
      <c r="G5" s="1">
        <v>16</v>
      </c>
      <c r="H5" s="2"/>
      <c r="I5" s="2"/>
      <c r="J5" s="1">
        <v>15</v>
      </c>
      <c r="K5" s="2"/>
      <c r="L5" s="4">
        <f>(G5*0.333333334)+(J5*0.666666667)</f>
        <v>15.333333349</v>
      </c>
      <c r="M5" s="8">
        <f>IF(AND(F5&gt;=7,L5 &gt;=7),(F5*0.4)+(L5*0.6),"RNM")</f>
        <v>14.000000009400001</v>
      </c>
    </row>
    <row r="6" spans="2:17" ht="15.6" thickTop="1" thickBot="1" x14ac:dyDescent="0.35">
      <c r="B6" s="3" t="s">
        <v>2</v>
      </c>
      <c r="C6" s="2"/>
      <c r="D6" s="2"/>
      <c r="E6" s="1">
        <v>8.6</v>
      </c>
      <c r="F6" s="4">
        <f t="shared" ref="F6:F11" si="0">E6</f>
        <v>8.6</v>
      </c>
      <c r="G6" s="2"/>
      <c r="H6" s="1">
        <v>17.2</v>
      </c>
      <c r="I6" s="1">
        <v>17.2</v>
      </c>
      <c r="J6" s="2"/>
      <c r="K6" s="2"/>
      <c r="L6" s="4">
        <f>(H6*0.5)+(I6*0.5)</f>
        <v>17.2</v>
      </c>
      <c r="M6" s="1">
        <f>(F6*0.5)+(L6*0.5)</f>
        <v>12.899999999999999</v>
      </c>
    </row>
    <row r="7" spans="2:17" ht="15.6" thickTop="1" thickBot="1" x14ac:dyDescent="0.35">
      <c r="B7" s="3" t="s">
        <v>3</v>
      </c>
      <c r="C7" s="2"/>
      <c r="D7" s="2"/>
      <c r="E7" s="1">
        <v>4</v>
      </c>
      <c r="F7" s="4">
        <f t="shared" si="0"/>
        <v>4</v>
      </c>
      <c r="G7" s="2"/>
      <c r="H7" s="1">
        <v>8.6</v>
      </c>
      <c r="I7" s="1">
        <v>8</v>
      </c>
      <c r="J7" s="2"/>
      <c r="K7" s="2"/>
      <c r="L7" s="4">
        <f>(H7*0.45)+(I7*0.55)</f>
        <v>8.27</v>
      </c>
      <c r="M7" s="1" t="str">
        <f>IF(AND(F7 &gt;= 7.5, L7 &gt;= 7.5),(F7*0.6)+(L7*0.4),"RNM")</f>
        <v>RNM</v>
      </c>
    </row>
    <row r="8" spans="2:17" ht="15.6" thickTop="1" thickBot="1" x14ac:dyDescent="0.35">
      <c r="B8" s="3" t="s">
        <v>4</v>
      </c>
      <c r="C8" s="2"/>
      <c r="D8" s="2"/>
      <c r="E8" s="1">
        <v>12</v>
      </c>
      <c r="F8" s="4">
        <f t="shared" si="0"/>
        <v>12</v>
      </c>
      <c r="G8" s="2"/>
      <c r="H8" s="1">
        <v>14</v>
      </c>
      <c r="I8" s="8">
        <v>10</v>
      </c>
      <c r="J8" s="2"/>
      <c r="K8" s="2"/>
      <c r="L8" s="4">
        <f>(H8*0.4)+(I8*0.6)</f>
        <v>11.600000000000001</v>
      </c>
      <c r="M8" s="1">
        <f>IF(F8 &gt;= 7.5,(F8*0.6)+(L8*0.4), "RNM")</f>
        <v>11.84</v>
      </c>
      <c r="P8" s="6"/>
      <c r="Q8" s="7"/>
    </row>
    <row r="9" spans="2:17" ht="15.6" thickTop="1" thickBot="1" x14ac:dyDescent="0.35">
      <c r="B9" s="3" t="s">
        <v>5</v>
      </c>
      <c r="C9" s="2"/>
      <c r="D9" s="2"/>
      <c r="E9" s="1">
        <v>15</v>
      </c>
      <c r="F9" s="4">
        <f t="shared" si="0"/>
        <v>15</v>
      </c>
      <c r="G9" s="2"/>
      <c r="H9" s="2"/>
      <c r="I9" s="2"/>
      <c r="J9" s="2"/>
      <c r="K9" s="2"/>
      <c r="L9" s="5"/>
      <c r="M9" s="8">
        <f>F9</f>
        <v>15</v>
      </c>
    </row>
    <row r="10" spans="2:17" ht="15.6" thickTop="1" thickBot="1" x14ac:dyDescent="0.35">
      <c r="B10" s="3" t="s">
        <v>6</v>
      </c>
      <c r="C10" s="2"/>
      <c r="D10" s="2"/>
      <c r="E10" s="1">
        <v>15</v>
      </c>
      <c r="F10" s="4">
        <f t="shared" si="0"/>
        <v>15</v>
      </c>
      <c r="G10" s="2"/>
      <c r="H10" s="2"/>
      <c r="I10" s="2"/>
      <c r="J10" s="2"/>
      <c r="K10" s="2"/>
      <c r="L10" s="5"/>
      <c r="M10" s="8">
        <f t="shared" ref="M10:M11" si="1">F10</f>
        <v>15</v>
      </c>
    </row>
    <row r="11" spans="2:17" ht="15.6" thickTop="1" thickBot="1" x14ac:dyDescent="0.35">
      <c r="B11" s="3" t="s">
        <v>7</v>
      </c>
      <c r="C11" s="2"/>
      <c r="D11" s="2"/>
      <c r="E11" s="1">
        <v>16.7</v>
      </c>
      <c r="F11" s="4">
        <f t="shared" si="0"/>
        <v>16.7</v>
      </c>
      <c r="G11" s="2"/>
      <c r="H11" s="2"/>
      <c r="I11" s="2"/>
      <c r="J11" s="2"/>
      <c r="K11" s="2"/>
      <c r="L11" s="5"/>
      <c r="M11" s="8">
        <f t="shared" si="1"/>
        <v>16.7</v>
      </c>
    </row>
    <row r="12" spans="2:17" ht="15.6" thickTop="1" thickBot="1" x14ac:dyDescent="0.35">
      <c r="B12" s="3" t="s">
        <v>8</v>
      </c>
      <c r="C12" s="2"/>
      <c r="D12" s="2"/>
      <c r="E12" s="2"/>
      <c r="F12" s="5"/>
      <c r="G12" s="2"/>
      <c r="H12" s="2"/>
      <c r="I12" s="2"/>
      <c r="J12" s="2"/>
      <c r="K12" s="2"/>
      <c r="L12" s="5"/>
      <c r="M12" s="8">
        <f>IF(AND(M9 &gt;= 9.5, M10 &gt;=9.5, M11 &gt;=9.5),(M9+M10+M11)/3, "RNM")</f>
        <v>15.566666666666668</v>
      </c>
    </row>
    <row r="13" spans="2:17" ht="15" thickTop="1" x14ac:dyDescent="0.3"/>
  </sheetData>
  <mergeCells count="3">
    <mergeCell ref="C2:F2"/>
    <mergeCell ref="G2:L2"/>
    <mergeCell ref="M2:M3"/>
  </mergeCells>
  <pageMargins left="0.7" right="0.7" top="0.75" bottom="0.75" header="0.3" footer="0.3"/>
  <pageSetup paperSize="9" orientation="portrait" r:id="rId1"/>
  <ignoredErrors>
    <ignoredError sqref="L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Machado</dc:creator>
  <cp:lastModifiedBy>Benny Amaral</cp:lastModifiedBy>
  <dcterms:created xsi:type="dcterms:W3CDTF">2022-03-20T18:16:19Z</dcterms:created>
  <dcterms:modified xsi:type="dcterms:W3CDTF">2022-07-28T23:16:37Z</dcterms:modified>
</cp:coreProperties>
</file>