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peake\Documents\OpenStudio-HPXML\HPXMLtoOpenStudio\resources\data\"/>
    </mc:Choice>
  </mc:AlternateContent>
  <xr:revisionPtr revIDLastSave="0" documentId="13_ncr:9_{A9A29F8A-03ED-46D9-9895-D1A7A1114113}" xr6:coauthVersionLast="47" xr6:coauthVersionMax="47" xr10:uidLastSave="{00000000-0000-0000-0000-000000000000}"/>
  <bookViews>
    <workbookView xWindow="-16170" yWindow="2250" windowWidth="14400" windowHeight="15600" xr2:uid="{9E9B7E11-A5C4-422F-8F61-711712A369C5}"/>
  </bookViews>
  <sheets>
    <sheet name="ev_national_average_schedules" sheetId="1" r:id="rId1"/>
  </sheets>
  <calcPr calcId="0"/>
</workbook>
</file>

<file path=xl/calcChain.xml><?xml version="1.0" encoding="utf-8"?>
<calcChain xmlns="http://schemas.openxmlformats.org/spreadsheetml/2006/main">
  <c r="K16" i="1" l="1"/>
  <c r="I17" i="1"/>
  <c r="E26" i="1"/>
  <c r="K11" i="1"/>
  <c r="K17" i="1"/>
  <c r="C26" i="1"/>
  <c r="I9" i="1" l="1"/>
  <c r="I18" i="1"/>
</calcChain>
</file>

<file path=xl/sharedStrings.xml><?xml version="1.0" encoding="utf-8"?>
<sst xmlns="http://schemas.openxmlformats.org/spreadsheetml/2006/main" count="15" uniqueCount="12">
  <si>
    <t>weekend</t>
  </si>
  <si>
    <t>hour</t>
  </si>
  <si>
    <t>sample_count</t>
  </si>
  <si>
    <t>weekday_ev_battery_discharging__avg</t>
  </si>
  <si>
    <t>weekday_schedules_ev_battery_charging__avg</t>
  </si>
  <si>
    <t>weekend_ev_battery_discharging__avg</t>
  </si>
  <si>
    <t>weekday_discharge_default</t>
  </si>
  <si>
    <t>weekday_charging_default</t>
  </si>
  <si>
    <t>Average daily hrs</t>
  </si>
  <si>
    <t># average weekday and weekend schedules are derived from a national-scale ResStock run, where charging and discharging schedules are built using the occupancy schedule and total hours driven in a year</t>
  </si>
  <si>
    <t># default charging schedules assume the EV is plugged in before for all hours before the first driving event and after the last driving event</t>
  </si>
  <si>
    <t># default discharging schedules are calculated by proportionally applying the total daily hours to the max 3 discharge hours, resulting in 3 discrete discharge events that sum to the daily average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</si>
</sst>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6" fillId="0" borderId="0" xfId="0" applyFont="1"/>
    <xf numFmtId="172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discharging profiles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ev_national_average_schedules!$C$1</c:f>
              <c:strCache>
                <c:ptCount val="1"/>
                <c:pt idx="0">
                  <c:v>weekday_ev_battery_discharging__avg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ev_national_average_schedules!$C$2:$C$25</c:f>
              <c:numCache>
                <c:formatCode>General</c:formatCode>
                <c:ptCount val="24"/>
                <c:pt idx="0">
                  <c:v>6.89696533633344E-3</c:v>
                </c:pt>
                <c:pt idx="1">
                  <c:v>5.8973756307841296E-3</c:v>
                </c:pt>
                <c:pt idx="2">
                  <c:v>8.6737952954707206E-3</c:v>
                </c:pt>
                <c:pt idx="3">
                  <c:v>1.48281373486959E-2</c:v>
                </c:pt>
                <c:pt idx="4">
                  <c:v>2.2016842672207399E-2</c:v>
                </c:pt>
                <c:pt idx="5">
                  <c:v>4.43943455063208E-2</c:v>
                </c:pt>
                <c:pt idx="6">
                  <c:v>9.0160441322793106E-2</c:v>
                </c:pt>
                <c:pt idx="7">
                  <c:v>0.114100416352223</c:v>
                </c:pt>
                <c:pt idx="8">
                  <c:v>9.7555692144306302E-2</c:v>
                </c:pt>
                <c:pt idx="9">
                  <c:v>7.1778768908669896E-2</c:v>
                </c:pt>
                <c:pt idx="10">
                  <c:v>5.7981876612242397E-2</c:v>
                </c:pt>
                <c:pt idx="11">
                  <c:v>5.4729386058736902E-2</c:v>
                </c:pt>
                <c:pt idx="12">
                  <c:v>5.7213525257447002E-2</c:v>
                </c:pt>
                <c:pt idx="13">
                  <c:v>6.8824994057770303E-2</c:v>
                </c:pt>
                <c:pt idx="14">
                  <c:v>8.8203755373591194E-2</c:v>
                </c:pt>
                <c:pt idx="15">
                  <c:v>0.103951817150331</c:v>
                </c:pt>
                <c:pt idx="16">
                  <c:v>0.104681973487091</c:v>
                </c:pt>
                <c:pt idx="17">
                  <c:v>8.6238753983769706E-2</c:v>
                </c:pt>
                <c:pt idx="18">
                  <c:v>6.4857468854463501E-2</c:v>
                </c:pt>
                <c:pt idx="19">
                  <c:v>4.8703614311662001E-2</c:v>
                </c:pt>
                <c:pt idx="20">
                  <c:v>3.6820546959129903E-2</c:v>
                </c:pt>
                <c:pt idx="21">
                  <c:v>2.6756517024817999E-2</c:v>
                </c:pt>
                <c:pt idx="22">
                  <c:v>1.81426203945243E-2</c:v>
                </c:pt>
                <c:pt idx="23">
                  <c:v>1.0899636186990001E-2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1F-4C22-A1E1-CCF1792C59C9}"/>
            </c:ext>
          </c:extLst>
        </c:ser>
        <c:ser>
          <c:idx val="1"/>
          <c:order val="1"/>
          <c:tx>
            <c:strRef>
              <c:f>ev_national_average_schedules!$E$1</c:f>
              <c:strCache>
                <c:ptCount val="1"/>
                <c:pt idx="0">
                  <c:v>weekend_ev_battery_discharging__avg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ev_national_average_schedules!$E$2:$E$25</c:f>
              <c:numCache>
                <c:formatCode>General</c:formatCode>
                <c:ptCount val="24"/>
                <c:pt idx="0">
                  <c:v>6.8501057559749801E-3</c:v>
                </c:pt>
                <c:pt idx="1">
                  <c:v>5.8218957535226597E-3</c:v>
                </c:pt>
                <c:pt idx="2">
                  <c:v>8.30173733082353E-3</c:v>
                </c:pt>
                <c:pt idx="3">
                  <c:v>1.01593350256498E-2</c:v>
                </c:pt>
                <c:pt idx="4">
                  <c:v>1.11091759567332E-2</c:v>
                </c:pt>
                <c:pt idx="5">
                  <c:v>1.88288666588236E-2</c:v>
                </c:pt>
                <c:pt idx="6">
                  <c:v>3.5266282857672998E-2</c:v>
                </c:pt>
                <c:pt idx="7">
                  <c:v>5.5829062595275598E-2</c:v>
                </c:pt>
                <c:pt idx="8">
                  <c:v>8.0390282836132407E-2</c:v>
                </c:pt>
                <c:pt idx="9">
                  <c:v>9.4946756319675502E-2</c:v>
                </c:pt>
                <c:pt idx="10">
                  <c:v>9.2222891466946802E-2</c:v>
                </c:pt>
                <c:pt idx="11">
                  <c:v>8.9567408850196803E-2</c:v>
                </c:pt>
                <c:pt idx="12">
                  <c:v>8.7983884247537697E-2</c:v>
                </c:pt>
                <c:pt idx="13">
                  <c:v>8.7432523006998997E-2</c:v>
                </c:pt>
                <c:pt idx="14">
                  <c:v>9.3779667471400693E-2</c:v>
                </c:pt>
                <c:pt idx="15">
                  <c:v>9.6024751910483902E-2</c:v>
                </c:pt>
                <c:pt idx="16">
                  <c:v>8.4782955889858E-2</c:v>
                </c:pt>
                <c:pt idx="17">
                  <c:v>6.5035067239756605E-2</c:v>
                </c:pt>
                <c:pt idx="18">
                  <c:v>4.4400099003830802E-2</c:v>
                </c:pt>
                <c:pt idx="19">
                  <c:v>3.3153679918543399E-2</c:v>
                </c:pt>
                <c:pt idx="20">
                  <c:v>2.85104438271318E-2</c:v>
                </c:pt>
                <c:pt idx="21">
                  <c:v>2.4326995693540399E-2</c:v>
                </c:pt>
                <c:pt idx="22">
                  <c:v>1.7889391594533201E-2</c:v>
                </c:pt>
                <c:pt idx="23">
                  <c:v>1.0809948145190099E-2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1F-4C22-A1E1-CCF1792C59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1751992"/>
        <c:axId val="862452784"/>
      </c:lineChart>
      <c:catAx>
        <c:axId val="8617519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452784"/>
        <c:crosses val="autoZero"/>
        <c:auto val="1"/>
        <c:lblAlgn val="ctr"/>
        <c:lblOffset val="100"/>
        <c:noMultiLvlLbl val="0"/>
      </c:catAx>
      <c:valAx>
        <c:axId val="86245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751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Aggregated default schedules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ev_national_average_schedules!$I$1</c:f>
              <c:strCache>
                <c:ptCount val="1"/>
                <c:pt idx="0">
                  <c:v>weekday_discharge_default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ev_national_average_schedules!$I$2:$I$25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 formatCode="0.0000">
                  <c:v>0.46112939721237201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 formatCode="0.0000">
                  <c:v>0.42011449488219971</c:v>
                </c:pt>
                <c:pt idx="16" formatCode="0.0000">
                  <c:v>0.42306537413579998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74-4DFA-B391-27B4740DE0D1}"/>
            </c:ext>
          </c:extLst>
        </c:ser>
        <c:ser>
          <c:idx val="1"/>
          <c:order val="1"/>
          <c:tx>
            <c:strRef>
              <c:f>ev_national_average_schedules!$K$1</c:f>
              <c:strCache>
                <c:ptCount val="1"/>
                <c:pt idx="0">
                  <c:v>weekday_discharge_default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ev_national_average_schedules!$K$2:$K$25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0.0000">
                  <c:v>0.39459782669890847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 formatCode="0.0000">
                  <c:v>0.38974741641692673</c:v>
                </c:pt>
                <c:pt idx="15" formatCode="0.0000">
                  <c:v>0.39907796624039854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74-4DFA-B391-27B4740DE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1277440"/>
        <c:axId val="1141279600"/>
      </c:lineChart>
      <c:catAx>
        <c:axId val="1141277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279600"/>
        <c:crosses val="autoZero"/>
        <c:auto val="1"/>
        <c:lblAlgn val="ctr"/>
        <c:lblOffset val="100"/>
        <c:noMultiLvlLbl val="0"/>
      </c:catAx>
      <c:valAx>
        <c:axId val="114127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277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304800</xdr:colOff>
      <xdr:row>0</xdr:row>
      <xdr:rowOff>80962</xdr:rowOff>
    </xdr:from>
    <xdr:to>
      <xdr:col>19</xdr:col>
      <xdr:colOff>247650</xdr:colOff>
      <xdr:row>12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9E522D-FDD6-D538-6A7F-1F7C7E3D19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285750</xdr:colOff>
      <xdr:row>12</xdr:row>
      <xdr:rowOff>138112</xdr:rowOff>
    </xdr:from>
    <xdr:to>
      <xdr:col>19</xdr:col>
      <xdr:colOff>333375</xdr:colOff>
      <xdr:row>26</xdr:row>
      <xdr:rowOff>214312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C185216-4E03-CB8F-367F-0863BBA887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97520-BF98-4826-8EA1-515EB5AD524E}">
  <dimension ref="A1:L30"/>
  <sheetViews>
    <sheetView tabSelected="1" workbookViewId="0">
      <selection activeCell="A29" sqref="A29:G29"/>
    </sheetView>
  </sheetViews>
  <sheetFormatPr defaultRowHeight="15" x14ac:dyDescent="0.25"/>
  <cols>
    <col min="1" max="1" width="8.7109375" bestFit="1" customWidth="1"/>
    <col min="2" max="2" width="11.140625" bestFit="1" customWidth="1"/>
    <col min="3" max="3" width="18" customWidth="1"/>
    <col min="4" max="4" width="19.5703125" bestFit="1" customWidth="1"/>
    <col min="5" max="5" width="20.140625" customWidth="1"/>
    <col min="6" max="6" width="16.140625" customWidth="1"/>
    <col min="7" max="7" width="13.5703125" bestFit="1" customWidth="1"/>
    <col min="9" max="9" width="14.42578125" customWidth="1"/>
    <col min="10" max="10" width="12.7109375" bestFit="1" customWidth="1"/>
    <col min="11" max="11" width="13.28515625" customWidth="1"/>
    <col min="12" max="12" width="13.7109375" customWidth="1"/>
  </cols>
  <sheetData>
    <row r="1" spans="1:12" s="2" customFormat="1" ht="51.75" customHeight="1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4</v>
      </c>
      <c r="G1" s="2" t="s">
        <v>2</v>
      </c>
      <c r="I1" s="2" t="s">
        <v>6</v>
      </c>
      <c r="J1" s="2" t="s">
        <v>7</v>
      </c>
      <c r="K1" s="2" t="s">
        <v>6</v>
      </c>
      <c r="L1" s="2" t="s">
        <v>7</v>
      </c>
    </row>
    <row r="2" spans="1:12" x14ac:dyDescent="0.25">
      <c r="A2">
        <v>0</v>
      </c>
      <c r="B2">
        <v>0</v>
      </c>
      <c r="C2">
        <v>6.89696533633344E-3</v>
      </c>
      <c r="D2">
        <v>0.96816351431383996</v>
      </c>
      <c r="E2">
        <v>6.8501057559749801E-3</v>
      </c>
      <c r="F2">
        <v>0.96851222510902801</v>
      </c>
      <c r="G2">
        <v>5803</v>
      </c>
      <c r="I2">
        <v>0</v>
      </c>
      <c r="J2">
        <v>1</v>
      </c>
      <c r="K2">
        <v>0</v>
      </c>
      <c r="L2">
        <v>1</v>
      </c>
    </row>
    <row r="3" spans="1:12" x14ac:dyDescent="0.25">
      <c r="A3">
        <v>0</v>
      </c>
      <c r="B3">
        <v>1</v>
      </c>
      <c r="C3">
        <v>5.8973756307841296E-3</v>
      </c>
      <c r="D3">
        <v>0.97584582687115795</v>
      </c>
      <c r="E3">
        <v>5.8218957535226597E-3</v>
      </c>
      <c r="F3">
        <v>0.97645987155184899</v>
      </c>
      <c r="G3">
        <v>5803</v>
      </c>
      <c r="I3">
        <v>0</v>
      </c>
      <c r="J3">
        <v>1</v>
      </c>
      <c r="K3">
        <v>0</v>
      </c>
      <c r="L3">
        <v>1</v>
      </c>
    </row>
    <row r="4" spans="1:12" x14ac:dyDescent="0.25">
      <c r="A4">
        <v>0</v>
      </c>
      <c r="B4">
        <v>2</v>
      </c>
      <c r="C4">
        <v>8.6737952954707206E-3</v>
      </c>
      <c r="D4">
        <v>0.978860683105514</v>
      </c>
      <c r="E4">
        <v>8.30173733082353E-3</v>
      </c>
      <c r="F4">
        <v>0.979797833348798</v>
      </c>
      <c r="G4">
        <v>5803</v>
      </c>
      <c r="I4">
        <v>0</v>
      </c>
      <c r="J4">
        <v>1</v>
      </c>
      <c r="K4">
        <v>0</v>
      </c>
      <c r="L4">
        <v>1</v>
      </c>
    </row>
    <row r="5" spans="1:12" x14ac:dyDescent="0.25">
      <c r="A5">
        <v>0</v>
      </c>
      <c r="B5">
        <v>3</v>
      </c>
      <c r="C5">
        <v>1.48281373486959E-2</v>
      </c>
      <c r="D5">
        <v>0.97260169960972698</v>
      </c>
      <c r="E5">
        <v>1.01593350256498E-2</v>
      </c>
      <c r="F5">
        <v>0.97937157836132405</v>
      </c>
      <c r="G5">
        <v>5803</v>
      </c>
      <c r="I5">
        <v>0</v>
      </c>
      <c r="J5">
        <v>1</v>
      </c>
      <c r="K5">
        <v>0</v>
      </c>
      <c r="L5">
        <v>1</v>
      </c>
    </row>
    <row r="6" spans="1:12" x14ac:dyDescent="0.25">
      <c r="A6">
        <v>0</v>
      </c>
      <c r="B6">
        <v>4</v>
      </c>
      <c r="C6">
        <v>2.2016842672207399E-2</v>
      </c>
      <c r="D6">
        <v>0.95079091076553701</v>
      </c>
      <c r="E6">
        <v>1.11091759567332E-2</v>
      </c>
      <c r="F6">
        <v>0.97235970452948695</v>
      </c>
      <c r="G6">
        <v>5803</v>
      </c>
      <c r="I6">
        <v>0</v>
      </c>
      <c r="J6">
        <v>1</v>
      </c>
      <c r="K6">
        <v>0</v>
      </c>
      <c r="L6">
        <v>1</v>
      </c>
    </row>
    <row r="7" spans="1:12" x14ac:dyDescent="0.25">
      <c r="A7">
        <v>0</v>
      </c>
      <c r="B7">
        <v>5</v>
      </c>
      <c r="C7">
        <v>4.43943455063208E-2</v>
      </c>
      <c r="D7">
        <v>0.89594842276719</v>
      </c>
      <c r="E7">
        <v>1.88288666588236E-2</v>
      </c>
      <c r="F7">
        <v>0.95231329285913102</v>
      </c>
      <c r="G7">
        <v>5803</v>
      </c>
      <c r="I7">
        <v>0</v>
      </c>
      <c r="J7">
        <v>1</v>
      </c>
      <c r="K7">
        <v>0</v>
      </c>
      <c r="L7">
        <v>1</v>
      </c>
    </row>
    <row r="8" spans="1:12" x14ac:dyDescent="0.25">
      <c r="A8">
        <v>0</v>
      </c>
      <c r="B8">
        <v>6</v>
      </c>
      <c r="C8">
        <v>9.0160441322793106E-2</v>
      </c>
      <c r="D8">
        <v>0.77984583875561697</v>
      </c>
      <c r="E8">
        <v>3.5266282857672998E-2</v>
      </c>
      <c r="F8">
        <v>0.913083335542623</v>
      </c>
      <c r="G8">
        <v>5803</v>
      </c>
      <c r="I8">
        <v>0</v>
      </c>
      <c r="J8">
        <v>1</v>
      </c>
      <c r="K8">
        <v>0</v>
      </c>
      <c r="L8">
        <v>1</v>
      </c>
    </row>
    <row r="9" spans="1:12" x14ac:dyDescent="0.25">
      <c r="A9">
        <v>0</v>
      </c>
      <c r="B9">
        <v>7</v>
      </c>
      <c r="C9" s="3">
        <v>0.114100416352223</v>
      </c>
      <c r="D9">
        <v>0.63898181875803395</v>
      </c>
      <c r="E9">
        <v>5.5829062595275598E-2</v>
      </c>
      <c r="F9">
        <v>0.85070636540781197</v>
      </c>
      <c r="G9">
        <v>5803</v>
      </c>
      <c r="I9" s="4">
        <f>(C9/SUM(C$9,C$17,C$18))*C$26</f>
        <v>0.46112939721237201</v>
      </c>
      <c r="J9">
        <v>0</v>
      </c>
      <c r="K9">
        <v>0</v>
      </c>
      <c r="L9">
        <v>1</v>
      </c>
    </row>
    <row r="10" spans="1:12" x14ac:dyDescent="0.25">
      <c r="A10">
        <v>0</v>
      </c>
      <c r="B10">
        <v>8</v>
      </c>
      <c r="C10">
        <v>9.7555692144306302E-2</v>
      </c>
      <c r="D10">
        <v>0.53416072278640303</v>
      </c>
      <c r="E10">
        <v>8.0390282836132407E-2</v>
      </c>
      <c r="F10">
        <v>0.76366625684327705</v>
      </c>
      <c r="G10">
        <v>5803</v>
      </c>
      <c r="I10">
        <v>0</v>
      </c>
      <c r="J10">
        <v>0</v>
      </c>
      <c r="K10">
        <v>0</v>
      </c>
      <c r="L10">
        <v>1</v>
      </c>
    </row>
    <row r="11" spans="1:12" x14ac:dyDescent="0.25">
      <c r="A11">
        <v>0</v>
      </c>
      <c r="B11">
        <v>9</v>
      </c>
      <c r="C11">
        <v>7.1778768908669896E-2</v>
      </c>
      <c r="D11">
        <v>0.46899278547296502</v>
      </c>
      <c r="E11" s="3">
        <v>9.4946756319675502E-2</v>
      </c>
      <c r="F11">
        <v>0.67120496361298498</v>
      </c>
      <c r="G11">
        <v>5803</v>
      </c>
      <c r="I11">
        <v>0</v>
      </c>
      <c r="J11">
        <v>0</v>
      </c>
      <c r="K11" s="4">
        <f>(E11/SUM(E$11,E$16,E$17))*E$26</f>
        <v>0.39459782669890847</v>
      </c>
      <c r="L11">
        <v>0</v>
      </c>
    </row>
    <row r="12" spans="1:12" x14ac:dyDescent="0.25">
      <c r="A12">
        <v>0</v>
      </c>
      <c r="B12">
        <v>10</v>
      </c>
      <c r="C12">
        <v>5.7981876612242397E-2</v>
      </c>
      <c r="D12">
        <v>0.42965274930459302</v>
      </c>
      <c r="E12">
        <v>9.2222891466946802E-2</v>
      </c>
      <c r="F12">
        <v>0.60258868092100804</v>
      </c>
      <c r="G12">
        <v>5803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0</v>
      </c>
      <c r="B13">
        <v>11</v>
      </c>
      <c r="C13">
        <v>5.4729386058736902E-2</v>
      </c>
      <c r="D13">
        <v>0.41144410705785001</v>
      </c>
      <c r="E13">
        <v>8.9567408850196803E-2</v>
      </c>
      <c r="F13">
        <v>0.56164956123490495</v>
      </c>
      <c r="G13">
        <v>5803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0</v>
      </c>
      <c r="B14">
        <v>12</v>
      </c>
      <c r="C14">
        <v>5.7213525257447002E-2</v>
      </c>
      <c r="D14">
        <v>0.401822646893567</v>
      </c>
      <c r="E14">
        <v>8.7983884247537697E-2</v>
      </c>
      <c r="F14">
        <v>0.54878279139437103</v>
      </c>
      <c r="G14">
        <v>5803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0</v>
      </c>
      <c r="B15">
        <v>13</v>
      </c>
      <c r="C15">
        <v>6.8824994057770303E-2</v>
      </c>
      <c r="D15">
        <v>0.40317219327035803</v>
      </c>
      <c r="E15">
        <v>8.7432523006998997E-2</v>
      </c>
      <c r="F15">
        <v>0.56074858494942903</v>
      </c>
      <c r="G15">
        <v>5803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0</v>
      </c>
      <c r="B16">
        <v>14</v>
      </c>
      <c r="C16">
        <v>8.8203755373591194E-2</v>
      </c>
      <c r="D16">
        <v>0.43083525300363101</v>
      </c>
      <c r="E16" s="3">
        <v>9.3779667471400693E-2</v>
      </c>
      <c r="F16">
        <v>0.58449873407653796</v>
      </c>
      <c r="G16">
        <v>5803</v>
      </c>
      <c r="I16">
        <v>0</v>
      </c>
      <c r="J16">
        <v>0</v>
      </c>
      <c r="K16" s="4">
        <f>(E16/SUM(E$11,E$16,E$17))*E$26</f>
        <v>0.38974741641692673</v>
      </c>
      <c r="L16">
        <v>0</v>
      </c>
    </row>
    <row r="17" spans="1:12" x14ac:dyDescent="0.25">
      <c r="A17">
        <v>0</v>
      </c>
      <c r="B17">
        <v>15</v>
      </c>
      <c r="C17" s="3">
        <v>0.103951817150331</v>
      </c>
      <c r="D17">
        <v>0.48783080887610603</v>
      </c>
      <c r="E17" s="3">
        <v>9.6024751910483902E-2</v>
      </c>
      <c r="F17">
        <v>0.61950466602155296</v>
      </c>
      <c r="G17">
        <v>5803</v>
      </c>
      <c r="I17" s="4">
        <f>(C17/SUM(C$9,C$17,C$18))*C$26</f>
        <v>0.42011449488219971</v>
      </c>
      <c r="J17">
        <v>0</v>
      </c>
      <c r="K17" s="4">
        <f>(E17/SUM(E$11,E$16,E$17))*E$26</f>
        <v>0.39907796624039854</v>
      </c>
      <c r="L17">
        <v>0</v>
      </c>
    </row>
    <row r="18" spans="1:12" x14ac:dyDescent="0.25">
      <c r="A18">
        <v>0</v>
      </c>
      <c r="B18">
        <v>16</v>
      </c>
      <c r="C18" s="3">
        <v>0.104681973487091</v>
      </c>
      <c r="D18">
        <v>0.56469998672902</v>
      </c>
      <c r="E18">
        <v>8.4782955889858E-2</v>
      </c>
      <c r="F18">
        <v>0.65946493193175904</v>
      </c>
      <c r="G18">
        <v>5803</v>
      </c>
      <c r="I18" s="4">
        <f>(C18/SUM(C$9,C$17,C$18))*C$26</f>
        <v>0.42306537413579998</v>
      </c>
      <c r="J18">
        <v>0</v>
      </c>
      <c r="K18">
        <v>0</v>
      </c>
      <c r="L18">
        <v>1</v>
      </c>
    </row>
    <row r="19" spans="1:12" x14ac:dyDescent="0.25">
      <c r="A19">
        <v>0</v>
      </c>
      <c r="B19">
        <v>17</v>
      </c>
      <c r="C19">
        <v>8.6238753983769706E-2</v>
      </c>
      <c r="D19">
        <v>0.63968250667015203</v>
      </c>
      <c r="E19">
        <v>6.5035067239756605E-2</v>
      </c>
      <c r="F19">
        <v>0.69827194819655602</v>
      </c>
      <c r="G19">
        <v>5803</v>
      </c>
      <c r="I19">
        <v>0</v>
      </c>
      <c r="J19">
        <v>1</v>
      </c>
      <c r="K19">
        <v>0</v>
      </c>
      <c r="L19">
        <v>1</v>
      </c>
    </row>
    <row r="20" spans="1:12" x14ac:dyDescent="0.25">
      <c r="A20">
        <v>0</v>
      </c>
      <c r="B20">
        <v>18</v>
      </c>
      <c r="C20">
        <v>6.4857468854463501E-2</v>
      </c>
      <c r="D20">
        <v>0.69937632998653698</v>
      </c>
      <c r="E20">
        <v>4.4400099003830802E-2</v>
      </c>
      <c r="F20">
        <v>0.74266667439918299</v>
      </c>
      <c r="G20">
        <v>5803</v>
      </c>
      <c r="I20">
        <v>0</v>
      </c>
      <c r="J20">
        <v>1</v>
      </c>
      <c r="K20">
        <v>0</v>
      </c>
      <c r="L20">
        <v>1</v>
      </c>
    </row>
    <row r="21" spans="1:12" x14ac:dyDescent="0.25">
      <c r="A21">
        <v>0</v>
      </c>
      <c r="B21">
        <v>19</v>
      </c>
      <c r="C21">
        <v>4.8703614311662001E-2</v>
      </c>
      <c r="D21">
        <v>0.75965348217958295</v>
      </c>
      <c r="E21">
        <v>3.3153679918543399E-2</v>
      </c>
      <c r="F21">
        <v>0.79165492981083996</v>
      </c>
      <c r="G21">
        <v>5803</v>
      </c>
      <c r="I21">
        <v>0</v>
      </c>
      <c r="J21">
        <v>1</v>
      </c>
      <c r="K21">
        <v>0</v>
      </c>
      <c r="L21">
        <v>1</v>
      </c>
    </row>
    <row r="22" spans="1:12" x14ac:dyDescent="0.25">
      <c r="A22">
        <v>0</v>
      </c>
      <c r="B22">
        <v>20</v>
      </c>
      <c r="C22">
        <v>3.6820546959129903E-2</v>
      </c>
      <c r="D22">
        <v>0.82620067701803002</v>
      </c>
      <c r="E22">
        <v>2.85104438271318E-2</v>
      </c>
      <c r="F22">
        <v>0.83999655350680602</v>
      </c>
      <c r="G22">
        <v>5803</v>
      </c>
      <c r="I22">
        <v>0</v>
      </c>
      <c r="J22">
        <v>1</v>
      </c>
      <c r="K22">
        <v>0</v>
      </c>
      <c r="L22">
        <v>1</v>
      </c>
    </row>
    <row r="23" spans="1:12" x14ac:dyDescent="0.25">
      <c r="A23">
        <v>0</v>
      </c>
      <c r="B23">
        <v>21</v>
      </c>
      <c r="C23">
        <v>2.6756517024817999E-2</v>
      </c>
      <c r="D23">
        <v>0.88449626068693399</v>
      </c>
      <c r="E23">
        <v>2.4326995693540399E-2</v>
      </c>
      <c r="F23">
        <v>0.88526077360516398</v>
      </c>
      <c r="G23">
        <v>5803</v>
      </c>
      <c r="I23">
        <v>0</v>
      </c>
      <c r="J23">
        <v>1</v>
      </c>
      <c r="K23">
        <v>0</v>
      </c>
      <c r="L23">
        <v>1</v>
      </c>
    </row>
    <row r="24" spans="1:12" x14ac:dyDescent="0.25">
      <c r="A24">
        <v>0</v>
      </c>
      <c r="B24">
        <v>22</v>
      </c>
      <c r="C24">
        <v>1.81426203945243E-2</v>
      </c>
      <c r="D24">
        <v>0.92617093285742602</v>
      </c>
      <c r="E24">
        <v>1.7889391594533201E-2</v>
      </c>
      <c r="F24">
        <v>0.923859011916912</v>
      </c>
      <c r="G24">
        <v>5803</v>
      </c>
      <c r="I24">
        <v>0</v>
      </c>
      <c r="J24">
        <v>1</v>
      </c>
      <c r="K24">
        <v>0</v>
      </c>
      <c r="L24">
        <v>1</v>
      </c>
    </row>
    <row r="25" spans="1:12" x14ac:dyDescent="0.25">
      <c r="A25" s="7">
        <v>0</v>
      </c>
      <c r="B25" s="7">
        <v>23</v>
      </c>
      <c r="C25" s="7">
        <v>1.0899636186990001E-2</v>
      </c>
      <c r="D25" s="7">
        <v>0.953117128608996</v>
      </c>
      <c r="E25" s="7">
        <v>1.0809948145190099E-2</v>
      </c>
      <c r="F25" s="7">
        <v>0.95259663436683895</v>
      </c>
      <c r="G25" s="7">
        <v>5803</v>
      </c>
      <c r="I25">
        <v>0</v>
      </c>
      <c r="J25">
        <v>1</v>
      </c>
      <c r="K25">
        <v>0</v>
      </c>
      <c r="L25">
        <v>1</v>
      </c>
    </row>
    <row r="26" spans="1:12" x14ac:dyDescent="0.25">
      <c r="A26" s="1" t="s">
        <v>8</v>
      </c>
      <c r="C26" s="1">
        <f>SUM(C2:C25)</f>
        <v>1.3043092662303717</v>
      </c>
      <c r="D26" s="1"/>
      <c r="E26" s="1">
        <f>SUM(E2:E25)</f>
        <v>1.1834232093562336</v>
      </c>
    </row>
    <row r="27" spans="1:12" s="1" customFormat="1" x14ac:dyDescent="0.25">
      <c r="I27" s="2"/>
      <c r="K27" s="2"/>
    </row>
    <row r="28" spans="1:12" ht="31.5" customHeight="1" x14ac:dyDescent="0.25">
      <c r="A28" s="6" t="s">
        <v>9</v>
      </c>
      <c r="B28" s="6"/>
      <c r="C28" s="6"/>
      <c r="D28" s="6"/>
      <c r="E28" s="6"/>
      <c r="F28" s="6"/>
      <c r="G28" s="6"/>
    </row>
    <row r="29" spans="1:12" ht="31.5" customHeight="1" x14ac:dyDescent="0.25">
      <c r="A29" s="5" t="s">
        <v>11</v>
      </c>
      <c r="B29" s="5"/>
      <c r="C29" s="5"/>
      <c r="D29" s="5"/>
      <c r="E29" s="5"/>
      <c r="F29" s="5"/>
      <c r="G29" s="5"/>
    </row>
    <row r="30" spans="1:12" ht="31.5" customHeight="1" x14ac:dyDescent="0.25">
      <c r="A30" s="5" t="s">
        <v>10</v>
      </c>
      <c r="B30" s="5"/>
      <c r="C30" s="5"/>
      <c r="D30" s="5"/>
      <c r="E30" s="5"/>
      <c r="F30" s="5"/>
      <c r="G30" s="5"/>
    </row>
  </sheetData>
  <mergeCells count="3">
    <mergeCell ref="A28:G28"/>
    <mergeCell ref="A29:G29"/>
    <mergeCell ref="A30:G30"/>
  </mergeCells>
  <pageMargins left="0.7" right="0.7" top="0.75" bottom="0.75" header="0.3" footer="0.3"/>
  <pageSetup orientation="portrait" r:id="rId1"/>
  <drawing r:id="rId2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ev_national_average_schedules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Speake, Andrew</dc:creator>
  <cp:lastModifiedBy>Speake, Andrew</cp:lastModifiedBy>
  <dcterms:created xsi:type="dcterms:W3CDTF">2024-12-24T19:45:14Z</dcterms:created>
  <dcterms:modified xsi:type="dcterms:W3CDTF">2024-12-24T20:11:00Z</dcterms:modified>
</cp:coreProperties>
</file>