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<sst xmlns="http://schemas.openxmlformats.org/spreadsheetml/2006/main" count="28" uniqueCount="28">
  <si>
    <t>Développement  Dent de Crolles</t>
  </si>
  <si>
    <t>Mis à jour le</t>
  </si>
  <si>
    <t>Chevalier</t>
  </si>
  <si>
    <t>topo Chevalier, déduire Wingsuit</t>
  </si>
  <si>
    <t>Glaz</t>
  </si>
  <si>
    <t>Guiers mort</t>
  </si>
  <si>
    <t>topo Guiers, déduire la Faille et Guiers Ter</t>
  </si>
  <si>
    <t>Amalgame</t>
  </si>
  <si>
    <t>Pulpite</t>
  </si>
  <si>
    <t>Thérèse</t>
  </si>
  <si>
    <t>Elle m'attendais</t>
  </si>
  <si>
    <t>Bob Vouay</t>
  </si>
  <si>
    <t>TOTAL réseau</t>
  </si>
  <si>
    <t>Sureau</t>
  </si>
  <si>
    <t>Grosse Super Marmotte 1</t>
  </si>
  <si>
    <t>Galois</t>
  </si>
  <si>
    <t>Belvédère</t>
  </si>
  <si>
    <t>Frigo</t>
  </si>
  <si>
    <t>Faille guiers</t>
  </si>
  <si>
    <t>8 Aout</t>
  </si>
  <si>
    <t>Puits des Commères 1,2,3</t>
  </si>
  <si>
    <t>Piton V4</t>
  </si>
  <si>
    <t>Grotte des Wingsuit</t>
  </si>
  <si>
    <t>Guiers Ter</t>
  </si>
  <si>
    <t>TOTAL non relié</t>
  </si>
  <si>
    <t>TOTAL</t>
  </si>
  <si>
    <t>Don récup :</t>
  </si>
  <si>
    <t>TOTAL année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</si>
</sst>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 mm yy"/>
    <numFmt numFmtId="165" formatCode="d m 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2" fontId="1" numFmtId="0" xfId="0" applyFont="1"/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5" width="8.25"/>
    <col customWidth="1" min="6" max="6" width="11.25"/>
    <col customWidth="1" min="9" max="9" width="24.13"/>
  </cols>
  <sheetData>
    <row r="1">
      <c r="A1" s="1" t="s">
        <v>0</v>
      </c>
    </row>
    <row r="2">
      <c r="A2" s="1" t="s">
        <v>1</v>
      </c>
      <c r="B2" s="2">
        <v>44196.0</v>
      </c>
      <c r="C2" s="2">
        <v>44560.0</v>
      </c>
      <c r="D2" s="2">
        <v>44926.0</v>
      </c>
      <c r="E2" s="3">
        <v>45291.0</v>
      </c>
      <c r="F2" s="3">
        <v>45657.0</v>
      </c>
      <c r="G2" s="3">
        <v>45888.0</v>
      </c>
    </row>
    <row r="4">
      <c r="A4" s="1" t="s">
        <v>2</v>
      </c>
      <c r="B4" s="1">
        <v>2858.0</v>
      </c>
      <c r="C4" s="1">
        <v>5157.7</v>
      </c>
      <c r="D4" s="1">
        <v>5911.0</v>
      </c>
      <c r="E4" s="1">
        <v>6399.1</v>
      </c>
      <c r="F4" s="1">
        <v>6628.6</v>
      </c>
      <c r="G4" s="4">
        <f>H4-G24</f>
        <v>6628.6</v>
      </c>
      <c r="H4" s="4">
        <v>6689.9</v>
      </c>
      <c r="I4" s="4" t="s">
        <v>3</v>
      </c>
    </row>
    <row r="5">
      <c r="A5" s="1" t="s">
        <v>4</v>
      </c>
      <c r="B5" s="1">
        <v>1160.6</v>
      </c>
      <c r="C5" s="1">
        <v>2351.7</v>
      </c>
      <c r="D5" s="1">
        <v>8366.4</v>
      </c>
      <c r="E5" s="1">
        <v>14545.8</v>
      </c>
      <c r="F5" s="1">
        <v>20197.6</v>
      </c>
      <c r="G5" s="1">
        <v>22287.8</v>
      </c>
      <c r="I5" s="1"/>
    </row>
    <row r="6">
      <c r="A6" s="1" t="s">
        <v>5</v>
      </c>
      <c r="B6" s="1"/>
      <c r="C6" s="1"/>
      <c r="D6" s="1"/>
      <c r="E6" s="5">
        <v>2263.06</v>
      </c>
      <c r="F6" s="1">
        <v>5155.96</v>
      </c>
      <c r="G6" s="6">
        <f>SUM(H6-F20-G25)</f>
        <v>6559.26</v>
      </c>
      <c r="H6" s="4">
        <v>6756.6</v>
      </c>
      <c r="I6" s="4" t="s">
        <v>6</v>
      </c>
    </row>
    <row r="7">
      <c r="A7" s="1" t="s">
        <v>7</v>
      </c>
      <c r="B7" s="1"/>
      <c r="C7" s="1"/>
      <c r="D7" s="1"/>
      <c r="E7" s="7">
        <v>660.2</v>
      </c>
      <c r="F7" s="7">
        <v>660.2</v>
      </c>
      <c r="G7" s="7">
        <v>660.2</v>
      </c>
      <c r="J7" s="1">
        <v>183.8</v>
      </c>
      <c r="K7" s="5">
        <f>F7-J7</f>
        <v>476.4</v>
      </c>
    </row>
    <row r="8">
      <c r="A8" s="1" t="s">
        <v>8</v>
      </c>
      <c r="B8" s="1"/>
      <c r="C8" s="1"/>
      <c r="D8" s="1"/>
      <c r="E8" s="1">
        <v>2257.0</v>
      </c>
      <c r="F8" s="1">
        <v>2788.1</v>
      </c>
      <c r="G8" s="1">
        <v>2788.1</v>
      </c>
      <c r="J8" s="1">
        <v>1209.0</v>
      </c>
      <c r="K8" s="5">
        <f>SUM(F8-J8)</f>
        <v>1579.1</v>
      </c>
    </row>
    <row r="9">
      <c r="A9" s="1" t="s">
        <v>9</v>
      </c>
      <c r="B9" s="1"/>
      <c r="C9" s="1"/>
      <c r="D9" s="1"/>
      <c r="E9" s="1">
        <v>960.7</v>
      </c>
      <c r="F9" s="1">
        <v>2046.3</v>
      </c>
      <c r="G9" s="1">
        <v>2046.3</v>
      </c>
    </row>
    <row r="10">
      <c r="A10" s="1" t="s">
        <v>10</v>
      </c>
      <c r="B10" s="1"/>
      <c r="C10" s="1"/>
      <c r="D10" s="1"/>
      <c r="E10" s="7">
        <v>144.5</v>
      </c>
      <c r="F10" s="7">
        <v>144.5</v>
      </c>
      <c r="G10" s="7">
        <v>144.5</v>
      </c>
      <c r="K10" s="5">
        <f>F10</f>
        <v>144.5</v>
      </c>
    </row>
    <row r="11">
      <c r="A11" s="1" t="s">
        <v>11</v>
      </c>
      <c r="B11" s="1"/>
      <c r="C11" s="1"/>
      <c r="D11" s="1"/>
      <c r="E11" s="1"/>
      <c r="F11" s="1">
        <v>467.3</v>
      </c>
      <c r="G11" s="1">
        <v>467.3</v>
      </c>
    </row>
    <row r="13">
      <c r="A13" s="8" t="s">
        <v>12</v>
      </c>
      <c r="B13" s="9">
        <f t="shared" ref="B13:G13" si="1">SUM(B4:B12)</f>
        <v>4018.6</v>
      </c>
      <c r="C13" s="9">
        <f t="shared" si="1"/>
        <v>7509.4</v>
      </c>
      <c r="D13" s="9">
        <f t="shared" si="1"/>
        <v>14277.4</v>
      </c>
      <c r="E13" s="9">
        <f t="shared" si="1"/>
        <v>27230.36</v>
      </c>
      <c r="F13" s="9">
        <f t="shared" si="1"/>
        <v>38088.56</v>
      </c>
      <c r="G13" s="9">
        <f t="shared" si="1"/>
        <v>41582.06</v>
      </c>
    </row>
    <row r="15">
      <c r="A15" s="1" t="s">
        <v>13</v>
      </c>
      <c r="B15" s="1">
        <v>1507.4</v>
      </c>
      <c r="C15" s="1">
        <v>1507.4</v>
      </c>
      <c r="D15" s="1">
        <v>1678.5</v>
      </c>
      <c r="E15" s="1">
        <v>1678.5</v>
      </c>
      <c r="F15" s="1">
        <v>1678.5</v>
      </c>
      <c r="G15" s="1">
        <v>1678.5</v>
      </c>
    </row>
    <row r="16">
      <c r="A16" s="1" t="s">
        <v>14</v>
      </c>
      <c r="B16" s="1"/>
      <c r="C16" s="7">
        <v>20.5</v>
      </c>
      <c r="D16" s="7">
        <v>20.5</v>
      </c>
      <c r="E16" s="7">
        <v>20.5</v>
      </c>
      <c r="F16" s="7">
        <v>20.5</v>
      </c>
      <c r="G16" s="7">
        <v>20.5</v>
      </c>
    </row>
    <row r="17">
      <c r="A17" s="1" t="s">
        <v>15</v>
      </c>
      <c r="B17" s="1"/>
      <c r="C17" s="1"/>
      <c r="D17" s="1">
        <v>156.2</v>
      </c>
      <c r="E17" s="1">
        <v>214.7</v>
      </c>
      <c r="F17" s="1">
        <v>214.7</v>
      </c>
      <c r="G17" s="1">
        <v>214.7</v>
      </c>
    </row>
    <row r="18">
      <c r="A18" s="1" t="s">
        <v>16</v>
      </c>
      <c r="B18" s="1"/>
      <c r="C18" s="1"/>
      <c r="D18" s="1"/>
      <c r="E18" s="7">
        <v>87.8</v>
      </c>
      <c r="F18" s="7">
        <v>87.8</v>
      </c>
      <c r="G18" s="7">
        <v>87.8</v>
      </c>
    </row>
    <row r="19">
      <c r="A19" s="1" t="s">
        <v>17</v>
      </c>
      <c r="B19" s="1"/>
      <c r="C19" s="1"/>
      <c r="D19" s="1"/>
      <c r="E19" s="7">
        <v>71.0</v>
      </c>
      <c r="F19" s="7">
        <v>71.0</v>
      </c>
      <c r="G19" s="7">
        <v>71.0</v>
      </c>
    </row>
    <row r="20">
      <c r="A20" s="1" t="s">
        <v>18</v>
      </c>
      <c r="E20" s="7">
        <v>179.34</v>
      </c>
      <c r="F20" s="7">
        <v>179.34</v>
      </c>
      <c r="G20" s="7">
        <v>179.34</v>
      </c>
    </row>
    <row r="21">
      <c r="A21" s="1" t="s">
        <v>19</v>
      </c>
      <c r="E21" s="1"/>
      <c r="F21" s="1">
        <v>533.4</v>
      </c>
      <c r="G21" s="1">
        <v>533.4</v>
      </c>
      <c r="K21" s="5">
        <f>F21</f>
        <v>533.4</v>
      </c>
    </row>
    <row r="22">
      <c r="A22" s="1" t="s">
        <v>20</v>
      </c>
      <c r="E22" s="1"/>
      <c r="F22" s="1">
        <v>69.1</v>
      </c>
      <c r="G22" s="1">
        <v>69.1</v>
      </c>
    </row>
    <row r="23">
      <c r="A23" s="1" t="s">
        <v>21</v>
      </c>
      <c r="F23" s="1">
        <v>131.3</v>
      </c>
      <c r="G23" s="1">
        <v>131.3</v>
      </c>
    </row>
    <row r="24">
      <c r="A24" s="1" t="s">
        <v>22</v>
      </c>
      <c r="F24" s="1"/>
      <c r="G24" s="1">
        <v>61.3</v>
      </c>
    </row>
    <row r="25">
      <c r="A25" s="1" t="s">
        <v>23</v>
      </c>
      <c r="F25" s="1"/>
      <c r="G25" s="1">
        <v>18.0</v>
      </c>
    </row>
    <row r="27">
      <c r="A27" s="8" t="s">
        <v>24</v>
      </c>
      <c r="B27" s="9">
        <f t="shared" ref="B27:G27" si="2">SUM(B15:B26)</f>
        <v>1507.4</v>
      </c>
      <c r="C27" s="9">
        <f t="shared" si="2"/>
        <v>1527.9</v>
      </c>
      <c r="D27" s="9">
        <f t="shared" si="2"/>
        <v>1855.2</v>
      </c>
      <c r="E27" s="9">
        <f t="shared" si="2"/>
        <v>2251.84</v>
      </c>
      <c r="F27" s="9">
        <f t="shared" si="2"/>
        <v>2985.64</v>
      </c>
      <c r="G27" s="9">
        <f t="shared" si="2"/>
        <v>3064.94</v>
      </c>
    </row>
    <row r="29">
      <c r="A29" s="8" t="s">
        <v>25</v>
      </c>
      <c r="B29" s="9">
        <f t="shared" ref="B29:G29" si="3">SUM(B13+B27)</f>
        <v>5526</v>
      </c>
      <c r="C29" s="9">
        <f t="shared" si="3"/>
        <v>9037.3</v>
      </c>
      <c r="D29" s="9">
        <f t="shared" si="3"/>
        <v>16132.6</v>
      </c>
      <c r="E29" s="9">
        <f t="shared" si="3"/>
        <v>29482.2</v>
      </c>
      <c r="F29" s="9">
        <f t="shared" si="3"/>
        <v>41074.2</v>
      </c>
      <c r="G29" s="9">
        <f t="shared" si="3"/>
        <v>44647</v>
      </c>
      <c r="J29" s="1" t="s">
        <v>26</v>
      </c>
      <c r="K29" s="5">
        <f>SUM(K4:K26)</f>
        <v>2733.4</v>
      </c>
    </row>
    <row r="30">
      <c r="A30" s="1" t="s">
        <v>27</v>
      </c>
      <c r="B30" s="5">
        <f>B29</f>
        <v>5526</v>
      </c>
      <c r="C30" s="5">
        <f t="shared" ref="C30:I30" si="4">C29-B29</f>
        <v>3511.3</v>
      </c>
      <c r="D30" s="5">
        <f t="shared" si="4"/>
        <v>7095.3</v>
      </c>
      <c r="E30" s="5">
        <f t="shared" si="4"/>
        <v>13349.6</v>
      </c>
      <c r="F30" s="5">
        <f t="shared" si="4"/>
        <v>11592</v>
      </c>
      <c r="G30" s="5">
        <f t="shared" si="4"/>
        <v>3572.8</v>
      </c>
      <c r="H30" s="5">
        <f t="shared" si="4"/>
        <v>-44647</v>
      </c>
      <c r="I30" s="5">
        <f t="shared" si="4"/>
        <v>0</v>
      </c>
    </row>
  </sheetData>
  <drawing r:id="rId1"/>
</worksheet>
</file>