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36200" windowHeight="22420" tabRatio="500"/>
  </bookViews>
  <sheets>
    <sheet name="geneve_homogen.txt" sheetId="1" r:id="rId1"/>
    <sheet name="Calcul histogramme" sheetId="2" r:id="rId2"/>
    <sheet name="Feuil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9" i="1" l="1"/>
  <c r="V32" i="1"/>
  <c r="X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C2" i="2"/>
  <c r="Y2" i="1"/>
  <c r="T29" i="1"/>
  <c r="T3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</calcChain>
</file>

<file path=xl/sharedStrings.xml><?xml version="1.0" encoding="utf-8"?>
<sst xmlns="http://schemas.openxmlformats.org/spreadsheetml/2006/main" count="27" uniqueCount="26">
  <si>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</si>
  <si>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</si>
  <si>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</si>
  <si>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</si>
  <si>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</si>
  <si>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</si>
  <si>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</si>
  <si>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</si>
  <si>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</si>
  <si>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</si>
  <si>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</si>
  <si>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</si>
  <si>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</si>
  <si>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D-J-F</t>
  </si>
  <si>
    <t>M-A-M</t>
  </si>
  <si>
    <t>J-J-A</t>
  </si>
  <si>
    <t>S-O-N</t>
  </si>
  <si>
    <t>metANN</t>
  </si>
  <si>
    <t>Nombre de donnees valides</t>
  </si>
  <si>
    <t xml:space="preserve">moyenne </t>
  </si>
  <si>
    <t>ecart type</t>
  </si>
  <si>
    <t>Ecart-type</t>
  </si>
  <si>
    <t>Gaussienne</t>
  </si>
  <si>
    <t>Rang</t>
  </si>
  <si>
    <t>P(T&lt;=t)</t>
  </si>
  <si>
    <t>P(T&lt;=t) simulée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</si>
</sst>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 histogramme'!$C$1</c:f>
              <c:strCache>
                <c:ptCount val="1"/>
                <c:pt idx="0">
                  <c:v>P(T&lt;=t)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7"/>
            <c:spPr>
              <a:noFill/>
            </c:spPr>
          </c:marker>
          <c:xVal>
            <c:numRef>
              <c:f>'Calcul histogramme'!$A$2:$A$137</c:f>
              <c:numCache>
                <c:formatCode>General</c:formatCode>
                <c:ptCount val="136"/>
                <c:pt idx="0">
                  <c:v>14.64</c:v>
                </c:pt>
                <c:pt idx="1">
                  <c:v>15.04</c:v>
                </c:pt>
                <c:pt idx="2">
                  <c:v>15.22</c:v>
                </c:pt>
                <c:pt idx="3">
                  <c:v>15.23</c:v>
                </c:pt>
                <c:pt idx="4">
                  <c:v>15.23</c:v>
                </c:pt>
                <c:pt idx="5">
                  <c:v>15.25</c:v>
                </c:pt>
                <c:pt idx="6">
                  <c:v>15.27</c:v>
                </c:pt>
                <c:pt idx="7">
                  <c:v>15.46</c:v>
                </c:pt>
                <c:pt idx="8">
                  <c:v>15.65</c:v>
                </c:pt>
                <c:pt idx="9">
                  <c:v>15.66</c:v>
                </c:pt>
                <c:pt idx="10">
                  <c:v>15.81</c:v>
                </c:pt>
                <c:pt idx="11">
                  <c:v>15.85</c:v>
                </c:pt>
                <c:pt idx="12">
                  <c:v>15.87</c:v>
                </c:pt>
                <c:pt idx="13">
                  <c:v>15.92</c:v>
                </c:pt>
                <c:pt idx="14">
                  <c:v>15.94</c:v>
                </c:pt>
                <c:pt idx="15">
                  <c:v>15.97</c:v>
                </c:pt>
                <c:pt idx="16">
                  <c:v>15.99</c:v>
                </c:pt>
                <c:pt idx="17">
                  <c:v>16.02</c:v>
                </c:pt>
                <c:pt idx="18">
                  <c:v>16.02</c:v>
                </c:pt>
                <c:pt idx="19">
                  <c:v>16.16</c:v>
                </c:pt>
                <c:pt idx="20">
                  <c:v>16.19</c:v>
                </c:pt>
                <c:pt idx="21">
                  <c:v>16.25</c:v>
                </c:pt>
                <c:pt idx="22">
                  <c:v>16.27</c:v>
                </c:pt>
                <c:pt idx="23">
                  <c:v>16.27</c:v>
                </c:pt>
                <c:pt idx="24">
                  <c:v>16.36</c:v>
                </c:pt>
                <c:pt idx="25">
                  <c:v>16.42</c:v>
                </c:pt>
                <c:pt idx="26">
                  <c:v>16.49</c:v>
                </c:pt>
                <c:pt idx="27">
                  <c:v>16.57</c:v>
                </c:pt>
                <c:pt idx="28">
                  <c:v>16.58</c:v>
                </c:pt>
                <c:pt idx="29">
                  <c:v>16.67</c:v>
                </c:pt>
                <c:pt idx="30">
                  <c:v>16.67</c:v>
                </c:pt>
                <c:pt idx="31">
                  <c:v>16.74</c:v>
                </c:pt>
                <c:pt idx="32">
                  <c:v>16.76</c:v>
                </c:pt>
                <c:pt idx="33">
                  <c:v>16.76</c:v>
                </c:pt>
                <c:pt idx="34">
                  <c:v>16.82</c:v>
                </c:pt>
                <c:pt idx="35">
                  <c:v>16.83</c:v>
                </c:pt>
                <c:pt idx="36">
                  <c:v>16.83</c:v>
                </c:pt>
                <c:pt idx="37">
                  <c:v>16.84</c:v>
                </c:pt>
                <c:pt idx="38">
                  <c:v>16.84</c:v>
                </c:pt>
                <c:pt idx="39">
                  <c:v>16.86</c:v>
                </c:pt>
                <c:pt idx="40">
                  <c:v>16.87</c:v>
                </c:pt>
                <c:pt idx="41">
                  <c:v>16.93</c:v>
                </c:pt>
                <c:pt idx="42">
                  <c:v>17.05</c:v>
                </c:pt>
                <c:pt idx="43">
                  <c:v>17.05</c:v>
                </c:pt>
                <c:pt idx="44">
                  <c:v>17.06</c:v>
                </c:pt>
                <c:pt idx="45">
                  <c:v>17.07</c:v>
                </c:pt>
                <c:pt idx="46">
                  <c:v>17.12</c:v>
                </c:pt>
                <c:pt idx="47">
                  <c:v>17.13</c:v>
                </c:pt>
                <c:pt idx="48">
                  <c:v>17.14</c:v>
                </c:pt>
                <c:pt idx="49">
                  <c:v>17.15</c:v>
                </c:pt>
                <c:pt idx="50">
                  <c:v>17.17</c:v>
                </c:pt>
                <c:pt idx="51">
                  <c:v>17.19</c:v>
                </c:pt>
                <c:pt idx="52">
                  <c:v>17.22</c:v>
                </c:pt>
                <c:pt idx="53">
                  <c:v>17.23</c:v>
                </c:pt>
                <c:pt idx="54">
                  <c:v>17.24</c:v>
                </c:pt>
                <c:pt idx="55">
                  <c:v>17.26</c:v>
                </c:pt>
                <c:pt idx="56">
                  <c:v>17.27</c:v>
                </c:pt>
                <c:pt idx="57">
                  <c:v>17.31</c:v>
                </c:pt>
                <c:pt idx="58">
                  <c:v>17.32</c:v>
                </c:pt>
                <c:pt idx="59">
                  <c:v>17.33</c:v>
                </c:pt>
                <c:pt idx="60">
                  <c:v>17.4</c:v>
                </c:pt>
                <c:pt idx="61">
                  <c:v>17.43</c:v>
                </c:pt>
                <c:pt idx="62">
                  <c:v>17.44</c:v>
                </c:pt>
                <c:pt idx="63">
                  <c:v>17.44</c:v>
                </c:pt>
                <c:pt idx="64">
                  <c:v>17.45</c:v>
                </c:pt>
                <c:pt idx="65">
                  <c:v>17.46</c:v>
                </c:pt>
                <c:pt idx="66">
                  <c:v>17.46</c:v>
                </c:pt>
                <c:pt idx="67">
                  <c:v>17.47</c:v>
                </c:pt>
                <c:pt idx="68">
                  <c:v>17.47</c:v>
                </c:pt>
                <c:pt idx="69">
                  <c:v>17.55</c:v>
                </c:pt>
                <c:pt idx="70">
                  <c:v>17.63</c:v>
                </c:pt>
                <c:pt idx="71">
                  <c:v>17.67</c:v>
                </c:pt>
                <c:pt idx="72">
                  <c:v>17.72</c:v>
                </c:pt>
                <c:pt idx="73">
                  <c:v>17.72</c:v>
                </c:pt>
                <c:pt idx="74">
                  <c:v>17.72</c:v>
                </c:pt>
                <c:pt idx="75">
                  <c:v>17.73</c:v>
                </c:pt>
                <c:pt idx="76">
                  <c:v>17.75</c:v>
                </c:pt>
                <c:pt idx="77">
                  <c:v>17.75</c:v>
                </c:pt>
                <c:pt idx="78">
                  <c:v>17.78</c:v>
                </c:pt>
                <c:pt idx="79">
                  <c:v>17.84</c:v>
                </c:pt>
                <c:pt idx="80">
                  <c:v>17.9</c:v>
                </c:pt>
                <c:pt idx="81">
                  <c:v>17.93</c:v>
                </c:pt>
                <c:pt idx="82">
                  <c:v>17.99</c:v>
                </c:pt>
                <c:pt idx="83">
                  <c:v>18.03</c:v>
                </c:pt>
                <c:pt idx="84">
                  <c:v>18.06</c:v>
                </c:pt>
                <c:pt idx="85">
                  <c:v>18.06</c:v>
                </c:pt>
                <c:pt idx="86">
                  <c:v>18.07</c:v>
                </c:pt>
                <c:pt idx="87">
                  <c:v>18.14</c:v>
                </c:pt>
                <c:pt idx="88">
                  <c:v>18.16</c:v>
                </c:pt>
                <c:pt idx="89">
                  <c:v>18.16</c:v>
                </c:pt>
                <c:pt idx="90">
                  <c:v>18.22</c:v>
                </c:pt>
                <c:pt idx="91">
                  <c:v>18.24</c:v>
                </c:pt>
                <c:pt idx="92">
                  <c:v>18.27</c:v>
                </c:pt>
                <c:pt idx="93">
                  <c:v>18.31</c:v>
                </c:pt>
                <c:pt idx="94">
                  <c:v>18.33</c:v>
                </c:pt>
                <c:pt idx="95">
                  <c:v>18.34</c:v>
                </c:pt>
                <c:pt idx="96">
                  <c:v>18.37</c:v>
                </c:pt>
                <c:pt idx="97">
                  <c:v>18.39</c:v>
                </c:pt>
                <c:pt idx="98">
                  <c:v>18.44</c:v>
                </c:pt>
                <c:pt idx="99">
                  <c:v>18.44</c:v>
                </c:pt>
                <c:pt idx="100">
                  <c:v>18.47</c:v>
                </c:pt>
                <c:pt idx="101">
                  <c:v>18.53</c:v>
                </c:pt>
                <c:pt idx="102">
                  <c:v>18.53</c:v>
                </c:pt>
                <c:pt idx="103">
                  <c:v>18.53</c:v>
                </c:pt>
                <c:pt idx="104">
                  <c:v>18.57</c:v>
                </c:pt>
                <c:pt idx="105">
                  <c:v>18.57</c:v>
                </c:pt>
                <c:pt idx="106">
                  <c:v>18.61</c:v>
                </c:pt>
                <c:pt idx="107">
                  <c:v>18.63</c:v>
                </c:pt>
                <c:pt idx="108">
                  <c:v>18.64</c:v>
                </c:pt>
                <c:pt idx="109">
                  <c:v>18.65</c:v>
                </c:pt>
                <c:pt idx="110">
                  <c:v>18.76</c:v>
                </c:pt>
                <c:pt idx="111">
                  <c:v>18.77</c:v>
                </c:pt>
                <c:pt idx="112">
                  <c:v>18.79</c:v>
                </c:pt>
                <c:pt idx="113">
                  <c:v>18.85</c:v>
                </c:pt>
                <c:pt idx="114">
                  <c:v>18.86</c:v>
                </c:pt>
                <c:pt idx="115">
                  <c:v>19.02</c:v>
                </c:pt>
                <c:pt idx="116">
                  <c:v>19.04</c:v>
                </c:pt>
                <c:pt idx="117">
                  <c:v>19.06</c:v>
                </c:pt>
                <c:pt idx="118">
                  <c:v>19.15</c:v>
                </c:pt>
                <c:pt idx="119">
                  <c:v>19.15</c:v>
                </c:pt>
                <c:pt idx="120">
                  <c:v>19.19</c:v>
                </c:pt>
                <c:pt idx="121">
                  <c:v>19.33</c:v>
                </c:pt>
                <c:pt idx="122">
                  <c:v>19.42</c:v>
                </c:pt>
                <c:pt idx="123">
                  <c:v>19.52</c:v>
                </c:pt>
                <c:pt idx="124">
                  <c:v>19.69</c:v>
                </c:pt>
                <c:pt idx="125">
                  <c:v>19.83</c:v>
                </c:pt>
                <c:pt idx="126">
                  <c:v>19.93</c:v>
                </c:pt>
                <c:pt idx="127">
                  <c:v>20.03</c:v>
                </c:pt>
                <c:pt idx="128">
                  <c:v>20.09</c:v>
                </c:pt>
                <c:pt idx="129">
                  <c:v>20.1</c:v>
                </c:pt>
                <c:pt idx="130">
                  <c:v>20.12</c:v>
                </c:pt>
                <c:pt idx="131">
                  <c:v>20.52</c:v>
                </c:pt>
                <c:pt idx="132">
                  <c:v>20.71</c:v>
                </c:pt>
                <c:pt idx="133">
                  <c:v>20.76</c:v>
                </c:pt>
                <c:pt idx="134">
                  <c:v>20.9</c:v>
                </c:pt>
                <c:pt idx="135">
                  <c:v>24.34</c:v>
                </c:pt>
              </c:numCache>
            </c:numRef>
          </c:xVal>
          <c:yVal>
            <c:numRef>
              <c:f>'Calcul histogramme'!$C$2:$C$137</c:f>
              <c:numCache>
                <c:formatCode>General</c:formatCode>
                <c:ptCount val="136"/>
                <c:pt idx="0">
                  <c:v>0.00735294117647059</c:v>
                </c:pt>
                <c:pt idx="1">
                  <c:v>0.0147058823529412</c:v>
                </c:pt>
                <c:pt idx="2">
                  <c:v>0.0220588235294118</c:v>
                </c:pt>
                <c:pt idx="3">
                  <c:v>0.0294117647058823</c:v>
                </c:pt>
                <c:pt idx="4">
                  <c:v>0.0367647058823529</c:v>
                </c:pt>
                <c:pt idx="5">
                  <c:v>0.0441176470588235</c:v>
                </c:pt>
                <c:pt idx="6">
                  <c:v>0.0514705882352941</c:v>
                </c:pt>
                <c:pt idx="7">
                  <c:v>0.0588235294117647</c:v>
                </c:pt>
                <c:pt idx="8">
                  <c:v>0.0661764705882353</c:v>
                </c:pt>
                <c:pt idx="9">
                  <c:v>0.0735294117647059</c:v>
                </c:pt>
                <c:pt idx="10">
                  <c:v>0.0808823529411765</c:v>
                </c:pt>
                <c:pt idx="11">
                  <c:v>0.088235294117647</c:v>
                </c:pt>
                <c:pt idx="12">
                  <c:v>0.0955882352941176</c:v>
                </c:pt>
                <c:pt idx="13">
                  <c:v>0.102941176470588</c:v>
                </c:pt>
                <c:pt idx="14">
                  <c:v>0.110294117647059</c:v>
                </c:pt>
                <c:pt idx="15">
                  <c:v>0.117647058823529</c:v>
                </c:pt>
                <c:pt idx="16">
                  <c:v>0.125</c:v>
                </c:pt>
                <c:pt idx="17">
                  <c:v>0.132352941176471</c:v>
                </c:pt>
                <c:pt idx="18">
                  <c:v>0.139705882352941</c:v>
                </c:pt>
                <c:pt idx="19">
                  <c:v>0.147058823529412</c:v>
                </c:pt>
                <c:pt idx="20">
                  <c:v>0.154411764705882</c:v>
                </c:pt>
                <c:pt idx="21">
                  <c:v>0.161764705882353</c:v>
                </c:pt>
                <c:pt idx="22">
                  <c:v>0.169117647058824</c:v>
                </c:pt>
                <c:pt idx="23">
                  <c:v>0.176470588235294</c:v>
                </c:pt>
                <c:pt idx="24">
                  <c:v>0.183823529411765</c:v>
                </c:pt>
                <c:pt idx="25">
                  <c:v>0.191176470588235</c:v>
                </c:pt>
                <c:pt idx="26">
                  <c:v>0.198529411764706</c:v>
                </c:pt>
                <c:pt idx="27">
                  <c:v>0.205882352941176</c:v>
                </c:pt>
                <c:pt idx="28">
                  <c:v>0.213235294117647</c:v>
                </c:pt>
                <c:pt idx="29">
                  <c:v>0.220588235294118</c:v>
                </c:pt>
                <c:pt idx="30">
                  <c:v>0.227941176470588</c:v>
                </c:pt>
                <c:pt idx="31">
                  <c:v>0.235294117647059</c:v>
                </c:pt>
                <c:pt idx="32">
                  <c:v>0.242647058823529</c:v>
                </c:pt>
                <c:pt idx="33">
                  <c:v>0.25</c:v>
                </c:pt>
                <c:pt idx="34">
                  <c:v>0.257352941176471</c:v>
                </c:pt>
                <c:pt idx="35">
                  <c:v>0.264705882352941</c:v>
                </c:pt>
                <c:pt idx="36">
                  <c:v>0.272058823529412</c:v>
                </c:pt>
                <c:pt idx="37">
                  <c:v>0.279411764705882</c:v>
                </c:pt>
                <c:pt idx="38">
                  <c:v>0.286764705882353</c:v>
                </c:pt>
                <c:pt idx="39">
                  <c:v>0.294117647058824</c:v>
                </c:pt>
                <c:pt idx="40">
                  <c:v>0.301470588235294</c:v>
                </c:pt>
                <c:pt idx="41">
                  <c:v>0.308823529411765</c:v>
                </c:pt>
                <c:pt idx="42">
                  <c:v>0.316176470588235</c:v>
                </c:pt>
                <c:pt idx="43">
                  <c:v>0.323529411764706</c:v>
                </c:pt>
                <c:pt idx="44">
                  <c:v>0.330882352941176</c:v>
                </c:pt>
                <c:pt idx="45">
                  <c:v>0.338235294117647</c:v>
                </c:pt>
                <c:pt idx="46">
                  <c:v>0.345588235294118</c:v>
                </c:pt>
                <c:pt idx="47">
                  <c:v>0.352941176470588</c:v>
                </c:pt>
                <c:pt idx="48">
                  <c:v>0.360294117647059</c:v>
                </c:pt>
                <c:pt idx="49">
                  <c:v>0.367647058823529</c:v>
                </c:pt>
                <c:pt idx="50">
                  <c:v>0.375</c:v>
                </c:pt>
                <c:pt idx="51">
                  <c:v>0.382352941176471</c:v>
                </c:pt>
                <c:pt idx="52">
                  <c:v>0.389705882352941</c:v>
                </c:pt>
                <c:pt idx="53">
                  <c:v>0.397058823529412</c:v>
                </c:pt>
                <c:pt idx="54">
                  <c:v>0.404411764705882</c:v>
                </c:pt>
                <c:pt idx="55">
                  <c:v>0.411764705882353</c:v>
                </c:pt>
                <c:pt idx="56">
                  <c:v>0.419117647058824</c:v>
                </c:pt>
                <c:pt idx="57">
                  <c:v>0.426470588235294</c:v>
                </c:pt>
                <c:pt idx="58">
                  <c:v>0.433823529411765</c:v>
                </c:pt>
                <c:pt idx="59">
                  <c:v>0.441176470588235</c:v>
                </c:pt>
                <c:pt idx="60">
                  <c:v>0.448529411764706</c:v>
                </c:pt>
                <c:pt idx="61">
                  <c:v>0.455882352941176</c:v>
                </c:pt>
                <c:pt idx="62">
                  <c:v>0.463235294117647</c:v>
                </c:pt>
                <c:pt idx="63">
                  <c:v>0.470588235294118</c:v>
                </c:pt>
                <c:pt idx="64">
                  <c:v>0.477941176470588</c:v>
                </c:pt>
                <c:pt idx="65">
                  <c:v>0.485294117647059</c:v>
                </c:pt>
                <c:pt idx="66">
                  <c:v>0.492647058823529</c:v>
                </c:pt>
                <c:pt idx="67">
                  <c:v>0.5</c:v>
                </c:pt>
                <c:pt idx="68">
                  <c:v>0.507352941176471</c:v>
                </c:pt>
                <c:pt idx="69">
                  <c:v>0.514705882352941</c:v>
                </c:pt>
                <c:pt idx="70">
                  <c:v>0.522058823529412</c:v>
                </c:pt>
                <c:pt idx="71">
                  <c:v>0.529411764705882</c:v>
                </c:pt>
                <c:pt idx="72">
                  <c:v>0.536764705882353</c:v>
                </c:pt>
                <c:pt idx="73">
                  <c:v>0.544117647058823</c:v>
                </c:pt>
                <c:pt idx="74">
                  <c:v>0.551470588235294</c:v>
                </c:pt>
                <c:pt idx="75">
                  <c:v>0.558823529411765</c:v>
                </c:pt>
                <c:pt idx="76">
                  <c:v>0.566176470588235</c:v>
                </c:pt>
                <c:pt idx="77">
                  <c:v>0.573529411764706</c:v>
                </c:pt>
                <c:pt idx="78">
                  <c:v>0.580882352941177</c:v>
                </c:pt>
                <c:pt idx="79">
                  <c:v>0.588235294117647</c:v>
                </c:pt>
                <c:pt idx="80">
                  <c:v>0.595588235294118</c:v>
                </c:pt>
                <c:pt idx="81">
                  <c:v>0.602941176470588</c:v>
                </c:pt>
                <c:pt idx="82">
                  <c:v>0.610294117647059</c:v>
                </c:pt>
                <c:pt idx="83">
                  <c:v>0.617647058823529</c:v>
                </c:pt>
                <c:pt idx="84">
                  <c:v>0.625</c:v>
                </c:pt>
                <c:pt idx="85">
                  <c:v>0.63235294117647</c:v>
                </c:pt>
                <c:pt idx="86">
                  <c:v>0.639705882352941</c:v>
                </c:pt>
                <c:pt idx="87">
                  <c:v>0.647058823529412</c:v>
                </c:pt>
                <c:pt idx="88">
                  <c:v>0.654411764705882</c:v>
                </c:pt>
                <c:pt idx="89">
                  <c:v>0.661764705882353</c:v>
                </c:pt>
                <c:pt idx="90">
                  <c:v>0.669117647058823</c:v>
                </c:pt>
                <c:pt idx="91">
                  <c:v>0.676470588235294</c:v>
                </c:pt>
                <c:pt idx="92">
                  <c:v>0.683823529411765</c:v>
                </c:pt>
                <c:pt idx="93">
                  <c:v>0.691176470588235</c:v>
                </c:pt>
                <c:pt idx="94">
                  <c:v>0.698529411764706</c:v>
                </c:pt>
                <c:pt idx="95">
                  <c:v>0.705882352941176</c:v>
                </c:pt>
                <c:pt idx="96">
                  <c:v>0.713235294117647</c:v>
                </c:pt>
                <c:pt idx="97">
                  <c:v>0.720588235294118</c:v>
                </c:pt>
                <c:pt idx="98">
                  <c:v>0.727941176470588</c:v>
                </c:pt>
                <c:pt idx="99">
                  <c:v>0.735294117647059</c:v>
                </c:pt>
                <c:pt idx="100">
                  <c:v>0.742647058823529</c:v>
                </c:pt>
                <c:pt idx="101">
                  <c:v>0.75</c:v>
                </c:pt>
                <c:pt idx="102">
                  <c:v>0.75735294117647</c:v>
                </c:pt>
                <c:pt idx="103">
                  <c:v>0.764705882352941</c:v>
                </c:pt>
                <c:pt idx="104">
                  <c:v>0.772058823529412</c:v>
                </c:pt>
                <c:pt idx="105">
                  <c:v>0.779411764705882</c:v>
                </c:pt>
                <c:pt idx="106">
                  <c:v>0.786764705882353</c:v>
                </c:pt>
                <c:pt idx="107">
                  <c:v>0.794117647058823</c:v>
                </c:pt>
                <c:pt idx="108">
                  <c:v>0.801470588235294</c:v>
                </c:pt>
                <c:pt idx="109">
                  <c:v>0.808823529411765</c:v>
                </c:pt>
                <c:pt idx="110">
                  <c:v>0.816176470588235</c:v>
                </c:pt>
                <c:pt idx="111">
                  <c:v>0.823529411764706</c:v>
                </c:pt>
                <c:pt idx="112">
                  <c:v>0.830882352941176</c:v>
                </c:pt>
                <c:pt idx="113">
                  <c:v>0.838235294117647</c:v>
                </c:pt>
                <c:pt idx="114">
                  <c:v>0.845588235294118</c:v>
                </c:pt>
                <c:pt idx="115">
                  <c:v>0.852941176470588</c:v>
                </c:pt>
                <c:pt idx="116">
                  <c:v>0.860294117647059</c:v>
                </c:pt>
                <c:pt idx="117">
                  <c:v>0.867647058823529</c:v>
                </c:pt>
                <c:pt idx="118">
                  <c:v>0.875</c:v>
                </c:pt>
                <c:pt idx="119">
                  <c:v>0.882352941176471</c:v>
                </c:pt>
                <c:pt idx="120">
                  <c:v>0.889705882352941</c:v>
                </c:pt>
                <c:pt idx="121">
                  <c:v>0.897058823529412</c:v>
                </c:pt>
                <c:pt idx="122">
                  <c:v>0.904411764705882</c:v>
                </c:pt>
                <c:pt idx="123">
                  <c:v>0.911764705882353</c:v>
                </c:pt>
                <c:pt idx="124">
                  <c:v>0.919117647058823</c:v>
                </c:pt>
                <c:pt idx="125">
                  <c:v>0.926470588235294</c:v>
                </c:pt>
                <c:pt idx="126">
                  <c:v>0.933823529411765</c:v>
                </c:pt>
                <c:pt idx="127">
                  <c:v>0.941176470588235</c:v>
                </c:pt>
                <c:pt idx="128">
                  <c:v>0.948529411764706</c:v>
                </c:pt>
                <c:pt idx="129">
                  <c:v>0.955882352941176</c:v>
                </c:pt>
                <c:pt idx="130">
                  <c:v>0.963235294117647</c:v>
                </c:pt>
                <c:pt idx="131">
                  <c:v>0.970588235294118</c:v>
                </c:pt>
                <c:pt idx="132">
                  <c:v>0.977941176470588</c:v>
                </c:pt>
                <c:pt idx="133">
                  <c:v>0.985294117647059</c:v>
                </c:pt>
                <c:pt idx="134">
                  <c:v>0.992647058823529</c:v>
                </c:pt>
                <c:pt idx="135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P(T&lt;=t) simulé</c:v>
          </c:tx>
          <c:spPr>
            <a:ln w="4762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'Calcul histogramme'!$A$2:$A$137</c:f>
              <c:numCache>
                <c:formatCode>General</c:formatCode>
                <c:ptCount val="136"/>
                <c:pt idx="0">
                  <c:v>14.64</c:v>
                </c:pt>
                <c:pt idx="1">
                  <c:v>15.04</c:v>
                </c:pt>
                <c:pt idx="2">
                  <c:v>15.22</c:v>
                </c:pt>
                <c:pt idx="3">
                  <c:v>15.23</c:v>
                </c:pt>
                <c:pt idx="4">
                  <c:v>15.23</c:v>
                </c:pt>
                <c:pt idx="5">
                  <c:v>15.25</c:v>
                </c:pt>
                <c:pt idx="6">
                  <c:v>15.27</c:v>
                </c:pt>
                <c:pt idx="7">
                  <c:v>15.46</c:v>
                </c:pt>
                <c:pt idx="8">
                  <c:v>15.65</c:v>
                </c:pt>
                <c:pt idx="9">
                  <c:v>15.66</c:v>
                </c:pt>
                <c:pt idx="10">
                  <c:v>15.81</c:v>
                </c:pt>
                <c:pt idx="11">
                  <c:v>15.85</c:v>
                </c:pt>
                <c:pt idx="12">
                  <c:v>15.87</c:v>
                </c:pt>
                <c:pt idx="13">
                  <c:v>15.92</c:v>
                </c:pt>
                <c:pt idx="14">
                  <c:v>15.94</c:v>
                </c:pt>
                <c:pt idx="15">
                  <c:v>15.97</c:v>
                </c:pt>
                <c:pt idx="16">
                  <c:v>15.99</c:v>
                </c:pt>
                <c:pt idx="17">
                  <c:v>16.02</c:v>
                </c:pt>
                <c:pt idx="18">
                  <c:v>16.02</c:v>
                </c:pt>
                <c:pt idx="19">
                  <c:v>16.16</c:v>
                </c:pt>
                <c:pt idx="20">
                  <c:v>16.19</c:v>
                </c:pt>
                <c:pt idx="21">
                  <c:v>16.25</c:v>
                </c:pt>
                <c:pt idx="22">
                  <c:v>16.27</c:v>
                </c:pt>
                <c:pt idx="23">
                  <c:v>16.27</c:v>
                </c:pt>
                <c:pt idx="24">
                  <c:v>16.36</c:v>
                </c:pt>
                <c:pt idx="25">
                  <c:v>16.42</c:v>
                </c:pt>
                <c:pt idx="26">
                  <c:v>16.49</c:v>
                </c:pt>
                <c:pt idx="27">
                  <c:v>16.57</c:v>
                </c:pt>
                <c:pt idx="28">
                  <c:v>16.58</c:v>
                </c:pt>
                <c:pt idx="29">
                  <c:v>16.67</c:v>
                </c:pt>
                <c:pt idx="30">
                  <c:v>16.67</c:v>
                </c:pt>
                <c:pt idx="31">
                  <c:v>16.74</c:v>
                </c:pt>
                <c:pt idx="32">
                  <c:v>16.76</c:v>
                </c:pt>
                <c:pt idx="33">
                  <c:v>16.76</c:v>
                </c:pt>
                <c:pt idx="34">
                  <c:v>16.82</c:v>
                </c:pt>
                <c:pt idx="35">
                  <c:v>16.83</c:v>
                </c:pt>
                <c:pt idx="36">
                  <c:v>16.83</c:v>
                </c:pt>
                <c:pt idx="37">
                  <c:v>16.84</c:v>
                </c:pt>
                <c:pt idx="38">
                  <c:v>16.84</c:v>
                </c:pt>
                <c:pt idx="39">
                  <c:v>16.86</c:v>
                </c:pt>
                <c:pt idx="40">
                  <c:v>16.87</c:v>
                </c:pt>
                <c:pt idx="41">
                  <c:v>16.93</c:v>
                </c:pt>
                <c:pt idx="42">
                  <c:v>17.05</c:v>
                </c:pt>
                <c:pt idx="43">
                  <c:v>17.05</c:v>
                </c:pt>
                <c:pt idx="44">
                  <c:v>17.06</c:v>
                </c:pt>
                <c:pt idx="45">
                  <c:v>17.07</c:v>
                </c:pt>
                <c:pt idx="46">
                  <c:v>17.12</c:v>
                </c:pt>
                <c:pt idx="47">
                  <c:v>17.13</c:v>
                </c:pt>
                <c:pt idx="48">
                  <c:v>17.14</c:v>
                </c:pt>
                <c:pt idx="49">
                  <c:v>17.15</c:v>
                </c:pt>
                <c:pt idx="50">
                  <c:v>17.17</c:v>
                </c:pt>
                <c:pt idx="51">
                  <c:v>17.19</c:v>
                </c:pt>
                <c:pt idx="52">
                  <c:v>17.22</c:v>
                </c:pt>
                <c:pt idx="53">
                  <c:v>17.23</c:v>
                </c:pt>
                <c:pt idx="54">
                  <c:v>17.24</c:v>
                </c:pt>
                <c:pt idx="55">
                  <c:v>17.26</c:v>
                </c:pt>
                <c:pt idx="56">
                  <c:v>17.27</c:v>
                </c:pt>
                <c:pt idx="57">
                  <c:v>17.31</c:v>
                </c:pt>
                <c:pt idx="58">
                  <c:v>17.32</c:v>
                </c:pt>
                <c:pt idx="59">
                  <c:v>17.33</c:v>
                </c:pt>
                <c:pt idx="60">
                  <c:v>17.4</c:v>
                </c:pt>
                <c:pt idx="61">
                  <c:v>17.43</c:v>
                </c:pt>
                <c:pt idx="62">
                  <c:v>17.44</c:v>
                </c:pt>
                <c:pt idx="63">
                  <c:v>17.44</c:v>
                </c:pt>
                <c:pt idx="64">
                  <c:v>17.45</c:v>
                </c:pt>
                <c:pt idx="65">
                  <c:v>17.46</c:v>
                </c:pt>
                <c:pt idx="66">
                  <c:v>17.46</c:v>
                </c:pt>
                <c:pt idx="67">
                  <c:v>17.47</c:v>
                </c:pt>
                <c:pt idx="68">
                  <c:v>17.47</c:v>
                </c:pt>
                <c:pt idx="69">
                  <c:v>17.55</c:v>
                </c:pt>
                <c:pt idx="70">
                  <c:v>17.63</c:v>
                </c:pt>
                <c:pt idx="71">
                  <c:v>17.67</c:v>
                </c:pt>
                <c:pt idx="72">
                  <c:v>17.72</c:v>
                </c:pt>
                <c:pt idx="73">
                  <c:v>17.72</c:v>
                </c:pt>
                <c:pt idx="74">
                  <c:v>17.72</c:v>
                </c:pt>
                <c:pt idx="75">
                  <c:v>17.73</c:v>
                </c:pt>
                <c:pt idx="76">
                  <c:v>17.75</c:v>
                </c:pt>
                <c:pt idx="77">
                  <c:v>17.75</c:v>
                </c:pt>
                <c:pt idx="78">
                  <c:v>17.78</c:v>
                </c:pt>
                <c:pt idx="79">
                  <c:v>17.84</c:v>
                </c:pt>
                <c:pt idx="80">
                  <c:v>17.9</c:v>
                </c:pt>
                <c:pt idx="81">
                  <c:v>17.93</c:v>
                </c:pt>
                <c:pt idx="82">
                  <c:v>17.99</c:v>
                </c:pt>
                <c:pt idx="83">
                  <c:v>18.03</c:v>
                </c:pt>
                <c:pt idx="84">
                  <c:v>18.06</c:v>
                </c:pt>
                <c:pt idx="85">
                  <c:v>18.06</c:v>
                </c:pt>
                <c:pt idx="86">
                  <c:v>18.07</c:v>
                </c:pt>
                <c:pt idx="87">
                  <c:v>18.14</c:v>
                </c:pt>
                <c:pt idx="88">
                  <c:v>18.16</c:v>
                </c:pt>
                <c:pt idx="89">
                  <c:v>18.16</c:v>
                </c:pt>
                <c:pt idx="90">
                  <c:v>18.22</c:v>
                </c:pt>
                <c:pt idx="91">
                  <c:v>18.24</c:v>
                </c:pt>
                <c:pt idx="92">
                  <c:v>18.27</c:v>
                </c:pt>
                <c:pt idx="93">
                  <c:v>18.31</c:v>
                </c:pt>
                <c:pt idx="94">
                  <c:v>18.33</c:v>
                </c:pt>
                <c:pt idx="95">
                  <c:v>18.34</c:v>
                </c:pt>
                <c:pt idx="96">
                  <c:v>18.37</c:v>
                </c:pt>
                <c:pt idx="97">
                  <c:v>18.39</c:v>
                </c:pt>
                <c:pt idx="98">
                  <c:v>18.44</c:v>
                </c:pt>
                <c:pt idx="99">
                  <c:v>18.44</c:v>
                </c:pt>
                <c:pt idx="100">
                  <c:v>18.47</c:v>
                </c:pt>
                <c:pt idx="101">
                  <c:v>18.53</c:v>
                </c:pt>
                <c:pt idx="102">
                  <c:v>18.53</c:v>
                </c:pt>
                <c:pt idx="103">
                  <c:v>18.53</c:v>
                </c:pt>
                <c:pt idx="104">
                  <c:v>18.57</c:v>
                </c:pt>
                <c:pt idx="105">
                  <c:v>18.57</c:v>
                </c:pt>
                <c:pt idx="106">
                  <c:v>18.61</c:v>
                </c:pt>
                <c:pt idx="107">
                  <c:v>18.63</c:v>
                </c:pt>
                <c:pt idx="108">
                  <c:v>18.64</c:v>
                </c:pt>
                <c:pt idx="109">
                  <c:v>18.65</c:v>
                </c:pt>
                <c:pt idx="110">
                  <c:v>18.76</c:v>
                </c:pt>
                <c:pt idx="111">
                  <c:v>18.77</c:v>
                </c:pt>
                <c:pt idx="112">
                  <c:v>18.79</c:v>
                </c:pt>
                <c:pt idx="113">
                  <c:v>18.85</c:v>
                </c:pt>
                <c:pt idx="114">
                  <c:v>18.86</c:v>
                </c:pt>
                <c:pt idx="115">
                  <c:v>19.02</c:v>
                </c:pt>
                <c:pt idx="116">
                  <c:v>19.04</c:v>
                </c:pt>
                <c:pt idx="117">
                  <c:v>19.06</c:v>
                </c:pt>
                <c:pt idx="118">
                  <c:v>19.15</c:v>
                </c:pt>
                <c:pt idx="119">
                  <c:v>19.15</c:v>
                </c:pt>
                <c:pt idx="120">
                  <c:v>19.19</c:v>
                </c:pt>
                <c:pt idx="121">
                  <c:v>19.33</c:v>
                </c:pt>
                <c:pt idx="122">
                  <c:v>19.42</c:v>
                </c:pt>
                <c:pt idx="123">
                  <c:v>19.52</c:v>
                </c:pt>
                <c:pt idx="124">
                  <c:v>19.69</c:v>
                </c:pt>
                <c:pt idx="125">
                  <c:v>19.83</c:v>
                </c:pt>
                <c:pt idx="126">
                  <c:v>19.93</c:v>
                </c:pt>
                <c:pt idx="127">
                  <c:v>20.03</c:v>
                </c:pt>
                <c:pt idx="128">
                  <c:v>20.09</c:v>
                </c:pt>
                <c:pt idx="129">
                  <c:v>20.1</c:v>
                </c:pt>
                <c:pt idx="130">
                  <c:v>20.12</c:v>
                </c:pt>
                <c:pt idx="131">
                  <c:v>20.52</c:v>
                </c:pt>
                <c:pt idx="132">
                  <c:v>20.71</c:v>
                </c:pt>
                <c:pt idx="133">
                  <c:v>20.76</c:v>
                </c:pt>
                <c:pt idx="134">
                  <c:v>20.9</c:v>
                </c:pt>
                <c:pt idx="135">
                  <c:v>24.34</c:v>
                </c:pt>
              </c:numCache>
            </c:numRef>
          </c:xVal>
          <c:yVal>
            <c:numRef>
              <c:f>'Calcul histogramme'!$E$2:$E$137</c:f>
              <c:numCache>
                <c:formatCode>General</c:formatCode>
                <c:ptCount val="136"/>
                <c:pt idx="0">
                  <c:v>0.0297560166693103</c:v>
                </c:pt>
                <c:pt idx="1">
                  <c:v>0.0505698628901228</c:v>
                </c:pt>
                <c:pt idx="2">
                  <c:v>0.0623049938196338</c:v>
                </c:pt>
                <c:pt idx="3">
                  <c:v>0.0629648510162941</c:v>
                </c:pt>
                <c:pt idx="4">
                  <c:v>0.0629648510162941</c:v>
                </c:pt>
                <c:pt idx="5">
                  <c:v>0.0643165626714109</c:v>
                </c:pt>
                <c:pt idx="6">
                  <c:v>0.0657007713731486</c:v>
                </c:pt>
                <c:pt idx="7">
                  <c:v>0.0820171201332965</c:v>
                </c:pt>
                <c:pt idx="8">
                  <c:v>0.101901230043967</c:v>
                </c:pt>
                <c:pt idx="9">
                  <c:v>0.102958184440639</c:v>
                </c:pt>
                <c:pt idx="10">
                  <c:v>0.121243618870505</c:v>
                </c:pt>
                <c:pt idx="11">
                  <c:v>0.126299228079376</c:v>
                </c:pt>
                <c:pt idx="12">
                  <c:v>0.12887236773657</c:v>
                </c:pt>
                <c:pt idx="13">
                  <c:v>0.135591670117947</c:v>
                </c:pt>
                <c:pt idx="14">
                  <c:v>0.138325685630124</c:v>
                </c:pt>
                <c:pt idx="15">
                  <c:v>0.142531548182009</c:v>
                </c:pt>
                <c:pt idx="16">
                  <c:v>0.145382331065325</c:v>
                </c:pt>
                <c:pt idx="17">
                  <c:v>0.149764544607732</c:v>
                </c:pt>
                <c:pt idx="18">
                  <c:v>0.149764544607732</c:v>
                </c:pt>
                <c:pt idx="19">
                  <c:v>0.172555836115761</c:v>
                </c:pt>
                <c:pt idx="20">
                  <c:v>0.177548085647763</c:v>
                </c:pt>
                <c:pt idx="21">
                  <c:v>0.187966702506397</c:v>
                </c:pt>
                <c:pt idx="22">
                  <c:v>0.191487790654842</c:v>
                </c:pt>
                <c:pt idx="23">
                  <c:v>0.191487790654842</c:v>
                </c:pt>
                <c:pt idx="24">
                  <c:v>0.208305399970156</c:v>
                </c:pt>
                <c:pt idx="25">
                  <c:v>0.219945287307773</c:v>
                </c:pt>
                <c:pt idx="26">
                  <c:v>0.234099933775659</c:v>
                </c:pt>
                <c:pt idx="27">
                  <c:v>0.251010865160201</c:v>
                </c:pt>
                <c:pt idx="28">
                  <c:v>0.253136015688853</c:v>
                </c:pt>
                <c:pt idx="29">
                  <c:v>0.273156173557071</c:v>
                </c:pt>
                <c:pt idx="30">
                  <c:v>0.273156173557071</c:v>
                </c:pt>
                <c:pt idx="31">
                  <c:v>0.289245513804834</c:v>
                </c:pt>
                <c:pt idx="32">
                  <c:v>0.293883579064925</c:v>
                </c:pt>
                <c:pt idx="33">
                  <c:v>0.293883579064925</c:v>
                </c:pt>
                <c:pt idx="34">
                  <c:v>0.30815734492261</c:v>
                </c:pt>
                <c:pt idx="35">
                  <c:v>0.310546026698166</c:v>
                </c:pt>
                <c:pt idx="36">
                  <c:v>0.310546026698166</c:v>
                </c:pt>
                <c:pt idx="37">
                  <c:v>0.312944349447682</c:v>
                </c:pt>
                <c:pt idx="38">
                  <c:v>0.312944349447682</c:v>
                </c:pt>
                <c:pt idx="39">
                  <c:v>0.317779069623062</c:v>
                </c:pt>
                <c:pt idx="40">
                  <c:v>0.320205823525851</c:v>
                </c:pt>
                <c:pt idx="41">
                  <c:v>0.335093562074752</c:v>
                </c:pt>
                <c:pt idx="42">
                  <c:v>0.366055228570376</c:v>
                </c:pt>
                <c:pt idx="43">
                  <c:v>0.366055228570376</c:v>
                </c:pt>
                <c:pt idx="44">
                  <c:v>0.368642941975978</c:v>
                </c:pt>
                <c:pt idx="45">
                  <c:v>0.371238122790636</c:v>
                </c:pt>
                <c:pt idx="46">
                  <c:v>0.384392495724815</c:v>
                </c:pt>
                <c:pt idx="47">
                  <c:v>0.387030173312585</c:v>
                </c:pt>
                <c:pt idx="48">
                  <c:v>0.389674539682512</c:v>
                </c:pt>
                <c:pt idx="49">
                  <c:v>0.392325479658542</c:v>
                </c:pt>
                <c:pt idx="50">
                  <c:v>0.397652955469426</c:v>
                </c:pt>
                <c:pt idx="51">
                  <c:v>0.403005083506799</c:v>
                </c:pt>
                <c:pt idx="52">
                  <c:v>0.411086042660587</c:v>
                </c:pt>
                <c:pt idx="53">
                  <c:v>0.413785315275139</c:v>
                </c:pt>
                <c:pt idx="54">
                  <c:v>0.41649008435563</c:v>
                </c:pt>
                <c:pt idx="55">
                  <c:v>0.421920863437034</c:v>
                </c:pt>
                <c:pt idx="56">
                  <c:v>0.424641375424726</c:v>
                </c:pt>
                <c:pt idx="57">
                  <c:v>0.435600306009485</c:v>
                </c:pt>
                <c:pt idx="58">
                  <c:v>0.438344523019916</c:v>
                </c:pt>
                <c:pt idx="59">
                  <c:v>0.44109309473016</c:v>
                </c:pt>
                <c:pt idx="60">
                  <c:v>0.460520702770646</c:v>
                </c:pt>
                <c:pt idx="61">
                  <c:v>0.468875269549285</c:v>
                </c:pt>
                <c:pt idx="62">
                  <c:v>0.471663015421346</c:v>
                </c:pt>
                <c:pt idx="63">
                  <c:v>0.471663015421346</c:v>
                </c:pt>
                <c:pt idx="64">
                  <c:v>0.474453515477947</c:v>
                </c:pt>
                <c:pt idx="65">
                  <c:v>0.477246633215306</c:v>
                </c:pt>
                <c:pt idx="66">
                  <c:v>0.477246633215306</c:v>
                </c:pt>
                <c:pt idx="67">
                  <c:v>0.480042231740514</c:v>
                </c:pt>
                <c:pt idx="68">
                  <c:v>0.480042231740514</c:v>
                </c:pt>
                <c:pt idx="69">
                  <c:v>0.502526045099045</c:v>
                </c:pt>
                <c:pt idx="70">
                  <c:v>0.525057525903782</c:v>
                </c:pt>
                <c:pt idx="71">
                  <c:v>0.536321719073355</c:v>
                </c:pt>
                <c:pt idx="72">
                  <c:v>0.550383763934289</c:v>
                </c:pt>
                <c:pt idx="73">
                  <c:v>0.550383763934289</c:v>
                </c:pt>
                <c:pt idx="74">
                  <c:v>0.550383763934289</c:v>
                </c:pt>
                <c:pt idx="75">
                  <c:v>0.553195025198501</c:v>
                </c:pt>
                <c:pt idx="76">
                  <c:v>0.558812119699516</c:v>
                </c:pt>
                <c:pt idx="77">
                  <c:v>0.558812119699516</c:v>
                </c:pt>
                <c:pt idx="78">
                  <c:v>0.567222418488782</c:v>
                </c:pt>
                <c:pt idx="79">
                  <c:v>0.583959272140663</c:v>
                </c:pt>
                <c:pt idx="80">
                  <c:v>0.600582942517323</c:v>
                </c:pt>
                <c:pt idx="81">
                  <c:v>0.608861053349264</c:v>
                </c:pt>
                <c:pt idx="82">
                  <c:v>0.625261111427194</c:v>
                </c:pt>
                <c:pt idx="83">
                  <c:v>0.636114798254346</c:v>
                </c:pt>
                <c:pt idx="84">
                  <c:v>0.644206290531795</c:v>
                </c:pt>
                <c:pt idx="85">
                  <c:v>0.644206290531795</c:v>
                </c:pt>
                <c:pt idx="86">
                  <c:v>0.646897788768982</c:v>
                </c:pt>
                <c:pt idx="87">
                  <c:v>0.665437080243793</c:v>
                </c:pt>
                <c:pt idx="88">
                  <c:v>0.670707322118365</c:v>
                </c:pt>
                <c:pt idx="89">
                  <c:v>0.670707322118365</c:v>
                </c:pt>
                <c:pt idx="90">
                  <c:v>0.686261556823761</c:v>
                </c:pt>
                <c:pt idx="91">
                  <c:v>0.691416056277363</c:v>
                </c:pt>
                <c:pt idx="92">
                  <c:v>0.699077384354972</c:v>
                </c:pt>
                <c:pt idx="93">
                  <c:v>0.709161584914206</c:v>
                </c:pt>
                <c:pt idx="94">
                  <c:v>0.714169776505682</c:v>
                </c:pt>
                <c:pt idx="95">
                  <c:v>0.716665251349647</c:v>
                </c:pt>
                <c:pt idx="96">
                  <c:v>0.724072404762029</c:v>
                </c:pt>
                <c:pt idx="97">
                  <c:v>0.728974364845487</c:v>
                </c:pt>
                <c:pt idx="98">
                  <c:v>0.740995768462342</c:v>
                </c:pt>
                <c:pt idx="99">
                  <c:v>0.740995768462342</c:v>
                </c:pt>
                <c:pt idx="100">
                  <c:v>0.748121572961279</c:v>
                </c:pt>
                <c:pt idx="101">
                  <c:v>0.762012600528056</c:v>
                </c:pt>
                <c:pt idx="102">
                  <c:v>0.762012600528056</c:v>
                </c:pt>
                <c:pt idx="103">
                  <c:v>0.762012600528056</c:v>
                </c:pt>
                <c:pt idx="104">
                  <c:v>0.771107344701476</c:v>
                </c:pt>
                <c:pt idx="105">
                  <c:v>0.771107344701476</c:v>
                </c:pt>
                <c:pt idx="106">
                  <c:v>0.780032001125623</c:v>
                </c:pt>
                <c:pt idx="107">
                  <c:v>0.784451083901529</c:v>
                </c:pt>
                <c:pt idx="108">
                  <c:v>0.786649728247947</c:v>
                </c:pt>
                <c:pt idx="109">
                  <c:v>0.788837420248017</c:v>
                </c:pt>
                <c:pt idx="110">
                  <c:v>0.811540945646655</c:v>
                </c:pt>
                <c:pt idx="111">
                  <c:v>0.813593393084264</c:v>
                </c:pt>
                <c:pt idx="112">
                  <c:v>0.817652027715746</c:v>
                </c:pt>
                <c:pt idx="113">
                  <c:v>0.829406832786764</c:v>
                </c:pt>
                <c:pt idx="114">
                  <c:v>0.831354168309671</c:v>
                </c:pt>
                <c:pt idx="115">
                  <c:v>0.859450035086169</c:v>
                </c:pt>
                <c:pt idx="116">
                  <c:v>0.862913796798664</c:v>
                </c:pt>
                <c:pt idx="117">
                  <c:v>0.866329317941893</c:v>
                </c:pt>
                <c:pt idx="118">
                  <c:v>0.880723544237005</c:v>
                </c:pt>
                <c:pt idx="119">
                  <c:v>0.880723544237005</c:v>
                </c:pt>
                <c:pt idx="120">
                  <c:v>0.886929157203825</c:v>
                </c:pt>
                <c:pt idx="121">
                  <c:v>0.906331369900583</c:v>
                </c:pt>
                <c:pt idx="122">
                  <c:v>0.917871861514839</c:v>
                </c:pt>
                <c:pt idx="123">
                  <c:v>0.929578571184051</c:v>
                </c:pt>
                <c:pt idx="124">
                  <c:v>0.946431909043515</c:v>
                </c:pt>
                <c:pt idx="125">
                  <c:v>0.958405117998717</c:v>
                </c:pt>
                <c:pt idx="126">
                  <c:v>0.966055096926358</c:v>
                </c:pt>
                <c:pt idx="127">
                  <c:v>0.972863938602284</c:v>
                </c:pt>
                <c:pt idx="128">
                  <c:v>0.97666437282914</c:v>
                </c:pt>
                <c:pt idx="129">
                  <c:v>0.977290084603916</c:v>
                </c:pt>
                <c:pt idx="130">
                  <c:v>0.978511108312288</c:v>
                </c:pt>
                <c:pt idx="131">
                  <c:v>0.992831864305246</c:v>
                </c:pt>
                <c:pt idx="132">
                  <c:v>0.997965522536919</c:v>
                </c:pt>
                <c:pt idx="133">
                  <c:v>0.999216294253964</c:v>
                </c:pt>
                <c:pt idx="134">
                  <c:v>1.002020140284096</c:v>
                </c:pt>
                <c:pt idx="135">
                  <c:v>1.002033694779582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346008"/>
        <c:axId val="-2132918728"/>
      </c:scatterChart>
      <c:valAx>
        <c:axId val="-2098346008"/>
        <c:scaling>
          <c:orientation val="minMax"/>
          <c:max val="25.0"/>
          <c:min val="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2918728"/>
        <c:crosses val="autoZero"/>
        <c:crossBetween val="midCat"/>
      </c:valAx>
      <c:valAx>
        <c:axId val="-213291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P(T&lt;=t)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834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Feuil2!$A:$A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Feuil2!$C$1:$C$3</c:f>
              <c:numCache>
                <c:formatCode>General</c:formatCode>
                <c:ptCount val="3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Feuil2!$A:$A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Feuil2!$C:$C</c:f>
              <c:numCache>
                <c:formatCode>General</c:formatCode>
                <c:ptCount val="1048576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19912"/>
        <c:axId val="-2094921752"/>
      </c:scatterChart>
      <c:valAx>
        <c:axId val="-209491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921752"/>
        <c:crosses val="autoZero"/>
        <c:crossBetween val="midCat"/>
      </c:valAx>
      <c:valAx>
        <c:axId val="-209492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919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8757655293088"/>
          <c:y val="0.0462962962962963"/>
          <c:w val="0.732200568678915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Feuil2!$A$1:$A$3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Feuil2!$C$1:$C$3</c:f>
              <c:numCache>
                <c:formatCode>General</c:formatCode>
                <c:ptCount val="3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Feuil2!$A$1:$A$3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Feuil2!$B$1:$B$3</c:f>
              <c:numCache>
                <c:formatCode>General</c:formatCode>
                <c:ptCount val="3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88616"/>
        <c:axId val="-2065194168"/>
      </c:scatterChart>
      <c:valAx>
        <c:axId val="-206508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194168"/>
        <c:crosses val="autoZero"/>
        <c:crossBetween val="midCat"/>
      </c:valAx>
      <c:valAx>
        <c:axId val="-206519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088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444107</xdr:colOff>
      <xdr:row>15</xdr:row>
      <xdr:rowOff>110436</xdr:rowOff>
    </xdr:from>
    <xdr:to>
      <xdr:col>14</xdr:col>
      <xdr:colOff>408609</xdr:colOff>
      <xdr:row>37</xdr:row>
      <xdr:rowOff>110435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23</xdr:row>
      <xdr:rowOff>184150</xdr:rowOff>
    </xdr:from>
    <xdr:to>
      <xdr:col>16</xdr:col>
      <xdr:colOff>469900</xdr:colOff>
      <xdr:row>38</xdr:row>
      <xdr:rowOff>69850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7</xdr:row>
      <xdr:rowOff>57150</xdr:rowOff>
    </xdr:from>
    <xdr:to>
      <xdr:col>19</xdr:col>
      <xdr:colOff>749300</xdr:colOff>
      <xdr:row>21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tabSelected="1" workbookViewId="0">
      <selection activeCell="V29" sqref="V29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Y1" t="s">
        <v>22</v>
      </c>
    </row>
    <row r="2" spans="1:25">
      <c r="A2">
        <v>1880</v>
      </c>
      <c r="B2">
        <v>-3.53</v>
      </c>
      <c r="C2">
        <v>2.0699999999999998</v>
      </c>
      <c r="D2">
        <v>7.87</v>
      </c>
      <c r="E2">
        <v>10.17</v>
      </c>
      <c r="F2">
        <v>12.87</v>
      </c>
      <c r="G2">
        <v>15.87</v>
      </c>
      <c r="H2">
        <v>20.87</v>
      </c>
      <c r="I2">
        <v>17.97</v>
      </c>
      <c r="J2">
        <v>15.97</v>
      </c>
      <c r="K2">
        <v>11.57</v>
      </c>
      <c r="L2">
        <v>6.37</v>
      </c>
      <c r="M2">
        <v>5.97</v>
      </c>
      <c r="N2">
        <v>-0.55000000000000004</v>
      </c>
      <c r="O2">
        <v>10.3</v>
      </c>
      <c r="P2">
        <v>18.239999999999998</v>
      </c>
      <c r="Q2">
        <v>11.3</v>
      </c>
      <c r="R2">
        <v>9.82</v>
      </c>
      <c r="X2">
        <f>(G2 - $T$29)^2</f>
        <v>3.1439230123456929</v>
      </c>
      <c r="Y2">
        <f>1/(SQRT(2*ACOS(-1)*$V$32^2))*EXP(-(G2-$T$29)^2/(2*V32^2))</f>
        <v>0.61659975182791937</v>
      </c>
    </row>
    <row r="3" spans="1:25">
      <c r="A3">
        <v>1881</v>
      </c>
      <c r="B3">
        <v>-1.23</v>
      </c>
      <c r="C3">
        <v>3.77</v>
      </c>
      <c r="D3">
        <v>7.17</v>
      </c>
      <c r="E3">
        <v>9.4700000000000006</v>
      </c>
      <c r="F3">
        <v>13.37</v>
      </c>
      <c r="G3">
        <v>17.47</v>
      </c>
      <c r="H3">
        <v>22.87</v>
      </c>
      <c r="I3">
        <v>19.87</v>
      </c>
      <c r="J3">
        <v>13.37</v>
      </c>
      <c r="K3">
        <v>7.17</v>
      </c>
      <c r="L3">
        <v>6.17</v>
      </c>
      <c r="M3">
        <v>0.97</v>
      </c>
      <c r="N3">
        <v>2.84</v>
      </c>
      <c r="O3">
        <v>10</v>
      </c>
      <c r="P3">
        <v>20.07</v>
      </c>
      <c r="Q3">
        <v>8.9</v>
      </c>
      <c r="R3">
        <v>10.45</v>
      </c>
      <c r="X3">
        <f t="shared" ref="X3:X66" si="0">(G3 - $T$29)^2</f>
        <v>2.9967456790124955E-2</v>
      </c>
    </row>
    <row r="4" spans="1:25">
      <c r="A4">
        <v>1882</v>
      </c>
      <c r="B4">
        <v>0.27</v>
      </c>
      <c r="C4">
        <v>2.17</v>
      </c>
      <c r="D4">
        <v>7.57</v>
      </c>
      <c r="E4">
        <v>9.57</v>
      </c>
      <c r="F4">
        <v>13.97</v>
      </c>
      <c r="G4">
        <v>16.27</v>
      </c>
      <c r="H4">
        <v>17.670000000000002</v>
      </c>
      <c r="I4">
        <v>17.47</v>
      </c>
      <c r="J4">
        <v>13.37</v>
      </c>
      <c r="K4">
        <v>10.77</v>
      </c>
      <c r="L4">
        <v>6.47</v>
      </c>
      <c r="M4">
        <v>2.4700000000000002</v>
      </c>
      <c r="N4">
        <v>1.1399999999999999</v>
      </c>
      <c r="O4">
        <v>10.37</v>
      </c>
      <c r="P4">
        <v>17.14</v>
      </c>
      <c r="Q4">
        <v>10.199999999999999</v>
      </c>
      <c r="R4">
        <v>9.7100000000000009</v>
      </c>
      <c r="X4">
        <f t="shared" si="0"/>
        <v>1.8854341234567999</v>
      </c>
    </row>
    <row r="5" spans="1:25">
      <c r="A5">
        <v>1883</v>
      </c>
      <c r="B5">
        <v>2.17</v>
      </c>
      <c r="C5">
        <v>4.47</v>
      </c>
      <c r="D5">
        <v>2.4700000000000002</v>
      </c>
      <c r="E5">
        <v>8.77</v>
      </c>
      <c r="F5">
        <v>14.17</v>
      </c>
      <c r="G5">
        <v>16.670000000000002</v>
      </c>
      <c r="H5">
        <v>18.170000000000002</v>
      </c>
      <c r="I5">
        <v>18.170000000000002</v>
      </c>
      <c r="J5">
        <v>14.37</v>
      </c>
      <c r="K5">
        <v>8.9700000000000006</v>
      </c>
      <c r="L5">
        <v>5.97</v>
      </c>
      <c r="M5">
        <v>0.97</v>
      </c>
      <c r="N5">
        <v>3.04</v>
      </c>
      <c r="O5">
        <v>8.4700000000000006</v>
      </c>
      <c r="P5">
        <v>17.670000000000002</v>
      </c>
      <c r="Q5">
        <v>9.77</v>
      </c>
      <c r="R5">
        <v>9.74</v>
      </c>
      <c r="X5">
        <f t="shared" si="0"/>
        <v>0.94694523456790414</v>
      </c>
    </row>
    <row r="6" spans="1:25">
      <c r="A6">
        <v>1884</v>
      </c>
      <c r="B6">
        <v>3.17</v>
      </c>
      <c r="C6">
        <v>4.37</v>
      </c>
      <c r="D6">
        <v>7.27</v>
      </c>
      <c r="E6">
        <v>9.07</v>
      </c>
      <c r="F6">
        <v>15.17</v>
      </c>
      <c r="G6">
        <v>15.27</v>
      </c>
      <c r="H6">
        <v>20.47</v>
      </c>
      <c r="I6">
        <v>19.670000000000002</v>
      </c>
      <c r="J6">
        <v>15.47</v>
      </c>
      <c r="K6">
        <v>9.3699999999999992</v>
      </c>
      <c r="L6">
        <v>3.17</v>
      </c>
      <c r="M6">
        <v>2.87</v>
      </c>
      <c r="N6">
        <v>2.84</v>
      </c>
      <c r="O6">
        <v>10.5</v>
      </c>
      <c r="P6">
        <v>18.47</v>
      </c>
      <c r="Q6">
        <v>9.34</v>
      </c>
      <c r="R6">
        <v>10.29</v>
      </c>
      <c r="X6">
        <f t="shared" si="0"/>
        <v>5.6316563456790298</v>
      </c>
    </row>
    <row r="7" spans="1:25">
      <c r="A7">
        <v>1885</v>
      </c>
      <c r="B7">
        <v>-1.63</v>
      </c>
      <c r="C7">
        <v>5.27</v>
      </c>
      <c r="D7">
        <v>5.97</v>
      </c>
      <c r="E7">
        <v>10.07</v>
      </c>
      <c r="F7">
        <v>12.07</v>
      </c>
      <c r="G7">
        <v>18.57</v>
      </c>
      <c r="H7">
        <v>20.97</v>
      </c>
      <c r="I7">
        <v>19.170000000000002</v>
      </c>
      <c r="J7">
        <v>14.37</v>
      </c>
      <c r="K7">
        <v>8.8699999999999992</v>
      </c>
      <c r="L7">
        <v>6.17</v>
      </c>
      <c r="M7">
        <v>2.37</v>
      </c>
      <c r="N7">
        <v>2.17</v>
      </c>
      <c r="O7">
        <v>9.3699999999999992</v>
      </c>
      <c r="P7">
        <v>19.57</v>
      </c>
      <c r="Q7">
        <v>9.8000000000000007</v>
      </c>
      <c r="R7">
        <v>10.23</v>
      </c>
      <c r="X7">
        <f t="shared" si="0"/>
        <v>0.85912301234567368</v>
      </c>
    </row>
    <row r="8" spans="1:25">
      <c r="A8">
        <v>1886</v>
      </c>
      <c r="B8">
        <v>-0.43</v>
      </c>
      <c r="C8">
        <v>0.27</v>
      </c>
      <c r="D8">
        <v>4.97</v>
      </c>
      <c r="E8">
        <v>10.97</v>
      </c>
      <c r="F8">
        <v>13.97</v>
      </c>
      <c r="G8">
        <v>16.57</v>
      </c>
      <c r="H8">
        <v>20.27</v>
      </c>
      <c r="I8">
        <v>19.07</v>
      </c>
      <c r="J8">
        <v>17.47</v>
      </c>
      <c r="K8">
        <v>10.97</v>
      </c>
      <c r="L8">
        <v>6.17</v>
      </c>
      <c r="M8">
        <v>2.77</v>
      </c>
      <c r="N8">
        <v>0.74</v>
      </c>
      <c r="O8">
        <v>9.9700000000000006</v>
      </c>
      <c r="P8">
        <v>18.64</v>
      </c>
      <c r="Q8">
        <v>11.54</v>
      </c>
      <c r="R8">
        <v>10.220000000000001</v>
      </c>
      <c r="X8">
        <f t="shared" si="0"/>
        <v>1.1515674567901297</v>
      </c>
    </row>
    <row r="9" spans="1:25">
      <c r="A9">
        <v>1887</v>
      </c>
      <c r="B9">
        <v>-2.0299999999999998</v>
      </c>
      <c r="C9">
        <v>-0.33</v>
      </c>
      <c r="D9">
        <v>2.87</v>
      </c>
      <c r="E9">
        <v>9.17</v>
      </c>
      <c r="F9">
        <v>11.47</v>
      </c>
      <c r="G9">
        <v>18.57</v>
      </c>
      <c r="H9">
        <v>21.77</v>
      </c>
      <c r="I9">
        <v>18.97</v>
      </c>
      <c r="J9">
        <v>14.37</v>
      </c>
      <c r="K9">
        <v>6.87</v>
      </c>
      <c r="L9">
        <v>3.97</v>
      </c>
      <c r="M9">
        <v>1.17</v>
      </c>
      <c r="N9">
        <v>0.14000000000000001</v>
      </c>
      <c r="O9">
        <v>7.84</v>
      </c>
      <c r="P9">
        <v>19.77</v>
      </c>
      <c r="Q9">
        <v>8.4</v>
      </c>
      <c r="R9">
        <v>9.0399999999999991</v>
      </c>
      <c r="X9">
        <f t="shared" si="0"/>
        <v>0.85912301234567368</v>
      </c>
    </row>
    <row r="10" spans="1:25">
      <c r="A10">
        <v>1888</v>
      </c>
      <c r="B10">
        <v>-1.03</v>
      </c>
      <c r="C10">
        <v>-0.43</v>
      </c>
      <c r="D10">
        <v>4.57</v>
      </c>
      <c r="E10">
        <v>7.67</v>
      </c>
      <c r="F10">
        <v>15.17</v>
      </c>
      <c r="G10">
        <v>18.07</v>
      </c>
      <c r="H10">
        <v>17.47</v>
      </c>
      <c r="I10">
        <v>17.57</v>
      </c>
      <c r="J10">
        <v>15.97</v>
      </c>
      <c r="K10">
        <v>7.27</v>
      </c>
      <c r="L10">
        <v>6.07</v>
      </c>
      <c r="M10">
        <v>1.07</v>
      </c>
      <c r="N10">
        <v>-0.1</v>
      </c>
      <c r="O10">
        <v>9.14</v>
      </c>
      <c r="P10">
        <v>17.7</v>
      </c>
      <c r="Q10">
        <v>9.77</v>
      </c>
      <c r="R10">
        <v>9.1300000000000008</v>
      </c>
      <c r="X10">
        <f t="shared" si="0"/>
        <v>0.18223412345678763</v>
      </c>
    </row>
    <row r="11" spans="1:25">
      <c r="A11">
        <v>1889</v>
      </c>
      <c r="B11">
        <v>-0.13</v>
      </c>
      <c r="C11">
        <v>0.37</v>
      </c>
      <c r="D11">
        <v>3.37</v>
      </c>
      <c r="E11">
        <v>8.57</v>
      </c>
      <c r="F11">
        <v>14.77</v>
      </c>
      <c r="G11">
        <v>18.37</v>
      </c>
      <c r="H11">
        <v>19.07</v>
      </c>
      <c r="I11">
        <v>18.07</v>
      </c>
      <c r="J11">
        <v>13.97</v>
      </c>
      <c r="K11">
        <v>9.3699999999999992</v>
      </c>
      <c r="L11">
        <v>4.87</v>
      </c>
      <c r="M11">
        <v>-0.83</v>
      </c>
      <c r="N11">
        <v>0.44</v>
      </c>
      <c r="O11">
        <v>8.9</v>
      </c>
      <c r="P11">
        <v>18.5</v>
      </c>
      <c r="Q11">
        <v>9.4</v>
      </c>
      <c r="R11">
        <v>9.31</v>
      </c>
      <c r="X11">
        <f t="shared" si="0"/>
        <v>0.52836745679012032</v>
      </c>
    </row>
    <row r="12" spans="1:25">
      <c r="A12">
        <v>1890</v>
      </c>
      <c r="B12">
        <v>1.67</v>
      </c>
      <c r="C12">
        <v>-0.63</v>
      </c>
      <c r="D12">
        <v>5.07</v>
      </c>
      <c r="E12">
        <v>8.77</v>
      </c>
      <c r="F12">
        <v>14.47</v>
      </c>
      <c r="G12">
        <v>17.170000000000002</v>
      </c>
      <c r="H12">
        <v>18.27</v>
      </c>
      <c r="I12">
        <v>18.27</v>
      </c>
      <c r="J12">
        <v>14.07</v>
      </c>
      <c r="K12">
        <v>8.17</v>
      </c>
      <c r="L12">
        <v>4.17</v>
      </c>
      <c r="M12">
        <v>-2.93</v>
      </c>
      <c r="N12">
        <v>7.0000000000000007E-2</v>
      </c>
      <c r="O12">
        <v>9.44</v>
      </c>
      <c r="P12">
        <v>17.899999999999999</v>
      </c>
      <c r="Q12">
        <v>8.8000000000000007</v>
      </c>
      <c r="R12">
        <v>9.0500000000000007</v>
      </c>
      <c r="X12">
        <f t="shared" si="0"/>
        <v>0.22383412345679152</v>
      </c>
    </row>
    <row r="13" spans="1:25">
      <c r="A13">
        <v>1891</v>
      </c>
      <c r="B13">
        <v>-4.2300000000000004</v>
      </c>
      <c r="C13">
        <v>-0.83</v>
      </c>
      <c r="D13">
        <v>4.97</v>
      </c>
      <c r="E13">
        <v>7.77</v>
      </c>
      <c r="F13">
        <v>13.57</v>
      </c>
      <c r="G13">
        <v>17.27</v>
      </c>
      <c r="H13">
        <v>18.77</v>
      </c>
      <c r="I13">
        <v>17.87</v>
      </c>
      <c r="J13">
        <v>15.37</v>
      </c>
      <c r="K13">
        <v>10.97</v>
      </c>
      <c r="L13">
        <v>4.87</v>
      </c>
      <c r="M13">
        <v>2.67</v>
      </c>
      <c r="N13">
        <v>-2.66</v>
      </c>
      <c r="O13">
        <v>8.77</v>
      </c>
      <c r="P13">
        <v>17.97</v>
      </c>
      <c r="Q13">
        <v>10.4</v>
      </c>
      <c r="R13">
        <v>8.6199999999999992</v>
      </c>
      <c r="X13">
        <f t="shared" si="0"/>
        <v>0.13921190123457058</v>
      </c>
    </row>
    <row r="14" spans="1:25">
      <c r="A14">
        <v>1892</v>
      </c>
      <c r="B14">
        <v>0.37</v>
      </c>
      <c r="C14">
        <v>2.77</v>
      </c>
      <c r="D14">
        <v>2.87</v>
      </c>
      <c r="E14">
        <v>10.07</v>
      </c>
      <c r="F14">
        <v>13.97</v>
      </c>
      <c r="G14">
        <v>18.47</v>
      </c>
      <c r="H14">
        <v>18.87</v>
      </c>
      <c r="I14">
        <v>19.77</v>
      </c>
      <c r="J14">
        <v>15.97</v>
      </c>
      <c r="K14">
        <v>9.57</v>
      </c>
      <c r="L14">
        <v>6.87</v>
      </c>
      <c r="M14">
        <v>-0.23</v>
      </c>
      <c r="N14">
        <v>1.94</v>
      </c>
      <c r="O14">
        <v>8.9700000000000006</v>
      </c>
      <c r="P14">
        <v>19.04</v>
      </c>
      <c r="Q14">
        <v>10.8</v>
      </c>
      <c r="R14">
        <v>10.19</v>
      </c>
      <c r="X14">
        <f t="shared" si="0"/>
        <v>0.68374523456789404</v>
      </c>
    </row>
    <row r="15" spans="1:25">
      <c r="A15">
        <v>1893</v>
      </c>
      <c r="B15">
        <v>-3.53</v>
      </c>
      <c r="C15">
        <v>3.37</v>
      </c>
      <c r="D15">
        <v>6.97</v>
      </c>
      <c r="E15">
        <v>12.87</v>
      </c>
      <c r="F15">
        <v>14.37</v>
      </c>
      <c r="G15">
        <v>18.27</v>
      </c>
      <c r="H15">
        <v>19.87</v>
      </c>
      <c r="I15">
        <v>20.57</v>
      </c>
      <c r="J15">
        <v>15.67</v>
      </c>
      <c r="K15">
        <v>11.37</v>
      </c>
      <c r="L15">
        <v>4.87</v>
      </c>
      <c r="M15">
        <v>1.17</v>
      </c>
      <c r="N15">
        <v>-0.13</v>
      </c>
      <c r="O15">
        <v>11.4</v>
      </c>
      <c r="P15">
        <v>19.57</v>
      </c>
      <c r="Q15">
        <v>10.64</v>
      </c>
      <c r="R15">
        <v>10.37</v>
      </c>
      <c r="X15">
        <f t="shared" si="0"/>
        <v>0.39298967901234116</v>
      </c>
    </row>
    <row r="16" spans="1:25">
      <c r="A16">
        <v>1894</v>
      </c>
      <c r="B16">
        <v>-0.23</v>
      </c>
      <c r="C16">
        <v>2.67</v>
      </c>
      <c r="D16">
        <v>6.17</v>
      </c>
      <c r="E16">
        <v>11.57</v>
      </c>
      <c r="F16">
        <v>13.17</v>
      </c>
      <c r="G16">
        <v>16.87</v>
      </c>
      <c r="H16">
        <v>19.87</v>
      </c>
      <c r="I16">
        <v>18.170000000000002</v>
      </c>
      <c r="J16">
        <v>14.27</v>
      </c>
      <c r="K16">
        <v>10.67</v>
      </c>
      <c r="L16">
        <v>6.37</v>
      </c>
      <c r="M16">
        <v>1.17</v>
      </c>
      <c r="N16">
        <v>1.2</v>
      </c>
      <c r="O16">
        <v>10.3</v>
      </c>
      <c r="P16">
        <v>18.3</v>
      </c>
      <c r="Q16">
        <v>10.44</v>
      </c>
      <c r="R16">
        <v>10.06</v>
      </c>
      <c r="X16">
        <f t="shared" si="0"/>
        <v>0.59770079012346022</v>
      </c>
    </row>
    <row r="17" spans="1:24">
      <c r="A17">
        <v>1895</v>
      </c>
      <c r="B17">
        <v>-3.13</v>
      </c>
      <c r="C17">
        <v>-4.43</v>
      </c>
      <c r="D17">
        <v>3.27</v>
      </c>
      <c r="E17">
        <v>10.37</v>
      </c>
      <c r="F17">
        <v>13.67</v>
      </c>
      <c r="G17">
        <v>17.670000000000002</v>
      </c>
      <c r="H17">
        <v>20.27</v>
      </c>
      <c r="I17">
        <v>18.670000000000002</v>
      </c>
      <c r="J17">
        <v>17.77</v>
      </c>
      <c r="K17">
        <v>9.9700000000000006</v>
      </c>
      <c r="L17">
        <v>8.07</v>
      </c>
      <c r="M17">
        <v>2.76</v>
      </c>
      <c r="N17">
        <v>-2.13</v>
      </c>
      <c r="O17">
        <v>9.1</v>
      </c>
      <c r="P17">
        <v>18.87</v>
      </c>
      <c r="Q17">
        <v>11.94</v>
      </c>
      <c r="R17">
        <v>9.4499999999999993</v>
      </c>
      <c r="X17">
        <f t="shared" si="0"/>
        <v>7.2301234567893273E-4</v>
      </c>
    </row>
    <row r="18" spans="1:24">
      <c r="A18">
        <v>1896</v>
      </c>
      <c r="B18">
        <v>-0.64</v>
      </c>
      <c r="C18">
        <v>-0.34</v>
      </c>
      <c r="D18">
        <v>8.4600000000000009</v>
      </c>
      <c r="E18">
        <v>8.16</v>
      </c>
      <c r="F18">
        <v>12.26</v>
      </c>
      <c r="G18">
        <v>16.760000000000002</v>
      </c>
      <c r="H18">
        <v>19.46</v>
      </c>
      <c r="I18">
        <v>15.96</v>
      </c>
      <c r="J18">
        <v>14.46</v>
      </c>
      <c r="K18">
        <v>8.76</v>
      </c>
      <c r="L18">
        <v>3.66</v>
      </c>
      <c r="M18">
        <v>2.06</v>
      </c>
      <c r="N18">
        <v>0.59</v>
      </c>
      <c r="O18">
        <v>9.6300000000000008</v>
      </c>
      <c r="P18">
        <v>17.39</v>
      </c>
      <c r="Q18">
        <v>8.9600000000000009</v>
      </c>
      <c r="R18">
        <v>9.14</v>
      </c>
      <c r="X18">
        <f t="shared" si="0"/>
        <v>0.77988523456790415</v>
      </c>
    </row>
    <row r="19" spans="1:24">
      <c r="A19">
        <v>1897</v>
      </c>
      <c r="B19">
        <v>-0.34</v>
      </c>
      <c r="C19">
        <v>5.16</v>
      </c>
      <c r="D19">
        <v>8.36</v>
      </c>
      <c r="E19">
        <v>9.76</v>
      </c>
      <c r="F19">
        <v>12.66</v>
      </c>
      <c r="G19">
        <v>19.059999999999999</v>
      </c>
      <c r="H19">
        <v>20.260000000000002</v>
      </c>
      <c r="I19">
        <v>18.559999999999999</v>
      </c>
      <c r="J19">
        <v>13.86</v>
      </c>
      <c r="K19">
        <v>8.56</v>
      </c>
      <c r="L19">
        <v>3.86</v>
      </c>
      <c r="M19">
        <v>1.36</v>
      </c>
      <c r="N19">
        <v>2.29</v>
      </c>
      <c r="O19">
        <v>10.26</v>
      </c>
      <c r="P19">
        <v>19.29</v>
      </c>
      <c r="Q19">
        <v>8.76</v>
      </c>
      <c r="R19">
        <v>10.15</v>
      </c>
      <c r="X19">
        <f t="shared" si="0"/>
        <v>2.0075741234567777</v>
      </c>
    </row>
    <row r="20" spans="1:24">
      <c r="A20">
        <v>1898</v>
      </c>
      <c r="B20">
        <v>1.56</v>
      </c>
      <c r="C20">
        <v>2.36</v>
      </c>
      <c r="D20">
        <v>4.3600000000000003</v>
      </c>
      <c r="E20">
        <v>9.9600000000000009</v>
      </c>
      <c r="F20">
        <v>12.96</v>
      </c>
      <c r="G20">
        <v>16.16</v>
      </c>
      <c r="H20">
        <v>18.66</v>
      </c>
      <c r="I20">
        <v>19.66</v>
      </c>
      <c r="J20">
        <v>16.86</v>
      </c>
      <c r="K20">
        <v>11.46</v>
      </c>
      <c r="L20">
        <v>7.26</v>
      </c>
      <c r="M20">
        <v>2.06</v>
      </c>
      <c r="N20">
        <v>1.76</v>
      </c>
      <c r="O20">
        <v>9.09</v>
      </c>
      <c r="P20">
        <v>18.16</v>
      </c>
      <c r="Q20">
        <v>11.86</v>
      </c>
      <c r="R20">
        <v>10.220000000000001</v>
      </c>
      <c r="X20">
        <f t="shared" si="0"/>
        <v>2.1996185679012434</v>
      </c>
    </row>
    <row r="21" spans="1:24">
      <c r="A21">
        <v>1899</v>
      </c>
      <c r="B21">
        <v>4.26</v>
      </c>
      <c r="C21">
        <v>4.16</v>
      </c>
      <c r="D21">
        <v>6.16</v>
      </c>
      <c r="E21">
        <v>9.36</v>
      </c>
      <c r="F21">
        <v>13.16</v>
      </c>
      <c r="G21">
        <v>17.260000000000002</v>
      </c>
      <c r="H21">
        <v>19.260000000000002</v>
      </c>
      <c r="I21">
        <v>19.96</v>
      </c>
      <c r="J21">
        <v>15.66</v>
      </c>
      <c r="K21">
        <v>10.66</v>
      </c>
      <c r="L21">
        <v>5.66</v>
      </c>
      <c r="M21">
        <v>0.46</v>
      </c>
      <c r="N21">
        <v>3.49</v>
      </c>
      <c r="O21">
        <v>9.56</v>
      </c>
      <c r="P21">
        <v>18.829999999999998</v>
      </c>
      <c r="Q21">
        <v>10.66</v>
      </c>
      <c r="R21">
        <v>10.64</v>
      </c>
      <c r="X21">
        <f t="shared" si="0"/>
        <v>0.14677412345679136</v>
      </c>
    </row>
    <row r="22" spans="1:24">
      <c r="A22">
        <v>1900</v>
      </c>
      <c r="B22">
        <v>2.96</v>
      </c>
      <c r="C22">
        <v>4.3600000000000003</v>
      </c>
      <c r="D22">
        <v>2.36</v>
      </c>
      <c r="E22">
        <v>8.9600000000000009</v>
      </c>
      <c r="F22">
        <v>12.86</v>
      </c>
      <c r="G22">
        <v>18.16</v>
      </c>
      <c r="H22">
        <v>21.16</v>
      </c>
      <c r="I22">
        <v>18.260000000000002</v>
      </c>
      <c r="J22">
        <v>16.86</v>
      </c>
      <c r="K22">
        <v>11.06</v>
      </c>
      <c r="L22">
        <v>5.96</v>
      </c>
      <c r="M22">
        <v>3.36</v>
      </c>
      <c r="N22">
        <v>2.59</v>
      </c>
      <c r="O22">
        <v>8.06</v>
      </c>
      <c r="P22">
        <v>19.190000000000001</v>
      </c>
      <c r="Q22">
        <v>11.29</v>
      </c>
      <c r="R22">
        <v>10.29</v>
      </c>
      <c r="X22">
        <f t="shared" si="0"/>
        <v>0.26717412345678698</v>
      </c>
    </row>
    <row r="23" spans="1:24">
      <c r="A23">
        <v>1901</v>
      </c>
      <c r="B23">
        <v>0.16</v>
      </c>
      <c r="C23">
        <v>-2.14</v>
      </c>
      <c r="D23">
        <v>4.0599999999999996</v>
      </c>
      <c r="E23">
        <v>10.26</v>
      </c>
      <c r="F23">
        <v>14.26</v>
      </c>
      <c r="G23">
        <v>18.16</v>
      </c>
      <c r="H23">
        <v>19.760000000000002</v>
      </c>
      <c r="I23">
        <v>17.96</v>
      </c>
      <c r="J23">
        <v>15.36</v>
      </c>
      <c r="K23">
        <v>9.4600000000000009</v>
      </c>
      <c r="L23">
        <v>3.16</v>
      </c>
      <c r="M23">
        <v>1.76</v>
      </c>
      <c r="N23">
        <v>0.46</v>
      </c>
      <c r="O23">
        <v>9.5299999999999994</v>
      </c>
      <c r="P23">
        <v>18.63</v>
      </c>
      <c r="Q23">
        <v>9.33</v>
      </c>
      <c r="R23">
        <v>9.49</v>
      </c>
      <c r="X23">
        <f t="shared" si="0"/>
        <v>0.26717412345678698</v>
      </c>
    </row>
    <row r="24" spans="1:24">
      <c r="A24">
        <v>1902</v>
      </c>
      <c r="B24">
        <v>1.26</v>
      </c>
      <c r="C24">
        <v>1.56</v>
      </c>
      <c r="D24">
        <v>6.16</v>
      </c>
      <c r="E24">
        <v>11.56</v>
      </c>
      <c r="F24">
        <v>10.46</v>
      </c>
      <c r="G24">
        <v>16.36</v>
      </c>
      <c r="H24">
        <v>20.059999999999999</v>
      </c>
      <c r="I24">
        <v>18.059999999999999</v>
      </c>
      <c r="J24">
        <v>14.56</v>
      </c>
      <c r="K24">
        <v>9.56</v>
      </c>
      <c r="L24">
        <v>3.86</v>
      </c>
      <c r="M24">
        <v>1.26</v>
      </c>
      <c r="N24">
        <v>1.53</v>
      </c>
      <c r="O24">
        <v>9.39</v>
      </c>
      <c r="P24">
        <v>18.16</v>
      </c>
      <c r="Q24">
        <v>9.33</v>
      </c>
      <c r="R24">
        <v>9.6</v>
      </c>
      <c r="X24">
        <f t="shared" si="0"/>
        <v>1.6463741234567997</v>
      </c>
    </row>
    <row r="25" spans="1:24">
      <c r="A25">
        <v>1903</v>
      </c>
      <c r="B25">
        <v>1.26</v>
      </c>
      <c r="C25">
        <v>3.16</v>
      </c>
      <c r="D25">
        <v>6.56</v>
      </c>
      <c r="E25">
        <v>6.86</v>
      </c>
      <c r="F25">
        <v>13.46</v>
      </c>
      <c r="G25">
        <v>15.66</v>
      </c>
      <c r="H25">
        <v>18.46</v>
      </c>
      <c r="I25">
        <v>18.36</v>
      </c>
      <c r="J25">
        <v>15.26</v>
      </c>
      <c r="K25">
        <v>10.96</v>
      </c>
      <c r="L25">
        <v>5.26</v>
      </c>
      <c r="M25">
        <v>0.96</v>
      </c>
      <c r="N25">
        <v>1.89</v>
      </c>
      <c r="O25">
        <v>8.9600000000000009</v>
      </c>
      <c r="P25">
        <v>17.489999999999998</v>
      </c>
      <c r="Q25">
        <v>10.49</v>
      </c>
      <c r="R25">
        <v>9.7100000000000009</v>
      </c>
      <c r="T25" t="s">
        <v>18</v>
      </c>
      <c r="X25">
        <f t="shared" si="0"/>
        <v>3.9327296790123576</v>
      </c>
    </row>
    <row r="26" spans="1:24">
      <c r="A26">
        <v>1904</v>
      </c>
      <c r="B26">
        <v>0.16</v>
      </c>
      <c r="C26">
        <v>3.56</v>
      </c>
      <c r="D26">
        <v>5.16</v>
      </c>
      <c r="E26">
        <v>11.46</v>
      </c>
      <c r="F26">
        <v>14.96</v>
      </c>
      <c r="G26">
        <v>18.059999999999999</v>
      </c>
      <c r="H26">
        <v>22.06</v>
      </c>
      <c r="I26">
        <v>20.46</v>
      </c>
      <c r="J26">
        <v>13.56</v>
      </c>
      <c r="K26">
        <v>9.9600000000000009</v>
      </c>
      <c r="L26">
        <v>4.16</v>
      </c>
      <c r="M26">
        <v>1.96</v>
      </c>
      <c r="N26">
        <v>1.56</v>
      </c>
      <c r="O26">
        <v>10.53</v>
      </c>
      <c r="P26">
        <v>20.190000000000001</v>
      </c>
      <c r="Q26">
        <v>9.23</v>
      </c>
      <c r="R26">
        <v>10.38</v>
      </c>
      <c r="T26">
        <v>135</v>
      </c>
      <c r="X26">
        <f t="shared" si="0"/>
        <v>0.17379634567900862</v>
      </c>
    </row>
    <row r="27" spans="1:24">
      <c r="A27">
        <v>1905</v>
      </c>
      <c r="B27">
        <v>-1.64</v>
      </c>
      <c r="C27">
        <v>1.66</v>
      </c>
      <c r="D27">
        <v>7.06</v>
      </c>
      <c r="E27">
        <v>10.46</v>
      </c>
      <c r="F27">
        <v>12.36</v>
      </c>
      <c r="G27">
        <v>18.059999999999999</v>
      </c>
      <c r="H27">
        <v>22.16</v>
      </c>
      <c r="I27">
        <v>18.96</v>
      </c>
      <c r="J27">
        <v>15.26</v>
      </c>
      <c r="K27">
        <v>6.16</v>
      </c>
      <c r="L27">
        <v>4.8600000000000003</v>
      </c>
      <c r="M27">
        <v>1.36</v>
      </c>
      <c r="N27">
        <v>0.66</v>
      </c>
      <c r="O27">
        <v>9.9600000000000009</v>
      </c>
      <c r="P27">
        <v>19.73</v>
      </c>
      <c r="Q27">
        <v>8.76</v>
      </c>
      <c r="R27">
        <v>9.7799999999999994</v>
      </c>
      <c r="X27">
        <f t="shared" si="0"/>
        <v>0.17379634567900862</v>
      </c>
    </row>
    <row r="28" spans="1:24">
      <c r="A28">
        <v>1906</v>
      </c>
      <c r="B28">
        <v>2.06</v>
      </c>
      <c r="C28">
        <v>0.66</v>
      </c>
      <c r="D28">
        <v>4.5599999999999996</v>
      </c>
      <c r="E28">
        <v>9.06</v>
      </c>
      <c r="F28">
        <v>13.86</v>
      </c>
      <c r="G28">
        <v>17.46</v>
      </c>
      <c r="H28">
        <v>19.86</v>
      </c>
      <c r="I28">
        <v>20.260000000000002</v>
      </c>
      <c r="J28">
        <v>15.26</v>
      </c>
      <c r="K28">
        <v>11.76</v>
      </c>
      <c r="L28">
        <v>6.36</v>
      </c>
      <c r="M28">
        <v>-1.04</v>
      </c>
      <c r="N28">
        <v>1.36</v>
      </c>
      <c r="O28">
        <v>9.16</v>
      </c>
      <c r="P28">
        <v>19.190000000000001</v>
      </c>
      <c r="Q28">
        <v>11.13</v>
      </c>
      <c r="R28">
        <v>10.210000000000001</v>
      </c>
      <c r="T28" t="s">
        <v>19</v>
      </c>
      <c r="V28" t="s">
        <v>20</v>
      </c>
      <c r="X28">
        <f t="shared" si="0"/>
        <v>3.3529679012346533E-2</v>
      </c>
    </row>
    <row r="29" spans="1:24">
      <c r="A29">
        <v>1907</v>
      </c>
      <c r="B29">
        <v>0.36</v>
      </c>
      <c r="C29">
        <v>-0.94</v>
      </c>
      <c r="D29">
        <v>4.26</v>
      </c>
      <c r="E29">
        <v>8.16</v>
      </c>
      <c r="F29">
        <v>13.66</v>
      </c>
      <c r="G29">
        <v>16.86</v>
      </c>
      <c r="H29">
        <v>17.96</v>
      </c>
      <c r="I29">
        <v>19.559999999999999</v>
      </c>
      <c r="J29">
        <v>15.56</v>
      </c>
      <c r="K29">
        <v>10.66</v>
      </c>
      <c r="L29">
        <v>6.56</v>
      </c>
      <c r="M29">
        <v>4.16</v>
      </c>
      <c r="N29">
        <v>-0.54</v>
      </c>
      <c r="O29">
        <v>8.69</v>
      </c>
      <c r="P29">
        <v>18.13</v>
      </c>
      <c r="Q29">
        <v>10.93</v>
      </c>
      <c r="R29">
        <v>9.3000000000000007</v>
      </c>
      <c r="T29">
        <f>SUM(G2:G138)/$T$26</f>
        <v>17.643111111111114</v>
      </c>
      <c r="V29">
        <f>SQRT((1/T26)*SUM(X2:X138))</f>
        <v>2.5696162455833003</v>
      </c>
      <c r="X29">
        <f t="shared" si="0"/>
        <v>0.61326301234568492</v>
      </c>
    </row>
    <row r="30" spans="1:24">
      <c r="A30">
        <v>1908</v>
      </c>
      <c r="B30">
        <v>-1.44</v>
      </c>
      <c r="C30">
        <v>2.06</v>
      </c>
      <c r="D30">
        <v>4.8600000000000003</v>
      </c>
      <c r="E30">
        <v>7.66</v>
      </c>
      <c r="F30">
        <v>15.46</v>
      </c>
      <c r="G30">
        <v>18.760000000000002</v>
      </c>
      <c r="H30">
        <v>19.16</v>
      </c>
      <c r="I30">
        <v>17.86</v>
      </c>
      <c r="J30">
        <v>14.56</v>
      </c>
      <c r="K30">
        <v>9.86</v>
      </c>
      <c r="L30">
        <v>3.76</v>
      </c>
      <c r="M30">
        <v>1.36</v>
      </c>
      <c r="N30">
        <v>1.59</v>
      </c>
      <c r="O30">
        <v>9.33</v>
      </c>
      <c r="P30">
        <v>18.59</v>
      </c>
      <c r="Q30">
        <v>9.39</v>
      </c>
      <c r="R30">
        <v>9.73</v>
      </c>
      <c r="X30">
        <f t="shared" si="0"/>
        <v>1.2474407901234532</v>
      </c>
    </row>
    <row r="31" spans="1:24">
      <c r="A31">
        <v>1909</v>
      </c>
      <c r="B31">
        <v>-1.04</v>
      </c>
      <c r="C31">
        <v>-0.74</v>
      </c>
      <c r="D31">
        <v>2.96</v>
      </c>
      <c r="E31">
        <v>10.46</v>
      </c>
      <c r="F31">
        <v>13.46</v>
      </c>
      <c r="G31">
        <v>15.46</v>
      </c>
      <c r="H31">
        <v>17.36</v>
      </c>
      <c r="I31">
        <v>18.16</v>
      </c>
      <c r="J31">
        <v>13.96</v>
      </c>
      <c r="K31">
        <v>11.16</v>
      </c>
      <c r="L31">
        <v>3.86</v>
      </c>
      <c r="M31">
        <v>4.46</v>
      </c>
      <c r="N31">
        <v>-0.14000000000000001</v>
      </c>
      <c r="O31">
        <v>8.9600000000000009</v>
      </c>
      <c r="P31">
        <v>16.989999999999998</v>
      </c>
      <c r="Q31">
        <v>9.66</v>
      </c>
      <c r="R31">
        <v>8.8699999999999992</v>
      </c>
      <c r="T31">
        <f>AVERAGE(G2:G138)</f>
        <v>17.643111111111114</v>
      </c>
      <c r="V31" t="s">
        <v>21</v>
      </c>
      <c r="X31">
        <f t="shared" si="0"/>
        <v>4.7659741234568003</v>
      </c>
    </row>
    <row r="32" spans="1:24">
      <c r="A32">
        <v>1910</v>
      </c>
      <c r="B32">
        <v>2.2599999999999998</v>
      </c>
      <c r="C32">
        <v>3.66</v>
      </c>
      <c r="D32">
        <v>5.26</v>
      </c>
      <c r="E32">
        <v>8.56</v>
      </c>
      <c r="F32">
        <v>12.26</v>
      </c>
      <c r="G32">
        <v>17.46</v>
      </c>
      <c r="H32">
        <v>17.36</v>
      </c>
      <c r="I32">
        <v>17.86</v>
      </c>
      <c r="J32">
        <v>13.36</v>
      </c>
      <c r="K32">
        <v>10.86</v>
      </c>
      <c r="L32">
        <v>4.8600000000000003</v>
      </c>
      <c r="M32">
        <v>4.0599999999999996</v>
      </c>
      <c r="N32">
        <v>3.46</v>
      </c>
      <c r="O32">
        <v>8.69</v>
      </c>
      <c r="P32">
        <v>17.559999999999999</v>
      </c>
      <c r="Q32">
        <v>9.69</v>
      </c>
      <c r="R32">
        <v>9.85</v>
      </c>
      <c r="V32">
        <f>STDEV(G2:G138)</f>
        <v>1.4164188955115606</v>
      </c>
      <c r="X32">
        <f t="shared" si="0"/>
        <v>3.3529679012346533E-2</v>
      </c>
    </row>
    <row r="33" spans="1:24">
      <c r="A33">
        <v>1911</v>
      </c>
      <c r="B33">
        <v>-1.54</v>
      </c>
      <c r="C33">
        <v>2.56</v>
      </c>
      <c r="D33">
        <v>5.56</v>
      </c>
      <c r="E33">
        <v>8.66</v>
      </c>
      <c r="F33">
        <v>14.06</v>
      </c>
      <c r="G33">
        <v>16.760000000000002</v>
      </c>
      <c r="H33">
        <v>22.06</v>
      </c>
      <c r="I33">
        <v>21.76</v>
      </c>
      <c r="J33">
        <v>17.260000000000002</v>
      </c>
      <c r="K33">
        <v>10.26</v>
      </c>
      <c r="L33">
        <v>7.26</v>
      </c>
      <c r="M33">
        <v>3.85</v>
      </c>
      <c r="N33">
        <v>1.69</v>
      </c>
      <c r="O33">
        <v>9.43</v>
      </c>
      <c r="P33">
        <v>20.190000000000001</v>
      </c>
      <c r="Q33">
        <v>11.59</v>
      </c>
      <c r="R33">
        <v>10.73</v>
      </c>
      <c r="X33">
        <f t="shared" si="0"/>
        <v>0.77988523456790415</v>
      </c>
    </row>
    <row r="34" spans="1:24">
      <c r="A34">
        <v>1912</v>
      </c>
      <c r="B34">
        <v>2.5499999999999998</v>
      </c>
      <c r="C34">
        <v>4.95</v>
      </c>
      <c r="D34">
        <v>7.85</v>
      </c>
      <c r="E34">
        <v>8.85</v>
      </c>
      <c r="F34">
        <v>14.85</v>
      </c>
      <c r="G34">
        <v>17.05</v>
      </c>
      <c r="H34">
        <v>18.350000000000001</v>
      </c>
      <c r="I34">
        <v>15.85</v>
      </c>
      <c r="J34">
        <v>10.75</v>
      </c>
      <c r="K34">
        <v>9.0500000000000007</v>
      </c>
      <c r="L34">
        <v>3.15</v>
      </c>
      <c r="M34">
        <v>1.95</v>
      </c>
      <c r="N34">
        <v>3.78</v>
      </c>
      <c r="O34">
        <v>10.52</v>
      </c>
      <c r="P34">
        <v>17.079999999999998</v>
      </c>
      <c r="Q34">
        <v>7.65</v>
      </c>
      <c r="R34">
        <v>9.76</v>
      </c>
      <c r="X34">
        <f t="shared" si="0"/>
        <v>0.35178079012345975</v>
      </c>
    </row>
    <row r="35" spans="1:24">
      <c r="A35">
        <v>1913</v>
      </c>
      <c r="B35">
        <v>3.45</v>
      </c>
      <c r="C35">
        <v>1.95</v>
      </c>
      <c r="D35">
        <v>7.25</v>
      </c>
      <c r="E35">
        <v>9.5500000000000007</v>
      </c>
      <c r="F35">
        <v>13.35</v>
      </c>
      <c r="G35">
        <v>17.149999999999999</v>
      </c>
      <c r="H35">
        <v>16.55</v>
      </c>
      <c r="I35">
        <v>17.75</v>
      </c>
      <c r="J35">
        <v>14.35</v>
      </c>
      <c r="K35">
        <v>10.45</v>
      </c>
      <c r="L35">
        <v>7.85</v>
      </c>
      <c r="M35">
        <v>2.0499999999999998</v>
      </c>
      <c r="N35">
        <v>2.4500000000000002</v>
      </c>
      <c r="O35">
        <v>10.050000000000001</v>
      </c>
      <c r="P35">
        <v>17.149999999999999</v>
      </c>
      <c r="Q35">
        <v>10.88</v>
      </c>
      <c r="R35">
        <v>10.130000000000001</v>
      </c>
      <c r="X35">
        <f t="shared" si="0"/>
        <v>0.2431585679012391</v>
      </c>
    </row>
    <row r="36" spans="1:24">
      <c r="A36">
        <v>1914</v>
      </c>
      <c r="B36">
        <v>-2.65</v>
      </c>
      <c r="C36">
        <v>2.75</v>
      </c>
      <c r="D36">
        <v>6.65</v>
      </c>
      <c r="E36">
        <v>11.25</v>
      </c>
      <c r="F36">
        <v>12.45</v>
      </c>
      <c r="G36">
        <v>16.25</v>
      </c>
      <c r="H36">
        <v>17.649999999999999</v>
      </c>
      <c r="I36">
        <v>18.05</v>
      </c>
      <c r="J36">
        <v>14.85</v>
      </c>
      <c r="K36">
        <v>9.4499999999999993</v>
      </c>
      <c r="L36">
        <v>4.75</v>
      </c>
      <c r="M36">
        <v>4.75</v>
      </c>
      <c r="N36">
        <v>0.72</v>
      </c>
      <c r="O36">
        <v>10.119999999999999</v>
      </c>
      <c r="P36">
        <v>17.32</v>
      </c>
      <c r="Q36">
        <v>9.68</v>
      </c>
      <c r="R36">
        <v>9.4600000000000009</v>
      </c>
      <c r="X36">
        <f t="shared" si="0"/>
        <v>1.9407585679012433</v>
      </c>
    </row>
    <row r="37" spans="1:24">
      <c r="A37">
        <v>1915</v>
      </c>
      <c r="B37">
        <v>2.0499999999999998</v>
      </c>
      <c r="C37">
        <v>1.75</v>
      </c>
      <c r="D37">
        <v>4.75</v>
      </c>
      <c r="E37">
        <v>8.35</v>
      </c>
      <c r="F37">
        <v>15.95</v>
      </c>
      <c r="G37">
        <v>18.850000000000001</v>
      </c>
      <c r="H37">
        <v>18.649999999999999</v>
      </c>
      <c r="I37">
        <v>17.850000000000001</v>
      </c>
      <c r="J37">
        <v>13.35</v>
      </c>
      <c r="K37">
        <v>8.25</v>
      </c>
      <c r="L37">
        <v>3.45</v>
      </c>
      <c r="M37">
        <v>6.35</v>
      </c>
      <c r="N37">
        <v>2.85</v>
      </c>
      <c r="O37">
        <v>9.68</v>
      </c>
      <c r="P37">
        <v>18.45</v>
      </c>
      <c r="Q37">
        <v>8.35</v>
      </c>
      <c r="R37">
        <v>9.83</v>
      </c>
      <c r="X37">
        <f t="shared" si="0"/>
        <v>1.4565807901234524</v>
      </c>
    </row>
    <row r="38" spans="1:24">
      <c r="A38">
        <v>1916</v>
      </c>
      <c r="B38">
        <v>3.15</v>
      </c>
      <c r="C38">
        <v>2.95</v>
      </c>
      <c r="D38">
        <v>5.35</v>
      </c>
      <c r="E38">
        <v>9.35</v>
      </c>
      <c r="F38">
        <v>14.35</v>
      </c>
      <c r="G38">
        <v>15.25</v>
      </c>
      <c r="H38">
        <v>18.25</v>
      </c>
      <c r="I38">
        <v>18.25</v>
      </c>
      <c r="J38">
        <v>13.05</v>
      </c>
      <c r="K38">
        <v>10.050000000000001</v>
      </c>
      <c r="L38">
        <v>5.45</v>
      </c>
      <c r="M38">
        <v>2.75</v>
      </c>
      <c r="N38">
        <v>4.1500000000000004</v>
      </c>
      <c r="O38">
        <v>9.68</v>
      </c>
      <c r="P38">
        <v>17.25</v>
      </c>
      <c r="Q38">
        <v>9.52</v>
      </c>
      <c r="R38">
        <v>10.15</v>
      </c>
      <c r="X38">
        <f t="shared" si="0"/>
        <v>5.7269807901234717</v>
      </c>
    </row>
    <row r="39" spans="1:24">
      <c r="A39">
        <v>1917</v>
      </c>
      <c r="B39">
        <v>-0.75</v>
      </c>
      <c r="C39">
        <v>-0.95</v>
      </c>
      <c r="D39">
        <v>3.35</v>
      </c>
      <c r="E39">
        <v>6.95</v>
      </c>
      <c r="F39">
        <v>16.350000000000001</v>
      </c>
      <c r="G39">
        <v>19.149999999999999</v>
      </c>
      <c r="H39">
        <v>19.25</v>
      </c>
      <c r="I39">
        <v>17.45</v>
      </c>
      <c r="J39">
        <v>16.95</v>
      </c>
      <c r="K39">
        <v>8.35</v>
      </c>
      <c r="L39">
        <v>4.6500000000000004</v>
      </c>
      <c r="M39">
        <v>-1.95</v>
      </c>
      <c r="N39">
        <v>0.35</v>
      </c>
      <c r="O39">
        <v>8.8800000000000008</v>
      </c>
      <c r="P39">
        <v>18.62</v>
      </c>
      <c r="Q39">
        <v>9.98</v>
      </c>
      <c r="R39">
        <v>9.4600000000000009</v>
      </c>
      <c r="X39">
        <f t="shared" si="0"/>
        <v>2.2707141234567763</v>
      </c>
    </row>
    <row r="40" spans="1:24">
      <c r="A40">
        <v>1918</v>
      </c>
      <c r="B40">
        <v>1.1499999999999999</v>
      </c>
      <c r="C40">
        <v>1.95</v>
      </c>
      <c r="D40">
        <v>4.95</v>
      </c>
      <c r="E40">
        <v>8.85</v>
      </c>
      <c r="F40">
        <v>15.25</v>
      </c>
      <c r="G40">
        <v>15.65</v>
      </c>
      <c r="H40">
        <v>19.05</v>
      </c>
      <c r="I40">
        <v>18.95</v>
      </c>
      <c r="J40">
        <v>15.55</v>
      </c>
      <c r="K40">
        <v>8.35</v>
      </c>
      <c r="L40">
        <v>5.45</v>
      </c>
      <c r="M40">
        <v>4.55</v>
      </c>
      <c r="N40">
        <v>0.38</v>
      </c>
      <c r="O40">
        <v>9.68</v>
      </c>
      <c r="P40">
        <v>17.88</v>
      </c>
      <c r="Q40">
        <v>9.7799999999999994</v>
      </c>
      <c r="R40">
        <v>9.43</v>
      </c>
      <c r="X40">
        <f t="shared" si="0"/>
        <v>3.9724919012345792</v>
      </c>
    </row>
    <row r="41" spans="1:24">
      <c r="A41">
        <v>1919</v>
      </c>
      <c r="B41">
        <v>1.75</v>
      </c>
      <c r="C41">
        <v>2.0499999999999998</v>
      </c>
      <c r="D41">
        <v>5.55</v>
      </c>
      <c r="E41">
        <v>6.75</v>
      </c>
      <c r="F41">
        <v>13.85</v>
      </c>
      <c r="G41">
        <v>17.75</v>
      </c>
      <c r="H41">
        <v>16.45</v>
      </c>
      <c r="I41">
        <v>20.75</v>
      </c>
      <c r="J41">
        <v>17.05</v>
      </c>
      <c r="K41">
        <v>7.15</v>
      </c>
      <c r="L41">
        <v>3.65</v>
      </c>
      <c r="M41">
        <v>3.45</v>
      </c>
      <c r="N41">
        <v>2.78</v>
      </c>
      <c r="O41">
        <v>8.7200000000000006</v>
      </c>
      <c r="P41">
        <v>18.32</v>
      </c>
      <c r="Q41">
        <v>9.2799999999999994</v>
      </c>
      <c r="R41">
        <v>9.7799999999999994</v>
      </c>
      <c r="X41">
        <f t="shared" si="0"/>
        <v>1.1425234567900554E-2</v>
      </c>
    </row>
    <row r="42" spans="1:24">
      <c r="A42">
        <v>1920</v>
      </c>
      <c r="B42">
        <v>4.05</v>
      </c>
      <c r="C42">
        <v>3.65</v>
      </c>
      <c r="D42">
        <v>7.15</v>
      </c>
      <c r="E42">
        <v>10.15</v>
      </c>
      <c r="F42">
        <v>16.75</v>
      </c>
      <c r="G42">
        <v>17.45</v>
      </c>
      <c r="H42">
        <v>19.25</v>
      </c>
      <c r="I42">
        <v>17.45</v>
      </c>
      <c r="J42">
        <v>15.15</v>
      </c>
      <c r="K42">
        <v>10.45</v>
      </c>
      <c r="L42">
        <v>4.8499999999999996</v>
      </c>
      <c r="M42">
        <v>2.15</v>
      </c>
      <c r="N42">
        <v>3.72</v>
      </c>
      <c r="O42">
        <v>11.35</v>
      </c>
      <c r="P42">
        <v>18.05</v>
      </c>
      <c r="Q42">
        <v>10.15</v>
      </c>
      <c r="R42">
        <v>10.82</v>
      </c>
      <c r="X42">
        <f t="shared" si="0"/>
        <v>3.7291901234569408E-2</v>
      </c>
    </row>
    <row r="43" spans="1:24">
      <c r="A43">
        <v>1921</v>
      </c>
      <c r="B43">
        <v>4.25</v>
      </c>
      <c r="C43">
        <v>2.15</v>
      </c>
      <c r="D43">
        <v>6.85</v>
      </c>
      <c r="E43">
        <v>8.65</v>
      </c>
      <c r="F43">
        <v>14.85</v>
      </c>
      <c r="G43">
        <v>18.64</v>
      </c>
      <c r="H43">
        <v>22.04</v>
      </c>
      <c r="I43">
        <v>19.04</v>
      </c>
      <c r="J43">
        <v>16.54</v>
      </c>
      <c r="K43">
        <v>12.14</v>
      </c>
      <c r="L43">
        <v>3.04</v>
      </c>
      <c r="M43">
        <v>2.34</v>
      </c>
      <c r="N43">
        <v>2.85</v>
      </c>
      <c r="O43">
        <v>10.119999999999999</v>
      </c>
      <c r="P43">
        <v>19.91</v>
      </c>
      <c r="Q43">
        <v>10.57</v>
      </c>
      <c r="R43">
        <v>10.86</v>
      </c>
      <c r="X43">
        <f t="shared" si="0"/>
        <v>0.99378745679011826</v>
      </c>
    </row>
    <row r="44" spans="1:24">
      <c r="A44">
        <v>1922</v>
      </c>
      <c r="B44">
        <v>0.84</v>
      </c>
      <c r="C44">
        <v>2.64</v>
      </c>
      <c r="D44">
        <v>6.04</v>
      </c>
      <c r="E44">
        <v>7.84</v>
      </c>
      <c r="F44">
        <v>16.239999999999998</v>
      </c>
      <c r="G44">
        <v>18.239999999999998</v>
      </c>
      <c r="H44">
        <v>17.940000000000001</v>
      </c>
      <c r="I44">
        <v>18.04</v>
      </c>
      <c r="J44">
        <v>13.04</v>
      </c>
      <c r="K44">
        <v>8.5399999999999991</v>
      </c>
      <c r="L44">
        <v>3.74</v>
      </c>
      <c r="M44">
        <v>1.74</v>
      </c>
      <c r="N44">
        <v>1.94</v>
      </c>
      <c r="O44">
        <v>10.039999999999999</v>
      </c>
      <c r="P44">
        <v>18.07</v>
      </c>
      <c r="Q44">
        <v>8.44</v>
      </c>
      <c r="R44">
        <v>9.6199999999999992</v>
      </c>
      <c r="X44">
        <f t="shared" si="0"/>
        <v>0.35627634567900668</v>
      </c>
    </row>
    <row r="45" spans="1:24">
      <c r="A45">
        <v>1923</v>
      </c>
      <c r="B45">
        <v>1.1399999999999999</v>
      </c>
      <c r="C45">
        <v>4.1399999999999997</v>
      </c>
      <c r="D45">
        <v>6.34</v>
      </c>
      <c r="E45">
        <v>9.44</v>
      </c>
      <c r="F45">
        <v>13.54</v>
      </c>
      <c r="G45">
        <v>14.64</v>
      </c>
      <c r="H45">
        <v>21.84</v>
      </c>
      <c r="I45">
        <v>20.14</v>
      </c>
      <c r="J45">
        <v>14.94</v>
      </c>
      <c r="K45">
        <v>11.94</v>
      </c>
      <c r="L45">
        <v>4.74</v>
      </c>
      <c r="M45">
        <v>2.44</v>
      </c>
      <c r="N45">
        <v>2.34</v>
      </c>
      <c r="O45">
        <v>9.77</v>
      </c>
      <c r="P45">
        <v>18.87</v>
      </c>
      <c r="Q45">
        <v>10.54</v>
      </c>
      <c r="R45">
        <v>10.38</v>
      </c>
      <c r="X45">
        <f t="shared" si="0"/>
        <v>9.0186763456790278</v>
      </c>
    </row>
    <row r="46" spans="1:24">
      <c r="A46">
        <v>1924</v>
      </c>
      <c r="B46">
        <v>0.64</v>
      </c>
      <c r="C46">
        <v>-0.16</v>
      </c>
      <c r="D46">
        <v>5.54</v>
      </c>
      <c r="E46">
        <v>9.94</v>
      </c>
      <c r="F46">
        <v>15.24</v>
      </c>
      <c r="G46">
        <v>17.440000000000001</v>
      </c>
      <c r="H46">
        <v>19.239999999999998</v>
      </c>
      <c r="I46">
        <v>15.94</v>
      </c>
      <c r="J46">
        <v>15.04</v>
      </c>
      <c r="K46">
        <v>10.039999999999999</v>
      </c>
      <c r="L46">
        <v>5.84</v>
      </c>
      <c r="M46">
        <v>1.64</v>
      </c>
      <c r="N46">
        <v>0.97</v>
      </c>
      <c r="O46">
        <v>10.24</v>
      </c>
      <c r="P46">
        <v>17.54</v>
      </c>
      <c r="Q46">
        <v>10.31</v>
      </c>
      <c r="R46">
        <v>9.77</v>
      </c>
      <c r="X46">
        <f t="shared" si="0"/>
        <v>4.12541234567909E-2</v>
      </c>
    </row>
    <row r="47" spans="1:24">
      <c r="A47">
        <v>1925</v>
      </c>
      <c r="B47">
        <v>2.54</v>
      </c>
      <c r="C47">
        <v>4.34</v>
      </c>
      <c r="D47">
        <v>3.94</v>
      </c>
      <c r="E47">
        <v>9.44</v>
      </c>
      <c r="F47">
        <v>13.74</v>
      </c>
      <c r="G47">
        <v>18.34</v>
      </c>
      <c r="H47">
        <v>18.739999999999998</v>
      </c>
      <c r="I47">
        <v>18.14</v>
      </c>
      <c r="J47">
        <v>13.44</v>
      </c>
      <c r="K47">
        <v>10.84</v>
      </c>
      <c r="L47">
        <v>4.04</v>
      </c>
      <c r="M47">
        <v>2.44</v>
      </c>
      <c r="N47">
        <v>2.84</v>
      </c>
      <c r="O47">
        <v>9.0399999999999991</v>
      </c>
      <c r="P47">
        <v>18.41</v>
      </c>
      <c r="Q47">
        <v>9.44</v>
      </c>
      <c r="R47">
        <v>9.93</v>
      </c>
      <c r="X47">
        <f t="shared" si="0"/>
        <v>0.48565412345678549</v>
      </c>
    </row>
    <row r="48" spans="1:24">
      <c r="A48">
        <v>1926</v>
      </c>
      <c r="B48">
        <v>1.24</v>
      </c>
      <c r="C48">
        <v>5.84</v>
      </c>
      <c r="D48">
        <v>6.14</v>
      </c>
      <c r="E48">
        <v>10.44</v>
      </c>
      <c r="F48">
        <v>12.04</v>
      </c>
      <c r="G48">
        <v>15.04</v>
      </c>
      <c r="H48">
        <v>18.739999999999998</v>
      </c>
      <c r="I48">
        <v>18.84</v>
      </c>
      <c r="J48">
        <v>17.34</v>
      </c>
      <c r="K48">
        <v>11.24</v>
      </c>
      <c r="L48">
        <v>7.34</v>
      </c>
      <c r="M48">
        <v>0.34</v>
      </c>
      <c r="N48">
        <v>3.17</v>
      </c>
      <c r="O48">
        <v>9.5399999999999991</v>
      </c>
      <c r="P48">
        <v>17.54</v>
      </c>
      <c r="Q48">
        <v>11.97</v>
      </c>
      <c r="R48">
        <v>10.56</v>
      </c>
      <c r="X48">
        <f t="shared" si="0"/>
        <v>6.7761874567901446</v>
      </c>
    </row>
    <row r="49" spans="1:24">
      <c r="A49">
        <v>1927</v>
      </c>
      <c r="B49">
        <v>1.94</v>
      </c>
      <c r="C49">
        <v>1.94</v>
      </c>
      <c r="D49">
        <v>6.54</v>
      </c>
      <c r="E49">
        <v>10.44</v>
      </c>
      <c r="F49">
        <v>15.14</v>
      </c>
      <c r="G49">
        <v>17.440000000000001</v>
      </c>
      <c r="H49">
        <v>19.239999999999998</v>
      </c>
      <c r="I49">
        <v>17.64</v>
      </c>
      <c r="J49">
        <v>14.94</v>
      </c>
      <c r="K49">
        <v>9.5399999999999991</v>
      </c>
      <c r="L49">
        <v>5.44</v>
      </c>
      <c r="M49">
        <v>2.0299999999999998</v>
      </c>
      <c r="N49">
        <v>1.41</v>
      </c>
      <c r="O49">
        <v>10.71</v>
      </c>
      <c r="P49">
        <v>18.11</v>
      </c>
      <c r="Q49">
        <v>9.9700000000000006</v>
      </c>
      <c r="R49">
        <v>10.050000000000001</v>
      </c>
      <c r="X49">
        <f t="shared" si="0"/>
        <v>4.12541234567909E-2</v>
      </c>
    </row>
    <row r="50" spans="1:24">
      <c r="A50">
        <v>1928</v>
      </c>
      <c r="B50">
        <v>2.73</v>
      </c>
      <c r="C50">
        <v>3.73</v>
      </c>
      <c r="D50">
        <v>6.83</v>
      </c>
      <c r="E50">
        <v>9.1300000000000008</v>
      </c>
      <c r="F50">
        <v>12.03</v>
      </c>
      <c r="G50">
        <v>17.93</v>
      </c>
      <c r="H50">
        <v>23.23</v>
      </c>
      <c r="I50">
        <v>21.13</v>
      </c>
      <c r="J50">
        <v>15.43</v>
      </c>
      <c r="K50">
        <v>9.73</v>
      </c>
      <c r="L50">
        <v>6.83</v>
      </c>
      <c r="M50">
        <v>1.83</v>
      </c>
      <c r="N50">
        <v>2.83</v>
      </c>
      <c r="O50">
        <v>9.33</v>
      </c>
      <c r="P50">
        <v>20.76</v>
      </c>
      <c r="Q50">
        <v>10.66</v>
      </c>
      <c r="R50">
        <v>10.9</v>
      </c>
      <c r="X50">
        <f t="shared" si="0"/>
        <v>8.2305234567899246E-2</v>
      </c>
    </row>
    <row r="51" spans="1:24">
      <c r="A51">
        <v>1929</v>
      </c>
      <c r="B51">
        <v>-2.57</v>
      </c>
      <c r="C51">
        <v>-3.57</v>
      </c>
      <c r="D51">
        <v>5.03</v>
      </c>
      <c r="E51">
        <v>7.93</v>
      </c>
      <c r="F51">
        <v>14.33</v>
      </c>
      <c r="G51">
        <v>18.53</v>
      </c>
      <c r="H51">
        <v>20.43</v>
      </c>
      <c r="I51">
        <v>18.73</v>
      </c>
      <c r="J51">
        <v>17.73</v>
      </c>
      <c r="K51">
        <v>10.93</v>
      </c>
      <c r="L51">
        <v>5.43</v>
      </c>
      <c r="M51">
        <v>4.93</v>
      </c>
      <c r="N51">
        <v>-1.44</v>
      </c>
      <c r="O51">
        <v>9.1</v>
      </c>
      <c r="P51">
        <v>19.23</v>
      </c>
      <c r="Q51">
        <v>11.36</v>
      </c>
      <c r="R51">
        <v>9.56</v>
      </c>
      <c r="X51">
        <f t="shared" si="0"/>
        <v>0.78657190123456422</v>
      </c>
    </row>
    <row r="52" spans="1:24">
      <c r="A52">
        <v>1930</v>
      </c>
      <c r="B52">
        <v>2.93</v>
      </c>
      <c r="C52">
        <v>2.33</v>
      </c>
      <c r="D52">
        <v>6.73</v>
      </c>
      <c r="E52">
        <v>10.130000000000001</v>
      </c>
      <c r="F52">
        <v>12.53</v>
      </c>
      <c r="G52">
        <v>19.829999999999998</v>
      </c>
      <c r="H52">
        <v>18.43</v>
      </c>
      <c r="I52">
        <v>18.829999999999998</v>
      </c>
      <c r="J52">
        <v>16.329999999999998</v>
      </c>
      <c r="K52">
        <v>10.130000000000001</v>
      </c>
      <c r="L52">
        <v>7.83</v>
      </c>
      <c r="M52">
        <v>3.03</v>
      </c>
      <c r="N52">
        <v>3.4</v>
      </c>
      <c r="O52">
        <v>9.8000000000000007</v>
      </c>
      <c r="P52">
        <v>19.03</v>
      </c>
      <c r="Q52">
        <v>11.43</v>
      </c>
      <c r="R52">
        <v>10.91</v>
      </c>
      <c r="X52">
        <f t="shared" si="0"/>
        <v>4.7824830123456579</v>
      </c>
    </row>
    <row r="53" spans="1:24">
      <c r="A53">
        <v>1931</v>
      </c>
      <c r="B53">
        <v>2.33</v>
      </c>
      <c r="C53">
        <v>1.33</v>
      </c>
      <c r="D53">
        <v>4.13</v>
      </c>
      <c r="E53">
        <v>8.93</v>
      </c>
      <c r="F53">
        <v>15.73</v>
      </c>
      <c r="G53">
        <v>20.03</v>
      </c>
      <c r="H53">
        <v>18.63</v>
      </c>
      <c r="I53">
        <v>16.93</v>
      </c>
      <c r="J53">
        <v>11.53</v>
      </c>
      <c r="K53">
        <v>9.1300000000000008</v>
      </c>
      <c r="L53">
        <v>6.93</v>
      </c>
      <c r="M53">
        <v>0.93</v>
      </c>
      <c r="N53">
        <v>2.23</v>
      </c>
      <c r="O53">
        <v>9.6</v>
      </c>
      <c r="P53">
        <v>18.53</v>
      </c>
      <c r="Q53">
        <v>9.1999999999999993</v>
      </c>
      <c r="R53">
        <v>9.89</v>
      </c>
      <c r="X53">
        <f t="shared" si="0"/>
        <v>5.6972385679012252</v>
      </c>
    </row>
    <row r="54" spans="1:24">
      <c r="A54">
        <v>1932</v>
      </c>
      <c r="B54">
        <v>1.53</v>
      </c>
      <c r="C54">
        <v>-1.07</v>
      </c>
      <c r="D54">
        <v>4.2300000000000004</v>
      </c>
      <c r="E54">
        <v>8.0299999999999994</v>
      </c>
      <c r="F54">
        <v>12.53</v>
      </c>
      <c r="G54">
        <v>16.829999999999998</v>
      </c>
      <c r="H54">
        <v>18.23</v>
      </c>
      <c r="I54">
        <v>21.03</v>
      </c>
      <c r="J54">
        <v>18.23</v>
      </c>
      <c r="K54">
        <v>10.83</v>
      </c>
      <c r="L54">
        <v>6.03</v>
      </c>
      <c r="M54">
        <v>2.0299999999999998</v>
      </c>
      <c r="N54">
        <v>0.46</v>
      </c>
      <c r="O54">
        <v>8.26</v>
      </c>
      <c r="P54">
        <v>18.7</v>
      </c>
      <c r="Q54">
        <v>11.7</v>
      </c>
      <c r="R54">
        <v>9.7799999999999994</v>
      </c>
      <c r="X54">
        <f t="shared" si="0"/>
        <v>0.66114967901235366</v>
      </c>
    </row>
    <row r="55" spans="1:24">
      <c r="A55">
        <v>1933</v>
      </c>
      <c r="B55">
        <v>-1.27</v>
      </c>
      <c r="C55">
        <v>2.5299999999999998</v>
      </c>
      <c r="D55">
        <v>6.03</v>
      </c>
      <c r="E55">
        <v>10.73</v>
      </c>
      <c r="F55">
        <v>13.03</v>
      </c>
      <c r="G55">
        <v>15.23</v>
      </c>
      <c r="H55">
        <v>20.63</v>
      </c>
      <c r="I55">
        <v>20.43</v>
      </c>
      <c r="J55">
        <v>16.13</v>
      </c>
      <c r="K55">
        <v>10.63</v>
      </c>
      <c r="L55">
        <v>4.43</v>
      </c>
      <c r="M55">
        <v>-1.87</v>
      </c>
      <c r="N55">
        <v>1.1000000000000001</v>
      </c>
      <c r="O55">
        <v>9.93</v>
      </c>
      <c r="P55">
        <v>18.760000000000002</v>
      </c>
      <c r="Q55">
        <v>10.4</v>
      </c>
      <c r="R55">
        <v>10.050000000000001</v>
      </c>
      <c r="X55">
        <f t="shared" si="0"/>
        <v>5.8231052345679144</v>
      </c>
    </row>
    <row r="56" spans="1:24">
      <c r="A56">
        <v>1934</v>
      </c>
      <c r="B56">
        <v>1.1299999999999999</v>
      </c>
      <c r="C56">
        <v>1.23</v>
      </c>
      <c r="D56">
        <v>5.63</v>
      </c>
      <c r="E56">
        <v>11.23</v>
      </c>
      <c r="F56">
        <v>15.83</v>
      </c>
      <c r="G56">
        <v>18.329999999999998</v>
      </c>
      <c r="H56">
        <v>20.93</v>
      </c>
      <c r="I56">
        <v>17.829999999999998</v>
      </c>
      <c r="J56">
        <v>16.63</v>
      </c>
      <c r="K56">
        <v>10.23</v>
      </c>
      <c r="L56">
        <v>4.13</v>
      </c>
      <c r="M56">
        <v>5.33</v>
      </c>
      <c r="N56">
        <v>0.16</v>
      </c>
      <c r="O56">
        <v>10.9</v>
      </c>
      <c r="P56">
        <v>19.03</v>
      </c>
      <c r="Q56">
        <v>10.33</v>
      </c>
      <c r="R56">
        <v>10.11</v>
      </c>
      <c r="X56">
        <f t="shared" si="0"/>
        <v>0.4718163456790056</v>
      </c>
    </row>
    <row r="57" spans="1:24">
      <c r="A57">
        <v>1935</v>
      </c>
      <c r="B57">
        <v>-0.27</v>
      </c>
      <c r="C57">
        <v>3.93</v>
      </c>
      <c r="D57">
        <v>5.03</v>
      </c>
      <c r="E57">
        <v>9.1300000000000008</v>
      </c>
      <c r="F57">
        <v>12.63</v>
      </c>
      <c r="G57">
        <v>19.329999999999998</v>
      </c>
      <c r="H57">
        <v>21.13</v>
      </c>
      <c r="I57">
        <v>18.23</v>
      </c>
      <c r="J57">
        <v>16.23</v>
      </c>
      <c r="K57">
        <v>10.43</v>
      </c>
      <c r="L57">
        <v>6.43</v>
      </c>
      <c r="M57">
        <v>1.53</v>
      </c>
      <c r="N57">
        <v>3</v>
      </c>
      <c r="O57">
        <v>8.93</v>
      </c>
      <c r="P57">
        <v>19.559999999999999</v>
      </c>
      <c r="Q57">
        <v>11.03</v>
      </c>
      <c r="R57">
        <v>10.63</v>
      </c>
      <c r="X57">
        <f t="shared" si="0"/>
        <v>2.8455941234567734</v>
      </c>
    </row>
    <row r="58" spans="1:24">
      <c r="A58">
        <v>1936</v>
      </c>
      <c r="B58">
        <v>5.33</v>
      </c>
      <c r="C58">
        <v>2.83</v>
      </c>
      <c r="D58">
        <v>7.03</v>
      </c>
      <c r="E58">
        <v>8.73</v>
      </c>
      <c r="F58">
        <v>14.63</v>
      </c>
      <c r="G58">
        <v>17.23</v>
      </c>
      <c r="H58">
        <v>18.13</v>
      </c>
      <c r="I58">
        <v>18.43</v>
      </c>
      <c r="J58">
        <v>15.63</v>
      </c>
      <c r="K58">
        <v>7.33</v>
      </c>
      <c r="L58">
        <v>5.93</v>
      </c>
      <c r="M58">
        <v>2.63</v>
      </c>
      <c r="N58">
        <v>3.23</v>
      </c>
      <c r="O58">
        <v>10.130000000000001</v>
      </c>
      <c r="P58">
        <v>17.93</v>
      </c>
      <c r="Q58">
        <v>9.6300000000000008</v>
      </c>
      <c r="R58">
        <v>10.23</v>
      </c>
      <c r="X58">
        <f t="shared" si="0"/>
        <v>0.17066079012345908</v>
      </c>
    </row>
    <row r="59" spans="1:24">
      <c r="A59">
        <v>1937</v>
      </c>
      <c r="B59">
        <v>2.93</v>
      </c>
      <c r="C59">
        <v>5.53</v>
      </c>
      <c r="D59">
        <v>4.43</v>
      </c>
      <c r="E59">
        <v>9.73</v>
      </c>
      <c r="F59">
        <v>15.33</v>
      </c>
      <c r="G59">
        <v>18.53</v>
      </c>
      <c r="H59">
        <v>20.63</v>
      </c>
      <c r="I59">
        <v>19.53</v>
      </c>
      <c r="J59">
        <v>14.93</v>
      </c>
      <c r="K59">
        <v>10.43</v>
      </c>
      <c r="L59">
        <v>5.13</v>
      </c>
      <c r="M59">
        <v>1.23</v>
      </c>
      <c r="N59">
        <v>3.7</v>
      </c>
      <c r="O59">
        <v>9.83</v>
      </c>
      <c r="P59">
        <v>19.559999999999999</v>
      </c>
      <c r="Q59">
        <v>10.16</v>
      </c>
      <c r="R59">
        <v>10.81</v>
      </c>
      <c r="X59">
        <f t="shared" si="0"/>
        <v>0.78657190123456422</v>
      </c>
    </row>
    <row r="60" spans="1:24">
      <c r="A60">
        <v>1938</v>
      </c>
      <c r="B60">
        <v>2.63</v>
      </c>
      <c r="C60">
        <v>1.43</v>
      </c>
      <c r="D60">
        <v>7.83</v>
      </c>
      <c r="E60">
        <v>7.73</v>
      </c>
      <c r="F60">
        <v>12.53</v>
      </c>
      <c r="G60">
        <v>18.53</v>
      </c>
      <c r="H60">
        <v>18.73</v>
      </c>
      <c r="I60">
        <v>18.53</v>
      </c>
      <c r="J60">
        <v>15.73</v>
      </c>
      <c r="K60">
        <v>10.63</v>
      </c>
      <c r="L60">
        <v>7.23</v>
      </c>
      <c r="M60">
        <v>0.23</v>
      </c>
      <c r="N60">
        <v>1.76</v>
      </c>
      <c r="O60">
        <v>9.36</v>
      </c>
      <c r="P60">
        <v>18.600000000000001</v>
      </c>
      <c r="Q60">
        <v>11.2</v>
      </c>
      <c r="R60">
        <v>10.23</v>
      </c>
      <c r="X60">
        <f t="shared" si="0"/>
        <v>0.78657190123456422</v>
      </c>
    </row>
    <row r="61" spans="1:24">
      <c r="A61">
        <v>1939</v>
      </c>
      <c r="B61">
        <v>3.43</v>
      </c>
      <c r="C61">
        <v>2.5299999999999998</v>
      </c>
      <c r="D61">
        <v>3.33</v>
      </c>
      <c r="E61">
        <v>10.53</v>
      </c>
      <c r="F61">
        <v>10.93</v>
      </c>
      <c r="G61">
        <v>17.329999999999998</v>
      </c>
      <c r="H61">
        <v>18.43</v>
      </c>
      <c r="I61">
        <v>18.53</v>
      </c>
      <c r="J61">
        <v>14.73</v>
      </c>
      <c r="K61">
        <v>9.73</v>
      </c>
      <c r="L61">
        <v>7.43</v>
      </c>
      <c r="M61">
        <v>1.23</v>
      </c>
      <c r="N61">
        <v>2.06</v>
      </c>
      <c r="O61">
        <v>8.26</v>
      </c>
      <c r="P61">
        <v>18.100000000000001</v>
      </c>
      <c r="Q61">
        <v>10.63</v>
      </c>
      <c r="R61">
        <v>9.76</v>
      </c>
      <c r="X61">
        <f t="shared" si="0"/>
        <v>9.8038567901237633E-2</v>
      </c>
    </row>
    <row r="62" spans="1:24">
      <c r="A62">
        <v>1940</v>
      </c>
      <c r="B62">
        <v>-2.77</v>
      </c>
      <c r="C62">
        <v>2.33</v>
      </c>
      <c r="D62">
        <v>6.03</v>
      </c>
      <c r="E62">
        <v>9.6300000000000008</v>
      </c>
      <c r="F62">
        <v>13.83</v>
      </c>
      <c r="G62">
        <v>16.829999999999998</v>
      </c>
      <c r="H62">
        <v>18.23</v>
      </c>
      <c r="I62">
        <v>17.93</v>
      </c>
      <c r="J62">
        <v>15.73</v>
      </c>
      <c r="K62">
        <v>10.029999999999999</v>
      </c>
      <c r="L62">
        <v>6.53</v>
      </c>
      <c r="M62">
        <v>-1.87</v>
      </c>
      <c r="N62">
        <v>0.26</v>
      </c>
      <c r="O62">
        <v>9.83</v>
      </c>
      <c r="P62">
        <v>17.66</v>
      </c>
      <c r="Q62">
        <v>10.76</v>
      </c>
      <c r="R62">
        <v>9.6300000000000008</v>
      </c>
      <c r="X62">
        <f t="shared" si="0"/>
        <v>0.66114967901235366</v>
      </c>
    </row>
    <row r="63" spans="1:24">
      <c r="A63">
        <v>1941</v>
      </c>
      <c r="B63">
        <v>-7.0000000000000007E-2</v>
      </c>
      <c r="C63">
        <v>2.63</v>
      </c>
      <c r="D63">
        <v>6.23</v>
      </c>
      <c r="E63">
        <v>8.43</v>
      </c>
      <c r="F63">
        <v>10.53</v>
      </c>
      <c r="G63">
        <v>17.63</v>
      </c>
      <c r="H63">
        <v>20.73</v>
      </c>
      <c r="I63">
        <v>17.63</v>
      </c>
      <c r="J63">
        <v>14.53</v>
      </c>
      <c r="K63">
        <v>9.23</v>
      </c>
      <c r="L63">
        <v>4.93</v>
      </c>
      <c r="M63">
        <v>1.1299999999999999</v>
      </c>
      <c r="N63">
        <v>0.23</v>
      </c>
      <c r="O63">
        <v>8.4</v>
      </c>
      <c r="P63">
        <v>18.66</v>
      </c>
      <c r="Q63">
        <v>9.56</v>
      </c>
      <c r="R63">
        <v>9.2100000000000009</v>
      </c>
      <c r="X63">
        <f t="shared" si="0"/>
        <v>1.7190123456801087E-4</v>
      </c>
    </row>
    <row r="64" spans="1:24">
      <c r="A64">
        <v>1942</v>
      </c>
      <c r="B64">
        <v>-2.17</v>
      </c>
      <c r="C64">
        <v>-1.77</v>
      </c>
      <c r="D64">
        <v>6.53</v>
      </c>
      <c r="E64">
        <v>10.130000000000001</v>
      </c>
      <c r="F64">
        <v>14.43</v>
      </c>
      <c r="G64">
        <v>18.03</v>
      </c>
      <c r="H64">
        <v>20.13</v>
      </c>
      <c r="I64">
        <v>19.829999999999998</v>
      </c>
      <c r="J64">
        <v>17.53</v>
      </c>
      <c r="K64">
        <v>12.03</v>
      </c>
      <c r="L64">
        <v>4.43</v>
      </c>
      <c r="M64">
        <v>1.33</v>
      </c>
      <c r="N64">
        <v>-0.94</v>
      </c>
      <c r="O64">
        <v>10.36</v>
      </c>
      <c r="P64">
        <v>19.329999999999998</v>
      </c>
      <c r="Q64">
        <v>11.33</v>
      </c>
      <c r="R64">
        <v>10.02</v>
      </c>
      <c r="X64">
        <f t="shared" si="0"/>
        <v>0.14968301234567744</v>
      </c>
    </row>
    <row r="65" spans="1:24">
      <c r="A65">
        <v>1943</v>
      </c>
      <c r="B65">
        <v>1.83</v>
      </c>
      <c r="C65">
        <v>3.53</v>
      </c>
      <c r="D65">
        <v>7.13</v>
      </c>
      <c r="E65">
        <v>11.03</v>
      </c>
      <c r="F65">
        <v>15.13</v>
      </c>
      <c r="G65">
        <v>17.13</v>
      </c>
      <c r="H65">
        <v>20.03</v>
      </c>
      <c r="I65">
        <v>20.73</v>
      </c>
      <c r="J65">
        <v>16.329999999999998</v>
      </c>
      <c r="K65">
        <v>12.43</v>
      </c>
      <c r="L65">
        <v>4.83</v>
      </c>
      <c r="M65">
        <v>2.5299999999999998</v>
      </c>
      <c r="N65">
        <v>2.23</v>
      </c>
      <c r="O65">
        <v>11.1</v>
      </c>
      <c r="P65">
        <v>19.3</v>
      </c>
      <c r="Q65">
        <v>11.2</v>
      </c>
      <c r="R65">
        <v>10.96</v>
      </c>
      <c r="X65">
        <f t="shared" si="0"/>
        <v>0.2632830123456833</v>
      </c>
    </row>
    <row r="66" spans="1:24">
      <c r="A66">
        <v>1944</v>
      </c>
      <c r="B66">
        <v>1.83</v>
      </c>
      <c r="C66">
        <v>-0.17</v>
      </c>
      <c r="D66">
        <v>4.03</v>
      </c>
      <c r="E66">
        <v>11.63</v>
      </c>
      <c r="F66">
        <v>14.73</v>
      </c>
      <c r="G66">
        <v>17.43</v>
      </c>
      <c r="H66">
        <v>19.73</v>
      </c>
      <c r="I66">
        <v>22.83</v>
      </c>
      <c r="J66">
        <v>15.13</v>
      </c>
      <c r="K66">
        <v>9.1300000000000008</v>
      </c>
      <c r="L66">
        <v>5.73</v>
      </c>
      <c r="M66">
        <v>1.42</v>
      </c>
      <c r="N66">
        <v>1.4</v>
      </c>
      <c r="O66">
        <v>10.130000000000001</v>
      </c>
      <c r="P66">
        <v>20</v>
      </c>
      <c r="Q66">
        <v>10</v>
      </c>
      <c r="R66">
        <v>10.38</v>
      </c>
      <c r="X66">
        <f t="shared" si="0"/>
        <v>4.5416345679013828E-2</v>
      </c>
    </row>
    <row r="67" spans="1:24">
      <c r="A67">
        <v>1945</v>
      </c>
      <c r="B67">
        <v>-2.88</v>
      </c>
      <c r="C67">
        <v>4.5199999999999996</v>
      </c>
      <c r="D67">
        <v>7.22</v>
      </c>
      <c r="E67">
        <v>12.22</v>
      </c>
      <c r="F67">
        <v>15.92</v>
      </c>
      <c r="G67">
        <v>20.52</v>
      </c>
      <c r="H67">
        <v>21.82</v>
      </c>
      <c r="I67">
        <v>18.72</v>
      </c>
      <c r="J67">
        <v>16.82</v>
      </c>
      <c r="K67">
        <v>10.72</v>
      </c>
      <c r="L67">
        <v>4.42</v>
      </c>
      <c r="M67">
        <v>2.42</v>
      </c>
      <c r="N67">
        <v>1.02</v>
      </c>
      <c r="O67">
        <v>11.79</v>
      </c>
      <c r="P67">
        <v>20.350000000000001</v>
      </c>
      <c r="Q67">
        <v>10.65</v>
      </c>
      <c r="R67">
        <v>10.95</v>
      </c>
      <c r="X67">
        <f t="shared" ref="X67:X130" si="1">(G67 - $T$29)^2</f>
        <v>8.2764896790123252</v>
      </c>
    </row>
    <row r="68" spans="1:24">
      <c r="A68">
        <v>1946</v>
      </c>
      <c r="B68">
        <v>-0.18</v>
      </c>
      <c r="C68">
        <v>5.42</v>
      </c>
      <c r="D68">
        <v>7.02</v>
      </c>
      <c r="E68">
        <v>12.32</v>
      </c>
      <c r="F68">
        <v>14.82</v>
      </c>
      <c r="G68">
        <v>17.22</v>
      </c>
      <c r="H68">
        <v>20.92</v>
      </c>
      <c r="I68">
        <v>19.02</v>
      </c>
      <c r="J68">
        <v>15.82</v>
      </c>
      <c r="K68">
        <v>9.7200000000000006</v>
      </c>
      <c r="L68">
        <v>5.22</v>
      </c>
      <c r="M68">
        <v>0.82</v>
      </c>
      <c r="N68">
        <v>2.5499999999999998</v>
      </c>
      <c r="O68">
        <v>11.39</v>
      </c>
      <c r="P68">
        <v>19.05</v>
      </c>
      <c r="Q68">
        <v>10.25</v>
      </c>
      <c r="R68">
        <v>10.81</v>
      </c>
      <c r="X68">
        <f t="shared" si="1"/>
        <v>0.17902301234568266</v>
      </c>
    </row>
    <row r="69" spans="1:24">
      <c r="A69">
        <v>1947</v>
      </c>
      <c r="B69">
        <v>-1.08</v>
      </c>
      <c r="C69">
        <v>0.72</v>
      </c>
      <c r="D69">
        <v>6.72</v>
      </c>
      <c r="E69">
        <v>12.72</v>
      </c>
      <c r="F69">
        <v>16.12</v>
      </c>
      <c r="G69">
        <v>19.52</v>
      </c>
      <c r="H69">
        <v>21.52</v>
      </c>
      <c r="I69">
        <v>21.72</v>
      </c>
      <c r="J69">
        <v>17.920000000000002</v>
      </c>
      <c r="K69">
        <v>11.02</v>
      </c>
      <c r="L69">
        <v>7.52</v>
      </c>
      <c r="M69">
        <v>2.62</v>
      </c>
      <c r="N69">
        <v>0.15</v>
      </c>
      <c r="O69">
        <v>11.85</v>
      </c>
      <c r="P69">
        <v>20.92</v>
      </c>
      <c r="Q69">
        <v>12.15</v>
      </c>
      <c r="R69">
        <v>11.27</v>
      </c>
      <c r="X69">
        <f t="shared" si="1"/>
        <v>3.5227119012345542</v>
      </c>
    </row>
    <row r="70" spans="1:24">
      <c r="A70">
        <v>1948</v>
      </c>
      <c r="B70">
        <v>4.12</v>
      </c>
      <c r="C70">
        <v>2.92</v>
      </c>
      <c r="D70">
        <v>9.42</v>
      </c>
      <c r="E70">
        <v>10.119999999999999</v>
      </c>
      <c r="F70">
        <v>15.02</v>
      </c>
      <c r="G70">
        <v>16.420000000000002</v>
      </c>
      <c r="H70">
        <v>17.22</v>
      </c>
      <c r="I70">
        <v>18.72</v>
      </c>
      <c r="J70">
        <v>14.62</v>
      </c>
      <c r="K70">
        <v>11.12</v>
      </c>
      <c r="L70">
        <v>5.42</v>
      </c>
      <c r="M70">
        <v>1.52</v>
      </c>
      <c r="N70">
        <v>3.22</v>
      </c>
      <c r="O70">
        <v>11.52</v>
      </c>
      <c r="P70">
        <v>17.45</v>
      </c>
      <c r="Q70">
        <v>10.39</v>
      </c>
      <c r="R70">
        <v>10.64</v>
      </c>
      <c r="X70">
        <f t="shared" si="1"/>
        <v>1.4960007901234604</v>
      </c>
    </row>
    <row r="71" spans="1:24">
      <c r="A71">
        <v>1949</v>
      </c>
      <c r="B71">
        <v>1.62</v>
      </c>
      <c r="C71">
        <v>2.3199999999999998</v>
      </c>
      <c r="D71">
        <v>4.0199999999999996</v>
      </c>
      <c r="E71">
        <v>12.42</v>
      </c>
      <c r="F71">
        <v>12.42</v>
      </c>
      <c r="G71">
        <v>17.72</v>
      </c>
      <c r="H71">
        <v>21.62</v>
      </c>
      <c r="I71">
        <v>20.52</v>
      </c>
      <c r="J71">
        <v>18.62</v>
      </c>
      <c r="K71">
        <v>11.82</v>
      </c>
      <c r="L71">
        <v>5.32</v>
      </c>
      <c r="M71">
        <v>4.32</v>
      </c>
      <c r="N71">
        <v>1.82</v>
      </c>
      <c r="O71">
        <v>9.6199999999999992</v>
      </c>
      <c r="P71">
        <v>19.95</v>
      </c>
      <c r="Q71">
        <v>11.92</v>
      </c>
      <c r="R71">
        <v>10.83</v>
      </c>
      <c r="X71">
        <f t="shared" si="1"/>
        <v>5.9119012345672361E-3</v>
      </c>
    </row>
    <row r="72" spans="1:24">
      <c r="A72">
        <v>1950</v>
      </c>
      <c r="B72">
        <v>0.72</v>
      </c>
      <c r="C72">
        <v>4.32</v>
      </c>
      <c r="D72">
        <v>6.52</v>
      </c>
      <c r="E72">
        <v>8.42</v>
      </c>
      <c r="F72">
        <v>15.52</v>
      </c>
      <c r="G72">
        <v>20.12</v>
      </c>
      <c r="H72">
        <v>21.82</v>
      </c>
      <c r="I72">
        <v>19.12</v>
      </c>
      <c r="J72">
        <v>15.02</v>
      </c>
      <c r="K72">
        <v>9.82</v>
      </c>
      <c r="L72">
        <v>6.32</v>
      </c>
      <c r="M72">
        <v>-0.28000000000000003</v>
      </c>
      <c r="N72">
        <v>3.12</v>
      </c>
      <c r="O72">
        <v>10.15</v>
      </c>
      <c r="P72">
        <v>20.350000000000001</v>
      </c>
      <c r="Q72">
        <v>10.39</v>
      </c>
      <c r="R72">
        <v>11</v>
      </c>
      <c r="X72">
        <f t="shared" si="1"/>
        <v>6.1349785679012241</v>
      </c>
    </row>
    <row r="73" spans="1:24">
      <c r="A73">
        <v>1951</v>
      </c>
      <c r="B73">
        <v>2.2200000000000002</v>
      </c>
      <c r="C73">
        <v>3.12</v>
      </c>
      <c r="D73">
        <v>5.0199999999999996</v>
      </c>
      <c r="E73">
        <v>9.52</v>
      </c>
      <c r="F73">
        <v>12.72</v>
      </c>
      <c r="G73">
        <v>16.82</v>
      </c>
      <c r="H73">
        <v>19.52</v>
      </c>
      <c r="I73">
        <v>18.72</v>
      </c>
      <c r="J73">
        <v>15.92</v>
      </c>
      <c r="K73">
        <v>10.02</v>
      </c>
      <c r="L73">
        <v>6.42</v>
      </c>
      <c r="M73">
        <v>0.82</v>
      </c>
      <c r="N73">
        <v>1.69</v>
      </c>
      <c r="O73">
        <v>9.09</v>
      </c>
      <c r="P73">
        <v>18.350000000000001</v>
      </c>
      <c r="Q73">
        <v>10.79</v>
      </c>
      <c r="R73">
        <v>9.98</v>
      </c>
      <c r="X73">
        <f t="shared" si="1"/>
        <v>0.67751190123457272</v>
      </c>
    </row>
    <row r="74" spans="1:24">
      <c r="A74">
        <v>1952</v>
      </c>
      <c r="B74">
        <v>0.12</v>
      </c>
      <c r="C74">
        <v>-0.08</v>
      </c>
      <c r="D74">
        <v>7.12</v>
      </c>
      <c r="E74">
        <v>11.22</v>
      </c>
      <c r="F74">
        <v>15.02</v>
      </c>
      <c r="G74">
        <v>19.420000000000002</v>
      </c>
      <c r="H74">
        <v>22.92</v>
      </c>
      <c r="I74">
        <v>19.52</v>
      </c>
      <c r="J74">
        <v>12.72</v>
      </c>
      <c r="K74">
        <v>10.220000000000001</v>
      </c>
      <c r="L74">
        <v>4.22</v>
      </c>
      <c r="M74">
        <v>2.12</v>
      </c>
      <c r="N74">
        <v>0.28999999999999998</v>
      </c>
      <c r="O74">
        <v>11.12</v>
      </c>
      <c r="P74">
        <v>20.62</v>
      </c>
      <c r="Q74">
        <v>9.0500000000000007</v>
      </c>
      <c r="R74">
        <v>10.27</v>
      </c>
      <c r="X74">
        <f t="shared" si="1"/>
        <v>3.1573341234567849</v>
      </c>
    </row>
    <row r="75" spans="1:24">
      <c r="A75">
        <v>1953</v>
      </c>
      <c r="B75">
        <v>-1.28</v>
      </c>
      <c r="C75">
        <v>0.22</v>
      </c>
      <c r="D75">
        <v>6.22</v>
      </c>
      <c r="E75">
        <v>10.42</v>
      </c>
      <c r="F75">
        <v>15.62</v>
      </c>
      <c r="G75">
        <v>16.02</v>
      </c>
      <c r="H75">
        <v>20.02</v>
      </c>
      <c r="I75">
        <v>19.12</v>
      </c>
      <c r="J75">
        <v>16.32</v>
      </c>
      <c r="K75">
        <v>11.72</v>
      </c>
      <c r="L75">
        <v>4.12</v>
      </c>
      <c r="M75">
        <v>3.12</v>
      </c>
      <c r="N75">
        <v>0.35</v>
      </c>
      <c r="O75">
        <v>10.75</v>
      </c>
      <c r="P75">
        <v>18.39</v>
      </c>
      <c r="Q75">
        <v>10.72</v>
      </c>
      <c r="R75">
        <v>10.050000000000001</v>
      </c>
      <c r="X75">
        <f t="shared" si="1"/>
        <v>2.6344896790123573</v>
      </c>
    </row>
    <row r="76" spans="1:24">
      <c r="A76">
        <v>1954</v>
      </c>
      <c r="B76">
        <v>-0.48</v>
      </c>
      <c r="C76">
        <v>0.72</v>
      </c>
      <c r="D76">
        <v>6.62</v>
      </c>
      <c r="E76">
        <v>7.92</v>
      </c>
      <c r="F76">
        <v>12.92</v>
      </c>
      <c r="G76">
        <v>18.22</v>
      </c>
      <c r="H76">
        <v>17.82</v>
      </c>
      <c r="I76">
        <v>17.72</v>
      </c>
      <c r="J76">
        <v>15.92</v>
      </c>
      <c r="K76">
        <v>10.32</v>
      </c>
      <c r="L76">
        <v>6.62</v>
      </c>
      <c r="M76">
        <v>3.72</v>
      </c>
      <c r="N76">
        <v>1.1200000000000001</v>
      </c>
      <c r="O76">
        <v>9.15</v>
      </c>
      <c r="P76">
        <v>17.920000000000002</v>
      </c>
      <c r="Q76">
        <v>10.95</v>
      </c>
      <c r="R76">
        <v>9.7899999999999991</v>
      </c>
      <c r="X76">
        <f t="shared" si="1"/>
        <v>0.33280079012345182</v>
      </c>
    </row>
    <row r="77" spans="1:24">
      <c r="A77">
        <v>1955</v>
      </c>
      <c r="B77">
        <v>2.42</v>
      </c>
      <c r="C77">
        <v>2.2200000000000002</v>
      </c>
      <c r="D77">
        <v>4.12</v>
      </c>
      <c r="E77">
        <v>10.42</v>
      </c>
      <c r="F77">
        <v>13.72</v>
      </c>
      <c r="G77">
        <v>17.32</v>
      </c>
      <c r="H77">
        <v>19.52</v>
      </c>
      <c r="I77">
        <v>18.72</v>
      </c>
      <c r="J77">
        <v>15.02</v>
      </c>
      <c r="K77">
        <v>9.42</v>
      </c>
      <c r="L77">
        <v>4.32</v>
      </c>
      <c r="M77">
        <v>4.92</v>
      </c>
      <c r="N77">
        <v>2.79</v>
      </c>
      <c r="O77">
        <v>9.42</v>
      </c>
      <c r="P77">
        <v>18.52</v>
      </c>
      <c r="Q77">
        <v>9.59</v>
      </c>
      <c r="R77">
        <v>10.08</v>
      </c>
      <c r="X77">
        <f t="shared" si="1"/>
        <v>0.10440079012345867</v>
      </c>
    </row>
    <row r="78" spans="1:24">
      <c r="A78">
        <v>1956</v>
      </c>
      <c r="B78">
        <v>3.32</v>
      </c>
      <c r="C78">
        <v>-6.58</v>
      </c>
      <c r="D78">
        <v>5.42</v>
      </c>
      <c r="E78">
        <v>8.02</v>
      </c>
      <c r="F78">
        <v>14.82</v>
      </c>
      <c r="G78">
        <v>16.02</v>
      </c>
      <c r="H78">
        <v>19.02</v>
      </c>
      <c r="I78">
        <v>16.82</v>
      </c>
      <c r="J78">
        <v>16.12</v>
      </c>
      <c r="K78">
        <v>8.89</v>
      </c>
      <c r="L78">
        <v>4.09</v>
      </c>
      <c r="M78">
        <v>2.69</v>
      </c>
      <c r="N78">
        <v>0.55000000000000004</v>
      </c>
      <c r="O78">
        <v>9.42</v>
      </c>
      <c r="P78">
        <v>17.29</v>
      </c>
      <c r="Q78">
        <v>9.6999999999999993</v>
      </c>
      <c r="R78">
        <v>9.24</v>
      </c>
      <c r="X78">
        <f t="shared" si="1"/>
        <v>2.6344896790123573</v>
      </c>
    </row>
    <row r="79" spans="1:24">
      <c r="A79">
        <v>1957</v>
      </c>
      <c r="B79">
        <v>-0.31</v>
      </c>
      <c r="C79">
        <v>5.69</v>
      </c>
      <c r="D79">
        <v>8.89</v>
      </c>
      <c r="E79">
        <v>9.7899999999999991</v>
      </c>
      <c r="F79">
        <v>11.79</v>
      </c>
      <c r="G79">
        <v>17.190000000000001</v>
      </c>
      <c r="H79">
        <v>19.39</v>
      </c>
      <c r="I79">
        <v>17.89</v>
      </c>
      <c r="J79">
        <v>15.09</v>
      </c>
      <c r="K79">
        <v>9.69</v>
      </c>
      <c r="L79">
        <v>6.29</v>
      </c>
      <c r="M79">
        <v>1.89</v>
      </c>
      <c r="N79">
        <v>2.69</v>
      </c>
      <c r="O79">
        <v>10.16</v>
      </c>
      <c r="P79">
        <v>18.16</v>
      </c>
      <c r="Q79">
        <v>10.36</v>
      </c>
      <c r="R79">
        <v>10.34</v>
      </c>
      <c r="X79">
        <f t="shared" si="1"/>
        <v>0.2053096790123474</v>
      </c>
    </row>
    <row r="80" spans="1:24">
      <c r="A80">
        <v>1958</v>
      </c>
      <c r="B80">
        <v>1.39</v>
      </c>
      <c r="C80">
        <v>5.29</v>
      </c>
      <c r="D80">
        <v>3.59</v>
      </c>
      <c r="E80">
        <v>7.39</v>
      </c>
      <c r="F80">
        <v>15.69</v>
      </c>
      <c r="G80">
        <v>16.489999999999998</v>
      </c>
      <c r="H80">
        <v>19.489999999999998</v>
      </c>
      <c r="I80">
        <v>19.190000000000001</v>
      </c>
      <c r="J80">
        <v>17.39</v>
      </c>
      <c r="K80">
        <v>9.39</v>
      </c>
      <c r="L80">
        <v>5.39</v>
      </c>
      <c r="M80">
        <v>4.29</v>
      </c>
      <c r="N80">
        <v>2.86</v>
      </c>
      <c r="O80">
        <v>8.89</v>
      </c>
      <c r="P80">
        <v>18.39</v>
      </c>
      <c r="Q80">
        <v>10.72</v>
      </c>
      <c r="R80">
        <v>10.210000000000001</v>
      </c>
      <c r="X80">
        <f t="shared" si="1"/>
        <v>1.3296652345679121</v>
      </c>
    </row>
    <row r="81" spans="1:24">
      <c r="A81">
        <v>1959</v>
      </c>
      <c r="B81">
        <v>2.29</v>
      </c>
      <c r="C81">
        <v>2.4900000000000002</v>
      </c>
      <c r="D81">
        <v>8.09</v>
      </c>
      <c r="E81">
        <v>10.29</v>
      </c>
      <c r="F81">
        <v>14.79</v>
      </c>
      <c r="G81">
        <v>17.989999999999998</v>
      </c>
      <c r="H81">
        <v>21.69</v>
      </c>
      <c r="I81">
        <v>18.89</v>
      </c>
      <c r="J81">
        <v>17.09</v>
      </c>
      <c r="K81">
        <v>10.29</v>
      </c>
      <c r="L81">
        <v>4.09</v>
      </c>
      <c r="M81">
        <v>4.1900000000000004</v>
      </c>
      <c r="N81">
        <v>3.02</v>
      </c>
      <c r="O81">
        <v>11.06</v>
      </c>
      <c r="P81">
        <v>19.52</v>
      </c>
      <c r="Q81">
        <v>10.49</v>
      </c>
      <c r="R81">
        <v>11.02</v>
      </c>
      <c r="X81">
        <f t="shared" si="1"/>
        <v>0.12033190123456461</v>
      </c>
    </row>
    <row r="82" spans="1:24">
      <c r="A82">
        <v>1960</v>
      </c>
      <c r="B82">
        <v>1.49</v>
      </c>
      <c r="C82">
        <v>3.99</v>
      </c>
      <c r="D82">
        <v>7.29</v>
      </c>
      <c r="E82">
        <v>9.99</v>
      </c>
      <c r="F82">
        <v>15.49</v>
      </c>
      <c r="G82">
        <v>18.79</v>
      </c>
      <c r="H82">
        <v>17.89</v>
      </c>
      <c r="I82">
        <v>17.989999999999998</v>
      </c>
      <c r="J82">
        <v>13.59</v>
      </c>
      <c r="K82">
        <v>9.89</v>
      </c>
      <c r="L82">
        <v>7.49</v>
      </c>
      <c r="M82">
        <v>2.38</v>
      </c>
      <c r="N82">
        <v>3.22</v>
      </c>
      <c r="O82">
        <v>10.92</v>
      </c>
      <c r="P82">
        <v>18.22</v>
      </c>
      <c r="Q82">
        <v>10.32</v>
      </c>
      <c r="R82">
        <v>10.67</v>
      </c>
      <c r="X82">
        <f t="shared" si="1"/>
        <v>1.3153541234567809</v>
      </c>
    </row>
    <row r="83" spans="1:24">
      <c r="A83">
        <v>1961</v>
      </c>
      <c r="B83">
        <v>1.58</v>
      </c>
      <c r="C83">
        <v>5.74</v>
      </c>
      <c r="D83">
        <v>7.84</v>
      </c>
      <c r="E83">
        <v>12.44</v>
      </c>
      <c r="F83">
        <v>13.34</v>
      </c>
      <c r="G83">
        <v>18.14</v>
      </c>
      <c r="H83">
        <v>18.440000000000001</v>
      </c>
      <c r="I83">
        <v>18.14</v>
      </c>
      <c r="J83">
        <v>18.440000000000001</v>
      </c>
      <c r="K83">
        <v>11.34</v>
      </c>
      <c r="L83">
        <v>5.44</v>
      </c>
      <c r="M83">
        <v>3.74</v>
      </c>
      <c r="N83">
        <v>3.23</v>
      </c>
      <c r="O83">
        <v>11.21</v>
      </c>
      <c r="P83">
        <v>18.239999999999998</v>
      </c>
      <c r="Q83">
        <v>11.74</v>
      </c>
      <c r="R83">
        <v>11.11</v>
      </c>
      <c r="X83">
        <f t="shared" si="1"/>
        <v>0.24689856790123196</v>
      </c>
    </row>
    <row r="84" spans="1:24">
      <c r="A84">
        <v>1962</v>
      </c>
      <c r="B84">
        <v>3.54</v>
      </c>
      <c r="C84">
        <v>2.04</v>
      </c>
      <c r="D84">
        <v>3.54</v>
      </c>
      <c r="E84">
        <v>9.44</v>
      </c>
      <c r="F84">
        <v>12.54</v>
      </c>
      <c r="G84">
        <v>16.84</v>
      </c>
      <c r="H84">
        <v>18.84</v>
      </c>
      <c r="I84">
        <v>21.04</v>
      </c>
      <c r="J84">
        <v>15.64</v>
      </c>
      <c r="K84">
        <v>10.74</v>
      </c>
      <c r="L84">
        <v>3.84</v>
      </c>
      <c r="M84">
        <v>-0.36</v>
      </c>
      <c r="N84">
        <v>3.11</v>
      </c>
      <c r="O84">
        <v>8.51</v>
      </c>
      <c r="P84">
        <v>18.91</v>
      </c>
      <c r="Q84">
        <v>10.07</v>
      </c>
      <c r="R84">
        <v>10.15</v>
      </c>
      <c r="X84">
        <f t="shared" si="1"/>
        <v>0.64498745679012881</v>
      </c>
    </row>
    <row r="85" spans="1:24">
      <c r="A85">
        <v>1963</v>
      </c>
      <c r="B85">
        <v>-3.36</v>
      </c>
      <c r="C85">
        <v>-1.86</v>
      </c>
      <c r="D85">
        <v>4.84</v>
      </c>
      <c r="E85">
        <v>10.64</v>
      </c>
      <c r="F85">
        <v>13.44</v>
      </c>
      <c r="G85">
        <v>16.739999999999998</v>
      </c>
      <c r="H85">
        <v>20.34</v>
      </c>
      <c r="I85">
        <v>17.14</v>
      </c>
      <c r="J85">
        <v>15.34</v>
      </c>
      <c r="K85">
        <v>9.64</v>
      </c>
      <c r="L85">
        <v>8.24</v>
      </c>
      <c r="M85">
        <v>-0.16</v>
      </c>
      <c r="N85">
        <v>-1.86</v>
      </c>
      <c r="O85">
        <v>9.64</v>
      </c>
      <c r="P85">
        <v>18.07</v>
      </c>
      <c r="Q85">
        <v>11.07</v>
      </c>
      <c r="R85">
        <v>9.23</v>
      </c>
      <c r="X85">
        <f t="shared" si="1"/>
        <v>0.81560967901235426</v>
      </c>
    </row>
    <row r="86" spans="1:24">
      <c r="A86">
        <v>1964</v>
      </c>
      <c r="B86">
        <v>-0.76</v>
      </c>
      <c r="C86">
        <v>3.94</v>
      </c>
      <c r="D86">
        <v>5.24</v>
      </c>
      <c r="E86">
        <v>10.54</v>
      </c>
      <c r="F86">
        <v>15.34</v>
      </c>
      <c r="G86">
        <v>18.440000000000001</v>
      </c>
      <c r="H86">
        <v>21.64</v>
      </c>
      <c r="I86">
        <v>18.739999999999998</v>
      </c>
      <c r="J86">
        <v>15.84</v>
      </c>
      <c r="K86">
        <v>9.64</v>
      </c>
      <c r="L86">
        <v>6.64</v>
      </c>
      <c r="M86">
        <v>1.34</v>
      </c>
      <c r="N86">
        <v>1.01</v>
      </c>
      <c r="O86">
        <v>10.37</v>
      </c>
      <c r="P86">
        <v>19.61</v>
      </c>
      <c r="Q86">
        <v>10.71</v>
      </c>
      <c r="R86">
        <v>10.42</v>
      </c>
      <c r="X86">
        <f t="shared" si="1"/>
        <v>0.63503190123456488</v>
      </c>
    </row>
    <row r="87" spans="1:24">
      <c r="A87">
        <v>1965</v>
      </c>
      <c r="B87">
        <v>1.34</v>
      </c>
      <c r="C87">
        <v>-0.36</v>
      </c>
      <c r="D87">
        <v>4.74</v>
      </c>
      <c r="E87">
        <v>8.44</v>
      </c>
      <c r="F87">
        <v>13.64</v>
      </c>
      <c r="G87">
        <v>17.84</v>
      </c>
      <c r="H87">
        <v>18.04</v>
      </c>
      <c r="I87">
        <v>17.440000000000001</v>
      </c>
      <c r="J87">
        <v>13.14</v>
      </c>
      <c r="K87">
        <v>10.44</v>
      </c>
      <c r="L87">
        <v>5.84</v>
      </c>
      <c r="M87">
        <v>4.24</v>
      </c>
      <c r="N87">
        <v>0.77</v>
      </c>
      <c r="O87">
        <v>8.94</v>
      </c>
      <c r="P87">
        <v>17.77</v>
      </c>
      <c r="Q87">
        <v>9.81</v>
      </c>
      <c r="R87">
        <v>9.32</v>
      </c>
      <c r="X87">
        <f t="shared" si="1"/>
        <v>3.8765234567899924E-2</v>
      </c>
    </row>
    <row r="88" spans="1:24">
      <c r="A88">
        <v>1966</v>
      </c>
      <c r="B88">
        <v>0.44</v>
      </c>
      <c r="C88">
        <v>6.24</v>
      </c>
      <c r="D88">
        <v>5.04</v>
      </c>
      <c r="E88">
        <v>11.04</v>
      </c>
      <c r="F88">
        <v>14.74</v>
      </c>
      <c r="G88">
        <v>19.04</v>
      </c>
      <c r="H88">
        <v>18.14</v>
      </c>
      <c r="I88">
        <v>18.14</v>
      </c>
      <c r="J88">
        <v>16.440000000000001</v>
      </c>
      <c r="K88">
        <v>12.84</v>
      </c>
      <c r="L88">
        <v>3.84</v>
      </c>
      <c r="M88">
        <v>3.24</v>
      </c>
      <c r="N88">
        <v>3.64</v>
      </c>
      <c r="O88">
        <v>10.27</v>
      </c>
      <c r="P88">
        <v>18.440000000000001</v>
      </c>
      <c r="Q88">
        <v>11.04</v>
      </c>
      <c r="R88">
        <v>10.85</v>
      </c>
      <c r="X88">
        <f t="shared" si="1"/>
        <v>1.9512985679012234</v>
      </c>
    </row>
    <row r="89" spans="1:24">
      <c r="A89">
        <v>1967</v>
      </c>
      <c r="B89">
        <v>1.44</v>
      </c>
      <c r="C89">
        <v>3.64</v>
      </c>
      <c r="D89">
        <v>7.24</v>
      </c>
      <c r="E89">
        <v>8.84</v>
      </c>
      <c r="F89">
        <v>13.24</v>
      </c>
      <c r="G89">
        <v>16.84</v>
      </c>
      <c r="H89">
        <v>21.14</v>
      </c>
      <c r="I89">
        <v>18.739999999999998</v>
      </c>
      <c r="J89">
        <v>14.94</v>
      </c>
      <c r="K89">
        <v>12.44</v>
      </c>
      <c r="L89">
        <v>5.94</v>
      </c>
      <c r="M89">
        <v>0.64</v>
      </c>
      <c r="N89">
        <v>2.77</v>
      </c>
      <c r="O89">
        <v>9.77</v>
      </c>
      <c r="P89">
        <v>18.91</v>
      </c>
      <c r="Q89">
        <v>11.11</v>
      </c>
      <c r="R89">
        <v>10.64</v>
      </c>
      <c r="X89">
        <f t="shared" si="1"/>
        <v>0.64498745679012881</v>
      </c>
    </row>
    <row r="90" spans="1:24">
      <c r="A90">
        <v>1968</v>
      </c>
      <c r="B90">
        <v>0.24</v>
      </c>
      <c r="C90">
        <v>3.44</v>
      </c>
      <c r="D90">
        <v>6.14</v>
      </c>
      <c r="E90">
        <v>10.54</v>
      </c>
      <c r="F90">
        <v>13.04</v>
      </c>
      <c r="G90">
        <v>17.239999999999998</v>
      </c>
      <c r="H90">
        <v>19.14</v>
      </c>
      <c r="I90">
        <v>16.84</v>
      </c>
      <c r="J90">
        <v>14.24</v>
      </c>
      <c r="K90">
        <v>12.34</v>
      </c>
      <c r="L90">
        <v>5.44</v>
      </c>
      <c r="M90">
        <v>2.42</v>
      </c>
      <c r="N90">
        <v>1.44</v>
      </c>
      <c r="O90">
        <v>9.91</v>
      </c>
      <c r="P90">
        <v>17.739999999999998</v>
      </c>
      <c r="Q90">
        <v>10.67</v>
      </c>
      <c r="R90">
        <v>9.94</v>
      </c>
      <c r="X90">
        <f t="shared" si="1"/>
        <v>0.1624985679012384</v>
      </c>
    </row>
    <row r="91" spans="1:24">
      <c r="A91">
        <v>1969</v>
      </c>
      <c r="B91">
        <v>2.02</v>
      </c>
      <c r="C91">
        <v>0.42</v>
      </c>
      <c r="D91">
        <v>5.82</v>
      </c>
      <c r="E91">
        <v>9.52</v>
      </c>
      <c r="F91">
        <v>14.52</v>
      </c>
      <c r="G91">
        <v>15.22</v>
      </c>
      <c r="H91">
        <v>20.22</v>
      </c>
      <c r="I91">
        <v>18.52</v>
      </c>
      <c r="J91">
        <v>15.82</v>
      </c>
      <c r="K91">
        <v>10.62</v>
      </c>
      <c r="L91">
        <v>6.22</v>
      </c>
      <c r="M91">
        <v>-0.89</v>
      </c>
      <c r="N91">
        <v>1.62</v>
      </c>
      <c r="O91">
        <v>9.9499999999999993</v>
      </c>
      <c r="P91">
        <v>17.989999999999998</v>
      </c>
      <c r="Q91">
        <v>10.89</v>
      </c>
      <c r="R91">
        <v>10.11</v>
      </c>
      <c r="X91">
        <f t="shared" si="1"/>
        <v>5.8714674567901355</v>
      </c>
    </row>
    <row r="92" spans="1:24">
      <c r="A92">
        <v>1970</v>
      </c>
      <c r="B92">
        <v>1.21</v>
      </c>
      <c r="C92">
        <v>3.61</v>
      </c>
      <c r="D92">
        <v>3.41</v>
      </c>
      <c r="E92">
        <v>7.41</v>
      </c>
      <c r="F92">
        <v>13.01</v>
      </c>
      <c r="G92">
        <v>18.61</v>
      </c>
      <c r="H92">
        <v>19.61</v>
      </c>
      <c r="I92">
        <v>19.309999999999999</v>
      </c>
      <c r="J92">
        <v>16.010000000000002</v>
      </c>
      <c r="K92">
        <v>9.51</v>
      </c>
      <c r="L92">
        <v>6.91</v>
      </c>
      <c r="M92">
        <v>1.89</v>
      </c>
      <c r="N92">
        <v>1.31</v>
      </c>
      <c r="O92">
        <v>7.94</v>
      </c>
      <c r="P92">
        <v>19.18</v>
      </c>
      <c r="Q92">
        <v>10.81</v>
      </c>
      <c r="R92">
        <v>9.81</v>
      </c>
      <c r="X92">
        <f t="shared" si="1"/>
        <v>0.93487412345678289</v>
      </c>
    </row>
    <row r="93" spans="1:24">
      <c r="A93">
        <v>1971</v>
      </c>
      <c r="B93">
        <v>-0.51</v>
      </c>
      <c r="C93">
        <v>2.39</v>
      </c>
      <c r="D93">
        <v>2.09</v>
      </c>
      <c r="E93">
        <v>11.59</v>
      </c>
      <c r="F93">
        <v>14.69</v>
      </c>
      <c r="G93">
        <v>15.99</v>
      </c>
      <c r="H93">
        <v>20.99</v>
      </c>
      <c r="I93">
        <v>20.49</v>
      </c>
      <c r="J93">
        <v>14.69</v>
      </c>
      <c r="K93">
        <v>10.99</v>
      </c>
      <c r="L93">
        <v>4.3899999999999997</v>
      </c>
      <c r="M93">
        <v>1.97</v>
      </c>
      <c r="N93">
        <v>1.26</v>
      </c>
      <c r="O93">
        <v>9.4600000000000009</v>
      </c>
      <c r="P93">
        <v>19.16</v>
      </c>
      <c r="Q93">
        <v>10.02</v>
      </c>
      <c r="R93">
        <v>9.9700000000000006</v>
      </c>
      <c r="X93">
        <f t="shared" si="1"/>
        <v>2.7327763456790222</v>
      </c>
    </row>
    <row r="94" spans="1:24">
      <c r="A94">
        <v>1972</v>
      </c>
      <c r="B94">
        <v>1.97</v>
      </c>
      <c r="C94">
        <v>4.17</v>
      </c>
      <c r="D94">
        <v>6.87</v>
      </c>
      <c r="E94">
        <v>9.07</v>
      </c>
      <c r="F94">
        <v>13.27</v>
      </c>
      <c r="G94">
        <v>15.97</v>
      </c>
      <c r="H94">
        <v>18.97</v>
      </c>
      <c r="I94">
        <v>18.27</v>
      </c>
      <c r="J94">
        <v>12.37</v>
      </c>
      <c r="K94">
        <v>8.8699999999999992</v>
      </c>
      <c r="L94">
        <v>6.77</v>
      </c>
      <c r="M94">
        <v>1.95</v>
      </c>
      <c r="N94">
        <v>2.7</v>
      </c>
      <c r="O94">
        <v>9.74</v>
      </c>
      <c r="P94">
        <v>17.739999999999998</v>
      </c>
      <c r="Q94">
        <v>9.34</v>
      </c>
      <c r="R94">
        <v>9.8800000000000008</v>
      </c>
      <c r="X94">
        <f t="shared" si="1"/>
        <v>2.7993007901234654</v>
      </c>
    </row>
    <row r="95" spans="1:24">
      <c r="A95">
        <v>1973</v>
      </c>
      <c r="B95">
        <v>1.05</v>
      </c>
      <c r="C95">
        <v>1.75</v>
      </c>
      <c r="D95">
        <v>4.75</v>
      </c>
      <c r="E95">
        <v>7.15</v>
      </c>
      <c r="F95">
        <v>14.55</v>
      </c>
      <c r="G95">
        <v>17.75</v>
      </c>
      <c r="H95">
        <v>18.95</v>
      </c>
      <c r="I95">
        <v>20.05</v>
      </c>
      <c r="J95">
        <v>15.85</v>
      </c>
      <c r="K95">
        <v>9.25</v>
      </c>
      <c r="L95">
        <v>4.8499999999999996</v>
      </c>
      <c r="M95">
        <v>1.54</v>
      </c>
      <c r="N95">
        <v>1.58</v>
      </c>
      <c r="O95">
        <v>8.82</v>
      </c>
      <c r="P95">
        <v>18.920000000000002</v>
      </c>
      <c r="Q95">
        <v>9.98</v>
      </c>
      <c r="R95">
        <v>9.83</v>
      </c>
      <c r="X95">
        <f t="shared" si="1"/>
        <v>1.1425234567900554E-2</v>
      </c>
    </row>
    <row r="96" spans="1:24">
      <c r="A96">
        <v>1974</v>
      </c>
      <c r="B96">
        <v>4.1399999999999997</v>
      </c>
      <c r="C96">
        <v>5.14</v>
      </c>
      <c r="D96">
        <v>7.94</v>
      </c>
      <c r="E96">
        <v>9.5399999999999991</v>
      </c>
      <c r="F96">
        <v>12.94</v>
      </c>
      <c r="G96">
        <v>15.94</v>
      </c>
      <c r="H96">
        <v>18.940000000000001</v>
      </c>
      <c r="I96">
        <v>19.54</v>
      </c>
      <c r="J96">
        <v>14.74</v>
      </c>
      <c r="K96">
        <v>6.24</v>
      </c>
      <c r="L96">
        <v>5.94</v>
      </c>
      <c r="M96">
        <v>4.42</v>
      </c>
      <c r="N96">
        <v>3.61</v>
      </c>
      <c r="O96">
        <v>10.14</v>
      </c>
      <c r="P96">
        <v>18.14</v>
      </c>
      <c r="Q96">
        <v>8.9700000000000006</v>
      </c>
      <c r="R96">
        <v>10.210000000000001</v>
      </c>
      <c r="X96">
        <f t="shared" si="1"/>
        <v>2.9005874567901362</v>
      </c>
    </row>
    <row r="97" spans="1:24">
      <c r="A97">
        <v>1975</v>
      </c>
      <c r="B97">
        <v>4.22</v>
      </c>
      <c r="C97">
        <v>3.02</v>
      </c>
      <c r="D97">
        <v>5.12</v>
      </c>
      <c r="E97">
        <v>9.52</v>
      </c>
      <c r="F97">
        <v>13.42</v>
      </c>
      <c r="G97">
        <v>15.92</v>
      </c>
      <c r="H97">
        <v>19.62</v>
      </c>
      <c r="I97">
        <v>19.02</v>
      </c>
      <c r="J97">
        <v>16.420000000000002</v>
      </c>
      <c r="K97">
        <v>8.82</v>
      </c>
      <c r="L97">
        <v>6.62</v>
      </c>
      <c r="M97">
        <v>2</v>
      </c>
      <c r="N97">
        <v>3.89</v>
      </c>
      <c r="O97">
        <v>9.35</v>
      </c>
      <c r="P97">
        <v>18.190000000000001</v>
      </c>
      <c r="Q97">
        <v>10.62</v>
      </c>
      <c r="R97">
        <v>10.51</v>
      </c>
      <c r="X97">
        <f t="shared" si="1"/>
        <v>2.9691119012345792</v>
      </c>
    </row>
    <row r="98" spans="1:24">
      <c r="A98">
        <v>1976</v>
      </c>
      <c r="B98">
        <v>1.8</v>
      </c>
      <c r="C98">
        <v>2.4</v>
      </c>
      <c r="D98">
        <v>5.0999999999999996</v>
      </c>
      <c r="E98">
        <v>9.1999999999999993</v>
      </c>
      <c r="F98">
        <v>15.2</v>
      </c>
      <c r="G98">
        <v>20.100000000000001</v>
      </c>
      <c r="H98">
        <v>21</v>
      </c>
      <c r="I98">
        <v>17.600000000000001</v>
      </c>
      <c r="J98">
        <v>13.5</v>
      </c>
      <c r="K98">
        <v>11.2</v>
      </c>
      <c r="L98">
        <v>6.1</v>
      </c>
      <c r="M98">
        <v>1.59</v>
      </c>
      <c r="N98">
        <v>2.0699999999999998</v>
      </c>
      <c r="O98">
        <v>9.83</v>
      </c>
      <c r="P98">
        <v>19.57</v>
      </c>
      <c r="Q98">
        <v>10.27</v>
      </c>
      <c r="R98">
        <v>10.43</v>
      </c>
      <c r="X98">
        <f t="shared" si="1"/>
        <v>6.0363030123456705</v>
      </c>
    </row>
    <row r="99" spans="1:24">
      <c r="A99">
        <v>1977</v>
      </c>
      <c r="B99">
        <v>2.29</v>
      </c>
      <c r="C99">
        <v>6.09</v>
      </c>
      <c r="D99">
        <v>8.09</v>
      </c>
      <c r="E99">
        <v>8.69</v>
      </c>
      <c r="F99">
        <v>12.79</v>
      </c>
      <c r="G99">
        <v>16.190000000000001</v>
      </c>
      <c r="H99">
        <v>18.89</v>
      </c>
      <c r="I99">
        <v>17.39</v>
      </c>
      <c r="J99">
        <v>14.09</v>
      </c>
      <c r="K99">
        <v>11.59</v>
      </c>
      <c r="L99">
        <v>6.09</v>
      </c>
      <c r="M99">
        <v>3.27</v>
      </c>
      <c r="N99">
        <v>3.32</v>
      </c>
      <c r="O99">
        <v>9.86</v>
      </c>
      <c r="P99">
        <v>17.489999999999998</v>
      </c>
      <c r="Q99">
        <v>10.59</v>
      </c>
      <c r="R99">
        <v>10.32</v>
      </c>
      <c r="X99">
        <f t="shared" si="1"/>
        <v>2.1115319012345735</v>
      </c>
    </row>
    <row r="100" spans="1:24">
      <c r="A100">
        <v>1978</v>
      </c>
      <c r="B100">
        <v>1.87</v>
      </c>
      <c r="C100">
        <v>2.57</v>
      </c>
      <c r="D100">
        <v>6.17</v>
      </c>
      <c r="E100">
        <v>8.27</v>
      </c>
      <c r="F100">
        <v>12.67</v>
      </c>
      <c r="G100">
        <v>16.27</v>
      </c>
      <c r="H100">
        <v>18.27</v>
      </c>
      <c r="I100">
        <v>17.07</v>
      </c>
      <c r="J100">
        <v>14.67</v>
      </c>
      <c r="K100">
        <v>9.17</v>
      </c>
      <c r="L100">
        <v>4.37</v>
      </c>
      <c r="M100">
        <v>3.85</v>
      </c>
      <c r="N100">
        <v>2.57</v>
      </c>
      <c r="O100">
        <v>9.0399999999999991</v>
      </c>
      <c r="P100">
        <v>17.2</v>
      </c>
      <c r="Q100">
        <v>9.4</v>
      </c>
      <c r="R100">
        <v>9.5500000000000007</v>
      </c>
      <c r="X100">
        <f t="shared" si="1"/>
        <v>1.8854341234567999</v>
      </c>
    </row>
    <row r="101" spans="1:24">
      <c r="A101">
        <v>1979</v>
      </c>
      <c r="B101">
        <v>-0.45</v>
      </c>
      <c r="C101">
        <v>4.6500000000000004</v>
      </c>
      <c r="D101">
        <v>6.75</v>
      </c>
      <c r="E101">
        <v>7.95</v>
      </c>
      <c r="F101">
        <v>13.35</v>
      </c>
      <c r="G101">
        <v>17.55</v>
      </c>
      <c r="H101">
        <v>19.75</v>
      </c>
      <c r="I101">
        <v>17.45</v>
      </c>
      <c r="J101">
        <v>15.45</v>
      </c>
      <c r="K101">
        <v>11.35</v>
      </c>
      <c r="L101">
        <v>5.15</v>
      </c>
      <c r="M101">
        <v>4.2300000000000004</v>
      </c>
      <c r="N101">
        <v>2.68</v>
      </c>
      <c r="O101">
        <v>9.35</v>
      </c>
      <c r="P101">
        <v>18.25</v>
      </c>
      <c r="Q101">
        <v>10.65</v>
      </c>
      <c r="R101">
        <v>10.23</v>
      </c>
      <c r="X101">
        <f t="shared" si="1"/>
        <v>8.6696790123461393E-3</v>
      </c>
    </row>
    <row r="102" spans="1:24">
      <c r="A102">
        <v>1980</v>
      </c>
      <c r="B102">
        <v>1.23</v>
      </c>
      <c r="C102">
        <v>4.83</v>
      </c>
      <c r="D102">
        <v>5.73</v>
      </c>
      <c r="E102">
        <v>7.83</v>
      </c>
      <c r="F102">
        <v>11.93</v>
      </c>
      <c r="G102">
        <v>15.23</v>
      </c>
      <c r="H102">
        <v>16.829999999999998</v>
      </c>
      <c r="I102">
        <v>19.13</v>
      </c>
      <c r="J102">
        <v>15.63</v>
      </c>
      <c r="K102">
        <v>9.33</v>
      </c>
      <c r="L102">
        <v>4.43</v>
      </c>
      <c r="M102">
        <v>0.42</v>
      </c>
      <c r="N102">
        <v>3.43</v>
      </c>
      <c r="O102">
        <v>8.5</v>
      </c>
      <c r="P102">
        <v>17.059999999999999</v>
      </c>
      <c r="Q102">
        <v>9.8000000000000007</v>
      </c>
      <c r="R102">
        <v>9.6999999999999993</v>
      </c>
      <c r="X102">
        <f t="shared" si="1"/>
        <v>5.8231052345679144</v>
      </c>
    </row>
    <row r="103" spans="1:24">
      <c r="A103">
        <v>1981</v>
      </c>
      <c r="B103">
        <v>-0.08</v>
      </c>
      <c r="C103">
        <v>0.22</v>
      </c>
      <c r="D103">
        <v>8.52</v>
      </c>
      <c r="E103">
        <v>11.12</v>
      </c>
      <c r="F103">
        <v>13.12</v>
      </c>
      <c r="G103">
        <v>17.12</v>
      </c>
      <c r="H103">
        <v>17.920000000000002</v>
      </c>
      <c r="I103">
        <v>19.12</v>
      </c>
      <c r="J103">
        <v>15.82</v>
      </c>
      <c r="K103">
        <v>10.62</v>
      </c>
      <c r="L103">
        <v>5.0199999999999996</v>
      </c>
      <c r="N103">
        <v>0.19</v>
      </c>
      <c r="O103">
        <v>10.92</v>
      </c>
      <c r="P103">
        <v>18.05</v>
      </c>
      <c r="Q103">
        <v>10.49</v>
      </c>
      <c r="R103">
        <v>9.91</v>
      </c>
      <c r="X103">
        <f t="shared" si="1"/>
        <v>0.27364523456790352</v>
      </c>
    </row>
    <row r="104" spans="1:24">
      <c r="A104">
        <v>1982</v>
      </c>
      <c r="X104">
        <f t="shared" si="1"/>
        <v>311.27936967901246</v>
      </c>
    </row>
    <row r="105" spans="1:24">
      <c r="A105">
        <v>1983</v>
      </c>
      <c r="J105">
        <v>16.48</v>
      </c>
      <c r="K105">
        <v>10.98</v>
      </c>
      <c r="L105">
        <v>5.78</v>
      </c>
      <c r="M105">
        <v>2.77</v>
      </c>
      <c r="Q105">
        <v>11.08</v>
      </c>
      <c r="X105">
        <f t="shared" si="1"/>
        <v>311.27936967901246</v>
      </c>
    </row>
    <row r="106" spans="1:24">
      <c r="A106">
        <v>1984</v>
      </c>
      <c r="B106">
        <v>2.37</v>
      </c>
      <c r="C106">
        <v>2.0699999999999998</v>
      </c>
      <c r="D106">
        <v>4.07</v>
      </c>
      <c r="E106">
        <v>8.8699999999999992</v>
      </c>
      <c r="F106">
        <v>10.97</v>
      </c>
      <c r="G106">
        <v>16.670000000000002</v>
      </c>
      <c r="H106">
        <v>20.170000000000002</v>
      </c>
      <c r="I106">
        <v>18.97</v>
      </c>
      <c r="J106">
        <v>14.47</v>
      </c>
      <c r="K106">
        <v>11.17</v>
      </c>
      <c r="L106">
        <v>6.97</v>
      </c>
      <c r="M106">
        <v>3.35</v>
      </c>
      <c r="N106">
        <v>2.4</v>
      </c>
      <c r="O106">
        <v>7.97</v>
      </c>
      <c r="P106">
        <v>18.600000000000001</v>
      </c>
      <c r="Q106">
        <v>10.87</v>
      </c>
      <c r="R106">
        <v>9.9600000000000009</v>
      </c>
      <c r="X106">
        <f t="shared" si="1"/>
        <v>0.94694523456790414</v>
      </c>
    </row>
    <row r="107" spans="1:24">
      <c r="A107">
        <v>1985</v>
      </c>
      <c r="B107">
        <v>-2.85</v>
      </c>
      <c r="C107">
        <v>0.75</v>
      </c>
      <c r="D107">
        <v>4.3499999999999996</v>
      </c>
      <c r="E107">
        <v>9.9499999999999993</v>
      </c>
      <c r="F107">
        <v>12.95</v>
      </c>
      <c r="G107">
        <v>15.85</v>
      </c>
      <c r="H107">
        <v>20.85</v>
      </c>
      <c r="I107">
        <v>18.75</v>
      </c>
      <c r="J107">
        <v>16.95</v>
      </c>
      <c r="K107">
        <v>11.75</v>
      </c>
      <c r="L107">
        <v>3.45</v>
      </c>
      <c r="M107">
        <v>3.23</v>
      </c>
      <c r="N107">
        <v>0.42</v>
      </c>
      <c r="O107">
        <v>9.08</v>
      </c>
      <c r="P107">
        <v>18.48</v>
      </c>
      <c r="Q107">
        <v>10.72</v>
      </c>
      <c r="R107">
        <v>9.68</v>
      </c>
      <c r="X107">
        <f t="shared" si="1"/>
        <v>3.2152474567901361</v>
      </c>
    </row>
    <row r="108" spans="1:24">
      <c r="A108">
        <v>1986</v>
      </c>
      <c r="B108">
        <v>2.0299999999999998</v>
      </c>
      <c r="C108">
        <v>-1.27</v>
      </c>
      <c r="D108">
        <v>5.23</v>
      </c>
      <c r="E108">
        <v>7.43</v>
      </c>
      <c r="F108">
        <v>15.93</v>
      </c>
      <c r="G108">
        <v>17.73</v>
      </c>
      <c r="H108">
        <v>20.329999999999998</v>
      </c>
      <c r="I108">
        <v>18.93</v>
      </c>
      <c r="J108">
        <v>16.03</v>
      </c>
      <c r="K108">
        <v>12.33</v>
      </c>
      <c r="L108">
        <v>5.53</v>
      </c>
      <c r="M108">
        <v>2.81</v>
      </c>
      <c r="N108">
        <v>1.33</v>
      </c>
      <c r="O108">
        <v>9.5299999999999994</v>
      </c>
      <c r="P108">
        <v>19</v>
      </c>
      <c r="Q108">
        <v>11.3</v>
      </c>
      <c r="R108">
        <v>10.29</v>
      </c>
      <c r="X108">
        <f t="shared" si="1"/>
        <v>7.5496790123451996E-3</v>
      </c>
    </row>
    <row r="109" spans="1:24">
      <c r="A109">
        <v>1987</v>
      </c>
      <c r="B109">
        <v>-1.39</v>
      </c>
      <c r="C109">
        <v>2.91</v>
      </c>
      <c r="D109">
        <v>4.1100000000000003</v>
      </c>
      <c r="E109">
        <v>10.41</v>
      </c>
      <c r="F109">
        <v>11.61</v>
      </c>
      <c r="G109">
        <v>15.81</v>
      </c>
      <c r="H109">
        <v>19.91</v>
      </c>
      <c r="I109">
        <v>19.309999999999999</v>
      </c>
      <c r="J109">
        <v>18.010000000000002</v>
      </c>
      <c r="K109">
        <v>12.11</v>
      </c>
      <c r="L109">
        <v>6.71</v>
      </c>
      <c r="M109">
        <v>3.8</v>
      </c>
      <c r="N109">
        <v>1.44</v>
      </c>
      <c r="O109">
        <v>8.7100000000000009</v>
      </c>
      <c r="P109">
        <v>18.34</v>
      </c>
      <c r="Q109">
        <v>12.28</v>
      </c>
      <c r="R109">
        <v>10.19</v>
      </c>
      <c r="X109">
        <f t="shared" si="1"/>
        <v>3.3602963456790222</v>
      </c>
    </row>
    <row r="110" spans="1:24">
      <c r="A110">
        <v>1988</v>
      </c>
      <c r="B110">
        <v>4.8</v>
      </c>
      <c r="C110">
        <v>3.2</v>
      </c>
      <c r="D110">
        <v>6</v>
      </c>
      <c r="E110">
        <v>10.6</v>
      </c>
      <c r="F110">
        <v>14.9</v>
      </c>
      <c r="G110">
        <v>17.399999999999999</v>
      </c>
      <c r="H110">
        <v>19.8</v>
      </c>
      <c r="I110">
        <v>20</v>
      </c>
      <c r="J110">
        <v>15.5</v>
      </c>
      <c r="K110">
        <v>12.1</v>
      </c>
      <c r="L110">
        <v>5.2</v>
      </c>
      <c r="M110">
        <v>3.38</v>
      </c>
      <c r="N110">
        <v>3.93</v>
      </c>
      <c r="O110">
        <v>10.5</v>
      </c>
      <c r="P110">
        <v>19.07</v>
      </c>
      <c r="Q110">
        <v>10.93</v>
      </c>
      <c r="R110">
        <v>11.11</v>
      </c>
      <c r="X110">
        <f t="shared" si="1"/>
        <v>5.9103012345681251E-2</v>
      </c>
    </row>
    <row r="111" spans="1:24">
      <c r="A111">
        <v>1989</v>
      </c>
      <c r="B111">
        <v>1.98</v>
      </c>
      <c r="C111">
        <v>3.58</v>
      </c>
      <c r="D111">
        <v>8.48</v>
      </c>
      <c r="E111">
        <v>8.58</v>
      </c>
      <c r="F111">
        <v>15.68</v>
      </c>
      <c r="G111">
        <v>17.78</v>
      </c>
      <c r="H111">
        <v>21.48</v>
      </c>
      <c r="I111">
        <v>20.38</v>
      </c>
      <c r="J111">
        <v>16.18</v>
      </c>
      <c r="K111">
        <v>11.68</v>
      </c>
      <c r="L111">
        <v>4.78</v>
      </c>
      <c r="M111">
        <v>4.3600000000000003</v>
      </c>
      <c r="N111">
        <v>2.98</v>
      </c>
      <c r="O111">
        <v>10.91</v>
      </c>
      <c r="P111">
        <v>19.88</v>
      </c>
      <c r="Q111">
        <v>10.88</v>
      </c>
      <c r="R111">
        <v>11.16</v>
      </c>
      <c r="X111">
        <f t="shared" si="1"/>
        <v>1.8738567901234005E-2</v>
      </c>
    </row>
    <row r="112" spans="1:24">
      <c r="A112">
        <v>1990</v>
      </c>
      <c r="B112">
        <v>2.06</v>
      </c>
      <c r="C112">
        <v>7.26</v>
      </c>
      <c r="D112">
        <v>8.16</v>
      </c>
      <c r="E112">
        <v>8.86</v>
      </c>
      <c r="F112">
        <v>16.260000000000002</v>
      </c>
      <c r="G112">
        <v>17.059999999999999</v>
      </c>
      <c r="H112">
        <v>20.46</v>
      </c>
      <c r="I112">
        <v>20.76</v>
      </c>
      <c r="J112">
        <v>15.76</v>
      </c>
      <c r="K112">
        <v>12.56</v>
      </c>
      <c r="L112">
        <v>6.16</v>
      </c>
      <c r="M112">
        <v>1.75</v>
      </c>
      <c r="N112">
        <v>4.5599999999999996</v>
      </c>
      <c r="O112">
        <v>11.09</v>
      </c>
      <c r="P112">
        <v>19.43</v>
      </c>
      <c r="Q112">
        <v>11.49</v>
      </c>
      <c r="R112">
        <v>11.64</v>
      </c>
      <c r="X112">
        <f t="shared" si="1"/>
        <v>0.3400185679012398</v>
      </c>
    </row>
    <row r="113" spans="1:24">
      <c r="A113">
        <v>1991</v>
      </c>
      <c r="B113">
        <v>3.05</v>
      </c>
      <c r="C113">
        <v>0.55000000000000004</v>
      </c>
      <c r="D113">
        <v>8.15</v>
      </c>
      <c r="E113">
        <v>8.75</v>
      </c>
      <c r="F113">
        <v>11.85</v>
      </c>
      <c r="G113">
        <v>17.05</v>
      </c>
      <c r="H113">
        <v>21.55</v>
      </c>
      <c r="I113">
        <v>21.55</v>
      </c>
      <c r="J113">
        <v>18.05</v>
      </c>
      <c r="K113">
        <v>10.050000000000001</v>
      </c>
      <c r="L113">
        <v>6.15</v>
      </c>
      <c r="M113">
        <v>1.93</v>
      </c>
      <c r="N113">
        <v>1.78</v>
      </c>
      <c r="O113">
        <v>9.58</v>
      </c>
      <c r="P113">
        <v>20.05</v>
      </c>
      <c r="Q113">
        <v>11.42</v>
      </c>
      <c r="R113">
        <v>10.71</v>
      </c>
      <c r="X113">
        <f t="shared" si="1"/>
        <v>0.35178079012345975</v>
      </c>
    </row>
    <row r="114" spans="1:24">
      <c r="A114">
        <v>1992</v>
      </c>
      <c r="B114">
        <v>0.73</v>
      </c>
      <c r="C114">
        <v>3.33</v>
      </c>
      <c r="D114">
        <v>7.13</v>
      </c>
      <c r="E114">
        <v>10.130000000000001</v>
      </c>
      <c r="F114">
        <v>16.03</v>
      </c>
      <c r="G114">
        <v>16.93</v>
      </c>
      <c r="H114">
        <v>20.53</v>
      </c>
      <c r="I114">
        <v>22.23</v>
      </c>
      <c r="J114">
        <v>15.83</v>
      </c>
      <c r="K114">
        <v>9.73</v>
      </c>
      <c r="L114">
        <v>7.73</v>
      </c>
      <c r="M114">
        <v>3.01</v>
      </c>
      <c r="N114">
        <v>2</v>
      </c>
      <c r="O114">
        <v>11.1</v>
      </c>
      <c r="P114">
        <v>19.899999999999999</v>
      </c>
      <c r="Q114">
        <v>11.1</v>
      </c>
      <c r="R114">
        <v>11.02</v>
      </c>
      <c r="X114">
        <f t="shared" si="1"/>
        <v>0.50852745679012845</v>
      </c>
    </row>
    <row r="115" spans="1:24">
      <c r="A115">
        <v>1993</v>
      </c>
      <c r="B115">
        <v>4.01</v>
      </c>
      <c r="C115">
        <v>1.21</v>
      </c>
      <c r="D115">
        <v>5.61</v>
      </c>
      <c r="E115">
        <v>10.81</v>
      </c>
      <c r="F115">
        <v>15.21</v>
      </c>
      <c r="G115">
        <v>18.309999999999999</v>
      </c>
      <c r="H115">
        <v>19.11</v>
      </c>
      <c r="I115">
        <v>20.11</v>
      </c>
      <c r="J115">
        <v>14.21</v>
      </c>
      <c r="K115">
        <v>9.51</v>
      </c>
      <c r="L115">
        <v>4.3099999999999996</v>
      </c>
      <c r="M115">
        <v>4.99</v>
      </c>
      <c r="N115">
        <v>2.74</v>
      </c>
      <c r="O115">
        <v>10.54</v>
      </c>
      <c r="P115">
        <v>19.18</v>
      </c>
      <c r="Q115">
        <v>9.34</v>
      </c>
      <c r="R115">
        <v>10.45</v>
      </c>
      <c r="X115">
        <f t="shared" si="1"/>
        <v>0.44474079012345086</v>
      </c>
    </row>
    <row r="116" spans="1:24">
      <c r="A116">
        <v>1994</v>
      </c>
      <c r="B116">
        <v>3.79</v>
      </c>
      <c r="C116">
        <v>4.29</v>
      </c>
      <c r="D116">
        <v>10.19</v>
      </c>
      <c r="E116">
        <v>8.49</v>
      </c>
      <c r="F116">
        <v>15.19</v>
      </c>
      <c r="G116">
        <v>18.39</v>
      </c>
      <c r="H116">
        <v>23.09</v>
      </c>
      <c r="I116">
        <v>21.39</v>
      </c>
      <c r="J116">
        <v>15.19</v>
      </c>
      <c r="K116">
        <v>11.39</v>
      </c>
      <c r="L116">
        <v>9.09</v>
      </c>
      <c r="M116">
        <v>5.18</v>
      </c>
      <c r="N116">
        <v>4.3600000000000003</v>
      </c>
      <c r="O116">
        <v>11.29</v>
      </c>
      <c r="P116">
        <v>20.96</v>
      </c>
      <c r="Q116">
        <v>11.89</v>
      </c>
      <c r="R116">
        <v>12.12</v>
      </c>
      <c r="X116">
        <f t="shared" si="1"/>
        <v>0.55784301234567513</v>
      </c>
    </row>
    <row r="117" spans="1:24">
      <c r="A117">
        <v>1995</v>
      </c>
      <c r="B117">
        <v>2.1800000000000002</v>
      </c>
      <c r="C117">
        <v>6.28</v>
      </c>
      <c r="D117">
        <v>5.38</v>
      </c>
      <c r="E117">
        <v>10.38</v>
      </c>
      <c r="F117">
        <v>14.08</v>
      </c>
      <c r="G117">
        <v>16.579999999999998</v>
      </c>
      <c r="H117">
        <v>22.48</v>
      </c>
      <c r="I117">
        <v>19.78</v>
      </c>
      <c r="J117">
        <v>13.58</v>
      </c>
      <c r="K117">
        <v>14.28</v>
      </c>
      <c r="L117">
        <v>5.98</v>
      </c>
      <c r="M117">
        <v>2.76</v>
      </c>
      <c r="N117">
        <v>4.55</v>
      </c>
      <c r="O117">
        <v>9.9499999999999993</v>
      </c>
      <c r="P117">
        <v>19.61</v>
      </c>
      <c r="Q117">
        <v>11.28</v>
      </c>
      <c r="R117">
        <v>11.35</v>
      </c>
      <c r="X117">
        <f t="shared" si="1"/>
        <v>1.1302052345679117</v>
      </c>
    </row>
    <row r="118" spans="1:24">
      <c r="A118">
        <v>1996</v>
      </c>
      <c r="B118">
        <v>3.16</v>
      </c>
      <c r="C118">
        <v>1.86</v>
      </c>
      <c r="D118">
        <v>4.8600000000000003</v>
      </c>
      <c r="E118">
        <v>10.16</v>
      </c>
      <c r="F118">
        <v>14.16</v>
      </c>
      <c r="G118">
        <v>18.86</v>
      </c>
      <c r="H118">
        <v>19.059999999999999</v>
      </c>
      <c r="I118">
        <v>18.46</v>
      </c>
      <c r="J118">
        <v>12.76</v>
      </c>
      <c r="K118">
        <v>10.76</v>
      </c>
      <c r="L118">
        <v>5.96</v>
      </c>
      <c r="M118">
        <v>2.64</v>
      </c>
      <c r="N118">
        <v>2.59</v>
      </c>
      <c r="O118">
        <v>9.73</v>
      </c>
      <c r="P118">
        <v>18.79</v>
      </c>
      <c r="Q118">
        <v>9.83</v>
      </c>
      <c r="R118">
        <v>10.24</v>
      </c>
      <c r="X118">
        <f t="shared" si="1"/>
        <v>1.4808185679012253</v>
      </c>
    </row>
    <row r="119" spans="1:24">
      <c r="A119">
        <v>1997</v>
      </c>
      <c r="B119">
        <v>0.94</v>
      </c>
      <c r="C119">
        <v>5.44</v>
      </c>
      <c r="D119">
        <v>8.0399999999999991</v>
      </c>
      <c r="E119">
        <v>9.74</v>
      </c>
      <c r="F119">
        <v>14.84</v>
      </c>
      <c r="G119">
        <v>17.14</v>
      </c>
      <c r="H119">
        <v>18.64</v>
      </c>
      <c r="I119">
        <v>21.04</v>
      </c>
      <c r="J119">
        <v>16.739999999999998</v>
      </c>
      <c r="K119">
        <v>10.94</v>
      </c>
      <c r="L119">
        <v>6.44</v>
      </c>
      <c r="M119">
        <v>3.93</v>
      </c>
      <c r="N119">
        <v>3.01</v>
      </c>
      <c r="O119">
        <v>10.87</v>
      </c>
      <c r="P119">
        <v>18.940000000000001</v>
      </c>
      <c r="Q119">
        <v>11.37</v>
      </c>
      <c r="R119">
        <v>11.05</v>
      </c>
      <c r="X119">
        <f t="shared" si="1"/>
        <v>0.25312079012345945</v>
      </c>
    </row>
    <row r="120" spans="1:24">
      <c r="A120">
        <v>1998</v>
      </c>
      <c r="B120">
        <v>3.53</v>
      </c>
      <c r="C120">
        <v>4.33</v>
      </c>
      <c r="D120">
        <v>7.13</v>
      </c>
      <c r="E120">
        <v>9.5299999999999994</v>
      </c>
      <c r="F120">
        <v>16.13</v>
      </c>
      <c r="G120">
        <v>18.63</v>
      </c>
      <c r="H120">
        <v>21.33</v>
      </c>
      <c r="I120">
        <v>20.43</v>
      </c>
      <c r="J120">
        <v>15.03</v>
      </c>
      <c r="K120">
        <v>11.43</v>
      </c>
      <c r="L120">
        <v>3.73</v>
      </c>
      <c r="M120">
        <v>1.81</v>
      </c>
      <c r="N120">
        <v>3.93</v>
      </c>
      <c r="O120">
        <v>10.93</v>
      </c>
      <c r="P120">
        <v>20.13</v>
      </c>
      <c r="Q120">
        <v>10.06</v>
      </c>
      <c r="R120">
        <v>11.26</v>
      </c>
      <c r="X120">
        <f t="shared" si="1"/>
        <v>0.97394967901233742</v>
      </c>
    </row>
    <row r="121" spans="1:24">
      <c r="A121">
        <v>1999</v>
      </c>
      <c r="B121">
        <v>2.91</v>
      </c>
      <c r="C121">
        <v>2.0099999999999998</v>
      </c>
      <c r="D121">
        <v>7.21</v>
      </c>
      <c r="E121">
        <v>9.91</v>
      </c>
      <c r="F121">
        <v>17.010000000000002</v>
      </c>
      <c r="G121">
        <v>17.309999999999999</v>
      </c>
      <c r="H121">
        <v>21.31</v>
      </c>
      <c r="I121">
        <v>20.21</v>
      </c>
      <c r="J121">
        <v>18.21</v>
      </c>
      <c r="K121">
        <v>11.51</v>
      </c>
      <c r="L121">
        <v>4.71</v>
      </c>
      <c r="M121">
        <v>3.79</v>
      </c>
      <c r="N121">
        <v>2.2400000000000002</v>
      </c>
      <c r="O121">
        <v>11.38</v>
      </c>
      <c r="P121">
        <v>19.61</v>
      </c>
      <c r="Q121">
        <v>11.48</v>
      </c>
      <c r="R121">
        <v>11.18</v>
      </c>
      <c r="X121">
        <f t="shared" si="1"/>
        <v>0.11096301234568198</v>
      </c>
    </row>
    <row r="122" spans="1:24">
      <c r="A122">
        <v>2000</v>
      </c>
      <c r="B122">
        <v>1.69</v>
      </c>
      <c r="C122">
        <v>5.19</v>
      </c>
      <c r="D122">
        <v>7.19</v>
      </c>
      <c r="E122">
        <v>10.99</v>
      </c>
      <c r="F122">
        <v>16.79</v>
      </c>
      <c r="G122">
        <v>20.09</v>
      </c>
      <c r="H122">
        <v>18.79</v>
      </c>
      <c r="I122">
        <v>20.79</v>
      </c>
      <c r="J122">
        <v>16.79</v>
      </c>
      <c r="K122">
        <v>12.29</v>
      </c>
      <c r="L122">
        <v>7.59</v>
      </c>
      <c r="M122">
        <v>5.57</v>
      </c>
      <c r="N122">
        <v>3.56</v>
      </c>
      <c r="O122">
        <v>11.66</v>
      </c>
      <c r="P122">
        <v>19.89</v>
      </c>
      <c r="Q122">
        <v>12.22</v>
      </c>
      <c r="R122">
        <v>11.83</v>
      </c>
      <c r="X122">
        <f t="shared" si="1"/>
        <v>5.987265234567885</v>
      </c>
    </row>
    <row r="123" spans="1:24">
      <c r="A123">
        <v>2001</v>
      </c>
      <c r="B123">
        <v>3.67</v>
      </c>
      <c r="C123">
        <v>5.07</v>
      </c>
      <c r="D123">
        <v>9.27</v>
      </c>
      <c r="E123">
        <v>8.77</v>
      </c>
      <c r="F123">
        <v>16.57</v>
      </c>
      <c r="G123">
        <v>17.47</v>
      </c>
      <c r="H123">
        <v>20.37</v>
      </c>
      <c r="I123">
        <v>20.67</v>
      </c>
      <c r="J123">
        <v>13.37</v>
      </c>
      <c r="K123">
        <v>14.37</v>
      </c>
      <c r="L123">
        <v>4.57</v>
      </c>
      <c r="M123">
        <v>1.86</v>
      </c>
      <c r="N123">
        <v>4.7699999999999996</v>
      </c>
      <c r="O123">
        <v>11.54</v>
      </c>
      <c r="P123">
        <v>19.5</v>
      </c>
      <c r="Q123">
        <v>10.77</v>
      </c>
      <c r="R123">
        <v>11.64</v>
      </c>
      <c r="X123">
        <f t="shared" si="1"/>
        <v>2.9967456790124955E-2</v>
      </c>
    </row>
    <row r="124" spans="1:24">
      <c r="A124">
        <v>2002</v>
      </c>
      <c r="B124">
        <v>1.66</v>
      </c>
      <c r="C124">
        <v>6.56</v>
      </c>
      <c r="D124">
        <v>8.06</v>
      </c>
      <c r="E124">
        <v>10.76</v>
      </c>
      <c r="F124">
        <v>13.66</v>
      </c>
      <c r="G124">
        <v>20.76</v>
      </c>
      <c r="H124">
        <v>20.16</v>
      </c>
      <c r="I124">
        <v>18.86</v>
      </c>
      <c r="J124">
        <v>15.36</v>
      </c>
      <c r="K124">
        <v>11.86</v>
      </c>
      <c r="L124">
        <v>8.06</v>
      </c>
      <c r="M124">
        <v>5.84</v>
      </c>
      <c r="N124">
        <v>3.36</v>
      </c>
      <c r="O124">
        <v>10.83</v>
      </c>
      <c r="P124">
        <v>19.93</v>
      </c>
      <c r="Q124">
        <v>11.76</v>
      </c>
      <c r="R124">
        <v>11.47</v>
      </c>
      <c r="X124">
        <f t="shared" si="1"/>
        <v>9.7149963456790029</v>
      </c>
    </row>
    <row r="125" spans="1:24">
      <c r="A125">
        <v>2003</v>
      </c>
      <c r="B125">
        <v>1.84</v>
      </c>
      <c r="C125">
        <v>0.64</v>
      </c>
      <c r="D125">
        <v>8.44</v>
      </c>
      <c r="E125">
        <v>11.14</v>
      </c>
      <c r="F125">
        <v>16.14</v>
      </c>
      <c r="G125">
        <v>24.34</v>
      </c>
      <c r="H125">
        <v>22.74</v>
      </c>
      <c r="I125">
        <v>24.24</v>
      </c>
      <c r="J125">
        <v>16.14</v>
      </c>
      <c r="K125">
        <v>9.0399999999999991</v>
      </c>
      <c r="L125">
        <v>6.24</v>
      </c>
      <c r="M125">
        <v>3.22</v>
      </c>
      <c r="N125">
        <v>2.77</v>
      </c>
      <c r="O125">
        <v>11.91</v>
      </c>
      <c r="P125">
        <v>23.77</v>
      </c>
      <c r="Q125">
        <v>10.47</v>
      </c>
      <c r="R125">
        <v>12.23</v>
      </c>
      <c r="X125">
        <f t="shared" si="1"/>
        <v>44.84832079012341</v>
      </c>
    </row>
    <row r="126" spans="1:24">
      <c r="A126">
        <v>2004</v>
      </c>
      <c r="B126">
        <v>2.92</v>
      </c>
      <c r="C126">
        <v>3.62</v>
      </c>
      <c r="D126">
        <v>5.72</v>
      </c>
      <c r="E126">
        <v>10.82</v>
      </c>
      <c r="F126">
        <v>14.02</v>
      </c>
      <c r="G126">
        <v>19.02</v>
      </c>
      <c r="H126">
        <v>20.22</v>
      </c>
      <c r="I126">
        <v>20.32</v>
      </c>
      <c r="J126">
        <v>17.02</v>
      </c>
      <c r="K126">
        <v>13.82</v>
      </c>
      <c r="L126">
        <v>6.12</v>
      </c>
      <c r="M126">
        <v>3.11</v>
      </c>
      <c r="N126">
        <v>3.25</v>
      </c>
      <c r="O126">
        <v>10.19</v>
      </c>
      <c r="P126">
        <v>19.850000000000001</v>
      </c>
      <c r="Q126">
        <v>12.32</v>
      </c>
      <c r="R126">
        <v>11.4</v>
      </c>
      <c r="X126">
        <f t="shared" si="1"/>
        <v>1.895823012345669</v>
      </c>
    </row>
    <row r="127" spans="1:24">
      <c r="A127">
        <v>2005</v>
      </c>
      <c r="B127">
        <v>1.51</v>
      </c>
      <c r="C127">
        <v>0.81</v>
      </c>
      <c r="D127">
        <v>7.01</v>
      </c>
      <c r="E127">
        <v>10.71</v>
      </c>
      <c r="F127">
        <v>15.51</v>
      </c>
      <c r="G127">
        <v>20.71</v>
      </c>
      <c r="H127">
        <v>21.11</v>
      </c>
      <c r="I127">
        <v>18.809999999999999</v>
      </c>
      <c r="J127">
        <v>17.11</v>
      </c>
      <c r="K127">
        <v>11.91</v>
      </c>
      <c r="L127">
        <v>5.01</v>
      </c>
      <c r="M127">
        <v>0.59</v>
      </c>
      <c r="N127">
        <v>1.81</v>
      </c>
      <c r="O127">
        <v>11.08</v>
      </c>
      <c r="P127">
        <v>20.21</v>
      </c>
      <c r="Q127">
        <v>11.34</v>
      </c>
      <c r="R127">
        <v>11.11</v>
      </c>
      <c r="X127">
        <f t="shared" si="1"/>
        <v>9.4058074567901091</v>
      </c>
    </row>
    <row r="128" spans="1:24">
      <c r="A128">
        <v>2006</v>
      </c>
      <c r="B128">
        <v>0.49</v>
      </c>
      <c r="C128">
        <v>1.59</v>
      </c>
      <c r="D128">
        <v>5.29</v>
      </c>
      <c r="E128">
        <v>10.39</v>
      </c>
      <c r="F128">
        <v>14.69</v>
      </c>
      <c r="G128">
        <v>19.690000000000001</v>
      </c>
      <c r="H128">
        <v>23.89</v>
      </c>
      <c r="I128">
        <v>16.989999999999998</v>
      </c>
      <c r="J128">
        <v>18.190000000000001</v>
      </c>
      <c r="K128">
        <v>13.79</v>
      </c>
      <c r="L128">
        <v>7.89</v>
      </c>
      <c r="M128">
        <v>3.57</v>
      </c>
      <c r="N128">
        <v>0.89</v>
      </c>
      <c r="O128">
        <v>10.119999999999999</v>
      </c>
      <c r="P128">
        <v>20.190000000000001</v>
      </c>
      <c r="Q128">
        <v>13.29</v>
      </c>
      <c r="R128">
        <v>11.12</v>
      </c>
      <c r="X128">
        <f t="shared" si="1"/>
        <v>4.1897541234567823</v>
      </c>
    </row>
    <row r="129" spans="1:24">
      <c r="A129">
        <v>2007</v>
      </c>
      <c r="B129">
        <v>4.47</v>
      </c>
      <c r="C129">
        <v>5.77</v>
      </c>
      <c r="D129">
        <v>6.87</v>
      </c>
      <c r="E129">
        <v>14.47</v>
      </c>
      <c r="F129">
        <v>15.47</v>
      </c>
      <c r="G129">
        <v>18.77</v>
      </c>
      <c r="H129">
        <v>19.07</v>
      </c>
      <c r="I129">
        <v>18.87</v>
      </c>
      <c r="J129">
        <v>14.87</v>
      </c>
      <c r="K129">
        <v>10.97</v>
      </c>
      <c r="L129">
        <v>4.37</v>
      </c>
      <c r="M129">
        <v>2.4500000000000002</v>
      </c>
      <c r="N129">
        <v>4.5999999999999996</v>
      </c>
      <c r="O129">
        <v>12.27</v>
      </c>
      <c r="P129">
        <v>18.899999999999999</v>
      </c>
      <c r="Q129">
        <v>10.07</v>
      </c>
      <c r="R129">
        <v>11.46</v>
      </c>
      <c r="X129">
        <f t="shared" si="1"/>
        <v>1.2698785679012263</v>
      </c>
    </row>
    <row r="130" spans="1:24">
      <c r="A130">
        <v>2008</v>
      </c>
      <c r="B130">
        <v>3.95</v>
      </c>
      <c r="C130">
        <v>4.05</v>
      </c>
      <c r="D130">
        <v>6.15</v>
      </c>
      <c r="E130">
        <v>9.35</v>
      </c>
      <c r="F130">
        <v>15.95</v>
      </c>
      <c r="G130">
        <v>18.649999999999999</v>
      </c>
      <c r="H130">
        <v>20.149999999999999</v>
      </c>
      <c r="I130">
        <v>19.45</v>
      </c>
      <c r="J130">
        <v>14.25</v>
      </c>
      <c r="K130">
        <v>11.35</v>
      </c>
      <c r="L130">
        <v>6.45</v>
      </c>
      <c r="M130">
        <v>1.74</v>
      </c>
      <c r="N130">
        <v>3.48</v>
      </c>
      <c r="O130">
        <v>10.48</v>
      </c>
      <c r="P130">
        <v>19.420000000000002</v>
      </c>
      <c r="Q130">
        <v>10.68</v>
      </c>
      <c r="R130">
        <v>11.02</v>
      </c>
      <c r="X130">
        <f t="shared" si="1"/>
        <v>1.013825234567892</v>
      </c>
    </row>
    <row r="131" spans="1:24">
      <c r="A131">
        <v>2009</v>
      </c>
      <c r="B131">
        <v>-0.06</v>
      </c>
      <c r="C131">
        <v>1.94</v>
      </c>
      <c r="D131">
        <v>6.44</v>
      </c>
      <c r="E131">
        <v>12.54</v>
      </c>
      <c r="F131">
        <v>17.14</v>
      </c>
      <c r="G131">
        <v>18.440000000000001</v>
      </c>
      <c r="H131">
        <v>20.64</v>
      </c>
      <c r="I131">
        <v>21.34</v>
      </c>
      <c r="J131">
        <v>16.739999999999998</v>
      </c>
      <c r="K131">
        <v>10.74</v>
      </c>
      <c r="L131">
        <v>7.94</v>
      </c>
      <c r="M131">
        <v>2.42</v>
      </c>
      <c r="N131">
        <v>1.21</v>
      </c>
      <c r="O131">
        <v>12.04</v>
      </c>
      <c r="P131">
        <v>20.14</v>
      </c>
      <c r="Q131">
        <v>11.81</v>
      </c>
      <c r="R131">
        <v>11.3</v>
      </c>
      <c r="X131">
        <f t="shared" ref="X131:X139" si="2">(G131 - $T$29)^2</f>
        <v>0.63503190123456488</v>
      </c>
    </row>
    <row r="132" spans="1:24">
      <c r="A132">
        <v>2010</v>
      </c>
      <c r="B132">
        <v>0.52</v>
      </c>
      <c r="C132">
        <v>2.12</v>
      </c>
      <c r="D132">
        <v>5.72</v>
      </c>
      <c r="E132">
        <v>11.12</v>
      </c>
      <c r="F132">
        <v>13.12</v>
      </c>
      <c r="G132">
        <v>17.72</v>
      </c>
      <c r="H132">
        <v>22.22</v>
      </c>
      <c r="I132">
        <v>18.82</v>
      </c>
      <c r="J132">
        <v>14.52</v>
      </c>
      <c r="K132">
        <v>10.220000000000001</v>
      </c>
      <c r="L132">
        <v>6.42</v>
      </c>
      <c r="M132">
        <v>0.4</v>
      </c>
      <c r="N132">
        <v>1.69</v>
      </c>
      <c r="O132">
        <v>9.99</v>
      </c>
      <c r="P132">
        <v>19.59</v>
      </c>
      <c r="Q132">
        <v>10.39</v>
      </c>
      <c r="R132">
        <v>10.41</v>
      </c>
      <c r="X132">
        <f t="shared" si="2"/>
        <v>5.9119012345672361E-3</v>
      </c>
    </row>
    <row r="133" spans="1:24">
      <c r="A133">
        <v>2011</v>
      </c>
      <c r="B133">
        <v>2.6</v>
      </c>
      <c r="C133">
        <v>3.2</v>
      </c>
      <c r="D133">
        <v>7.3</v>
      </c>
      <c r="E133">
        <v>13.3</v>
      </c>
      <c r="F133">
        <v>16.399999999999999</v>
      </c>
      <c r="G133">
        <v>17.899999999999999</v>
      </c>
      <c r="H133">
        <v>17.899999999999999</v>
      </c>
      <c r="I133">
        <v>20.3</v>
      </c>
      <c r="J133">
        <v>17.3</v>
      </c>
      <c r="K133">
        <v>11.1</v>
      </c>
      <c r="L133">
        <v>6.6</v>
      </c>
      <c r="M133">
        <v>4.29</v>
      </c>
      <c r="N133">
        <v>2.0699999999999998</v>
      </c>
      <c r="O133">
        <v>12.33</v>
      </c>
      <c r="P133">
        <v>18.7</v>
      </c>
      <c r="Q133">
        <v>11.67</v>
      </c>
      <c r="R133">
        <v>11.19</v>
      </c>
      <c r="X133">
        <f t="shared" si="2"/>
        <v>6.5991901234565539E-2</v>
      </c>
    </row>
    <row r="134" spans="1:24">
      <c r="A134">
        <v>2012</v>
      </c>
      <c r="B134">
        <v>2.99</v>
      </c>
      <c r="C134">
        <v>-2.0099999999999998</v>
      </c>
      <c r="D134">
        <v>8.69</v>
      </c>
      <c r="E134">
        <v>10.29</v>
      </c>
      <c r="F134">
        <v>15.19</v>
      </c>
      <c r="G134">
        <v>19.190000000000001</v>
      </c>
      <c r="H134">
        <v>19.89</v>
      </c>
      <c r="I134">
        <v>20.79</v>
      </c>
      <c r="J134">
        <v>15.59</v>
      </c>
      <c r="K134">
        <v>11.29</v>
      </c>
      <c r="L134">
        <v>7.09</v>
      </c>
      <c r="M134">
        <v>3.07</v>
      </c>
      <c r="N134">
        <v>1.76</v>
      </c>
      <c r="O134">
        <v>11.39</v>
      </c>
      <c r="P134">
        <v>19.96</v>
      </c>
      <c r="Q134">
        <v>11.32</v>
      </c>
      <c r="R134">
        <v>11.11</v>
      </c>
      <c r="X134">
        <f t="shared" si="2"/>
        <v>2.3928652345678953</v>
      </c>
    </row>
    <row r="135" spans="1:24">
      <c r="A135">
        <v>2013</v>
      </c>
      <c r="B135">
        <v>1.37</v>
      </c>
      <c r="C135">
        <v>0.47</v>
      </c>
      <c r="D135">
        <v>4.2699999999999996</v>
      </c>
      <c r="E135">
        <v>10.37</v>
      </c>
      <c r="F135">
        <v>11.57</v>
      </c>
      <c r="G135">
        <v>17.07</v>
      </c>
      <c r="H135">
        <v>21.57</v>
      </c>
      <c r="I135">
        <v>20.07</v>
      </c>
      <c r="J135">
        <v>15.97</v>
      </c>
      <c r="K135">
        <v>12.87</v>
      </c>
      <c r="L135">
        <v>5.97</v>
      </c>
      <c r="M135">
        <v>1.55</v>
      </c>
      <c r="N135">
        <v>1.64</v>
      </c>
      <c r="O135">
        <v>8.74</v>
      </c>
      <c r="P135">
        <v>19.57</v>
      </c>
      <c r="Q135">
        <v>11.6</v>
      </c>
      <c r="R135">
        <v>10.39</v>
      </c>
      <c r="X135">
        <f t="shared" si="2"/>
        <v>0.32845634567901566</v>
      </c>
    </row>
    <row r="136" spans="1:24">
      <c r="A136">
        <v>2014</v>
      </c>
      <c r="B136">
        <v>4.1500000000000004</v>
      </c>
      <c r="C136">
        <v>4.8499999999999996</v>
      </c>
      <c r="D136">
        <v>7.85</v>
      </c>
      <c r="E136">
        <v>11.85</v>
      </c>
      <c r="F136">
        <v>13.55</v>
      </c>
      <c r="G136">
        <v>19.149999999999999</v>
      </c>
      <c r="H136">
        <v>18.45</v>
      </c>
      <c r="I136">
        <v>18.05</v>
      </c>
      <c r="J136">
        <v>16.75</v>
      </c>
      <c r="K136">
        <v>13.75</v>
      </c>
      <c r="L136">
        <v>8.25</v>
      </c>
      <c r="M136">
        <v>4.33</v>
      </c>
      <c r="N136">
        <v>3.52</v>
      </c>
      <c r="O136">
        <v>11.08</v>
      </c>
      <c r="P136">
        <v>18.55</v>
      </c>
      <c r="Q136">
        <v>12.92</v>
      </c>
      <c r="R136">
        <v>11.52</v>
      </c>
      <c r="X136">
        <f t="shared" si="2"/>
        <v>2.2707141234567763</v>
      </c>
    </row>
    <row r="137" spans="1:24">
      <c r="A137">
        <v>2015</v>
      </c>
      <c r="B137">
        <v>2.63</v>
      </c>
      <c r="C137">
        <v>1.73</v>
      </c>
      <c r="D137">
        <v>7.33</v>
      </c>
      <c r="E137">
        <v>11.23</v>
      </c>
      <c r="F137">
        <v>15.33</v>
      </c>
      <c r="G137">
        <v>19.93</v>
      </c>
      <c r="H137">
        <v>24.23</v>
      </c>
      <c r="I137">
        <v>20.83</v>
      </c>
      <c r="J137">
        <v>14.83</v>
      </c>
      <c r="K137">
        <v>10.130000000000001</v>
      </c>
      <c r="L137">
        <v>7.13</v>
      </c>
      <c r="M137">
        <v>3.92</v>
      </c>
      <c r="N137">
        <v>2.9</v>
      </c>
      <c r="O137">
        <v>11.3</v>
      </c>
      <c r="P137">
        <v>21.66</v>
      </c>
      <c r="Q137">
        <v>10.7</v>
      </c>
      <c r="R137">
        <v>11.64</v>
      </c>
      <c r="X137">
        <f t="shared" si="2"/>
        <v>5.2298607901234409</v>
      </c>
    </row>
    <row r="138" spans="1:24">
      <c r="A138">
        <v>2016</v>
      </c>
      <c r="B138">
        <v>4.22</v>
      </c>
      <c r="C138">
        <v>5.0199999999999996</v>
      </c>
      <c r="D138">
        <v>5.72</v>
      </c>
      <c r="E138">
        <v>10.02</v>
      </c>
      <c r="F138">
        <v>13.32</v>
      </c>
      <c r="G138">
        <v>17.72</v>
      </c>
      <c r="H138">
        <v>20.82</v>
      </c>
      <c r="I138">
        <v>20.420000000000002</v>
      </c>
      <c r="J138">
        <v>18.02</v>
      </c>
      <c r="K138">
        <v>9.92</v>
      </c>
      <c r="L138">
        <v>6.22</v>
      </c>
      <c r="M138">
        <v>1.4</v>
      </c>
      <c r="N138">
        <v>4.3899999999999997</v>
      </c>
      <c r="O138">
        <v>9.69</v>
      </c>
      <c r="P138">
        <v>19.649999999999999</v>
      </c>
      <c r="Q138">
        <v>11.39</v>
      </c>
      <c r="R138">
        <v>11.28</v>
      </c>
      <c r="X138">
        <f t="shared" si="2"/>
        <v>5.9119012345672361E-3</v>
      </c>
    </row>
    <row r="139" spans="1:24">
      <c r="A139">
        <v>2017</v>
      </c>
      <c r="B139">
        <v>-1.2</v>
      </c>
      <c r="C139">
        <v>4.8</v>
      </c>
      <c r="D139">
        <v>8.6999999999999993</v>
      </c>
      <c r="E139">
        <v>10.5</v>
      </c>
      <c r="F139">
        <v>15</v>
      </c>
      <c r="G139">
        <v>20.9</v>
      </c>
      <c r="H139">
        <v>21.4</v>
      </c>
      <c r="I139">
        <v>21.2</v>
      </c>
      <c r="N139">
        <v>1.67</v>
      </c>
      <c r="O139">
        <v>11.4</v>
      </c>
      <c r="P139">
        <v>21.17</v>
      </c>
      <c r="R139">
        <v>11.47</v>
      </c>
      <c r="X139">
        <f t="shared" si="2"/>
        <v>10.60732523456787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opLeftCell="A2" zoomScale="115" zoomScaleNormal="115" zoomScalePageLayoutView="115" workbookViewId="0">
      <selection activeCell="N16" sqref="N16"/>
    </sheetView>
  </sheetViews>
  <sheetFormatPr baseColWidth="10" defaultRowHeight="15" x14ac:dyDescent="0"/>
  <sheetData>
    <row r="1" spans="1:5">
      <c r="A1" t="s">
        <v>6</v>
      </c>
      <c r="B1" t="s">
        <v>23</v>
      </c>
      <c r="C1" t="s">
        <v>24</v>
      </c>
      <c r="E1" t="s">
        <v>25</v>
      </c>
    </row>
    <row r="2" spans="1:5">
      <c r="A2">
        <v>14.64</v>
      </c>
      <c r="B2">
        <v>1</v>
      </c>
      <c r="C2">
        <f>B2/136</f>
        <v>7.3529411764705881E-3</v>
      </c>
      <c r="E2">
        <f>1/(SQRT(2*ACOS(-1))*geneve_homogen.txt!$V$32)*EXP(-(('Calcul histogramme'!A2-geneve_homogen.txt!$T$29)^2/(geneve_homogen.txt!$V$32^2*2)))</f>
        <v>2.9756016669310287E-2</v>
      </c>
    </row>
    <row r="3" spans="1:5">
      <c r="A3">
        <v>15.04</v>
      </c>
      <c r="B3">
        <f>B2+1</f>
        <v>2</v>
      </c>
      <c r="C3">
        <f t="shared" ref="C3:C66" si="0">B3/136</f>
        <v>1.4705882352941176E-2</v>
      </c>
      <c r="E3">
        <f>1/(SQRT(2*ACOS(-1))*geneve_homogen.txt!$V$32)*EXP(-(('Calcul histogramme'!A3-geneve_homogen.txt!$T$29)^2/(geneve_homogen.txt!$V$32^2*2)))*(A3-A2) + E2</f>
        <v>5.056986289012276E-2</v>
      </c>
    </row>
    <row r="4" spans="1:5">
      <c r="A4">
        <v>15.22</v>
      </c>
      <c r="B4">
        <f t="shared" ref="B4:B67" si="1">B3+1</f>
        <v>3</v>
      </c>
      <c r="C4">
        <f t="shared" si="0"/>
        <v>2.2058823529411766E-2</v>
      </c>
      <c r="E4">
        <f>1/(SQRT(2*ACOS(-1))*geneve_homogen.txt!$V$32)*EXP(-(('Calcul histogramme'!A4-geneve_homogen.txt!$T$29)^2/(geneve_homogen.txt!$V$32^2*2)))*(A4-A3) + E3</f>
        <v>6.2304993819633836E-2</v>
      </c>
    </row>
    <row r="5" spans="1:5">
      <c r="A5">
        <v>15.23</v>
      </c>
      <c r="B5">
        <f t="shared" si="1"/>
        <v>4</v>
      </c>
      <c r="C5">
        <f t="shared" si="0"/>
        <v>2.9411764705882353E-2</v>
      </c>
      <c r="E5">
        <f>1/(SQRT(2*ACOS(-1))*geneve_homogen.txt!$V$32)*EXP(-(('Calcul histogramme'!A5-geneve_homogen.txt!$T$29)^2/(geneve_homogen.txt!$V$32^2*2)))*(A5-A4) + E4</f>
        <v>6.2964851016294149E-2</v>
      </c>
    </row>
    <row r="6" spans="1:5">
      <c r="A6">
        <v>15.23</v>
      </c>
      <c r="B6">
        <f t="shared" si="1"/>
        <v>5</v>
      </c>
      <c r="C6">
        <f t="shared" si="0"/>
        <v>3.6764705882352942E-2</v>
      </c>
      <c r="E6">
        <f>1/(SQRT(2*ACOS(-1))*geneve_homogen.txt!$V$32)*EXP(-(('Calcul histogramme'!A6-geneve_homogen.txt!$T$29)^2/(geneve_homogen.txt!$V$32^2*2)))*(A6-A5) + E5</f>
        <v>6.2964851016294149E-2</v>
      </c>
    </row>
    <row r="7" spans="1:5">
      <c r="A7">
        <v>15.25</v>
      </c>
      <c r="B7">
        <f t="shared" si="1"/>
        <v>6</v>
      </c>
      <c r="C7">
        <f t="shared" si="0"/>
        <v>4.4117647058823532E-2</v>
      </c>
      <c r="E7">
        <f>1/(SQRT(2*ACOS(-1))*geneve_homogen.txt!$V$32)*EXP(-(('Calcul histogramme'!A7-geneve_homogen.txt!$T$29)^2/(geneve_homogen.txt!$V$32^2*2)))*(A7-A6) + E6</f>
        <v>6.4316562671410893E-2</v>
      </c>
    </row>
    <row r="8" spans="1:5">
      <c r="A8">
        <v>15.27</v>
      </c>
      <c r="B8">
        <f t="shared" si="1"/>
        <v>7</v>
      </c>
      <c r="C8">
        <f t="shared" si="0"/>
        <v>5.1470588235294115E-2</v>
      </c>
      <c r="E8">
        <f>1/(SQRT(2*ACOS(-1))*geneve_homogen.txt!$V$32)*EXP(-(('Calcul histogramme'!A8-geneve_homogen.txt!$T$29)^2/(geneve_homogen.txt!$V$32^2*2)))*(A8-A7) + E7</f>
        <v>6.5700771373148614E-2</v>
      </c>
    </row>
    <row r="9" spans="1:5">
      <c r="A9">
        <v>15.46</v>
      </c>
      <c r="B9">
        <f t="shared" si="1"/>
        <v>8</v>
      </c>
      <c r="C9">
        <f t="shared" si="0"/>
        <v>5.8823529411764705E-2</v>
      </c>
      <c r="E9">
        <f>1/(SQRT(2*ACOS(-1))*geneve_homogen.txt!$V$32)*EXP(-(('Calcul histogramme'!A9-geneve_homogen.txt!$T$29)^2/(geneve_homogen.txt!$V$32^2*2)))*(A9-A8) + E8</f>
        <v>8.2017120133296526E-2</v>
      </c>
    </row>
    <row r="10" spans="1:5">
      <c r="A10">
        <v>15.65</v>
      </c>
      <c r="B10">
        <f t="shared" si="1"/>
        <v>9</v>
      </c>
      <c r="C10">
        <f t="shared" si="0"/>
        <v>6.6176470588235295E-2</v>
      </c>
      <c r="E10">
        <f>1/(SQRT(2*ACOS(-1))*geneve_homogen.txt!$V$32)*EXP(-(('Calcul histogramme'!A10-geneve_homogen.txt!$T$29)^2/(geneve_homogen.txt!$V$32^2*2)))*(A10-A9) + E9</f>
        <v>0.10190123004396678</v>
      </c>
    </row>
    <row r="11" spans="1:5">
      <c r="A11">
        <v>15.66</v>
      </c>
      <c r="B11">
        <f t="shared" si="1"/>
        <v>10</v>
      </c>
      <c r="C11">
        <f t="shared" si="0"/>
        <v>7.3529411764705885E-2</v>
      </c>
      <c r="E11">
        <f>1/(SQRT(2*ACOS(-1))*geneve_homogen.txt!$V$32)*EXP(-(('Calcul histogramme'!A11-geneve_homogen.txt!$T$29)^2/(geneve_homogen.txt!$V$32^2*2)))*(A11-A10) + E10</f>
        <v>0.10295818444063871</v>
      </c>
    </row>
    <row r="12" spans="1:5">
      <c r="A12">
        <v>15.81</v>
      </c>
      <c r="B12">
        <f t="shared" si="1"/>
        <v>11</v>
      </c>
      <c r="C12">
        <f t="shared" si="0"/>
        <v>8.0882352941176475E-2</v>
      </c>
      <c r="E12">
        <f>1/(SQRT(2*ACOS(-1))*geneve_homogen.txt!$V$32)*EXP(-(('Calcul histogramme'!A12-geneve_homogen.txt!$T$29)^2/(geneve_homogen.txt!$V$32^2*2)))*(A12-A11) + E11</f>
        <v>0.12124361887050547</v>
      </c>
    </row>
    <row r="13" spans="1:5">
      <c r="A13">
        <v>15.85</v>
      </c>
      <c r="B13">
        <f t="shared" si="1"/>
        <v>12</v>
      </c>
      <c r="C13">
        <f t="shared" si="0"/>
        <v>8.8235294117647065E-2</v>
      </c>
      <c r="E13">
        <f>1/(SQRT(2*ACOS(-1))*geneve_homogen.txt!$V$32)*EXP(-(('Calcul histogramme'!A13-geneve_homogen.txt!$T$29)^2/(geneve_homogen.txt!$V$32^2*2)))*(A13-A12) + E12</f>
        <v>0.12629922807937632</v>
      </c>
    </row>
    <row r="14" spans="1:5">
      <c r="A14">
        <v>15.87</v>
      </c>
      <c r="B14">
        <f t="shared" si="1"/>
        <v>13</v>
      </c>
      <c r="C14">
        <f t="shared" si="0"/>
        <v>9.5588235294117641E-2</v>
      </c>
      <c r="E14">
        <f>1/(SQRT(2*ACOS(-1))*geneve_homogen.txt!$V$32)*EXP(-(('Calcul histogramme'!A14-geneve_homogen.txt!$T$29)^2/(geneve_homogen.txt!$V$32^2*2)))*(A14-A13) + E13</f>
        <v>0.12887236773657001</v>
      </c>
    </row>
    <row r="15" spans="1:5">
      <c r="A15">
        <v>15.92</v>
      </c>
      <c r="B15">
        <f t="shared" si="1"/>
        <v>14</v>
      </c>
      <c r="C15">
        <f t="shared" si="0"/>
        <v>0.10294117647058823</v>
      </c>
      <c r="E15">
        <f>1/(SQRT(2*ACOS(-1))*geneve_homogen.txt!$V$32)*EXP(-(('Calcul histogramme'!A15-geneve_homogen.txt!$T$29)^2/(geneve_homogen.txt!$V$32^2*2)))*(A15-A14) + E14</f>
        <v>0.13559167011794668</v>
      </c>
    </row>
    <row r="16" spans="1:5">
      <c r="A16">
        <v>15.94</v>
      </c>
      <c r="B16">
        <f t="shared" si="1"/>
        <v>15</v>
      </c>
      <c r="C16">
        <f t="shared" si="0"/>
        <v>0.11029411764705882</v>
      </c>
      <c r="E16">
        <f>1/(SQRT(2*ACOS(-1))*geneve_homogen.txt!$V$32)*EXP(-(('Calcul histogramme'!A16-geneve_homogen.txt!$T$29)^2/(geneve_homogen.txt!$V$32^2*2)))*(A16-A15) + E15</f>
        <v>0.13832568563012426</v>
      </c>
    </row>
    <row r="17" spans="1:5">
      <c r="A17">
        <v>15.97</v>
      </c>
      <c r="B17">
        <f t="shared" si="1"/>
        <v>16</v>
      </c>
      <c r="C17">
        <f t="shared" si="0"/>
        <v>0.11764705882352941</v>
      </c>
      <c r="E17">
        <f>1/(SQRT(2*ACOS(-1))*geneve_homogen.txt!$V$32)*EXP(-(('Calcul histogramme'!A17-geneve_homogen.txt!$T$29)^2/(geneve_homogen.txt!$V$32^2*2)))*(A17-A16) + E16</f>
        <v>0.14253154818200922</v>
      </c>
    </row>
    <row r="18" spans="1:5">
      <c r="A18">
        <v>15.99</v>
      </c>
      <c r="B18">
        <f t="shared" si="1"/>
        <v>17</v>
      </c>
      <c r="C18">
        <f t="shared" si="0"/>
        <v>0.125</v>
      </c>
      <c r="E18">
        <f>1/(SQRT(2*ACOS(-1))*geneve_homogen.txt!$V$32)*EXP(-(('Calcul histogramme'!A18-geneve_homogen.txt!$T$29)^2/(geneve_homogen.txt!$V$32^2*2)))*(A18-A17) + E17</f>
        <v>0.14538233106532505</v>
      </c>
    </row>
    <row r="19" spans="1:5">
      <c r="A19">
        <v>16.02</v>
      </c>
      <c r="B19">
        <f t="shared" si="1"/>
        <v>18</v>
      </c>
      <c r="C19">
        <f t="shared" si="0"/>
        <v>0.13235294117647059</v>
      </c>
      <c r="E19">
        <f>1/(SQRT(2*ACOS(-1))*geneve_homogen.txt!$V$32)*EXP(-(('Calcul histogramme'!A19-geneve_homogen.txt!$T$29)^2/(geneve_homogen.txt!$V$32^2*2)))*(A19-A18) + E18</f>
        <v>0.1497645446077322</v>
      </c>
    </row>
    <row r="20" spans="1:5">
      <c r="A20">
        <v>16.02</v>
      </c>
      <c r="B20">
        <f t="shared" si="1"/>
        <v>19</v>
      </c>
      <c r="C20">
        <f t="shared" si="0"/>
        <v>0.13970588235294118</v>
      </c>
      <c r="E20">
        <f>1/(SQRT(2*ACOS(-1))*geneve_homogen.txt!$V$32)*EXP(-(('Calcul histogramme'!A20-geneve_homogen.txt!$T$29)^2/(geneve_homogen.txt!$V$32^2*2)))*(A20-A19) + E19</f>
        <v>0.1497645446077322</v>
      </c>
    </row>
    <row r="21" spans="1:5">
      <c r="A21">
        <v>16.16</v>
      </c>
      <c r="B21">
        <f t="shared" si="1"/>
        <v>20</v>
      </c>
      <c r="C21">
        <f t="shared" si="0"/>
        <v>0.14705882352941177</v>
      </c>
      <c r="E21">
        <f>1/(SQRT(2*ACOS(-1))*geneve_homogen.txt!$V$32)*EXP(-(('Calcul histogramme'!A21-geneve_homogen.txt!$T$29)^2/(geneve_homogen.txt!$V$32^2*2)))*(A21-A20) + E20</f>
        <v>0.17255583611576053</v>
      </c>
    </row>
    <row r="22" spans="1:5">
      <c r="A22">
        <v>16.190000000000001</v>
      </c>
      <c r="B22">
        <f t="shared" si="1"/>
        <v>21</v>
      </c>
      <c r="C22">
        <f t="shared" si="0"/>
        <v>0.15441176470588236</v>
      </c>
      <c r="E22">
        <f>1/(SQRT(2*ACOS(-1))*geneve_homogen.txt!$V$32)*EXP(-(('Calcul histogramme'!A22-geneve_homogen.txt!$T$29)^2/(geneve_homogen.txt!$V$32^2*2)))*(A22-A21) + E21</f>
        <v>0.1775480856477635</v>
      </c>
    </row>
    <row r="23" spans="1:5">
      <c r="A23">
        <v>16.25</v>
      </c>
      <c r="B23">
        <f t="shared" si="1"/>
        <v>22</v>
      </c>
      <c r="C23">
        <f t="shared" si="0"/>
        <v>0.16176470588235295</v>
      </c>
      <c r="E23">
        <f>1/(SQRT(2*ACOS(-1))*geneve_homogen.txt!$V$32)*EXP(-(('Calcul histogramme'!A23-geneve_homogen.txt!$T$29)^2/(geneve_homogen.txt!$V$32^2*2)))*(A23-A22) + E22</f>
        <v>0.1879667025063971</v>
      </c>
    </row>
    <row r="24" spans="1:5">
      <c r="A24">
        <v>16.27</v>
      </c>
      <c r="B24">
        <f t="shared" si="1"/>
        <v>23</v>
      </c>
      <c r="C24">
        <f t="shared" si="0"/>
        <v>0.16911764705882354</v>
      </c>
      <c r="E24">
        <f>1/(SQRT(2*ACOS(-1))*geneve_homogen.txt!$V$32)*EXP(-(('Calcul histogramme'!A24-geneve_homogen.txt!$T$29)^2/(geneve_homogen.txt!$V$32^2*2)))*(A24-A23) + E23</f>
        <v>0.19148779065484173</v>
      </c>
    </row>
    <row r="25" spans="1:5">
      <c r="A25">
        <v>16.27</v>
      </c>
      <c r="B25">
        <f t="shared" si="1"/>
        <v>24</v>
      </c>
      <c r="C25">
        <f t="shared" si="0"/>
        <v>0.17647058823529413</v>
      </c>
      <c r="E25">
        <f>1/(SQRT(2*ACOS(-1))*geneve_homogen.txt!$V$32)*EXP(-(('Calcul histogramme'!A25-geneve_homogen.txt!$T$29)^2/(geneve_homogen.txt!$V$32^2*2)))*(A25-A24) + E24</f>
        <v>0.19148779065484173</v>
      </c>
    </row>
    <row r="26" spans="1:5">
      <c r="A26">
        <v>16.36</v>
      </c>
      <c r="B26">
        <f t="shared" si="1"/>
        <v>25</v>
      </c>
      <c r="C26">
        <f t="shared" si="0"/>
        <v>0.18382352941176472</v>
      </c>
      <c r="E26">
        <f>1/(SQRT(2*ACOS(-1))*geneve_homogen.txt!$V$32)*EXP(-(('Calcul histogramme'!A26-geneve_homogen.txt!$T$29)^2/(geneve_homogen.txt!$V$32^2*2)))*(A26-A25) + E25</f>
        <v>0.2083053999701556</v>
      </c>
    </row>
    <row r="27" spans="1:5">
      <c r="A27">
        <v>16.420000000000002</v>
      </c>
      <c r="B27">
        <f t="shared" si="1"/>
        <v>26</v>
      </c>
      <c r="C27">
        <f t="shared" si="0"/>
        <v>0.19117647058823528</v>
      </c>
      <c r="E27">
        <f>1/(SQRT(2*ACOS(-1))*geneve_homogen.txt!$V$32)*EXP(-(('Calcul histogramme'!A27-geneve_homogen.txt!$T$29)^2/(geneve_homogen.txt!$V$32^2*2)))*(A27-A26) + E26</f>
        <v>0.21994528730777327</v>
      </c>
    </row>
    <row r="28" spans="1:5">
      <c r="A28">
        <v>16.489999999999998</v>
      </c>
      <c r="B28">
        <f t="shared" si="1"/>
        <v>27</v>
      </c>
      <c r="C28">
        <f t="shared" si="0"/>
        <v>0.19852941176470587</v>
      </c>
      <c r="E28">
        <f>1/(SQRT(2*ACOS(-1))*geneve_homogen.txt!$V$32)*EXP(-(('Calcul histogramme'!A28-geneve_homogen.txt!$T$29)^2/(geneve_homogen.txt!$V$32^2*2)))*(A28-A27) + E27</f>
        <v>0.23409993377565852</v>
      </c>
    </row>
    <row r="29" spans="1:5">
      <c r="A29">
        <v>16.57</v>
      </c>
      <c r="B29">
        <f t="shared" si="1"/>
        <v>28</v>
      </c>
      <c r="C29">
        <f t="shared" si="0"/>
        <v>0.20588235294117646</v>
      </c>
      <c r="E29">
        <f>1/(SQRT(2*ACOS(-1))*geneve_homogen.txt!$V$32)*EXP(-(('Calcul histogramme'!A29-geneve_homogen.txt!$T$29)^2/(geneve_homogen.txt!$V$32^2*2)))*(A29-A28) + E28</f>
        <v>0.25101086516020071</v>
      </c>
    </row>
    <row r="30" spans="1:5">
      <c r="A30">
        <v>16.579999999999998</v>
      </c>
      <c r="B30">
        <f t="shared" si="1"/>
        <v>29</v>
      </c>
      <c r="C30">
        <f t="shared" si="0"/>
        <v>0.21323529411764705</v>
      </c>
      <c r="E30">
        <f>1/(SQRT(2*ACOS(-1))*geneve_homogen.txt!$V$32)*EXP(-(('Calcul histogramme'!A30-geneve_homogen.txt!$T$29)^2/(geneve_homogen.txt!$V$32^2*2)))*(A30-A29) + E29</f>
        <v>0.25313601568885291</v>
      </c>
    </row>
    <row r="31" spans="1:5">
      <c r="A31">
        <v>16.670000000000002</v>
      </c>
      <c r="B31">
        <f t="shared" si="1"/>
        <v>30</v>
      </c>
      <c r="C31">
        <f t="shared" si="0"/>
        <v>0.22058823529411764</v>
      </c>
      <c r="E31">
        <f>1/(SQRT(2*ACOS(-1))*geneve_homogen.txt!$V$32)*EXP(-(('Calcul histogramme'!A31-geneve_homogen.txt!$T$29)^2/(geneve_homogen.txt!$V$32^2*2)))*(A31-A30) + E30</f>
        <v>0.27315617355707117</v>
      </c>
    </row>
    <row r="32" spans="1:5">
      <c r="A32">
        <v>16.670000000000002</v>
      </c>
      <c r="B32">
        <f t="shared" si="1"/>
        <v>31</v>
      </c>
      <c r="C32">
        <f t="shared" si="0"/>
        <v>0.22794117647058823</v>
      </c>
      <c r="E32">
        <f>1/(SQRT(2*ACOS(-1))*geneve_homogen.txt!$V$32)*EXP(-(('Calcul histogramme'!A32-geneve_homogen.txt!$T$29)^2/(geneve_homogen.txt!$V$32^2*2)))*(A32-A31) + E31</f>
        <v>0.27315617355707117</v>
      </c>
    </row>
    <row r="33" spans="1:5">
      <c r="A33">
        <v>16.739999999999998</v>
      </c>
      <c r="B33">
        <f t="shared" si="1"/>
        <v>32</v>
      </c>
      <c r="C33">
        <f t="shared" si="0"/>
        <v>0.23529411764705882</v>
      </c>
      <c r="E33">
        <f>1/(SQRT(2*ACOS(-1))*geneve_homogen.txt!$V$32)*EXP(-(('Calcul histogramme'!A33-geneve_homogen.txt!$T$29)^2/(geneve_homogen.txt!$V$32^2*2)))*(A33-A32) + E32</f>
        <v>0.28924551380483421</v>
      </c>
    </row>
    <row r="34" spans="1:5">
      <c r="A34">
        <v>16.760000000000002</v>
      </c>
      <c r="B34">
        <f t="shared" si="1"/>
        <v>33</v>
      </c>
      <c r="C34">
        <f t="shared" si="0"/>
        <v>0.24264705882352941</v>
      </c>
      <c r="E34">
        <f>1/(SQRT(2*ACOS(-1))*geneve_homogen.txt!$V$32)*EXP(-(('Calcul histogramme'!A34-geneve_homogen.txt!$T$29)^2/(geneve_homogen.txt!$V$32^2*2)))*(A34-A33) + E33</f>
        <v>0.29388357906492518</v>
      </c>
    </row>
    <row r="35" spans="1:5">
      <c r="A35">
        <v>16.760000000000002</v>
      </c>
      <c r="B35">
        <f t="shared" si="1"/>
        <v>34</v>
      </c>
      <c r="C35">
        <f t="shared" si="0"/>
        <v>0.25</v>
      </c>
      <c r="E35">
        <f>1/(SQRT(2*ACOS(-1))*geneve_homogen.txt!$V$32)*EXP(-(('Calcul histogramme'!A35-geneve_homogen.txt!$T$29)^2/(geneve_homogen.txt!$V$32^2*2)))*(A35-A34) + E34</f>
        <v>0.29388357906492518</v>
      </c>
    </row>
    <row r="36" spans="1:5">
      <c r="A36">
        <v>16.82</v>
      </c>
      <c r="B36">
        <f t="shared" si="1"/>
        <v>35</v>
      </c>
      <c r="C36">
        <f t="shared" si="0"/>
        <v>0.25735294117647056</v>
      </c>
      <c r="E36">
        <f>1/(SQRT(2*ACOS(-1))*geneve_homogen.txt!$V$32)*EXP(-(('Calcul histogramme'!A36-geneve_homogen.txt!$T$29)^2/(geneve_homogen.txt!$V$32^2*2)))*(A36-A35) + E35</f>
        <v>0.30815734492260988</v>
      </c>
    </row>
    <row r="37" spans="1:5">
      <c r="A37">
        <v>16.829999999999998</v>
      </c>
      <c r="B37">
        <f t="shared" si="1"/>
        <v>36</v>
      </c>
      <c r="C37">
        <f t="shared" si="0"/>
        <v>0.26470588235294118</v>
      </c>
      <c r="E37">
        <f>1/(SQRT(2*ACOS(-1))*geneve_homogen.txt!$V$32)*EXP(-(('Calcul histogramme'!A37-geneve_homogen.txt!$T$29)^2/(geneve_homogen.txt!$V$32^2*2)))*(A37-A36) + E36</f>
        <v>0.31054602669816628</v>
      </c>
    </row>
    <row r="38" spans="1:5">
      <c r="A38">
        <v>16.829999999999998</v>
      </c>
      <c r="B38">
        <f t="shared" si="1"/>
        <v>37</v>
      </c>
      <c r="C38">
        <f t="shared" si="0"/>
        <v>0.27205882352941174</v>
      </c>
      <c r="E38">
        <f>1/(SQRT(2*ACOS(-1))*geneve_homogen.txt!$V$32)*EXP(-(('Calcul histogramme'!A38-geneve_homogen.txt!$T$29)^2/(geneve_homogen.txt!$V$32^2*2)))*(A38-A37) + E37</f>
        <v>0.31054602669816628</v>
      </c>
    </row>
    <row r="39" spans="1:5">
      <c r="A39">
        <v>16.84</v>
      </c>
      <c r="B39">
        <f t="shared" si="1"/>
        <v>38</v>
      </c>
      <c r="C39">
        <f t="shared" si="0"/>
        <v>0.27941176470588236</v>
      </c>
      <c r="E39">
        <f>1/(SQRT(2*ACOS(-1))*geneve_homogen.txt!$V$32)*EXP(-(('Calcul histogramme'!A39-geneve_homogen.txt!$T$29)^2/(geneve_homogen.txt!$V$32^2*2)))*(A39-A38) + E38</f>
        <v>0.31294434944768185</v>
      </c>
    </row>
    <row r="40" spans="1:5">
      <c r="A40">
        <v>16.84</v>
      </c>
      <c r="B40">
        <f t="shared" si="1"/>
        <v>39</v>
      </c>
      <c r="C40">
        <f t="shared" si="0"/>
        <v>0.28676470588235292</v>
      </c>
      <c r="E40">
        <f>1/(SQRT(2*ACOS(-1))*geneve_homogen.txt!$V$32)*EXP(-(('Calcul histogramme'!A40-geneve_homogen.txt!$T$29)^2/(geneve_homogen.txt!$V$32^2*2)))*(A40-A39) + E39</f>
        <v>0.31294434944768185</v>
      </c>
    </row>
    <row r="41" spans="1:5">
      <c r="A41">
        <v>16.86</v>
      </c>
      <c r="B41">
        <f t="shared" si="1"/>
        <v>40</v>
      </c>
      <c r="C41">
        <f t="shared" si="0"/>
        <v>0.29411764705882354</v>
      </c>
      <c r="E41">
        <f>1/(SQRT(2*ACOS(-1))*geneve_homogen.txt!$V$32)*EXP(-(('Calcul histogramme'!A41-geneve_homogen.txt!$T$29)^2/(geneve_homogen.txt!$V$32^2*2)))*(A41-A40) + E40</f>
        <v>0.31777906962306157</v>
      </c>
    </row>
    <row r="42" spans="1:5">
      <c r="A42">
        <v>16.87</v>
      </c>
      <c r="B42">
        <f t="shared" si="1"/>
        <v>41</v>
      </c>
      <c r="C42">
        <f t="shared" si="0"/>
        <v>0.3014705882352941</v>
      </c>
      <c r="E42">
        <f>1/(SQRT(2*ACOS(-1))*geneve_homogen.txt!$V$32)*EXP(-(('Calcul histogramme'!A42-geneve_homogen.txt!$T$29)^2/(geneve_homogen.txt!$V$32^2*2)))*(A42-A41) + E41</f>
        <v>0.32020582352585142</v>
      </c>
    </row>
    <row r="43" spans="1:5">
      <c r="A43">
        <v>16.93</v>
      </c>
      <c r="B43">
        <f t="shared" si="1"/>
        <v>42</v>
      </c>
      <c r="C43">
        <f t="shared" si="0"/>
        <v>0.30882352941176472</v>
      </c>
      <c r="E43">
        <f>1/(SQRT(2*ACOS(-1))*geneve_homogen.txt!$V$32)*EXP(-(('Calcul histogramme'!A43-geneve_homogen.txt!$T$29)^2/(geneve_homogen.txt!$V$32^2*2)))*(A43-A42) + E42</f>
        <v>0.33509356207475238</v>
      </c>
    </row>
    <row r="44" spans="1:5">
      <c r="A44">
        <v>17.05</v>
      </c>
      <c r="B44">
        <f t="shared" si="1"/>
        <v>43</v>
      </c>
      <c r="C44">
        <f t="shared" si="0"/>
        <v>0.31617647058823528</v>
      </c>
      <c r="E44">
        <f>1/(SQRT(2*ACOS(-1))*geneve_homogen.txt!$V$32)*EXP(-(('Calcul histogramme'!A44-geneve_homogen.txt!$T$29)^2/(geneve_homogen.txt!$V$32^2*2)))*(A44-A43) + E43</f>
        <v>0.36605522857037581</v>
      </c>
    </row>
    <row r="45" spans="1:5">
      <c r="A45">
        <v>17.05</v>
      </c>
      <c r="B45">
        <f t="shared" si="1"/>
        <v>44</v>
      </c>
      <c r="C45">
        <f t="shared" si="0"/>
        <v>0.3235294117647059</v>
      </c>
      <c r="E45">
        <f>1/(SQRT(2*ACOS(-1))*geneve_homogen.txt!$V$32)*EXP(-(('Calcul histogramme'!A45-geneve_homogen.txt!$T$29)^2/(geneve_homogen.txt!$V$32^2*2)))*(A45-A44) + E44</f>
        <v>0.36605522857037581</v>
      </c>
    </row>
    <row r="46" spans="1:5">
      <c r="A46">
        <v>17.059999999999999</v>
      </c>
      <c r="B46">
        <f t="shared" si="1"/>
        <v>45</v>
      </c>
      <c r="C46">
        <f t="shared" si="0"/>
        <v>0.33088235294117646</v>
      </c>
      <c r="E46">
        <f>1/(SQRT(2*ACOS(-1))*geneve_homogen.txt!$V$32)*EXP(-(('Calcul histogramme'!A46-geneve_homogen.txt!$T$29)^2/(geneve_homogen.txt!$V$32^2*2)))*(A46-A45) + E45</f>
        <v>0.36864294197597836</v>
      </c>
    </row>
    <row r="47" spans="1:5">
      <c r="A47">
        <v>17.07</v>
      </c>
      <c r="B47">
        <f t="shared" si="1"/>
        <v>46</v>
      </c>
      <c r="C47">
        <f t="shared" si="0"/>
        <v>0.33823529411764708</v>
      </c>
      <c r="E47">
        <f>1/(SQRT(2*ACOS(-1))*geneve_homogen.txt!$V$32)*EXP(-(('Calcul histogramme'!A47-geneve_homogen.txt!$T$29)^2/(geneve_homogen.txt!$V$32^2*2)))*(A47-A46) + E46</f>
        <v>0.37123812279063567</v>
      </c>
    </row>
    <row r="48" spans="1:5">
      <c r="A48">
        <v>17.12</v>
      </c>
      <c r="B48">
        <f t="shared" si="1"/>
        <v>47</v>
      </c>
      <c r="C48">
        <f t="shared" si="0"/>
        <v>0.34558823529411764</v>
      </c>
      <c r="E48">
        <f>1/(SQRT(2*ACOS(-1))*geneve_homogen.txt!$V$32)*EXP(-(('Calcul histogramme'!A48-geneve_homogen.txt!$T$29)^2/(geneve_homogen.txt!$V$32^2*2)))*(A48-A47) + E47</f>
        <v>0.3843924957248146</v>
      </c>
    </row>
    <row r="49" spans="1:5">
      <c r="A49">
        <v>17.13</v>
      </c>
      <c r="B49">
        <f t="shared" si="1"/>
        <v>48</v>
      </c>
      <c r="C49">
        <f t="shared" si="0"/>
        <v>0.35294117647058826</v>
      </c>
      <c r="E49">
        <f>1/(SQRT(2*ACOS(-1))*geneve_homogen.txt!$V$32)*EXP(-(('Calcul histogramme'!A49-geneve_homogen.txt!$T$29)^2/(geneve_homogen.txt!$V$32^2*2)))*(A49-A48) + E48</f>
        <v>0.38703017331258555</v>
      </c>
    </row>
    <row r="50" spans="1:5">
      <c r="A50">
        <v>17.14</v>
      </c>
      <c r="B50">
        <f t="shared" si="1"/>
        <v>49</v>
      </c>
      <c r="C50">
        <f t="shared" si="0"/>
        <v>0.36029411764705882</v>
      </c>
      <c r="E50">
        <f>1/(SQRT(2*ACOS(-1))*geneve_homogen.txt!$V$32)*EXP(-(('Calcul histogramme'!A50-geneve_homogen.txt!$T$29)^2/(geneve_homogen.txt!$V$32^2*2)))*(A50-A49) + E49</f>
        <v>0.38967453968251198</v>
      </c>
    </row>
    <row r="51" spans="1:5">
      <c r="A51">
        <v>17.149999999999999</v>
      </c>
      <c r="B51">
        <f t="shared" si="1"/>
        <v>50</v>
      </c>
      <c r="C51">
        <f t="shared" si="0"/>
        <v>0.36764705882352944</v>
      </c>
      <c r="E51">
        <f>1/(SQRT(2*ACOS(-1))*geneve_homogen.txt!$V$32)*EXP(-(('Calcul histogramme'!A51-geneve_homogen.txt!$T$29)^2/(geneve_homogen.txt!$V$32^2*2)))*(A51-A50) + E50</f>
        <v>0.39232547965854209</v>
      </c>
    </row>
    <row r="52" spans="1:5">
      <c r="A52">
        <v>17.170000000000002</v>
      </c>
      <c r="B52">
        <f t="shared" si="1"/>
        <v>51</v>
      </c>
      <c r="C52">
        <f t="shared" si="0"/>
        <v>0.375</v>
      </c>
      <c r="E52">
        <f>1/(SQRT(2*ACOS(-1))*geneve_homogen.txt!$V$32)*EXP(-(('Calcul histogramme'!A52-geneve_homogen.txt!$T$29)^2/(geneve_homogen.txt!$V$32^2*2)))*(A52-A51) + E51</f>
        <v>0.39765295546942592</v>
      </c>
    </row>
    <row r="53" spans="1:5">
      <c r="A53">
        <v>17.190000000000001</v>
      </c>
      <c r="B53">
        <f t="shared" si="1"/>
        <v>52</v>
      </c>
      <c r="C53">
        <f t="shared" si="0"/>
        <v>0.38235294117647056</v>
      </c>
      <c r="E53">
        <f>1/(SQRT(2*ACOS(-1))*geneve_homogen.txt!$V$32)*EXP(-(('Calcul histogramme'!A53-geneve_homogen.txt!$T$29)^2/(geneve_homogen.txt!$V$32^2*2)))*(A53-A52) + E52</f>
        <v>0.40300508350679914</v>
      </c>
    </row>
    <row r="54" spans="1:5">
      <c r="A54">
        <v>17.22</v>
      </c>
      <c r="B54">
        <f t="shared" si="1"/>
        <v>53</v>
      </c>
      <c r="C54">
        <f t="shared" si="0"/>
        <v>0.38970588235294118</v>
      </c>
      <c r="E54">
        <f>1/(SQRT(2*ACOS(-1))*geneve_homogen.txt!$V$32)*EXP(-(('Calcul histogramme'!A54-geneve_homogen.txt!$T$29)^2/(geneve_homogen.txt!$V$32^2*2)))*(A54-A53) + E53</f>
        <v>0.4110860426605874</v>
      </c>
    </row>
    <row r="55" spans="1:5">
      <c r="A55">
        <v>17.23</v>
      </c>
      <c r="B55">
        <f t="shared" si="1"/>
        <v>54</v>
      </c>
      <c r="C55">
        <f t="shared" si="0"/>
        <v>0.39705882352941174</v>
      </c>
      <c r="E55">
        <f>1/(SQRT(2*ACOS(-1))*geneve_homogen.txt!$V$32)*EXP(-(('Calcul histogramme'!A55-geneve_homogen.txt!$T$29)^2/(geneve_homogen.txt!$V$32^2*2)))*(A55-A54) + E54</f>
        <v>0.41378531527513923</v>
      </c>
    </row>
    <row r="56" spans="1:5">
      <c r="A56">
        <v>17.239999999999998</v>
      </c>
      <c r="B56">
        <f t="shared" si="1"/>
        <v>55</v>
      </c>
      <c r="C56">
        <f t="shared" si="0"/>
        <v>0.40441176470588236</v>
      </c>
      <c r="E56">
        <f>1/(SQRT(2*ACOS(-1))*geneve_homogen.txt!$V$32)*EXP(-(('Calcul histogramme'!A56-geneve_homogen.txt!$T$29)^2/(geneve_homogen.txt!$V$32^2*2)))*(A56-A55) + E55</f>
        <v>0.41649008435563034</v>
      </c>
    </row>
    <row r="57" spans="1:5">
      <c r="A57">
        <v>17.260000000000002</v>
      </c>
      <c r="B57">
        <f t="shared" si="1"/>
        <v>56</v>
      </c>
      <c r="C57">
        <f t="shared" si="0"/>
        <v>0.41176470588235292</v>
      </c>
      <c r="E57">
        <f>1/(SQRT(2*ACOS(-1))*geneve_homogen.txt!$V$32)*EXP(-(('Calcul histogramme'!A57-geneve_homogen.txt!$T$29)^2/(geneve_homogen.txt!$V$32^2*2)))*(A57-A56) + E56</f>
        <v>0.42192086343703444</v>
      </c>
    </row>
    <row r="58" spans="1:5">
      <c r="A58">
        <v>17.27</v>
      </c>
      <c r="B58">
        <f t="shared" si="1"/>
        <v>57</v>
      </c>
      <c r="C58">
        <f t="shared" si="0"/>
        <v>0.41911764705882354</v>
      </c>
      <c r="E58">
        <f>1/(SQRT(2*ACOS(-1))*geneve_homogen.txt!$V$32)*EXP(-(('Calcul histogramme'!A58-geneve_homogen.txt!$T$29)^2/(geneve_homogen.txt!$V$32^2*2)))*(A58-A57) + E57</f>
        <v>0.42464137542472574</v>
      </c>
    </row>
    <row r="59" spans="1:5">
      <c r="A59">
        <v>17.309999999999999</v>
      </c>
      <c r="B59">
        <f t="shared" si="1"/>
        <v>58</v>
      </c>
      <c r="C59">
        <f t="shared" si="0"/>
        <v>0.4264705882352941</v>
      </c>
      <c r="E59">
        <f>1/(SQRT(2*ACOS(-1))*geneve_homogen.txt!$V$32)*EXP(-(('Calcul histogramme'!A59-geneve_homogen.txt!$T$29)^2/(geneve_homogen.txt!$V$32^2*2)))*(A59-A58) + E58</f>
        <v>0.43560030600948507</v>
      </c>
    </row>
    <row r="60" spans="1:5">
      <c r="A60">
        <v>17.32</v>
      </c>
      <c r="B60">
        <f t="shared" si="1"/>
        <v>59</v>
      </c>
      <c r="C60">
        <f t="shared" si="0"/>
        <v>0.43382352941176472</v>
      </c>
      <c r="E60">
        <f>1/(SQRT(2*ACOS(-1))*geneve_homogen.txt!$V$32)*EXP(-(('Calcul histogramme'!A60-geneve_homogen.txt!$T$29)^2/(geneve_homogen.txt!$V$32^2*2)))*(A60-A59) + E59</f>
        <v>0.4383445230199165</v>
      </c>
    </row>
    <row r="61" spans="1:5">
      <c r="A61">
        <v>17.329999999999998</v>
      </c>
      <c r="B61">
        <f t="shared" si="1"/>
        <v>60</v>
      </c>
      <c r="C61">
        <f t="shared" si="0"/>
        <v>0.44117647058823528</v>
      </c>
      <c r="E61">
        <f>1/(SQRT(2*ACOS(-1))*geneve_homogen.txt!$V$32)*EXP(-(('Calcul histogramme'!A61-geneve_homogen.txt!$T$29)^2/(geneve_homogen.txt!$V$32^2*2)))*(A61-A60) + E60</f>
        <v>0.44109309473015962</v>
      </c>
    </row>
    <row r="62" spans="1:5">
      <c r="A62">
        <v>17.399999999999999</v>
      </c>
      <c r="B62">
        <f t="shared" si="1"/>
        <v>61</v>
      </c>
      <c r="C62">
        <f t="shared" si="0"/>
        <v>0.4485294117647059</v>
      </c>
      <c r="E62">
        <f>1/(SQRT(2*ACOS(-1))*geneve_homogen.txt!$V$32)*EXP(-(('Calcul histogramme'!A62-geneve_homogen.txt!$T$29)^2/(geneve_homogen.txt!$V$32^2*2)))*(A62-A61) + E61</f>
        <v>0.46052070277064594</v>
      </c>
    </row>
    <row r="63" spans="1:5">
      <c r="A63">
        <v>17.43</v>
      </c>
      <c r="B63">
        <f t="shared" si="1"/>
        <v>62</v>
      </c>
      <c r="C63">
        <f t="shared" si="0"/>
        <v>0.45588235294117646</v>
      </c>
      <c r="E63">
        <f>1/(SQRT(2*ACOS(-1))*geneve_homogen.txt!$V$32)*EXP(-(('Calcul histogramme'!A63-geneve_homogen.txt!$T$29)^2/(geneve_homogen.txt!$V$32^2*2)))*(A63-A62) + E62</f>
        <v>0.46887526954928521</v>
      </c>
    </row>
    <row r="64" spans="1:5">
      <c r="A64">
        <v>17.440000000000001</v>
      </c>
      <c r="B64">
        <f t="shared" si="1"/>
        <v>63</v>
      </c>
      <c r="C64">
        <f t="shared" si="0"/>
        <v>0.46323529411764708</v>
      </c>
      <c r="E64">
        <f>1/(SQRT(2*ACOS(-1))*geneve_homogen.txt!$V$32)*EXP(-(('Calcul histogramme'!A64-geneve_homogen.txt!$T$29)^2/(geneve_homogen.txt!$V$32^2*2)))*(A64-A63) + E63</f>
        <v>0.47166301542134603</v>
      </c>
    </row>
    <row r="65" spans="1:5">
      <c r="A65">
        <v>17.440000000000001</v>
      </c>
      <c r="B65">
        <f t="shared" si="1"/>
        <v>64</v>
      </c>
      <c r="C65">
        <f t="shared" si="0"/>
        <v>0.47058823529411764</v>
      </c>
      <c r="E65">
        <f>1/(SQRT(2*ACOS(-1))*geneve_homogen.txt!$V$32)*EXP(-(('Calcul histogramme'!A65-geneve_homogen.txt!$T$29)^2/(geneve_homogen.txt!$V$32^2*2)))*(A65-A64) + E64</f>
        <v>0.47166301542134603</v>
      </c>
    </row>
    <row r="66" spans="1:5">
      <c r="A66">
        <v>17.45</v>
      </c>
      <c r="B66">
        <f t="shared" si="1"/>
        <v>65</v>
      </c>
      <c r="C66">
        <f t="shared" si="0"/>
        <v>0.47794117647058826</v>
      </c>
      <c r="E66">
        <f>1/(SQRT(2*ACOS(-1))*geneve_homogen.txt!$V$32)*EXP(-(('Calcul histogramme'!A66-geneve_homogen.txt!$T$29)^2/(geneve_homogen.txt!$V$32^2*2)))*(A66-A65) + E65</f>
        <v>0.47445351547794745</v>
      </c>
    </row>
    <row r="67" spans="1:5">
      <c r="A67">
        <v>17.46</v>
      </c>
      <c r="B67">
        <f t="shared" si="1"/>
        <v>66</v>
      </c>
      <c r="C67">
        <f t="shared" ref="C67:C130" si="2">B67/136</f>
        <v>0.48529411764705882</v>
      </c>
      <c r="E67">
        <f>1/(SQRT(2*ACOS(-1))*geneve_homogen.txt!$V$32)*EXP(-(('Calcul histogramme'!A67-geneve_homogen.txt!$T$29)^2/(geneve_homogen.txt!$V$32^2*2)))*(A67-A66) + E66</f>
        <v>0.4772466332153058</v>
      </c>
    </row>
    <row r="68" spans="1:5">
      <c r="A68">
        <v>17.46</v>
      </c>
      <c r="B68">
        <f t="shared" ref="B68:B131" si="3">B67+1</f>
        <v>67</v>
      </c>
      <c r="C68">
        <f t="shared" si="2"/>
        <v>0.49264705882352944</v>
      </c>
      <c r="E68">
        <f>1/(SQRT(2*ACOS(-1))*geneve_homogen.txt!$V$32)*EXP(-(('Calcul histogramme'!A68-geneve_homogen.txt!$T$29)^2/(geneve_homogen.txt!$V$32^2*2)))*(A68-A67) + E67</f>
        <v>0.4772466332153058</v>
      </c>
    </row>
    <row r="69" spans="1:5">
      <c r="A69">
        <v>17.47</v>
      </c>
      <c r="B69">
        <f t="shared" si="3"/>
        <v>68</v>
      </c>
      <c r="C69">
        <f t="shared" si="2"/>
        <v>0.5</v>
      </c>
      <c r="E69">
        <f>1/(SQRT(2*ACOS(-1))*geneve_homogen.txt!$V$32)*EXP(-(('Calcul histogramme'!A69-geneve_homogen.txt!$T$29)^2/(geneve_homogen.txt!$V$32^2*2)))*(A69-A68) + E68</f>
        <v>0.48004223174051408</v>
      </c>
    </row>
    <row r="70" spans="1:5">
      <c r="A70">
        <v>17.47</v>
      </c>
      <c r="B70">
        <f t="shared" si="3"/>
        <v>69</v>
      </c>
      <c r="C70">
        <f t="shared" si="2"/>
        <v>0.50735294117647056</v>
      </c>
      <c r="E70">
        <f>1/(SQRT(2*ACOS(-1))*geneve_homogen.txt!$V$32)*EXP(-(('Calcul histogramme'!A70-geneve_homogen.txt!$T$29)^2/(geneve_homogen.txt!$V$32^2*2)))*(A70-A69) + E69</f>
        <v>0.48004223174051408</v>
      </c>
    </row>
    <row r="71" spans="1:5">
      <c r="A71">
        <v>17.55</v>
      </c>
      <c r="B71">
        <f t="shared" si="3"/>
        <v>70</v>
      </c>
      <c r="C71">
        <f t="shared" si="2"/>
        <v>0.51470588235294112</v>
      </c>
      <c r="E71">
        <f>1/(SQRT(2*ACOS(-1))*geneve_homogen.txt!$V$32)*EXP(-(('Calcul histogramme'!A71-geneve_homogen.txt!$T$29)^2/(geneve_homogen.txt!$V$32^2*2)))*(A71-A70) + E70</f>
        <v>0.50252604509904475</v>
      </c>
    </row>
    <row r="72" spans="1:5">
      <c r="A72">
        <v>17.63</v>
      </c>
      <c r="B72">
        <f t="shared" si="3"/>
        <v>71</v>
      </c>
      <c r="C72">
        <f t="shared" si="2"/>
        <v>0.5220588235294118</v>
      </c>
      <c r="E72">
        <f>1/(SQRT(2*ACOS(-1))*geneve_homogen.txt!$V$32)*EXP(-(('Calcul histogramme'!A72-geneve_homogen.txt!$T$29)^2/(geneve_homogen.txt!$V$32^2*2)))*(A72-A71) + E71</f>
        <v>0.5250575259037823</v>
      </c>
    </row>
    <row r="73" spans="1:5">
      <c r="A73">
        <v>17.670000000000002</v>
      </c>
      <c r="B73">
        <f t="shared" si="3"/>
        <v>72</v>
      </c>
      <c r="C73">
        <f t="shared" si="2"/>
        <v>0.52941176470588236</v>
      </c>
      <c r="E73">
        <f>1/(SQRT(2*ACOS(-1))*geneve_homogen.txt!$V$32)*EXP(-(('Calcul histogramme'!A73-geneve_homogen.txt!$T$29)^2/(geneve_homogen.txt!$V$32^2*2)))*(A73-A72) + E72</f>
        <v>0.5363217190733548</v>
      </c>
    </row>
    <row r="74" spans="1:5">
      <c r="A74">
        <v>17.72</v>
      </c>
      <c r="B74">
        <f t="shared" si="3"/>
        <v>73</v>
      </c>
      <c r="C74">
        <f t="shared" si="2"/>
        <v>0.53676470588235292</v>
      </c>
      <c r="E74">
        <f>1/(SQRT(2*ACOS(-1))*geneve_homogen.txt!$V$32)*EXP(-(('Calcul histogramme'!A74-geneve_homogen.txt!$T$29)^2/(geneve_homogen.txt!$V$32^2*2)))*(A74-A73) + E73</f>
        <v>0.55038376393428912</v>
      </c>
    </row>
    <row r="75" spans="1:5">
      <c r="A75">
        <v>17.72</v>
      </c>
      <c r="B75">
        <f t="shared" si="3"/>
        <v>74</v>
      </c>
      <c r="C75">
        <f t="shared" si="2"/>
        <v>0.54411764705882348</v>
      </c>
      <c r="E75">
        <f>1/(SQRT(2*ACOS(-1))*geneve_homogen.txt!$V$32)*EXP(-(('Calcul histogramme'!A75-geneve_homogen.txt!$T$29)^2/(geneve_homogen.txt!$V$32^2*2)))*(A75-A74) + E74</f>
        <v>0.55038376393428912</v>
      </c>
    </row>
    <row r="76" spans="1:5">
      <c r="A76">
        <v>17.72</v>
      </c>
      <c r="B76">
        <f t="shared" si="3"/>
        <v>75</v>
      </c>
      <c r="C76">
        <f t="shared" si="2"/>
        <v>0.55147058823529416</v>
      </c>
      <c r="E76">
        <f>1/(SQRT(2*ACOS(-1))*geneve_homogen.txt!$V$32)*EXP(-(('Calcul histogramme'!A76-geneve_homogen.txt!$T$29)^2/(geneve_homogen.txt!$V$32^2*2)))*(A76-A75) + E75</f>
        <v>0.55038376393428912</v>
      </c>
    </row>
    <row r="77" spans="1:5">
      <c r="A77">
        <v>17.73</v>
      </c>
      <c r="B77">
        <f t="shared" si="3"/>
        <v>76</v>
      </c>
      <c r="C77">
        <f t="shared" si="2"/>
        <v>0.55882352941176472</v>
      </c>
      <c r="E77">
        <f>1/(SQRT(2*ACOS(-1))*geneve_homogen.txt!$V$32)*EXP(-(('Calcul histogramme'!A77-geneve_homogen.txt!$T$29)^2/(geneve_homogen.txt!$V$32^2*2)))*(A77-A76) + E76</f>
        <v>0.55319502519850106</v>
      </c>
    </row>
    <row r="78" spans="1:5">
      <c r="A78">
        <v>17.75</v>
      </c>
      <c r="B78">
        <f t="shared" si="3"/>
        <v>77</v>
      </c>
      <c r="C78">
        <f t="shared" si="2"/>
        <v>0.56617647058823528</v>
      </c>
      <c r="E78">
        <f>1/(SQRT(2*ACOS(-1))*geneve_homogen.txt!$V$32)*EXP(-(('Calcul histogramme'!A78-geneve_homogen.txt!$T$29)^2/(geneve_homogen.txt!$V$32^2*2)))*(A78-A77) + E77</f>
        <v>0.5588121196995165</v>
      </c>
    </row>
    <row r="79" spans="1:5">
      <c r="A79">
        <v>17.75</v>
      </c>
      <c r="B79">
        <f t="shared" si="3"/>
        <v>78</v>
      </c>
      <c r="C79">
        <f t="shared" si="2"/>
        <v>0.57352941176470584</v>
      </c>
      <c r="E79">
        <f>1/(SQRT(2*ACOS(-1))*geneve_homogen.txt!$V$32)*EXP(-(('Calcul histogramme'!A79-geneve_homogen.txt!$T$29)^2/(geneve_homogen.txt!$V$32^2*2)))*(A79-A78) + E78</f>
        <v>0.5588121196995165</v>
      </c>
    </row>
    <row r="80" spans="1:5">
      <c r="A80">
        <v>17.78</v>
      </c>
      <c r="B80">
        <f t="shared" si="3"/>
        <v>79</v>
      </c>
      <c r="C80">
        <f t="shared" si="2"/>
        <v>0.58088235294117652</v>
      </c>
      <c r="E80">
        <f>1/(SQRT(2*ACOS(-1))*geneve_homogen.txt!$V$32)*EXP(-(('Calcul histogramme'!A80-geneve_homogen.txt!$T$29)^2/(geneve_homogen.txt!$V$32^2*2)))*(A80-A79) + E79</f>
        <v>0.56722241848878208</v>
      </c>
    </row>
    <row r="81" spans="1:5">
      <c r="A81">
        <v>17.84</v>
      </c>
      <c r="B81">
        <f t="shared" si="3"/>
        <v>80</v>
      </c>
      <c r="C81">
        <f t="shared" si="2"/>
        <v>0.58823529411764708</v>
      </c>
      <c r="E81">
        <f>1/(SQRT(2*ACOS(-1))*geneve_homogen.txt!$V$32)*EXP(-(('Calcul histogramme'!A81-geneve_homogen.txt!$T$29)^2/(geneve_homogen.txt!$V$32^2*2)))*(A81-A80) + E80</f>
        <v>0.58395927214066345</v>
      </c>
    </row>
    <row r="82" spans="1:5">
      <c r="A82">
        <v>17.899999999999999</v>
      </c>
      <c r="B82">
        <f t="shared" si="3"/>
        <v>81</v>
      </c>
      <c r="C82">
        <f t="shared" si="2"/>
        <v>0.59558823529411764</v>
      </c>
      <c r="E82">
        <f>1/(SQRT(2*ACOS(-1))*geneve_homogen.txt!$V$32)*EXP(-(('Calcul histogramme'!A82-geneve_homogen.txt!$T$29)^2/(geneve_homogen.txt!$V$32^2*2)))*(A82-A81) + E81</f>
        <v>0.60058294251732336</v>
      </c>
    </row>
    <row r="83" spans="1:5">
      <c r="A83">
        <v>17.93</v>
      </c>
      <c r="B83">
        <f t="shared" si="3"/>
        <v>82</v>
      </c>
      <c r="C83">
        <f t="shared" si="2"/>
        <v>0.6029411764705882</v>
      </c>
      <c r="E83">
        <f>1/(SQRT(2*ACOS(-1))*geneve_homogen.txt!$V$32)*EXP(-(('Calcul histogramme'!A83-geneve_homogen.txt!$T$29)^2/(geneve_homogen.txt!$V$32^2*2)))*(A83-A82) + E82</f>
        <v>0.60886105334926388</v>
      </c>
    </row>
    <row r="84" spans="1:5">
      <c r="A84">
        <v>17.989999999999998</v>
      </c>
      <c r="B84">
        <f t="shared" si="3"/>
        <v>83</v>
      </c>
      <c r="C84">
        <f t="shared" si="2"/>
        <v>0.61029411764705888</v>
      </c>
      <c r="E84">
        <f>1/(SQRT(2*ACOS(-1))*geneve_homogen.txt!$V$32)*EXP(-(('Calcul histogramme'!A84-geneve_homogen.txt!$T$29)^2/(geneve_homogen.txt!$V$32^2*2)))*(A84-A83) + E83</f>
        <v>0.62526111142719398</v>
      </c>
    </row>
    <row r="85" spans="1:5">
      <c r="A85">
        <v>18.03</v>
      </c>
      <c r="B85">
        <f t="shared" si="3"/>
        <v>84</v>
      </c>
      <c r="C85">
        <f t="shared" si="2"/>
        <v>0.61764705882352944</v>
      </c>
      <c r="E85">
        <f>1/(SQRT(2*ACOS(-1))*geneve_homogen.txt!$V$32)*EXP(-(('Calcul histogramme'!A85-geneve_homogen.txt!$T$29)^2/(geneve_homogen.txt!$V$32^2*2)))*(A85-A84) + E84</f>
        <v>0.63611479825434569</v>
      </c>
    </row>
    <row r="86" spans="1:5">
      <c r="A86">
        <v>18.059999999999999</v>
      </c>
      <c r="B86">
        <f t="shared" si="3"/>
        <v>85</v>
      </c>
      <c r="C86">
        <f t="shared" si="2"/>
        <v>0.625</v>
      </c>
      <c r="E86">
        <f>1/(SQRT(2*ACOS(-1))*geneve_homogen.txt!$V$32)*EXP(-(('Calcul histogramme'!A86-geneve_homogen.txt!$T$29)^2/(geneve_homogen.txt!$V$32^2*2)))*(A86-A85) + E85</f>
        <v>0.64420629053179501</v>
      </c>
    </row>
    <row r="87" spans="1:5">
      <c r="A87">
        <v>18.059999999999999</v>
      </c>
      <c r="B87">
        <f t="shared" si="3"/>
        <v>86</v>
      </c>
      <c r="C87">
        <f t="shared" si="2"/>
        <v>0.63235294117647056</v>
      </c>
      <c r="E87">
        <f>1/(SQRT(2*ACOS(-1))*geneve_homogen.txt!$V$32)*EXP(-(('Calcul histogramme'!A87-geneve_homogen.txt!$T$29)^2/(geneve_homogen.txt!$V$32^2*2)))*(A87-A86) + E86</f>
        <v>0.64420629053179501</v>
      </c>
    </row>
    <row r="88" spans="1:5">
      <c r="A88">
        <v>18.07</v>
      </c>
      <c r="B88">
        <f t="shared" si="3"/>
        <v>87</v>
      </c>
      <c r="C88">
        <f t="shared" si="2"/>
        <v>0.63970588235294112</v>
      </c>
      <c r="E88">
        <f>1/(SQRT(2*ACOS(-1))*geneve_homogen.txt!$V$32)*EXP(-(('Calcul histogramme'!A88-geneve_homogen.txt!$T$29)^2/(geneve_homogen.txt!$V$32^2*2)))*(A88-A87) + E87</f>
        <v>0.64689778876898163</v>
      </c>
    </row>
    <row r="89" spans="1:5">
      <c r="A89">
        <v>18.14</v>
      </c>
      <c r="B89">
        <f t="shared" si="3"/>
        <v>88</v>
      </c>
      <c r="C89">
        <f t="shared" si="2"/>
        <v>0.6470588235294118</v>
      </c>
      <c r="E89">
        <f>1/(SQRT(2*ACOS(-1))*geneve_homogen.txt!$V$32)*EXP(-(('Calcul histogramme'!A89-geneve_homogen.txt!$T$29)^2/(geneve_homogen.txt!$V$32^2*2)))*(A89-A88) + E88</f>
        <v>0.66543708024379356</v>
      </c>
    </row>
    <row r="90" spans="1:5">
      <c r="A90">
        <v>18.16</v>
      </c>
      <c r="B90">
        <f t="shared" si="3"/>
        <v>89</v>
      </c>
      <c r="C90">
        <f t="shared" si="2"/>
        <v>0.65441176470588236</v>
      </c>
      <c r="E90">
        <f>1/(SQRT(2*ACOS(-1))*geneve_homogen.txt!$V$32)*EXP(-(('Calcul histogramme'!A90-geneve_homogen.txt!$T$29)^2/(geneve_homogen.txt!$V$32^2*2)))*(A90-A89) + E89</f>
        <v>0.67070732211836537</v>
      </c>
    </row>
    <row r="91" spans="1:5">
      <c r="A91">
        <v>18.16</v>
      </c>
      <c r="B91">
        <f t="shared" si="3"/>
        <v>90</v>
      </c>
      <c r="C91">
        <f t="shared" si="2"/>
        <v>0.66176470588235292</v>
      </c>
      <c r="E91">
        <f>1/(SQRT(2*ACOS(-1))*geneve_homogen.txt!$V$32)*EXP(-(('Calcul histogramme'!A91-geneve_homogen.txt!$T$29)^2/(geneve_homogen.txt!$V$32^2*2)))*(A91-A90) + E90</f>
        <v>0.67070732211836537</v>
      </c>
    </row>
    <row r="92" spans="1:5">
      <c r="A92">
        <v>18.22</v>
      </c>
      <c r="B92">
        <f t="shared" si="3"/>
        <v>91</v>
      </c>
      <c r="C92">
        <f t="shared" si="2"/>
        <v>0.66911764705882348</v>
      </c>
      <c r="E92">
        <f>1/(SQRT(2*ACOS(-1))*geneve_homogen.txt!$V$32)*EXP(-(('Calcul histogramme'!A92-geneve_homogen.txt!$T$29)^2/(geneve_homogen.txt!$V$32^2*2)))*(A92-A91) + E91</f>
        <v>0.68626155682376155</v>
      </c>
    </row>
    <row r="93" spans="1:5">
      <c r="A93">
        <v>18.239999999999998</v>
      </c>
      <c r="B93">
        <f t="shared" si="3"/>
        <v>92</v>
      </c>
      <c r="C93">
        <f t="shared" si="2"/>
        <v>0.67647058823529416</v>
      </c>
      <c r="E93">
        <f>1/(SQRT(2*ACOS(-1))*geneve_homogen.txt!$V$32)*EXP(-(('Calcul histogramme'!A93-geneve_homogen.txt!$T$29)^2/(geneve_homogen.txt!$V$32^2*2)))*(A93-A92) + E92</f>
        <v>0.69141605627736291</v>
      </c>
    </row>
    <row r="94" spans="1:5">
      <c r="A94">
        <v>18.27</v>
      </c>
      <c r="B94">
        <f t="shared" si="3"/>
        <v>93</v>
      </c>
      <c r="C94">
        <f t="shared" si="2"/>
        <v>0.68382352941176472</v>
      </c>
      <c r="E94">
        <f>1/(SQRT(2*ACOS(-1))*geneve_homogen.txt!$V$32)*EXP(-(('Calcul histogramme'!A94-geneve_homogen.txt!$T$29)^2/(geneve_homogen.txt!$V$32^2*2)))*(A94-A93) + E93</f>
        <v>0.69907738435497246</v>
      </c>
    </row>
    <row r="95" spans="1:5">
      <c r="A95">
        <v>18.309999999999999</v>
      </c>
      <c r="B95">
        <f t="shared" si="3"/>
        <v>94</v>
      </c>
      <c r="C95">
        <f t="shared" si="2"/>
        <v>0.69117647058823528</v>
      </c>
      <c r="E95">
        <f>1/(SQRT(2*ACOS(-1))*geneve_homogen.txt!$V$32)*EXP(-(('Calcul histogramme'!A95-geneve_homogen.txt!$T$29)^2/(geneve_homogen.txt!$V$32^2*2)))*(A95-A94) + E94</f>
        <v>0.709161584914206</v>
      </c>
    </row>
    <row r="96" spans="1:5">
      <c r="A96">
        <v>18.329999999999998</v>
      </c>
      <c r="B96">
        <f t="shared" si="3"/>
        <v>95</v>
      </c>
      <c r="C96">
        <f t="shared" si="2"/>
        <v>0.69852941176470584</v>
      </c>
      <c r="E96">
        <f>1/(SQRT(2*ACOS(-1))*geneve_homogen.txt!$V$32)*EXP(-(('Calcul histogramme'!A96-geneve_homogen.txt!$T$29)^2/(geneve_homogen.txt!$V$32^2*2)))*(A96-A95) + E95</f>
        <v>0.71416977650568225</v>
      </c>
    </row>
    <row r="97" spans="1:5">
      <c r="A97">
        <v>18.34</v>
      </c>
      <c r="B97">
        <f t="shared" si="3"/>
        <v>96</v>
      </c>
      <c r="C97">
        <f t="shared" si="2"/>
        <v>0.70588235294117652</v>
      </c>
      <c r="E97">
        <f>1/(SQRT(2*ACOS(-1))*geneve_homogen.txt!$V$32)*EXP(-(('Calcul histogramme'!A97-geneve_homogen.txt!$T$29)^2/(geneve_homogen.txt!$V$32^2*2)))*(A97-A96) + E96</f>
        <v>0.71666525134964687</v>
      </c>
    </row>
    <row r="98" spans="1:5">
      <c r="A98">
        <v>18.37</v>
      </c>
      <c r="B98">
        <f t="shared" si="3"/>
        <v>97</v>
      </c>
      <c r="C98">
        <f t="shared" si="2"/>
        <v>0.71323529411764708</v>
      </c>
      <c r="E98">
        <f>1/(SQRT(2*ACOS(-1))*geneve_homogen.txt!$V$32)*EXP(-(('Calcul histogramme'!A98-geneve_homogen.txt!$T$29)^2/(geneve_homogen.txt!$V$32^2*2)))*(A98-A97) + E97</f>
        <v>0.72407240476202883</v>
      </c>
    </row>
    <row r="99" spans="1:5">
      <c r="A99">
        <v>18.39</v>
      </c>
      <c r="B99">
        <f t="shared" si="3"/>
        <v>98</v>
      </c>
      <c r="C99">
        <f t="shared" si="2"/>
        <v>0.72058823529411764</v>
      </c>
      <c r="E99">
        <f>1/(SQRT(2*ACOS(-1))*geneve_homogen.txt!$V$32)*EXP(-(('Calcul histogramme'!A99-geneve_homogen.txt!$T$29)^2/(geneve_homogen.txt!$V$32^2*2)))*(A99-A98) + E98</f>
        <v>0.72897436484548683</v>
      </c>
    </row>
    <row r="100" spans="1:5">
      <c r="A100">
        <v>18.440000000000001</v>
      </c>
      <c r="B100">
        <f t="shared" si="3"/>
        <v>99</v>
      </c>
      <c r="C100">
        <f t="shared" si="2"/>
        <v>0.7279411764705882</v>
      </c>
      <c r="E100">
        <f>1/(SQRT(2*ACOS(-1))*geneve_homogen.txt!$V$32)*EXP(-(('Calcul histogramme'!A100-geneve_homogen.txt!$T$29)^2/(geneve_homogen.txt!$V$32^2*2)))*(A100-A99) + E99</f>
        <v>0.74099576846234216</v>
      </c>
    </row>
    <row r="101" spans="1:5">
      <c r="A101">
        <v>18.440000000000001</v>
      </c>
      <c r="B101">
        <f t="shared" si="3"/>
        <v>100</v>
      </c>
      <c r="C101">
        <f t="shared" si="2"/>
        <v>0.73529411764705888</v>
      </c>
      <c r="E101">
        <f>1/(SQRT(2*ACOS(-1))*geneve_homogen.txt!$V$32)*EXP(-(('Calcul histogramme'!A101-geneve_homogen.txt!$T$29)^2/(geneve_homogen.txt!$V$32^2*2)))*(A101-A100) + E100</f>
        <v>0.74099576846234216</v>
      </c>
    </row>
    <row r="102" spans="1:5">
      <c r="A102">
        <v>18.47</v>
      </c>
      <c r="B102">
        <f t="shared" si="3"/>
        <v>101</v>
      </c>
      <c r="C102">
        <f t="shared" si="2"/>
        <v>0.74264705882352944</v>
      </c>
      <c r="E102">
        <f>1/(SQRT(2*ACOS(-1))*geneve_homogen.txt!$V$32)*EXP(-(('Calcul histogramme'!A102-geneve_homogen.txt!$T$29)^2/(geneve_homogen.txt!$V$32^2*2)))*(A102-A101) + E101</f>
        <v>0.74812157296127868</v>
      </c>
    </row>
    <row r="103" spans="1:5">
      <c r="A103">
        <v>18.53</v>
      </c>
      <c r="B103">
        <f t="shared" si="3"/>
        <v>102</v>
      </c>
      <c r="C103">
        <f t="shared" si="2"/>
        <v>0.75</v>
      </c>
      <c r="E103">
        <f>1/(SQRT(2*ACOS(-1))*geneve_homogen.txt!$V$32)*EXP(-(('Calcul histogramme'!A103-geneve_homogen.txt!$T$29)^2/(geneve_homogen.txt!$V$32^2*2)))*(A103-A102) + E102</f>
        <v>0.76201260052805653</v>
      </c>
    </row>
    <row r="104" spans="1:5">
      <c r="A104">
        <v>18.53</v>
      </c>
      <c r="B104">
        <f t="shared" si="3"/>
        <v>103</v>
      </c>
      <c r="C104">
        <f t="shared" si="2"/>
        <v>0.75735294117647056</v>
      </c>
      <c r="E104">
        <f>1/(SQRT(2*ACOS(-1))*geneve_homogen.txt!$V$32)*EXP(-(('Calcul histogramme'!A104-geneve_homogen.txt!$T$29)^2/(geneve_homogen.txt!$V$32^2*2)))*(A104-A103) + E103</f>
        <v>0.76201260052805653</v>
      </c>
    </row>
    <row r="105" spans="1:5">
      <c r="A105">
        <v>18.53</v>
      </c>
      <c r="B105">
        <f t="shared" si="3"/>
        <v>104</v>
      </c>
      <c r="C105">
        <f t="shared" si="2"/>
        <v>0.76470588235294112</v>
      </c>
      <c r="E105">
        <f>1/(SQRT(2*ACOS(-1))*geneve_homogen.txt!$V$32)*EXP(-(('Calcul histogramme'!A105-geneve_homogen.txt!$T$29)^2/(geneve_homogen.txt!$V$32^2*2)))*(A105-A104) + E104</f>
        <v>0.76201260052805653</v>
      </c>
    </row>
    <row r="106" spans="1:5">
      <c r="A106">
        <v>18.57</v>
      </c>
      <c r="B106">
        <f t="shared" si="3"/>
        <v>105</v>
      </c>
      <c r="C106">
        <f t="shared" si="2"/>
        <v>0.7720588235294118</v>
      </c>
      <c r="E106">
        <f>1/(SQRT(2*ACOS(-1))*geneve_homogen.txt!$V$32)*EXP(-(('Calcul histogramme'!A106-geneve_homogen.txt!$T$29)^2/(geneve_homogen.txt!$V$32^2*2)))*(A106-A105) + E105</f>
        <v>0.77110734470147613</v>
      </c>
    </row>
    <row r="107" spans="1:5">
      <c r="A107">
        <v>18.57</v>
      </c>
      <c r="B107">
        <f t="shared" si="3"/>
        <v>106</v>
      </c>
      <c r="C107">
        <f t="shared" si="2"/>
        <v>0.77941176470588236</v>
      </c>
      <c r="E107">
        <f>1/(SQRT(2*ACOS(-1))*geneve_homogen.txt!$V$32)*EXP(-(('Calcul histogramme'!A107-geneve_homogen.txt!$T$29)^2/(geneve_homogen.txt!$V$32^2*2)))*(A107-A106) + E106</f>
        <v>0.77110734470147613</v>
      </c>
    </row>
    <row r="108" spans="1:5">
      <c r="A108">
        <v>18.61</v>
      </c>
      <c r="B108">
        <f t="shared" si="3"/>
        <v>107</v>
      </c>
      <c r="C108">
        <f t="shared" si="2"/>
        <v>0.78676470588235292</v>
      </c>
      <c r="E108">
        <f>1/(SQRT(2*ACOS(-1))*geneve_homogen.txt!$V$32)*EXP(-(('Calcul histogramme'!A108-geneve_homogen.txt!$T$29)^2/(geneve_homogen.txt!$V$32^2*2)))*(A108-A107) + E107</f>
        <v>0.78003200112562332</v>
      </c>
    </row>
    <row r="109" spans="1:5">
      <c r="A109">
        <v>18.63</v>
      </c>
      <c r="B109">
        <f t="shared" si="3"/>
        <v>108</v>
      </c>
      <c r="C109">
        <f t="shared" si="2"/>
        <v>0.79411764705882348</v>
      </c>
      <c r="E109">
        <f>1/(SQRT(2*ACOS(-1))*geneve_homogen.txt!$V$32)*EXP(-(('Calcul histogramme'!A109-geneve_homogen.txt!$T$29)^2/(geneve_homogen.txt!$V$32^2*2)))*(A109-A108) + E108</f>
        <v>0.78445108390152951</v>
      </c>
    </row>
    <row r="110" spans="1:5">
      <c r="A110">
        <v>18.64</v>
      </c>
      <c r="B110">
        <f t="shared" si="3"/>
        <v>109</v>
      </c>
      <c r="C110">
        <f t="shared" si="2"/>
        <v>0.80147058823529416</v>
      </c>
      <c r="E110">
        <f>1/(SQRT(2*ACOS(-1))*geneve_homogen.txt!$V$32)*EXP(-(('Calcul histogramme'!A110-geneve_homogen.txt!$T$29)^2/(geneve_homogen.txt!$V$32^2*2)))*(A110-A109) + E109</f>
        <v>0.78664972824794677</v>
      </c>
    </row>
    <row r="111" spans="1:5">
      <c r="A111">
        <v>18.649999999999999</v>
      </c>
      <c r="B111">
        <f t="shared" si="3"/>
        <v>110</v>
      </c>
      <c r="C111">
        <f t="shared" si="2"/>
        <v>0.80882352941176472</v>
      </c>
      <c r="E111">
        <f>1/(SQRT(2*ACOS(-1))*geneve_homogen.txt!$V$32)*EXP(-(('Calcul histogramme'!A111-geneve_homogen.txt!$T$29)^2/(geneve_homogen.txt!$V$32^2*2)))*(A111-A110) + E110</f>
        <v>0.7888374202480174</v>
      </c>
    </row>
    <row r="112" spans="1:5">
      <c r="A112">
        <v>18.760000000000002</v>
      </c>
      <c r="B112">
        <f t="shared" si="3"/>
        <v>111</v>
      </c>
      <c r="C112">
        <f t="shared" si="2"/>
        <v>0.81617647058823528</v>
      </c>
      <c r="E112">
        <f>1/(SQRT(2*ACOS(-1))*geneve_homogen.txt!$V$32)*EXP(-(('Calcul histogramme'!A112-geneve_homogen.txt!$T$29)^2/(geneve_homogen.txt!$V$32^2*2)))*(A112-A111) + E111</f>
        <v>0.81154094564665546</v>
      </c>
    </row>
    <row r="113" spans="1:5">
      <c r="A113">
        <v>18.77</v>
      </c>
      <c r="B113">
        <f t="shared" si="3"/>
        <v>112</v>
      </c>
      <c r="C113">
        <f t="shared" si="2"/>
        <v>0.82352941176470584</v>
      </c>
      <c r="E113">
        <f>1/(SQRT(2*ACOS(-1))*geneve_homogen.txt!$V$32)*EXP(-(('Calcul histogramme'!A113-geneve_homogen.txt!$T$29)^2/(geneve_homogen.txt!$V$32^2*2)))*(A113-A112) + E112</f>
        <v>0.81359339308426437</v>
      </c>
    </row>
    <row r="114" spans="1:5">
      <c r="A114">
        <v>18.79</v>
      </c>
      <c r="B114">
        <f t="shared" si="3"/>
        <v>113</v>
      </c>
      <c r="C114">
        <f t="shared" si="2"/>
        <v>0.83088235294117652</v>
      </c>
      <c r="E114">
        <f>1/(SQRT(2*ACOS(-1))*geneve_homogen.txt!$V$32)*EXP(-(('Calcul histogramme'!A114-geneve_homogen.txt!$T$29)^2/(geneve_homogen.txt!$V$32^2*2)))*(A114-A113) + E113</f>
        <v>0.81765202771574574</v>
      </c>
    </row>
    <row r="115" spans="1:5">
      <c r="A115">
        <v>18.850000000000001</v>
      </c>
      <c r="B115">
        <f t="shared" si="3"/>
        <v>114</v>
      </c>
      <c r="C115">
        <f t="shared" si="2"/>
        <v>0.83823529411764708</v>
      </c>
      <c r="E115">
        <f>1/(SQRT(2*ACOS(-1))*geneve_homogen.txt!$V$32)*EXP(-(('Calcul histogramme'!A115-geneve_homogen.txt!$T$29)^2/(geneve_homogen.txt!$V$32^2*2)))*(A115-A114) + E114</f>
        <v>0.82940683278676441</v>
      </c>
    </row>
    <row r="116" spans="1:5">
      <c r="A116">
        <v>18.86</v>
      </c>
      <c r="B116">
        <f t="shared" si="3"/>
        <v>115</v>
      </c>
      <c r="C116">
        <f t="shared" si="2"/>
        <v>0.84558823529411764</v>
      </c>
      <c r="E116">
        <f>1/(SQRT(2*ACOS(-1))*geneve_homogen.txt!$V$32)*EXP(-(('Calcul histogramme'!A116-geneve_homogen.txt!$T$29)^2/(geneve_homogen.txt!$V$32^2*2)))*(A116-A115) + E115</f>
        <v>0.83135416830967113</v>
      </c>
    </row>
    <row r="117" spans="1:5">
      <c r="A117">
        <v>19.02</v>
      </c>
      <c r="B117">
        <f t="shared" si="3"/>
        <v>116</v>
      </c>
      <c r="C117">
        <f t="shared" si="2"/>
        <v>0.8529411764705882</v>
      </c>
      <c r="E117">
        <f>1/(SQRT(2*ACOS(-1))*geneve_homogen.txt!$V$32)*EXP(-(('Calcul histogramme'!A117-geneve_homogen.txt!$T$29)^2/(geneve_homogen.txt!$V$32^2*2)))*(A117-A116) + E116</f>
        <v>0.85945003508616913</v>
      </c>
    </row>
    <row r="118" spans="1:5">
      <c r="A118">
        <v>19.04</v>
      </c>
      <c r="B118">
        <f t="shared" si="3"/>
        <v>117</v>
      </c>
      <c r="C118">
        <f t="shared" si="2"/>
        <v>0.86029411764705888</v>
      </c>
      <c r="E118">
        <f>1/(SQRT(2*ACOS(-1))*geneve_homogen.txt!$V$32)*EXP(-(('Calcul histogramme'!A118-geneve_homogen.txt!$T$29)^2/(geneve_homogen.txt!$V$32^2*2)))*(A118-A117) + E117</f>
        <v>0.86291379679866365</v>
      </c>
    </row>
    <row r="119" spans="1:5">
      <c r="A119">
        <v>19.059999999999999</v>
      </c>
      <c r="B119">
        <f t="shared" si="3"/>
        <v>118</v>
      </c>
      <c r="C119">
        <f t="shared" si="2"/>
        <v>0.86764705882352944</v>
      </c>
      <c r="E119">
        <f>1/(SQRT(2*ACOS(-1))*geneve_homogen.txt!$V$32)*EXP(-(('Calcul histogramme'!A119-geneve_homogen.txt!$T$29)^2/(geneve_homogen.txt!$V$32^2*2)))*(A119-A118) + E118</f>
        <v>0.86632931794189283</v>
      </c>
    </row>
    <row r="120" spans="1:5">
      <c r="A120">
        <v>19.149999999999999</v>
      </c>
      <c r="B120">
        <f t="shared" si="3"/>
        <v>119</v>
      </c>
      <c r="C120">
        <f t="shared" si="2"/>
        <v>0.875</v>
      </c>
      <c r="E120">
        <f>1/(SQRT(2*ACOS(-1))*geneve_homogen.txt!$V$32)*EXP(-(('Calcul histogramme'!A120-geneve_homogen.txt!$T$29)^2/(geneve_homogen.txt!$V$32^2*2)))*(A120-A119) + E119</f>
        <v>0.88072354423700516</v>
      </c>
    </row>
    <row r="121" spans="1:5">
      <c r="A121">
        <v>19.149999999999999</v>
      </c>
      <c r="B121">
        <f t="shared" si="3"/>
        <v>120</v>
      </c>
      <c r="C121">
        <f t="shared" si="2"/>
        <v>0.88235294117647056</v>
      </c>
      <c r="E121">
        <f>1/(SQRT(2*ACOS(-1))*geneve_homogen.txt!$V$32)*EXP(-(('Calcul histogramme'!A121-geneve_homogen.txt!$T$29)^2/(geneve_homogen.txt!$V$32^2*2)))*(A121-A120) + E120</f>
        <v>0.88072354423700516</v>
      </c>
    </row>
    <row r="122" spans="1:5">
      <c r="A122">
        <v>19.190000000000001</v>
      </c>
      <c r="B122">
        <f t="shared" si="3"/>
        <v>121</v>
      </c>
      <c r="C122">
        <f t="shared" si="2"/>
        <v>0.88970588235294112</v>
      </c>
      <c r="E122">
        <f>1/(SQRT(2*ACOS(-1))*geneve_homogen.txt!$V$32)*EXP(-(('Calcul histogramme'!A122-geneve_homogen.txt!$T$29)^2/(geneve_homogen.txt!$V$32^2*2)))*(A122-A121) + E121</f>
        <v>0.88692915720382537</v>
      </c>
    </row>
    <row r="123" spans="1:5">
      <c r="A123">
        <v>19.329999999999998</v>
      </c>
      <c r="B123">
        <f t="shared" si="3"/>
        <v>122</v>
      </c>
      <c r="C123">
        <f t="shared" si="2"/>
        <v>0.8970588235294118</v>
      </c>
      <c r="E123">
        <f>1/(SQRT(2*ACOS(-1))*geneve_homogen.txt!$V$32)*EXP(-(('Calcul histogramme'!A123-geneve_homogen.txt!$T$29)^2/(geneve_homogen.txt!$V$32^2*2)))*(A123-A122) + E122</f>
        <v>0.90633136990058261</v>
      </c>
    </row>
    <row r="124" spans="1:5">
      <c r="A124">
        <v>19.420000000000002</v>
      </c>
      <c r="B124">
        <f t="shared" si="3"/>
        <v>123</v>
      </c>
      <c r="C124">
        <f t="shared" si="2"/>
        <v>0.90441176470588236</v>
      </c>
      <c r="E124">
        <f>1/(SQRT(2*ACOS(-1))*geneve_homogen.txt!$V$32)*EXP(-(('Calcul histogramme'!A124-geneve_homogen.txt!$T$29)^2/(geneve_homogen.txt!$V$32^2*2)))*(A124-A123) + E123</f>
        <v>0.91787186151483868</v>
      </c>
    </row>
    <row r="125" spans="1:5">
      <c r="A125">
        <v>19.52</v>
      </c>
      <c r="B125">
        <f t="shared" si="3"/>
        <v>124</v>
      </c>
      <c r="C125">
        <f t="shared" si="2"/>
        <v>0.91176470588235292</v>
      </c>
      <c r="E125">
        <f>1/(SQRT(2*ACOS(-1))*geneve_homogen.txt!$V$32)*EXP(-(('Calcul histogramme'!A125-geneve_homogen.txt!$T$29)^2/(geneve_homogen.txt!$V$32^2*2)))*(A125-A124) + E124</f>
        <v>0.92957857118405129</v>
      </c>
    </row>
    <row r="126" spans="1:5">
      <c r="A126">
        <v>19.690000000000001</v>
      </c>
      <c r="B126">
        <f t="shared" si="3"/>
        <v>125</v>
      </c>
      <c r="C126">
        <f t="shared" si="2"/>
        <v>0.91911764705882348</v>
      </c>
      <c r="E126">
        <f>1/(SQRT(2*ACOS(-1))*geneve_homogen.txt!$V$32)*EXP(-(('Calcul histogramme'!A126-geneve_homogen.txt!$T$29)^2/(geneve_homogen.txt!$V$32^2*2)))*(A126-A125) + E125</f>
        <v>0.94643190904351526</v>
      </c>
    </row>
    <row r="127" spans="1:5">
      <c r="A127">
        <v>19.829999999999998</v>
      </c>
      <c r="B127">
        <f t="shared" si="3"/>
        <v>126</v>
      </c>
      <c r="C127">
        <f t="shared" si="2"/>
        <v>0.92647058823529416</v>
      </c>
      <c r="E127">
        <f>1/(SQRT(2*ACOS(-1))*geneve_homogen.txt!$V$32)*EXP(-(('Calcul histogramme'!A127-geneve_homogen.txt!$T$29)^2/(geneve_homogen.txt!$V$32^2*2)))*(A127-A126) + E126</f>
        <v>0.95840511799871675</v>
      </c>
    </row>
    <row r="128" spans="1:5">
      <c r="A128">
        <v>19.93</v>
      </c>
      <c r="B128">
        <f t="shared" si="3"/>
        <v>127</v>
      </c>
      <c r="C128">
        <f t="shared" si="2"/>
        <v>0.93382352941176472</v>
      </c>
      <c r="E128">
        <f>1/(SQRT(2*ACOS(-1))*geneve_homogen.txt!$V$32)*EXP(-(('Calcul histogramme'!A128-geneve_homogen.txt!$T$29)^2/(geneve_homogen.txt!$V$32^2*2)))*(A128-A127) + E127</f>
        <v>0.96605509692635794</v>
      </c>
    </row>
    <row r="129" spans="1:5">
      <c r="A129">
        <v>20.03</v>
      </c>
      <c r="B129">
        <f t="shared" si="3"/>
        <v>128</v>
      </c>
      <c r="C129">
        <f t="shared" si="2"/>
        <v>0.94117647058823528</v>
      </c>
      <c r="E129">
        <f>1/(SQRT(2*ACOS(-1))*geneve_homogen.txt!$V$32)*EXP(-(('Calcul histogramme'!A129-geneve_homogen.txt!$T$29)^2/(geneve_homogen.txt!$V$32^2*2)))*(A129-A128) + E128</f>
        <v>0.97286393860228404</v>
      </c>
    </row>
    <row r="130" spans="1:5">
      <c r="A130">
        <v>20.09</v>
      </c>
      <c r="B130">
        <f t="shared" si="3"/>
        <v>129</v>
      </c>
      <c r="C130">
        <f t="shared" si="2"/>
        <v>0.94852941176470584</v>
      </c>
      <c r="E130">
        <f>1/(SQRT(2*ACOS(-1))*geneve_homogen.txt!$V$32)*EXP(-(('Calcul histogramme'!A130-geneve_homogen.txt!$T$29)^2/(geneve_homogen.txt!$V$32^2*2)))*(A130-A129) + E129</f>
        <v>0.97666437282914009</v>
      </c>
    </row>
    <row r="131" spans="1:5">
      <c r="A131">
        <v>20.100000000000001</v>
      </c>
      <c r="B131">
        <f t="shared" si="3"/>
        <v>130</v>
      </c>
      <c r="C131">
        <f t="shared" ref="C131:C137" si="4">B131/136</f>
        <v>0.95588235294117652</v>
      </c>
      <c r="E131">
        <f>1/(SQRT(2*ACOS(-1))*geneve_homogen.txt!$V$32)*EXP(-(('Calcul histogramme'!A131-geneve_homogen.txt!$T$29)^2/(geneve_homogen.txt!$V$32^2*2)))*(A131-A130) + E130</f>
        <v>0.97729008460391598</v>
      </c>
    </row>
    <row r="132" spans="1:5">
      <c r="A132">
        <v>20.12</v>
      </c>
      <c r="B132">
        <f t="shared" ref="B132:B137" si="5">B131+1</f>
        <v>131</v>
      </c>
      <c r="C132">
        <f t="shared" si="4"/>
        <v>0.96323529411764708</v>
      </c>
      <c r="E132">
        <f>1/(SQRT(2*ACOS(-1))*geneve_homogen.txt!$V$32)*EXP(-(('Calcul histogramme'!A132-geneve_homogen.txt!$T$29)^2/(geneve_homogen.txt!$V$32^2*2)))*(A132-A131) + E131</f>
        <v>0.97851110831228805</v>
      </c>
    </row>
    <row r="133" spans="1:5">
      <c r="A133">
        <v>20.52</v>
      </c>
      <c r="B133">
        <f t="shared" si="5"/>
        <v>132</v>
      </c>
      <c r="C133">
        <f t="shared" si="4"/>
        <v>0.97058823529411764</v>
      </c>
      <c r="E133">
        <f>1/(SQRT(2*ACOS(-1))*geneve_homogen.txt!$V$32)*EXP(-(('Calcul histogramme'!A133-geneve_homogen.txt!$T$29)^2/(geneve_homogen.txt!$V$32^2*2)))*(A133-A132) + E132</f>
        <v>0.99283186430524584</v>
      </c>
    </row>
    <row r="134" spans="1:5">
      <c r="A134">
        <v>20.71</v>
      </c>
      <c r="B134">
        <f t="shared" si="5"/>
        <v>133</v>
      </c>
      <c r="C134">
        <f t="shared" si="4"/>
        <v>0.9779411764705882</v>
      </c>
      <c r="E134">
        <f>1/(SQRT(2*ACOS(-1))*geneve_homogen.txt!$V$32)*EXP(-(('Calcul histogramme'!A134-geneve_homogen.txt!$T$29)^2/(geneve_homogen.txt!$V$32^2*2)))*(A134-A133) + E133</f>
        <v>0.99796552253691873</v>
      </c>
    </row>
    <row r="135" spans="1:5">
      <c r="A135">
        <v>20.76</v>
      </c>
      <c r="B135">
        <f t="shared" si="5"/>
        <v>134</v>
      </c>
      <c r="C135">
        <f t="shared" si="4"/>
        <v>0.98529411764705888</v>
      </c>
      <c r="E135">
        <f>1/(SQRT(2*ACOS(-1))*geneve_homogen.txt!$V$32)*EXP(-(('Calcul histogramme'!A135-geneve_homogen.txt!$T$29)^2/(geneve_homogen.txt!$V$32^2*2)))*(A135-A134) + E134</f>
        <v>0.99921629425396374</v>
      </c>
    </row>
    <row r="136" spans="1:5">
      <c r="A136">
        <v>20.9</v>
      </c>
      <c r="B136">
        <f t="shared" si="5"/>
        <v>135</v>
      </c>
      <c r="C136">
        <f t="shared" si="4"/>
        <v>0.99264705882352944</v>
      </c>
      <c r="E136">
        <f>1/(SQRT(2*ACOS(-1))*geneve_homogen.txt!$V$32)*EXP(-(('Calcul histogramme'!A136-geneve_homogen.txt!$T$29)^2/(geneve_homogen.txt!$V$32^2*2)))*(A136-A135) + E135</f>
        <v>1.002020140284096</v>
      </c>
    </row>
    <row r="137" spans="1:5">
      <c r="A137">
        <v>24.34</v>
      </c>
      <c r="B137">
        <f t="shared" si="5"/>
        <v>136</v>
      </c>
      <c r="C137">
        <f t="shared" si="4"/>
        <v>1</v>
      </c>
      <c r="E137">
        <f>1/(SQRT(2*ACOS(-1))*geneve_homogen.txt!$V$32)*EXP(-(('Calcul histogramme'!A137-geneve_homogen.txt!$T$29)^2/(geneve_homogen.txt!$V$32^2*2)))*(A137-A136) + E136</f>
        <v>1.002033694779582</v>
      </c>
    </row>
  </sheetData>
  <sortState ref="A2:A139">
    <sortCondition ref="A2:A13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Id="1" sqref="C1:C1048576 A1:A1048576"/>
    </sheetView>
  </sheetViews>
  <sheetFormatPr baseColWidth="10" defaultRowHeight="15" x14ac:dyDescent="0"/>
  <sheetData>
    <row r="1" spans="1:3">
      <c r="A1">
        <v>1</v>
      </c>
      <c r="B1">
        <v>4</v>
      </c>
      <c r="C1">
        <v>6</v>
      </c>
    </row>
    <row r="2" spans="1:3">
      <c r="A2">
        <v>2</v>
      </c>
      <c r="B2">
        <v>5</v>
      </c>
      <c r="C2">
        <v>5</v>
      </c>
    </row>
    <row r="3" spans="1:3">
      <c r="A3">
        <v>3</v>
      </c>
      <c r="B3">
        <v>5</v>
      </c>
      <c r="C3">
        <v>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geneve_homogen.txt</vt:lpstr>
      <vt:lpstr>Calcul histogramme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Molinié</dc:creator>
  <cp:lastModifiedBy>Gilles Molinié</cp:lastModifiedBy>
  <dcterms:created xsi:type="dcterms:W3CDTF">2018-11-12T14:20:19Z</dcterms:created>
  <dcterms:modified xsi:type="dcterms:W3CDTF">2018-11-12T14:20:20Z</dcterms:modified>
</cp:coreProperties>
</file>