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0\Downloads\"/>
    </mc:Choice>
  </mc:AlternateContent>
  <xr:revisionPtr revIDLastSave="0" documentId="8_{EFE7D7B3-9FC3-4541-9054-3EDB86411F9E}" xr6:coauthVersionLast="47" xr6:coauthVersionMax="47" xr10:uidLastSave="{00000000-0000-0000-0000-000000000000}"/>
  <bookViews>
    <workbookView xWindow="-96" yWindow="0" windowWidth="14016" windowHeight="1233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J17" i="1"/>
  <c r="H17" i="1"/>
  <c r="D17" i="1"/>
  <c r="C17" i="1"/>
  <c r="L14" i="1" a="1"/>
  <c r="L14" i="1" s="1"/>
  <c r="L15" i="1" a="1"/>
  <c r="L15" i="1" s="1"/>
  <c r="L3" i="1" a="1"/>
  <c r="L3" i="1"/>
  <c r="L4" i="1" a="1"/>
  <c r="L4" i="1" s="1"/>
  <c r="L5" i="1" a="1"/>
  <c r="L5" i="1" s="1"/>
  <c r="L6" i="1" a="1"/>
  <c r="L6" i="1"/>
  <c r="L7" i="1" a="1"/>
  <c r="L7" i="1"/>
  <c r="L8" i="1" a="1"/>
  <c r="L8" i="1" s="1"/>
  <c r="L9" i="1" a="1"/>
  <c r="L9" i="1"/>
  <c r="L10" i="1" a="1"/>
  <c r="L10" i="1" s="1"/>
  <c r="L11" i="1" a="1"/>
  <c r="L11" i="1" s="1"/>
  <c r="L12" i="1" a="1"/>
  <c r="L12" i="1" s="1"/>
  <c r="L13" i="1" a="1"/>
  <c r="L13" i="1"/>
  <c r="L2" i="1" a="1"/>
  <c r="L2" i="1" s="1"/>
  <c r="K3" i="1" a="1"/>
  <c r="K3" i="1" s="1"/>
  <c r="K4" i="1" a="1"/>
  <c r="K4" i="1"/>
  <c r="K5" i="1" a="1"/>
  <c r="K5" i="1"/>
  <c r="K6" i="1" a="1"/>
  <c r="K6" i="1" s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 s="1"/>
  <c r="K15" i="1" a="1"/>
  <c r="K15" i="1" s="1"/>
  <c r="K2" i="1" a="1"/>
  <c r="K2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2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<sst xmlns="http://schemas.openxmlformats.org/spreadsheetml/2006/main" count="34" uniqueCount="34">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</sst>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3-4A3A-B034-FDCE57F0E87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515888"/>
        <c:axId val="159828272"/>
      </c:barChart>
      <c:catAx>
        <c:axId val="15751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828272"/>
        <c:crosses val="autoZero"/>
        <c:auto val="1"/>
        <c:lblAlgn val="ctr"/>
        <c:lblOffset val="100"/>
        <c:noMultiLvlLbl val="0"/>
      </c:catAx>
      <c:valAx>
        <c:axId val="15982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75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7-4091-B128-30947A8B1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502023</xdr:colOff>
      <xdr:row>24</xdr:row>
      <xdr:rowOff>15479</xdr:rowOff>
    </xdr:from>
    <xdr:to>
      <xdr:col>10</xdr:col>
      <xdr:colOff>968188</xdr:colOff>
      <xdr:row>34</xdr:row>
      <xdr:rowOff>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A89CED-6B16-08B5-8625-F242AB5D1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896469</xdr:colOff>
      <xdr:row>18</xdr:row>
      <xdr:rowOff>4483</xdr:rowOff>
    </xdr:from>
    <xdr:to>
      <xdr:col>13</xdr:col>
      <xdr:colOff>322728</xdr:colOff>
      <xdr:row>26</xdr:row>
      <xdr:rowOff>17930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0E9C314-D17E-F2A6-2346-F35C12D26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D10" zoomScale="85" zoomScaleNormal="85" workbookViewId="0">
      <selection activeCell="M16" sqref="M16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AVERAGE(C1:G2)</f>
        <v>94.4</v>
      </c>
      <c r="I2" s="1">
        <v>89</v>
      </c>
      <c r="J2">
        <f>C2*0.1+D2*0.1+E2*0.1+F2*0.1+G2*0.1+I2*0.5</f>
        <v>91.7</v>
      </c>
      <c r="K2" s="5" t="str" cm="1">
        <f t="array" ref="K2">_xlfn.IFS(J2&gt;=90,"A",J2&gt;=80,"B",J2&gt;=70,"C",J2&gt;=60,"D",J2&lt;60,"F")</f>
        <v>A</v>
      </c>
      <c r="L2" s="5" t="str" cm="1">
        <f t="array" ref="L2">_xlfn.IFS(J2&gt;=60,"pass",J2&lt;60,"fail")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AVERAGE(C2:G2)</f>
        <v>94.4</v>
      </c>
      <c r="I3" s="1">
        <v>94</v>
      </c>
      <c r="J3">
        <f>C3*0.1+D3*0.1+E3*0.1+F3*0.1+G3*0.1+I3*0.5</f>
        <v>90</v>
      </c>
      <c r="K3" s="5" t="str" cm="1">
        <f t="array" ref="K3">_xlfn.IFS(J3&gt;=90,"A",J3&gt;=80,"B",J3&gt;=70,"C",J3&gt;=60,"D",J3&lt;60,"F")</f>
        <v>A</v>
      </c>
      <c r="L3" s="5" t="str" cm="1">
        <f t="array" ref="L3">_xlfn.IFS(J3&gt;=60,"pass",J3&lt;60,"fail")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AVERAGE(C3:G3)</f>
        <v>86</v>
      </c>
      <c r="I4" s="1">
        <v>80</v>
      </c>
      <c r="J4">
        <f>C4*0.1+D4*0.1+E4*0.1+F4*0.1+G4*0.1+I4*0.5</f>
        <v>81.2</v>
      </c>
      <c r="K4" s="5" t="str" cm="1">
        <f t="array" ref="K4">_xlfn.IFS(J4&gt;=90,"A",J4&gt;=80,"B",J4&gt;=70,"C",J4&gt;=60,"D",J4&lt;60,"F")</f>
        <v>B</v>
      </c>
      <c r="L4" s="5" t="str" cm="1">
        <f t="array" ref="L4">_xlfn.IFS(J4&gt;=60,"pass",J4&lt;60,"fail")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AVERAGE(C4:G4)</f>
        <v>82.4</v>
      </c>
      <c r="I5" s="1">
        <v>80</v>
      </c>
      <c r="J5">
        <f>C5*0.1+D5*0.1+E5*0.1+F5*0.1+G5*0.1+I5*0.5</f>
        <v>80.800000000000011</v>
      </c>
      <c r="K5" s="5" t="str" cm="1">
        <f t="array" ref="K5">_xlfn.IFS(J5&gt;=90,"A",J5&gt;=80,"B",J5&gt;=70,"C",J5&gt;=60,"D",J5&lt;60,"F")</f>
        <v>B</v>
      </c>
      <c r="L5" s="5" t="str" cm="1">
        <f t="array" ref="L5">_xlfn.IFS(J5&gt;=60,"pass",J5&lt;60,"fail")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C6*0.1+D6*0.1+E6*0.1+F6*0.1+G6*0.1+I6*0.5</f>
        <v>84.7</v>
      </c>
      <c r="K6" s="5" t="str" cm="1">
        <f t="array" ref="K6">_xlfn.IFS(J6&gt;=90,"A",J6&gt;=80,"B",J6&gt;=70,"C",J6&gt;=60,"D",J6&lt;60,"F")</f>
        <v>B</v>
      </c>
      <c r="L6" s="5" t="str" cm="1">
        <f t="array" ref="L6">_xlfn.IFS(J6&gt;=60,"pass",J6&lt;60,"fail")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C7*0.1+D7*0.1+E7*0.1+F7*0.1+G7*0.1+I7*0.5</f>
        <v>80.800000000000011</v>
      </c>
      <c r="K7" s="5" t="str" cm="1">
        <f t="array" ref="K7">_xlfn.IFS(J7&gt;=90,"A",J7&gt;=80,"B",J7&gt;=70,"C",J7&gt;=60,"D",J7&lt;60,"F")</f>
        <v>B</v>
      </c>
      <c r="L7" s="5" t="str" cm="1">
        <f t="array" ref="L7">_xlfn.IFS(J7&gt;=60,"pass",J7&lt;60,"fail")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C8*0.1+D8*0.1+E8*0.1+F8*0.1+G8*0.1+I8*0.5</f>
        <v>77.900000000000006</v>
      </c>
      <c r="K8" s="5" t="str" cm="1">
        <f t="array" ref="K8">_xlfn.IFS(J8&gt;=90,"A",J8&gt;=80,"B",J8&gt;=70,"C",J8&gt;=60,"D",J8&lt;60,"F")</f>
        <v>C</v>
      </c>
      <c r="L8" s="5" t="str" cm="1">
        <f t="array" ref="L8">_xlfn.IFS(J8&gt;=60,"pass",J8&lt;60,"fail")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C9*0.1+D9*0.1+E9*0.1+F9*0.1+G9*0.1+I9*0.5</f>
        <v>74.2</v>
      </c>
      <c r="K9" s="5" t="str" cm="1">
        <f t="array" ref="K9">_xlfn.IFS(J9&gt;=90,"A",J9&gt;=80,"B",J9&gt;=70,"C",J9&gt;=60,"D",J9&lt;60,"F")</f>
        <v>C</v>
      </c>
      <c r="L9" s="5" t="str" cm="1">
        <f t="array" ref="L9">_xlfn.IFS(J9&gt;=60,"pass",J9&lt;60,"fail")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C10*0.1+D10*0.1+E10*0.1+F10*0.1+G10*0.1+I10*0.5</f>
        <v>75.2</v>
      </c>
      <c r="K10" s="5" t="str" cm="1">
        <f t="array" ref="K10">_xlfn.IFS(J10&gt;=90,"A",J10&gt;=80,"B",J10&gt;=70,"C",J10&gt;=60,"D",J10&lt;60,"F")</f>
        <v>C</v>
      </c>
      <c r="L10" s="5" t="str" cm="1">
        <f t="array" ref="L10">_xlfn.IFS(J10&gt;=60,"pass",J10&lt;60,"fail")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C11*0.1+D11*0.1+E11*0.1+F11*0.1+G11*0.1+I11*0.5</f>
        <v>77.600000000000009</v>
      </c>
      <c r="K11" s="5" t="str" cm="1">
        <f t="array" ref="K11">_xlfn.IFS(J11&gt;=90,"A",J11&gt;=80,"B",J11&gt;=70,"C",J11&gt;=60,"D",J11&lt;60,"F")</f>
        <v>C</v>
      </c>
      <c r="L11" s="5" t="str" cm="1">
        <f t="array" ref="L11">_xlfn.IFS(J11&gt;=60,"pass",J11&lt;60,"fail")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C12*0.1+D12*0.1+E12*0.1+F12*0.1+G12*0.1+I12*0.5</f>
        <v>80.599999999999994</v>
      </c>
      <c r="K12" s="5" t="str" cm="1">
        <f t="array" ref="K12">_xlfn.IFS(J12&gt;=90,"A",J12&gt;=80,"B",J12&gt;=70,"C",J12&gt;=60,"D",J12&lt;60,"F")</f>
        <v>B</v>
      </c>
      <c r="L12" s="5" t="str" cm="1">
        <f t="array" ref="L12">_xlfn.IFS(J12&gt;=60,"pass",J12&lt;60,"fail")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C13*0.1+D13*0.1+E13*0.1+F13*0.1+G13*0.1+I13*0.5</f>
        <v>59</v>
      </c>
      <c r="K13" s="5" t="str" cm="1">
        <f t="array" ref="K13">_xlfn.IFS(J13&gt;=90,"A",J13&gt;=80,"B",J13&gt;=70,"C",J13&gt;=60,"D",J13&lt;60,"F")</f>
        <v>F</v>
      </c>
      <c r="L13" s="5" t="str" cm="1">
        <f t="array" ref="L13">_xlfn.IFS(J13&gt;=60,"pass",J13&lt;60,"fail")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C14*0.1+D14*0.1+E14*0.1+F14*0.1+G14*0.1+I14*0.5</f>
        <v>66.900000000000006</v>
      </c>
      <c r="K14" s="5" t="str" cm="1">
        <f t="array" ref="K14">_xlfn.IFS(J14&gt;=90,"A",J14&gt;=80,"B",J14&gt;=70,"C",J14&gt;=60,"D",J14&lt;60,"F")</f>
        <v>D</v>
      </c>
      <c r="L14" s="5" t="str" cm="1">
        <f t="array" ref="L14">_xlfn.IFS(J14&gt;=60,"pass",J14&lt;60,"fail")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C15*0.1+D15*0.1+E15*0.1+F15*0.1+G15*0.1+I15*0.5</f>
        <v>55.6</v>
      </c>
      <c r="K15" s="5" t="str" cm="1">
        <f t="array" ref="K15">_xlfn.IFS(J15&gt;=90,"A",J15&gt;=80,"B",J15&gt;=70,"C",J15&gt;=60,"D",J15&lt;60,"F")</f>
        <v>F</v>
      </c>
      <c r="L15" s="5" t="str" cm="1">
        <f t="array" ref="L15">_xlfn.IFS(J15&gt;=60,"pass",J15&lt;60,"fail")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 s="5">
        <f>LARGE(C2:C15,1)</f>
        <v>98</v>
      </c>
      <c r="D17" s="5">
        <f>LARGE(D2:D15,2)</f>
        <v>92</v>
      </c>
      <c r="H17" s="1">
        <f>COUNTIF(H2:H15,"&lt;80")</f>
        <v>8</v>
      </c>
      <c r="J17">
        <f>AVERAGE(J2:J15)</f>
        <v>76.871428571428581</v>
      </c>
      <c r="K17" t="s">
        <v>32</v>
      </c>
      <c r="L17" s="5">
        <f xml:space="preserve"> COUNTA(L2:L12,L14)</f>
        <v>12</v>
      </c>
    </row>
    <row r="18" spans="3:12">
      <c r="C18" s="5"/>
      <c r="K18" t="s">
        <v>33</v>
      </c>
      <c r="L18" s="5">
        <f>COUNTA(L13,L15)</f>
        <v>2</v>
      </c>
    </row>
    <row r="19" spans="3:12">
      <c r="C19" s="5"/>
    </row>
    <row r="20" spans="3:12">
      <c r="C20" s="5"/>
    </row>
    <row r="21" spans="3:12">
      <c r="C21" s="5"/>
    </row>
    <row r="24" spans="3:12">
      <c r="J24" s="4" t="s">
        <v>30</v>
      </c>
    </row>
  </sheetData>
  <phoneticPr fontId="2" type="noConversion"/>
  <conditionalFormatting sqref="L2:L15 L17">
    <cfRule type="cellIs" dxfId="4" priority="3" operator="equal">
      <formula>"pass"</formula>
    </cfRule>
  </conditionalFormatting>
  <conditionalFormatting sqref="N11">
    <cfRule type="cellIs" dxfId="3" priority="2" operator="equal">
      <formula>"fail"</formula>
    </cfRule>
  </conditionalFormatting>
  <conditionalFormatting sqref="L13:L15 L17">
    <cfRule type="cellIs" dxfId="0" priority="1" operator="equal">
      <formula>"fail"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宗成 侯</cp:lastModifiedBy>
  <cp:lastPrinted>2023-10-27T08:28:46Z</cp:lastPrinted>
  <dcterms:created xsi:type="dcterms:W3CDTF">2023-10-19T05:27:10Z</dcterms:created>
  <dcterms:modified xsi:type="dcterms:W3CDTF">2023-10-27T08:31:18Z</dcterms:modified>
</cp:coreProperties>
</file>