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42" documentId="13_ncr:1_{F8B07CFE-A102-4EBB-88F1-99D26153921E}" xr6:coauthVersionLast="47" xr6:coauthVersionMax="47" xr10:uidLastSave="{EEB4B67F-D15D-4C23-8E76-CF57B1F01CD7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C14" i="1"/>
  <c r="C46" i="1"/>
  <c r="C49" i="1"/>
  <c r="C39" i="1"/>
  <c r="E39" i="1"/>
  <c r="C38" i="1"/>
  <c r="C57" i="1"/>
  <c r="C56" i="1"/>
  <c r="C55" i="1"/>
  <c r="C54" i="1"/>
  <c r="C53" i="1"/>
  <c r="C52" i="1"/>
  <c r="C51" i="1"/>
  <c r="C50" i="1"/>
  <c r="C48" i="1"/>
  <c r="C47" i="1"/>
  <c r="C45" i="1"/>
  <c r="C44" i="1"/>
  <c r="C43" i="1"/>
  <c r="C42" i="1"/>
  <c r="C41" i="1"/>
  <c r="C40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4" i="1"/>
  <c r="E6" i="1"/>
  <c r="E7" i="1"/>
  <c r="E10" i="1"/>
  <c r="E11" i="1"/>
  <c r="E12" i="1"/>
  <c r="E15" i="1"/>
  <c r="E16" i="1"/>
  <c r="E18" i="1"/>
  <c r="E21" i="1"/>
  <c r="E22" i="1"/>
  <c r="E23" i="1"/>
  <c r="E24" i="1"/>
  <c r="E26" i="1"/>
  <c r="E28" i="1"/>
  <c r="E29" i="1"/>
  <c r="E31" i="1"/>
  <c r="E33" i="1"/>
  <c r="E34" i="1"/>
  <c r="E37" i="1"/>
  <c r="E40" i="1"/>
  <c r="E41" i="1"/>
  <c r="E42" i="1"/>
  <c r="E43" i="1"/>
  <c r="E44" i="1"/>
  <c r="E47" i="1"/>
  <c r="E48" i="1"/>
  <c r="E50" i="1"/>
  <c r="E51" i="1"/>
  <c r="E52" i="1"/>
  <c r="E53" i="1"/>
  <c r="E55" i="1"/>
  <c r="E56" i="1"/>
  <c r="E57" i="1"/>
  <c r="E38" i="1"/>
  <c r="L2" i="1"/>
  <c r="M2" i="1" l="1"/>
  <c r="E54" i="1" s="1"/>
  <c r="E35" i="1" l="1"/>
  <c r="E36" i="1"/>
  <c r="E8" i="1"/>
  <c r="E9" i="1"/>
  <c r="E19" i="1"/>
  <c r="E17" i="1"/>
  <c r="E25" i="1"/>
  <c r="E20" i="1"/>
  <c r="E32" i="1"/>
  <c r="E45" i="1"/>
  <c r="E13" i="1"/>
  <c r="E14" i="1"/>
  <c r="E30" i="1"/>
  <c r="E27" i="1"/>
  <c r="E46" i="1"/>
  <c r="E2" i="1"/>
  <c r="E5" i="1"/>
  <c r="E49" i="1"/>
  <c r="E3" i="1"/>
</calcChain>
</file>

<file path=xl/sharedStrings.xml><?xml version="1.0" encoding="utf-8"?>
<sst xmlns="http://schemas.openxmlformats.org/spreadsheetml/2006/main" count="125" uniqueCount="84">
  <si>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</si>
  <si>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</si>
  <si>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</si>
  <si>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</si>
  <si>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</si>
  <si>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</si>
  <si>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</si>
  <si>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</si>
  <si>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</si>
  <si>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</si>
  <si>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</si>
  <si>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</si>
  <si>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</si>
  <si>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</si>
  <si>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</si>
  <si>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</si>
  <si>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</si>
  <si>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</si>
  <si>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</si>
  <si>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</si>
  <si>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</si>
  <si>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</si>
  <si>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</si>
  <si>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</si>
  <si>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</si>
  <si>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</si>
  <si>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</si>
  <si>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</si>
  <si>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</si>
  <si>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</si>
  <si>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</si>
  <si>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</si>
  <si>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</si>
  <si>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</si>
  <si>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</si>
  <si>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</si>
  <si>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</si>
  <si>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</si>
  <si>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</si>
  <si>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</si>
  <si>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</si>
  <si>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</si>
  <si>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</si>
  <si>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</si>
  <si>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</si>
  <si>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</si>
  <si>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</si>
  <si>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</si>
  <si>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</si>
  <si>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</si>
  <si>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</si>
  <si>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</si>
  <si>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</si>
  <si>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</si>
  <si>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</si>
  <si>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</si>
  <si>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</si>
  <si>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</si>
  <si>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</si>
  <si>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</si>
  <si>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</si>
  <si>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</si>
  <si>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</si>
  <si>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</si>
  <si>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</si>
  <si>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</si>
  <si>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</si>
  <si>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</si>
  <si>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</si>
  <si>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</si>
  <si>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</si>
  <si>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</si>
  <si>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</si>
  <si>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</si>
  <si>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</si>
  <si>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</si>
  <si>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</si>
  <si>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</si>
  <si>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</si>
  <si>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</si>
  <si>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</si>
  <si>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</si>
  <si>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Zine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</si>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</sst>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13" workbookViewId="0">
      <selection activeCell="A38" sqref="A38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7" si="0">_xlfn.CONCAT(B2,A2)</f>
        <v>BenzIoT</v>
      </c>
      <c r="D2">
        <v>1</v>
      </c>
      <c r="E2">
        <f>IF(D2&gt;0, $M$2*D2, 0)</f>
        <v>42</v>
      </c>
      <c r="F2">
        <v>0</v>
      </c>
      <c r="G2">
        <v>64</v>
      </c>
      <c r="H2">
        <v>12</v>
      </c>
      <c r="I2">
        <v>30</v>
      </c>
      <c r="J2">
        <v>15</v>
      </c>
      <c r="K2">
        <f>G2*H2+J2-I2</f>
        <v>753</v>
      </c>
      <c r="L2">
        <f>SUM(D2:D303)</f>
        <v>18</v>
      </c>
      <c r="M2">
        <f>ROUNDUP(K2/L2,0)</f>
        <v>42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4" si="1">IF(D3&gt;0, $M$2, 0)</f>
        <v>42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42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42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42</v>
      </c>
      <c r="F9">
        <v>63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42</v>
      </c>
      <c r="F13">
        <v>0</v>
      </c>
    </row>
    <row r="14" spans="1:13" x14ac:dyDescent="0.25">
      <c r="A14" t="s">
        <v>8</v>
      </c>
      <c r="B14" t="s">
        <v>82</v>
      </c>
      <c r="C14" t="str">
        <f t="shared" si="0"/>
        <v>ZineQA</v>
      </c>
      <c r="D14">
        <v>1</v>
      </c>
      <c r="E14">
        <f t="shared" si="1"/>
        <v>42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42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1</v>
      </c>
      <c r="E19">
        <f t="shared" si="1"/>
        <v>42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1</v>
      </c>
      <c r="E20">
        <f t="shared" si="1"/>
        <v>42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50</v>
      </c>
      <c r="C24" t="str">
        <f t="shared" si="0"/>
        <v>MooDev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51</v>
      </c>
      <c r="C25" t="str">
        <f t="shared" si="0"/>
        <v>NopDev</v>
      </c>
      <c r="D25">
        <v>1</v>
      </c>
      <c r="E25">
        <f t="shared" si="1"/>
        <v>42</v>
      </c>
      <c r="F25">
        <v>0</v>
      </c>
    </row>
    <row r="26" spans="1:6" x14ac:dyDescent="0.25">
      <c r="A26" t="s">
        <v>10</v>
      </c>
      <c r="B26" t="s">
        <v>52</v>
      </c>
      <c r="C26" t="str">
        <f t="shared" si="0"/>
        <v>TuiDev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53</v>
      </c>
      <c r="C27" t="str">
        <f t="shared" si="0"/>
        <v>WanDev</v>
      </c>
      <c r="D27">
        <v>1</v>
      </c>
      <c r="E27">
        <f t="shared" si="1"/>
        <v>42</v>
      </c>
      <c r="F27">
        <v>200</v>
      </c>
    </row>
    <row r="28" spans="1:6" x14ac:dyDescent="0.25">
      <c r="A28" t="s">
        <v>10</v>
      </c>
      <c r="B28" t="s">
        <v>54</v>
      </c>
      <c r="C28" t="str">
        <f t="shared" si="0"/>
        <v>ArramDev</v>
      </c>
      <c r="D28">
        <v>0</v>
      </c>
      <c r="E28">
        <f t="shared" si="1"/>
        <v>0</v>
      </c>
      <c r="F28">
        <v>36</v>
      </c>
    </row>
    <row r="29" spans="1:6" x14ac:dyDescent="0.25">
      <c r="A29" t="s">
        <v>10</v>
      </c>
      <c r="B29" t="s">
        <v>55</v>
      </c>
      <c r="C29" t="str">
        <f t="shared" si="0"/>
        <v>BallDev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56</v>
      </c>
      <c r="C30" t="str">
        <f t="shared" si="0"/>
        <v>ChainDev</v>
      </c>
      <c r="D30">
        <v>1</v>
      </c>
      <c r="E30">
        <f t="shared" si="1"/>
        <v>42</v>
      </c>
      <c r="F30">
        <v>0</v>
      </c>
    </row>
    <row r="31" spans="1:6" x14ac:dyDescent="0.25">
      <c r="A31" t="s">
        <v>10</v>
      </c>
      <c r="B31" t="s">
        <v>57</v>
      </c>
      <c r="C31" t="str">
        <f t="shared" si="0"/>
        <v>NickDev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11</v>
      </c>
      <c r="B32" t="s">
        <v>58</v>
      </c>
      <c r="C32" t="str">
        <f t="shared" si="0"/>
        <v>FilmSA</v>
      </c>
      <c r="D32">
        <v>1</v>
      </c>
      <c r="E32">
        <f t="shared" si="1"/>
        <v>42</v>
      </c>
      <c r="F32">
        <v>0</v>
      </c>
    </row>
    <row r="33" spans="1:6" x14ac:dyDescent="0.25">
      <c r="A33" t="s">
        <v>12</v>
      </c>
      <c r="B33" t="s">
        <v>49</v>
      </c>
      <c r="C33" t="str">
        <f t="shared" si="0"/>
        <v>MaxHead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12</v>
      </c>
      <c r="B34" t="s">
        <v>59</v>
      </c>
      <c r="C34" t="str">
        <f t="shared" si="0"/>
        <v>PongHead</v>
      </c>
      <c r="D34">
        <v>0</v>
      </c>
      <c r="E34">
        <f t="shared" si="1"/>
        <v>0</v>
      </c>
      <c r="F34">
        <v>0</v>
      </c>
    </row>
    <row r="35" spans="1:6" x14ac:dyDescent="0.25">
      <c r="A35" t="s">
        <v>13</v>
      </c>
      <c r="B35" t="s">
        <v>60</v>
      </c>
      <c r="C35" t="str">
        <f t="shared" si="0"/>
        <v>FinResource</v>
      </c>
      <c r="D35">
        <v>1</v>
      </c>
      <c r="E35">
        <f t="shared" ref="E35:E57" si="2">IF(D35&gt;0, $M$2, 0)</f>
        <v>42</v>
      </c>
      <c r="F35">
        <v>30</v>
      </c>
    </row>
    <row r="36" spans="1:6" x14ac:dyDescent="0.25">
      <c r="A36" t="s">
        <v>13</v>
      </c>
      <c r="B36" t="s">
        <v>61</v>
      </c>
      <c r="C36" t="str">
        <f t="shared" si="0"/>
        <v>MaprangResource</v>
      </c>
      <c r="D36">
        <v>1</v>
      </c>
      <c r="E36">
        <f t="shared" si="2"/>
        <v>42</v>
      </c>
      <c r="F36">
        <v>63</v>
      </c>
    </row>
    <row r="37" spans="1:6" x14ac:dyDescent="0.25">
      <c r="A37" t="s">
        <v>83</v>
      </c>
      <c r="B37" t="s">
        <v>62</v>
      </c>
      <c r="C37" t="str">
        <f t="shared" si="0"/>
        <v>TalayOM</v>
      </c>
      <c r="D37">
        <v>0</v>
      </c>
      <c r="E37">
        <f t="shared" si="2"/>
        <v>0</v>
      </c>
      <c r="F37">
        <v>0</v>
      </c>
    </row>
    <row r="38" spans="1:6" x14ac:dyDescent="0.25">
      <c r="A38" t="s">
        <v>22</v>
      </c>
      <c r="B38" t="s">
        <v>78</v>
      </c>
      <c r="C38" t="str">
        <f>_xlfn.CONCAT(B38,A38)</f>
        <v>NandCommu</v>
      </c>
      <c r="D38">
        <v>0</v>
      </c>
      <c r="E38">
        <f>IF(D38&gt;0, $M$2, 0)</f>
        <v>0</v>
      </c>
      <c r="F38">
        <v>0</v>
      </c>
    </row>
    <row r="39" spans="1:6" x14ac:dyDescent="0.25">
      <c r="A39" t="s">
        <v>14</v>
      </c>
      <c r="B39" t="s">
        <v>36</v>
      </c>
      <c r="C39" t="str">
        <f t="shared" si="0"/>
        <v>JameNLP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63</v>
      </c>
      <c r="C40" t="str">
        <f t="shared" si="0"/>
        <v>FreshNLP</v>
      </c>
      <c r="D40">
        <v>0</v>
      </c>
      <c r="E40">
        <f t="shared" si="2"/>
        <v>0</v>
      </c>
      <c r="F40">
        <v>30</v>
      </c>
    </row>
    <row r="41" spans="1:6" x14ac:dyDescent="0.25">
      <c r="A41" t="s">
        <v>14</v>
      </c>
      <c r="B41" t="s">
        <v>64</v>
      </c>
      <c r="C41" t="str">
        <f t="shared" si="0"/>
        <v>FahNLP</v>
      </c>
      <c r="D41">
        <v>0</v>
      </c>
      <c r="E41">
        <f t="shared" si="2"/>
        <v>0</v>
      </c>
      <c r="F41">
        <v>30</v>
      </c>
    </row>
    <row r="42" spans="1:6" x14ac:dyDescent="0.25">
      <c r="A42" t="s">
        <v>14</v>
      </c>
      <c r="B42" t="s">
        <v>65</v>
      </c>
      <c r="C42" t="str">
        <f t="shared" si="0"/>
        <v>AofNLP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15</v>
      </c>
      <c r="B43" t="s">
        <v>66</v>
      </c>
      <c r="C43" t="str">
        <f t="shared" si="0"/>
        <v>TongCyber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16</v>
      </c>
      <c r="B44" t="s">
        <v>67</v>
      </c>
      <c r="C44" t="str">
        <f t="shared" si="0"/>
        <v>JinnyBA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17</v>
      </c>
      <c r="B45" t="s">
        <v>68</v>
      </c>
      <c r="C45" t="str">
        <f t="shared" si="0"/>
        <v>PhatterData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17</v>
      </c>
      <c r="B46" t="s">
        <v>81</v>
      </c>
      <c r="C46" t="str">
        <f t="shared" si="0"/>
        <v>PetchData</v>
      </c>
      <c r="D46">
        <v>1</v>
      </c>
      <c r="E46">
        <f t="shared" ref="E46" si="3">IF(D46&gt;0, $M$2, 0)</f>
        <v>42</v>
      </c>
      <c r="F46">
        <f>30+15</f>
        <v>45</v>
      </c>
    </row>
    <row r="47" spans="1:6" x14ac:dyDescent="0.25">
      <c r="A47" t="s">
        <v>18</v>
      </c>
      <c r="B47" t="s">
        <v>69</v>
      </c>
      <c r="C47" t="str">
        <f t="shared" si="0"/>
        <v>UangDesign</v>
      </c>
      <c r="D47">
        <v>0</v>
      </c>
      <c r="E47">
        <f t="shared" si="2"/>
        <v>0</v>
      </c>
      <c r="F47">
        <v>0</v>
      </c>
    </row>
    <row r="48" spans="1:6" x14ac:dyDescent="0.25">
      <c r="A48" t="s">
        <v>18</v>
      </c>
      <c r="B48" t="s">
        <v>70</v>
      </c>
      <c r="C48" t="str">
        <f t="shared" si="0"/>
        <v>MaigolfDesign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18</v>
      </c>
      <c r="B49" t="s">
        <v>80</v>
      </c>
      <c r="C49" t="str">
        <f t="shared" ref="C49" si="4">_xlfn.CONCAT(B49,A49)</f>
        <v>MuayDesign</v>
      </c>
      <c r="D49">
        <v>0</v>
      </c>
      <c r="E49">
        <f t="shared" ref="E49" si="5">IF(D49&gt;0, $M$2, 0)</f>
        <v>0</v>
      </c>
      <c r="F49">
        <v>0</v>
      </c>
    </row>
    <row r="50" spans="1:6" x14ac:dyDescent="0.25">
      <c r="A50" t="s">
        <v>19</v>
      </c>
      <c r="B50" t="s">
        <v>71</v>
      </c>
      <c r="C50" t="str">
        <f t="shared" si="0"/>
        <v>AuiSRE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19</v>
      </c>
      <c r="B51" t="s">
        <v>72</v>
      </c>
      <c r="C51" t="str">
        <f t="shared" si="0"/>
        <v>FSRE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20</v>
      </c>
      <c r="B52" t="s">
        <v>73</v>
      </c>
      <c r="C52" t="str">
        <f t="shared" si="0"/>
        <v>PanPartner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74</v>
      </c>
      <c r="C53" t="str">
        <f t="shared" si="0"/>
        <v>NichaBD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75</v>
      </c>
      <c r="C54" t="str">
        <f t="shared" si="0"/>
        <v>NineBD</v>
      </c>
      <c r="D54">
        <v>1</v>
      </c>
      <c r="E54">
        <f t="shared" si="2"/>
        <v>42</v>
      </c>
      <c r="F54">
        <v>63</v>
      </c>
    </row>
    <row r="55" spans="1:6" x14ac:dyDescent="0.25">
      <c r="A55" t="s">
        <v>21</v>
      </c>
      <c r="B55" t="s">
        <v>76</v>
      </c>
      <c r="C55" t="str">
        <f t="shared" si="0"/>
        <v>NutBD</v>
      </c>
      <c r="D55">
        <v>0</v>
      </c>
      <c r="E55">
        <f t="shared" si="2"/>
        <v>0</v>
      </c>
      <c r="F55">
        <v>0</v>
      </c>
    </row>
    <row r="56" spans="1:6" x14ac:dyDescent="0.25">
      <c r="A56" t="s">
        <v>21</v>
      </c>
      <c r="B56" t="s">
        <v>36</v>
      </c>
      <c r="C56" t="str">
        <f t="shared" si="0"/>
        <v>JameBD</v>
      </c>
      <c r="D56">
        <v>0</v>
      </c>
      <c r="E56">
        <f t="shared" si="2"/>
        <v>0</v>
      </c>
      <c r="F56">
        <v>0</v>
      </c>
    </row>
    <row r="57" spans="1:6" x14ac:dyDescent="0.25">
      <c r="A57" t="s">
        <v>21</v>
      </c>
      <c r="B57" t="s">
        <v>77</v>
      </c>
      <c r="C57" t="str">
        <f t="shared" si="0"/>
        <v>ChamilBD</v>
      </c>
      <c r="D57">
        <v>0</v>
      </c>
      <c r="E57">
        <f t="shared" si="2"/>
        <v>0</v>
      </c>
      <c r="F5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2023-08-01T07:01:21Z</dcterms:modified>
</cp:coreProperties>
</file>