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CAU_HW\BasicPhysicsExperiment\"/>
    </mc:Choice>
  </mc:AlternateContent>
  <xr:revisionPtr revIDLastSave="0" documentId="8_{B8CDDDD0-AD52-43AD-BD03-1DE339778B46}" xr6:coauthVersionLast="46" xr6:coauthVersionMax="46" xr10:uidLastSave="{00000000-0000-0000-0000-000000000000}"/>
  <bookViews>
    <workbookView xWindow="17775" yWindow="14355" windowWidth="21600" windowHeight="11385" xr2:uid="{48FADCC2-7360-4B45-895F-4BC022EC1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0" i="1" l="1"/>
  <c r="AC30" i="1"/>
  <c r="D8" i="1"/>
  <c r="AI30" i="1"/>
  <c r="AQ25" i="1"/>
  <c r="AO25" i="1"/>
  <c r="AP25" i="1" s="1"/>
  <c r="AL25" i="1"/>
  <c r="AJ25" i="1"/>
  <c r="AK25" i="1" s="1"/>
  <c r="AN20" i="1"/>
  <c r="AI20" i="1"/>
  <c r="AQ15" i="1"/>
  <c r="AO15" i="1"/>
  <c r="AP17" i="1" s="1"/>
  <c r="AL15" i="1"/>
  <c r="AJ15" i="1"/>
  <c r="AK18" i="1" s="1"/>
  <c r="AN10" i="1"/>
  <c r="AI10" i="1"/>
  <c r="AQ5" i="1"/>
  <c r="AO5" i="1"/>
  <c r="AP5" i="1" s="1"/>
  <c r="AL5" i="1"/>
  <c r="AJ5" i="1"/>
  <c r="AK5" i="1" s="1"/>
  <c r="X30" i="1"/>
  <c r="AF25" i="1"/>
  <c r="AD25" i="1"/>
  <c r="AE26" i="1" s="1"/>
  <c r="AA25" i="1"/>
  <c r="Y25" i="1"/>
  <c r="Z25" i="1" s="1"/>
  <c r="AC20" i="1"/>
  <c r="X20" i="1"/>
  <c r="AF15" i="1"/>
  <c r="AD15" i="1"/>
  <c r="AE15" i="1" s="1"/>
  <c r="AA15" i="1"/>
  <c r="Y15" i="1"/>
  <c r="Z18" i="1" s="1"/>
  <c r="AC10" i="1"/>
  <c r="X10" i="1"/>
  <c r="Z8" i="1"/>
  <c r="Z6" i="1"/>
  <c r="AF5" i="1"/>
  <c r="AD5" i="1"/>
  <c r="AE7" i="1" s="1"/>
  <c r="AA5" i="1"/>
  <c r="Y5" i="1"/>
  <c r="Z9" i="1" s="1"/>
  <c r="M30" i="1"/>
  <c r="T29" i="1"/>
  <c r="T28" i="1"/>
  <c r="O28" i="1"/>
  <c r="T27" i="1"/>
  <c r="T26" i="1"/>
  <c r="U25" i="1"/>
  <c r="S25" i="1"/>
  <c r="T25" i="1" s="1"/>
  <c r="P25" i="1"/>
  <c r="N25" i="1"/>
  <c r="O25" i="1" s="1"/>
  <c r="R20" i="1"/>
  <c r="M20" i="1"/>
  <c r="U15" i="1"/>
  <c r="S15" i="1"/>
  <c r="T17" i="1" s="1"/>
  <c r="P15" i="1"/>
  <c r="N15" i="1"/>
  <c r="O18" i="1" s="1"/>
  <c r="R10" i="1"/>
  <c r="M10" i="1"/>
  <c r="U5" i="1"/>
  <c r="S5" i="1"/>
  <c r="T5" i="1" s="1"/>
  <c r="P5" i="1"/>
  <c r="N5" i="1"/>
  <c r="O5" i="1" s="1"/>
  <c r="E25" i="1"/>
  <c r="E15" i="1"/>
  <c r="E5" i="1"/>
  <c r="J25" i="1"/>
  <c r="J15" i="1"/>
  <c r="J5" i="1"/>
  <c r="H25" i="1"/>
  <c r="I26" i="1" s="1"/>
  <c r="H15" i="1"/>
  <c r="I17" i="1" s="1"/>
  <c r="G20" i="1"/>
  <c r="G10" i="1"/>
  <c r="H5" i="1"/>
  <c r="I9" i="1" s="1"/>
  <c r="D26" i="1"/>
  <c r="D27" i="1"/>
  <c r="D28" i="1"/>
  <c r="D29" i="1"/>
  <c r="C25" i="1"/>
  <c r="D25" i="1" s="1"/>
  <c r="B30" i="1"/>
  <c r="D16" i="1"/>
  <c r="D17" i="1"/>
  <c r="D18" i="1"/>
  <c r="D19" i="1"/>
  <c r="D15" i="1"/>
  <c r="C15" i="1"/>
  <c r="B20" i="1"/>
  <c r="D10" i="1"/>
  <c r="B10" i="1"/>
  <c r="D6" i="1"/>
  <c r="D7" i="1"/>
  <c r="D9" i="1"/>
  <c r="D5" i="1"/>
  <c r="C5" i="1"/>
  <c r="AP27" i="1" l="1"/>
  <c r="AP28" i="1"/>
  <c r="AP26" i="1"/>
  <c r="AP29" i="1"/>
  <c r="AP19" i="1"/>
  <c r="AP6" i="1"/>
  <c r="AP8" i="1"/>
  <c r="AP7" i="1"/>
  <c r="AP9" i="1"/>
  <c r="AK26" i="1"/>
  <c r="AK28" i="1"/>
  <c r="AK27" i="1"/>
  <c r="AK6" i="1"/>
  <c r="AK7" i="1"/>
  <c r="AK8" i="1"/>
  <c r="AE28" i="1"/>
  <c r="AE29" i="1"/>
  <c r="AE27" i="1"/>
  <c r="AE19" i="1"/>
  <c r="AE25" i="1"/>
  <c r="AE5" i="1"/>
  <c r="AE8" i="1"/>
  <c r="AE6" i="1"/>
  <c r="AE9" i="1"/>
  <c r="Z28" i="1"/>
  <c r="Z7" i="1"/>
  <c r="Z26" i="1"/>
  <c r="Z27" i="1"/>
  <c r="O6" i="1"/>
  <c r="O7" i="1"/>
  <c r="O27" i="1"/>
  <c r="T7" i="1"/>
  <c r="T9" i="1"/>
  <c r="T19" i="1"/>
  <c r="T6" i="1"/>
  <c r="T30" i="1"/>
  <c r="T8" i="1"/>
  <c r="O26" i="1"/>
  <c r="O8" i="1"/>
  <c r="AK29" i="1"/>
  <c r="AP16" i="1"/>
  <c r="AP18" i="1"/>
  <c r="AK17" i="1"/>
  <c r="AK19" i="1"/>
  <c r="AP15" i="1"/>
  <c r="AK9" i="1"/>
  <c r="AK16" i="1"/>
  <c r="AK15" i="1"/>
  <c r="Z16" i="1"/>
  <c r="AE18" i="1"/>
  <c r="Z17" i="1"/>
  <c r="Z15" i="1"/>
  <c r="Z29" i="1"/>
  <c r="Z5" i="1"/>
  <c r="AE16" i="1"/>
  <c r="AE17" i="1"/>
  <c r="Z19" i="1"/>
  <c r="O19" i="1"/>
  <c r="T15" i="1"/>
  <c r="O9" i="1"/>
  <c r="O10" i="1" s="1"/>
  <c r="O16" i="1"/>
  <c r="O29" i="1"/>
  <c r="O30" i="1" s="1"/>
  <c r="T16" i="1"/>
  <c r="T18" i="1"/>
  <c r="O17" i="1"/>
  <c r="O15" i="1"/>
  <c r="I18" i="1"/>
  <c r="I19" i="1"/>
  <c r="I5" i="1"/>
  <c r="I28" i="1"/>
  <c r="I25" i="1"/>
  <c r="I27" i="1"/>
  <c r="I15" i="1"/>
  <c r="I29" i="1"/>
  <c r="I6" i="1"/>
  <c r="I7" i="1"/>
  <c r="I8" i="1"/>
  <c r="I16" i="1"/>
  <c r="D30" i="1"/>
  <c r="D20" i="1"/>
  <c r="AP20" i="1" l="1"/>
  <c r="AP30" i="1"/>
  <c r="AP10" i="1"/>
  <c r="AK30" i="1"/>
  <c r="AK10" i="1"/>
  <c r="AK20" i="1"/>
  <c r="AE30" i="1"/>
  <c r="AE10" i="1"/>
  <c r="AE20" i="1"/>
  <c r="Z30" i="1"/>
  <c r="Z10" i="1"/>
  <c r="T10" i="1"/>
  <c r="O20" i="1"/>
  <c r="Z20" i="1"/>
  <c r="T20" i="1"/>
  <c r="I30" i="1"/>
  <c r="I20" i="1"/>
  <c r="I10" i="1"/>
</calcChain>
</file>

<file path=xl/sharedStrings.xml><?xml version="1.0" encoding="utf-8"?>
<sst xmlns="http://schemas.openxmlformats.org/spreadsheetml/2006/main" count="176" uniqueCount="8">
  <si>
    <t>글라이더의 질량</t>
  </si>
  <si>
    <t>추의 질량</t>
  </si>
  <si>
    <t>회</t>
  </si>
  <si>
    <t>상대오차</t>
  </si>
  <si>
    <t>평</t>
  </si>
  <si>
    <t>a(실)</t>
  </si>
  <si>
    <t>a(이)</t>
  </si>
  <si>
    <t>표준편차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</si>
</sst>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CFACF-5F6D-4DCC-88D7-4EAE0BCE0EF0}">
  <dimension ref="A1:AQ91"/>
  <sheetViews>
    <sheetView tabSelected="1" topLeftCell="AA3" zoomScale="145" zoomScaleNormal="145" workbookViewId="0">
      <selection activeCell="AC29" sqref="AC29"/>
    </sheetView>
  </sheetViews>
  <sheetFormatPr defaultRowHeight="15" x14ac:dyDescent="0.25"/>
  <cols>
    <col min="1" max="1" width="17.7109375" style="2" customWidth="1"/>
    <col min="2" max="5" width="9.140625" style="2"/>
    <col min="6" max="6" width="18.7109375" style="2" customWidth="1"/>
    <col min="7" max="16384" width="9.140625" style="2"/>
  </cols>
  <sheetData>
    <row r="1" spans="1:43" x14ac:dyDescent="0.25">
      <c r="A1" s="2" t="s">
        <v>0</v>
      </c>
      <c r="B1" s="2">
        <v>191.91</v>
      </c>
      <c r="F1" s="2" t="s">
        <v>0</v>
      </c>
      <c r="G1" s="2">
        <v>231.91</v>
      </c>
      <c r="K1" s="3"/>
      <c r="L1" s="2" t="s">
        <v>0</v>
      </c>
      <c r="M1" s="2">
        <v>191.89</v>
      </c>
      <c r="Q1" s="2" t="s">
        <v>0</v>
      </c>
      <c r="R1" s="2">
        <v>232.15</v>
      </c>
      <c r="V1" s="3"/>
      <c r="W1" s="2" t="s">
        <v>0</v>
      </c>
      <c r="X1" s="2">
        <v>191.85</v>
      </c>
      <c r="AB1" s="2" t="s">
        <v>0</v>
      </c>
      <c r="AC1" s="2">
        <v>291.07</v>
      </c>
      <c r="AG1" s="3"/>
      <c r="AH1" s="2" t="s">
        <v>0</v>
      </c>
      <c r="AI1" s="2">
        <v>191.53</v>
      </c>
      <c r="AM1" s="2" t="s">
        <v>0</v>
      </c>
      <c r="AN1" s="2">
        <v>191.27</v>
      </c>
    </row>
    <row r="2" spans="1:43" x14ac:dyDescent="0.25">
      <c r="A2" s="2" t="s">
        <v>1</v>
      </c>
      <c r="B2" s="2">
        <v>55.1</v>
      </c>
      <c r="F2" s="2" t="s">
        <v>1</v>
      </c>
      <c r="G2" s="2">
        <v>105.16</v>
      </c>
      <c r="K2" s="3"/>
      <c r="L2" s="2" t="s">
        <v>1</v>
      </c>
      <c r="M2" s="2">
        <v>35.61</v>
      </c>
      <c r="Q2" s="2" t="s">
        <v>1</v>
      </c>
      <c r="R2" s="2">
        <v>65.55</v>
      </c>
      <c r="V2" s="3"/>
      <c r="W2" s="2" t="s">
        <v>1</v>
      </c>
      <c r="X2" s="2">
        <v>15.86</v>
      </c>
      <c r="AB2" s="2" t="s">
        <v>1</v>
      </c>
      <c r="AC2" s="2">
        <v>76.180000000000007</v>
      </c>
      <c r="AG2" s="3"/>
      <c r="AH2" s="2" t="s">
        <v>1</v>
      </c>
      <c r="AI2" s="2">
        <v>55.16</v>
      </c>
      <c r="AM2" s="2" t="s">
        <v>1</v>
      </c>
      <c r="AN2" s="2">
        <v>55.18</v>
      </c>
    </row>
    <row r="3" spans="1:43" x14ac:dyDescent="0.25">
      <c r="K3" s="3"/>
      <c r="V3" s="3"/>
      <c r="AG3" s="3"/>
    </row>
    <row r="4" spans="1:43" x14ac:dyDescent="0.25">
      <c r="A4" s="2" t="s">
        <v>2</v>
      </c>
      <c r="B4" s="2" t="s">
        <v>5</v>
      </c>
      <c r="C4" s="2" t="s">
        <v>6</v>
      </c>
      <c r="D4" s="2" t="s">
        <v>3</v>
      </c>
      <c r="E4" s="2" t="s">
        <v>7</v>
      </c>
      <c r="F4" s="2" t="s">
        <v>2</v>
      </c>
      <c r="G4" s="2" t="s">
        <v>5</v>
      </c>
      <c r="H4" s="2" t="s">
        <v>6</v>
      </c>
      <c r="I4" s="2" t="s">
        <v>3</v>
      </c>
      <c r="J4" s="2" t="s">
        <v>7</v>
      </c>
      <c r="K4" s="3"/>
      <c r="L4" s="2" t="s">
        <v>2</v>
      </c>
      <c r="M4" s="2" t="s">
        <v>5</v>
      </c>
      <c r="N4" s="2" t="s">
        <v>6</v>
      </c>
      <c r="O4" s="2" t="s">
        <v>3</v>
      </c>
      <c r="P4" s="2" t="s">
        <v>7</v>
      </c>
      <c r="Q4" s="2" t="s">
        <v>2</v>
      </c>
      <c r="R4" s="2" t="s">
        <v>5</v>
      </c>
      <c r="S4" s="2" t="s">
        <v>6</v>
      </c>
      <c r="T4" s="2" t="s">
        <v>3</v>
      </c>
      <c r="U4" s="2" t="s">
        <v>7</v>
      </c>
      <c r="V4" s="3"/>
      <c r="W4" s="2" t="s">
        <v>2</v>
      </c>
      <c r="X4" s="2" t="s">
        <v>5</v>
      </c>
      <c r="Y4" s="2" t="s">
        <v>6</v>
      </c>
      <c r="Z4" s="2" t="s">
        <v>3</v>
      </c>
      <c r="AA4" s="2" t="s">
        <v>7</v>
      </c>
      <c r="AB4" s="2" t="s">
        <v>2</v>
      </c>
      <c r="AC4" s="2" t="s">
        <v>5</v>
      </c>
      <c r="AD4" s="2" t="s">
        <v>6</v>
      </c>
      <c r="AE4" s="2" t="s">
        <v>3</v>
      </c>
      <c r="AF4" s="2" t="s">
        <v>7</v>
      </c>
      <c r="AG4" s="3"/>
      <c r="AH4" s="2" t="s">
        <v>2</v>
      </c>
      <c r="AI4" s="2" t="s">
        <v>5</v>
      </c>
      <c r="AJ4" s="2" t="s">
        <v>6</v>
      </c>
      <c r="AK4" s="2" t="s">
        <v>3</v>
      </c>
      <c r="AL4" s="2" t="s">
        <v>7</v>
      </c>
      <c r="AM4" s="2" t="s">
        <v>2</v>
      </c>
      <c r="AN4" s="2" t="s">
        <v>5</v>
      </c>
      <c r="AO4" s="2" t="s">
        <v>6</v>
      </c>
      <c r="AP4" s="2" t="s">
        <v>3</v>
      </c>
      <c r="AQ4" s="2" t="s">
        <v>7</v>
      </c>
    </row>
    <row r="5" spans="1:43" x14ac:dyDescent="0.25">
      <c r="A5" s="2">
        <v>1</v>
      </c>
      <c r="B5" s="2">
        <v>206</v>
      </c>
      <c r="C5" s="1">
        <f>B2/(B1+B2)*980</f>
        <v>218.60653414841508</v>
      </c>
      <c r="D5" s="2">
        <f>ABS(B5-C$5)/C$5 *100</f>
        <v>5.7667691395977778</v>
      </c>
      <c r="E5" s="2">
        <f>STDEV(B5:B9)</f>
        <v>4.1566813685920172</v>
      </c>
      <c r="F5" s="2">
        <v>1</v>
      </c>
      <c r="G5" s="2">
        <v>310.8</v>
      </c>
      <c r="H5" s="1">
        <f>G2/(G1+G2)*980</f>
        <v>305.74302073753222</v>
      </c>
      <c r="I5" s="2">
        <f>ABS(G5-H$5)/H$5 *100</f>
        <v>1.6539966309840968</v>
      </c>
      <c r="J5" s="2">
        <f>STDEV(G5:G9)</f>
        <v>5.9374236837200716</v>
      </c>
      <c r="K5" s="3"/>
      <c r="L5" s="2">
        <v>1</v>
      </c>
      <c r="M5" s="2">
        <v>151.80000000000001</v>
      </c>
      <c r="N5" s="1">
        <f>M2/(M1+M2)*980</f>
        <v>153.39692307692309</v>
      </c>
      <c r="O5" s="2">
        <f>ABS(M5-N$5)/N$5 *100</f>
        <v>1.0410398363220599</v>
      </c>
      <c r="P5" s="2">
        <f>STDEV(M5:M9)</f>
        <v>0.27018512172213316</v>
      </c>
      <c r="Q5" s="2">
        <v>1</v>
      </c>
      <c r="R5" s="2">
        <v>193.8</v>
      </c>
      <c r="S5" s="1">
        <f>R2/(R1+R2)*980</f>
        <v>215.78434665770911</v>
      </c>
      <c r="T5" s="2">
        <f>ABS(R5-S$5)/S$5 *100</f>
        <v>10.18811002661934</v>
      </c>
      <c r="U5" s="2">
        <f>STDEV(R5:R9)</f>
        <v>0.49497474683058529</v>
      </c>
      <c r="V5" s="3"/>
      <c r="W5" s="2">
        <v>1</v>
      </c>
      <c r="X5" s="2">
        <v>71.099999999999994</v>
      </c>
      <c r="Y5" s="1">
        <f>X2/(X1+X2)*980</f>
        <v>74.82932935342545</v>
      </c>
      <c r="Z5" s="2">
        <f>ABS(X5-Y$5)/Y$5 *100</f>
        <v>4.9837802712510069</v>
      </c>
      <c r="AA5" s="2">
        <f>STDEV(X5:X9)</f>
        <v>0.48166378315169367</v>
      </c>
      <c r="AB5" s="2">
        <v>1</v>
      </c>
      <c r="AC5" s="2">
        <v>202</v>
      </c>
      <c r="AD5" s="1">
        <f>AC2/(AC1+AC2)*980</f>
        <v>203.2849557522124</v>
      </c>
      <c r="AE5" s="2">
        <f>ABS(AC5-AD$5)/AD$5 *100</f>
        <v>0.63209584174967304</v>
      </c>
      <c r="AF5" s="2">
        <f>STDEV(AC5:AC9)</f>
        <v>0.63482280992416384</v>
      </c>
      <c r="AG5" s="3"/>
      <c r="AH5" s="2">
        <v>1</v>
      </c>
      <c r="AI5" s="2">
        <v>214.5</v>
      </c>
      <c r="AJ5" s="1">
        <f>AI2/(AI1+AI2)*980</f>
        <v>219.12846082127365</v>
      </c>
      <c r="AK5" s="2">
        <f>ABS(AI5-AJ$5)/AJ$5 *100</f>
        <v>2.1122134495567559</v>
      </c>
      <c r="AL5" s="2">
        <f>STDEV(AI5:AI9)</f>
        <v>4.8122759688114325</v>
      </c>
      <c r="AM5" s="2">
        <v>1</v>
      </c>
      <c r="AN5" s="2">
        <v>219.1</v>
      </c>
      <c r="AO5" s="1">
        <f>AN2/(AN1+AN2)*980</f>
        <v>219.42138364779873</v>
      </c>
      <c r="AP5" s="2">
        <f>ABS(AN5-AO$5)/AO$5 *100</f>
        <v>0.14646869983948538</v>
      </c>
      <c r="AQ5" s="2">
        <f>STDEV(AN5:AN9)</f>
        <v>7.9317715549554269</v>
      </c>
    </row>
    <row r="6" spans="1:43" x14ac:dyDescent="0.25">
      <c r="A6" s="2">
        <v>2</v>
      </c>
      <c r="B6" s="2">
        <v>209.8</v>
      </c>
      <c r="C6" s="1"/>
      <c r="D6" s="2">
        <f t="shared" ref="D6:D9" si="0">ABS(B6-C$5)/C$5 *100</f>
        <v>4.0284862402311301</v>
      </c>
      <c r="F6" s="2">
        <v>2</v>
      </c>
      <c r="G6" s="2">
        <v>298.5</v>
      </c>
      <c r="H6" s="1"/>
      <c r="I6" s="2">
        <f t="shared" ref="I6:I9" si="1">ABS(G6-H$5)/H$5 *100</f>
        <v>2.3689897221726133</v>
      </c>
      <c r="K6" s="3"/>
      <c r="L6" s="2">
        <v>2</v>
      </c>
      <c r="M6" s="2">
        <v>151.6</v>
      </c>
      <c r="N6" s="1"/>
      <c r="O6" s="2">
        <f t="shared" ref="O6:O9" si="2">ABS(M6-N$5)/N$5 *100</f>
        <v>1.1714205480001709</v>
      </c>
      <c r="Q6" s="2">
        <v>2</v>
      </c>
      <c r="R6" s="2">
        <v>194.1</v>
      </c>
      <c r="S6" s="1"/>
      <c r="T6" s="2">
        <f t="shared" ref="T6:T9" si="3">ABS(R6-S$5)/S$5 *100</f>
        <v>10.049082333162103</v>
      </c>
      <c r="V6" s="3"/>
      <c r="W6" s="2">
        <v>2</v>
      </c>
      <c r="X6" s="2">
        <v>71.7</v>
      </c>
      <c r="Y6" s="1"/>
      <c r="Z6" s="2">
        <f t="shared" ref="Z6:Z9" si="4">ABS(X6-Y$5)/Y$5 *100</f>
        <v>4.1819556321898217</v>
      </c>
      <c r="AB6" s="2">
        <v>2</v>
      </c>
      <c r="AC6" s="2">
        <v>202.5</v>
      </c>
      <c r="AD6" s="1"/>
      <c r="AE6" s="2">
        <f t="shared" ref="AE6:AE9" si="5">ABS(AC6-AD$5)/AD$5 *100</f>
        <v>0.38613568294212275</v>
      </c>
      <c r="AG6" s="3"/>
      <c r="AH6" s="2">
        <v>2</v>
      </c>
      <c r="AI6" s="2">
        <v>216.2</v>
      </c>
      <c r="AJ6" s="1"/>
      <c r="AK6" s="2">
        <f t="shared" ref="AK6:AK9" si="6">ABS(AI6-AJ$5)/AJ$5 *100</f>
        <v>1.336412810229239</v>
      </c>
      <c r="AM6" s="2">
        <v>2</v>
      </c>
      <c r="AN6" s="2">
        <v>204</v>
      </c>
      <c r="AO6" s="1"/>
      <c r="AP6" s="2">
        <f t="shared" ref="AP6:AP9" si="7">ABS(AN6-AO$5)/AO$5 *100</f>
        <v>7.0282045402430606</v>
      </c>
    </row>
    <row r="7" spans="1:43" x14ac:dyDescent="0.25">
      <c r="A7" s="2">
        <v>3</v>
      </c>
      <c r="B7" s="2">
        <v>214.4</v>
      </c>
      <c r="C7" s="1"/>
      <c r="D7" s="2">
        <f t="shared" si="0"/>
        <v>1.9242490462609858</v>
      </c>
      <c r="F7" s="2">
        <v>3</v>
      </c>
      <c r="G7" s="2">
        <v>303.10000000000002</v>
      </c>
      <c r="H7" s="1"/>
      <c r="I7" s="2">
        <f t="shared" si="1"/>
        <v>0.86445824050424402</v>
      </c>
      <c r="K7" s="3"/>
      <c r="L7" s="2">
        <v>3</v>
      </c>
      <c r="M7" s="2">
        <v>151.9</v>
      </c>
      <c r="N7" s="1"/>
      <c r="O7" s="2">
        <f t="shared" si="2"/>
        <v>0.97584948048301356</v>
      </c>
      <c r="Q7" s="2">
        <v>3</v>
      </c>
      <c r="R7" s="2">
        <v>193.5</v>
      </c>
      <c r="S7" s="1"/>
      <c r="T7" s="2">
        <f t="shared" si="3"/>
        <v>10.327137720076591</v>
      </c>
      <c r="V7" s="3"/>
      <c r="W7" s="2">
        <v>3</v>
      </c>
      <c r="X7" s="2">
        <v>70.7</v>
      </c>
      <c r="Y7" s="1"/>
      <c r="Z7" s="2">
        <f t="shared" si="4"/>
        <v>5.5183300306251102</v>
      </c>
      <c r="AB7" s="2">
        <v>3</v>
      </c>
      <c r="AC7" s="2">
        <v>201.7</v>
      </c>
      <c r="AD7" s="1"/>
      <c r="AE7" s="2">
        <f t="shared" si="5"/>
        <v>0.77967193703420878</v>
      </c>
      <c r="AG7" s="3"/>
      <c r="AH7" s="2">
        <v>3</v>
      </c>
      <c r="AI7" s="2">
        <v>213.9</v>
      </c>
      <c r="AJ7" s="1"/>
      <c r="AK7" s="2">
        <f t="shared" si="6"/>
        <v>2.3860254399076437</v>
      </c>
      <c r="AM7" s="2">
        <v>3</v>
      </c>
      <c r="AN7" s="2">
        <v>222.9</v>
      </c>
      <c r="AO7" s="1"/>
      <c r="AP7" s="2">
        <f t="shared" si="7"/>
        <v>1.5853588626461885</v>
      </c>
    </row>
    <row r="8" spans="1:43" x14ac:dyDescent="0.25">
      <c r="A8" s="2">
        <v>4</v>
      </c>
      <c r="B8" s="2">
        <v>203.4</v>
      </c>
      <c r="C8" s="1"/>
      <c r="D8" s="2">
        <f>ABS(B8-C$5)/C$5 *100</f>
        <v>6.9561205970591624</v>
      </c>
      <c r="F8" s="2">
        <v>4</v>
      </c>
      <c r="G8" s="2">
        <v>313</v>
      </c>
      <c r="H8" s="1"/>
      <c r="I8" s="2">
        <f t="shared" si="1"/>
        <v>2.3735551656950489</v>
      </c>
      <c r="K8" s="3"/>
      <c r="L8" s="2">
        <v>4</v>
      </c>
      <c r="M8" s="2">
        <v>151.19999999999999</v>
      </c>
      <c r="N8" s="1"/>
      <c r="O8" s="2">
        <f t="shared" si="2"/>
        <v>1.4321819713563748</v>
      </c>
      <c r="Q8" s="2">
        <v>4</v>
      </c>
      <c r="R8" s="2">
        <v>194.8</v>
      </c>
      <c r="S8" s="1"/>
      <c r="T8" s="2">
        <f t="shared" si="3"/>
        <v>9.724684381761854</v>
      </c>
      <c r="V8" s="3"/>
      <c r="W8" s="2">
        <v>4</v>
      </c>
      <c r="X8" s="2">
        <v>71.900000000000006</v>
      </c>
      <c r="Y8" s="1"/>
      <c r="Z8" s="2">
        <f t="shared" si="4"/>
        <v>3.9146807525027603</v>
      </c>
      <c r="AB8" s="2">
        <v>4</v>
      </c>
      <c r="AC8" s="2">
        <v>201.2</v>
      </c>
      <c r="AD8" s="1"/>
      <c r="AE8" s="2">
        <f t="shared" si="5"/>
        <v>1.0256320958417591</v>
      </c>
      <c r="AG8" s="3"/>
      <c r="AH8" s="2">
        <v>4</v>
      </c>
      <c r="AI8" s="2">
        <v>208.1</v>
      </c>
      <c r="AJ8" s="1"/>
      <c r="AK8" s="2">
        <f t="shared" si="6"/>
        <v>5.0328746799662536</v>
      </c>
      <c r="AM8" s="2">
        <v>4</v>
      </c>
      <c r="AN8" s="2">
        <v>211.9</v>
      </c>
      <c r="AO8" s="1"/>
      <c r="AP8" s="2">
        <f t="shared" si="7"/>
        <v>3.4278261866544311</v>
      </c>
    </row>
    <row r="9" spans="1:43" x14ac:dyDescent="0.25">
      <c r="A9" s="2">
        <v>5</v>
      </c>
      <c r="B9" s="2">
        <v>209.1</v>
      </c>
      <c r="C9" s="1"/>
      <c r="D9" s="2">
        <f t="shared" si="0"/>
        <v>4.3486962480092028</v>
      </c>
      <c r="F9" s="2">
        <v>5</v>
      </c>
      <c r="G9" s="2">
        <v>303.89999999999998</v>
      </c>
      <c r="H9" s="1"/>
      <c r="I9" s="2">
        <f t="shared" si="1"/>
        <v>0.60280059151845689</v>
      </c>
      <c r="K9" s="3"/>
      <c r="L9" s="2">
        <v>5</v>
      </c>
      <c r="M9" s="2">
        <v>151.69999999999999</v>
      </c>
      <c r="N9" s="1"/>
      <c r="O9" s="2">
        <f t="shared" si="2"/>
        <v>1.1062301921611248</v>
      </c>
      <c r="Q9" s="2">
        <v>5</v>
      </c>
      <c r="R9" s="2">
        <v>193.8</v>
      </c>
      <c r="S9" s="1"/>
      <c r="T9" s="2">
        <f t="shared" si="3"/>
        <v>10.18811002661934</v>
      </c>
      <c r="V9" s="3"/>
      <c r="W9" s="2">
        <v>5</v>
      </c>
      <c r="X9" s="2">
        <v>71.5</v>
      </c>
      <c r="Y9" s="1"/>
      <c r="Z9" s="2">
        <f t="shared" si="4"/>
        <v>4.449230511876884</v>
      </c>
      <c r="AB9" s="2">
        <v>5</v>
      </c>
      <c r="AC9" s="2">
        <v>202.8</v>
      </c>
      <c r="AD9" s="1"/>
      <c r="AE9" s="2">
        <f t="shared" si="5"/>
        <v>0.23855958765758695</v>
      </c>
      <c r="AG9" s="3"/>
      <c r="AH9" s="2">
        <v>5</v>
      </c>
      <c r="AI9" s="2">
        <v>221.5</v>
      </c>
      <c r="AJ9" s="1"/>
      <c r="AK9" s="2">
        <f t="shared" si="6"/>
        <v>1.0822597712036297</v>
      </c>
      <c r="AM9" s="2">
        <v>5</v>
      </c>
      <c r="AN9" s="2">
        <v>221.8</v>
      </c>
      <c r="AO9" s="1"/>
      <c r="AP9" s="2">
        <f t="shared" si="7"/>
        <v>1.0840403577161291</v>
      </c>
    </row>
    <row r="10" spans="1:43" x14ac:dyDescent="0.25">
      <c r="A10" s="2" t="s">
        <v>4</v>
      </c>
      <c r="B10" s="2">
        <f>AVERAGE(B5:B9)</f>
        <v>208.54000000000002</v>
      </c>
      <c r="C10" s="1"/>
      <c r="D10" s="2">
        <f>AVERAGE(D5:D9)</f>
        <v>4.6048642542316518</v>
      </c>
      <c r="F10" s="2" t="s">
        <v>4</v>
      </c>
      <c r="G10" s="2">
        <f>AVERAGE(G5:G9)</f>
        <v>305.86</v>
      </c>
      <c r="H10" s="1"/>
      <c r="I10" s="2">
        <f>AVERAGE(I5:I9)</f>
        <v>1.5727600701748921</v>
      </c>
      <c r="K10" s="3"/>
      <c r="L10" s="2" t="s">
        <v>4</v>
      </c>
      <c r="M10" s="2">
        <f>AVERAGE(M5:M9)</f>
        <v>151.64000000000001</v>
      </c>
      <c r="N10" s="1"/>
      <c r="O10" s="2">
        <f>AVERAGE(O5:O9)</f>
        <v>1.1453444056645488</v>
      </c>
      <c r="Q10" s="2" t="s">
        <v>4</v>
      </c>
      <c r="R10" s="2">
        <f>AVERAGE(R5:R9)</f>
        <v>194</v>
      </c>
      <c r="S10" s="1"/>
      <c r="T10" s="2">
        <f>AVERAGE(T5:T9)</f>
        <v>10.095424897647845</v>
      </c>
      <c r="V10" s="3"/>
      <c r="W10" s="2" t="s">
        <v>4</v>
      </c>
      <c r="X10" s="2">
        <f>AVERAGE(X5:X9)</f>
        <v>71.38</v>
      </c>
      <c r="Y10" s="1"/>
      <c r="Z10" s="2">
        <f>AVERAGE(Z5:Z9)</f>
        <v>4.6095954396891168</v>
      </c>
      <c r="AB10" s="2" t="s">
        <v>4</v>
      </c>
      <c r="AC10" s="2">
        <f>AVERAGE(AC5:AC9)</f>
        <v>202.04000000000002</v>
      </c>
      <c r="AD10" s="1"/>
      <c r="AE10" s="2">
        <f>AVERAGE(AE5:AE9)</f>
        <v>0.61241902904507017</v>
      </c>
      <c r="AG10" s="3"/>
      <c r="AH10" s="2" t="s">
        <v>4</v>
      </c>
      <c r="AI10" s="2">
        <f>AVERAGE(AI5:AI9)</f>
        <v>214.84</v>
      </c>
      <c r="AJ10" s="1"/>
      <c r="AK10" s="2">
        <f>AVERAGE(AK5:AK9)</f>
        <v>2.3899572301727043</v>
      </c>
      <c r="AM10" s="2" t="s">
        <v>4</v>
      </c>
      <c r="AN10" s="2">
        <f>AVERAGE(AN5:AN9)</f>
        <v>215.94</v>
      </c>
      <c r="AO10" s="1"/>
      <c r="AP10" s="2">
        <f>AVERAGE(AP5:AP9)</f>
        <v>2.6543797294198588</v>
      </c>
    </row>
    <row r="11" spans="1:43" x14ac:dyDescent="0.25">
      <c r="K11" s="3"/>
      <c r="V11" s="3"/>
      <c r="AG11" s="3"/>
    </row>
    <row r="12" spans="1:43" x14ac:dyDescent="0.25">
      <c r="A12" s="2" t="s">
        <v>1</v>
      </c>
      <c r="B12" s="2">
        <v>105.16</v>
      </c>
      <c r="F12" s="2" t="s">
        <v>0</v>
      </c>
      <c r="G12" s="2">
        <v>252.32</v>
      </c>
      <c r="K12" s="3"/>
      <c r="L12" s="2" t="s">
        <v>1</v>
      </c>
      <c r="M12" s="2">
        <v>65.55</v>
      </c>
      <c r="Q12" s="2" t="s">
        <v>0</v>
      </c>
      <c r="R12" s="2">
        <v>272.42</v>
      </c>
      <c r="V12" s="3"/>
      <c r="W12" s="2" t="s">
        <v>1</v>
      </c>
      <c r="X12" s="2">
        <v>36.049999999999997</v>
      </c>
      <c r="AB12" s="2" t="s">
        <v>0</v>
      </c>
      <c r="AC12" s="2">
        <v>331.36</v>
      </c>
      <c r="AG12" s="3"/>
      <c r="AH12" s="2" t="s">
        <v>1</v>
      </c>
      <c r="AI12" s="2">
        <v>95.29</v>
      </c>
      <c r="AM12" s="2" t="s">
        <v>0</v>
      </c>
      <c r="AN12" s="2">
        <v>232.03</v>
      </c>
    </row>
    <row r="13" spans="1:43" x14ac:dyDescent="0.25">
      <c r="K13" s="3"/>
      <c r="V13" s="3"/>
      <c r="AG13" s="3"/>
    </row>
    <row r="14" spans="1:43" x14ac:dyDescent="0.25">
      <c r="A14" s="2" t="s">
        <v>2</v>
      </c>
      <c r="B14" s="2" t="s">
        <v>5</v>
      </c>
      <c r="C14" s="2" t="s">
        <v>6</v>
      </c>
      <c r="D14" s="2" t="s">
        <v>3</v>
      </c>
      <c r="E14" s="2" t="s">
        <v>7</v>
      </c>
      <c r="F14" s="2" t="s">
        <v>2</v>
      </c>
      <c r="G14" s="2" t="s">
        <v>5</v>
      </c>
      <c r="H14" s="2" t="s">
        <v>6</v>
      </c>
      <c r="I14" s="2" t="s">
        <v>3</v>
      </c>
      <c r="J14" s="2" t="s">
        <v>7</v>
      </c>
      <c r="K14" s="3"/>
      <c r="L14" s="2" t="s">
        <v>2</v>
      </c>
      <c r="M14" s="2" t="s">
        <v>5</v>
      </c>
      <c r="N14" s="2" t="s">
        <v>6</v>
      </c>
      <c r="O14" s="2" t="s">
        <v>3</v>
      </c>
      <c r="P14" s="2" t="s">
        <v>7</v>
      </c>
      <c r="Q14" s="2" t="s">
        <v>2</v>
      </c>
      <c r="R14" s="2" t="s">
        <v>5</v>
      </c>
      <c r="S14" s="2" t="s">
        <v>6</v>
      </c>
      <c r="T14" s="2" t="s">
        <v>3</v>
      </c>
      <c r="U14" s="2" t="s">
        <v>7</v>
      </c>
      <c r="V14" s="3"/>
      <c r="W14" s="2" t="s">
        <v>2</v>
      </c>
      <c r="X14" s="2" t="s">
        <v>5</v>
      </c>
      <c r="Y14" s="2" t="s">
        <v>6</v>
      </c>
      <c r="Z14" s="2" t="s">
        <v>3</v>
      </c>
      <c r="AA14" s="2" t="s">
        <v>7</v>
      </c>
      <c r="AB14" s="2" t="s">
        <v>2</v>
      </c>
      <c r="AC14" s="2" t="s">
        <v>5</v>
      </c>
      <c r="AD14" s="2" t="s">
        <v>6</v>
      </c>
      <c r="AE14" s="2" t="s">
        <v>3</v>
      </c>
      <c r="AF14" s="2" t="s">
        <v>7</v>
      </c>
      <c r="AG14" s="3"/>
      <c r="AH14" s="2" t="s">
        <v>2</v>
      </c>
      <c r="AI14" s="2" t="s">
        <v>5</v>
      </c>
      <c r="AJ14" s="2" t="s">
        <v>6</v>
      </c>
      <c r="AK14" s="2" t="s">
        <v>3</v>
      </c>
      <c r="AL14" s="2" t="s">
        <v>7</v>
      </c>
      <c r="AM14" s="2" t="s">
        <v>2</v>
      </c>
      <c r="AN14" s="2" t="s">
        <v>5</v>
      </c>
      <c r="AO14" s="2" t="s">
        <v>6</v>
      </c>
      <c r="AP14" s="2" t="s">
        <v>3</v>
      </c>
      <c r="AQ14" s="2" t="s">
        <v>7</v>
      </c>
    </row>
    <row r="15" spans="1:43" x14ac:dyDescent="0.25">
      <c r="A15" s="2">
        <v>1</v>
      </c>
      <c r="B15" s="2">
        <v>336.3</v>
      </c>
      <c r="C15" s="1">
        <f>B12/(B1+B12)*980</f>
        <v>346.91082909751907</v>
      </c>
      <c r="D15" s="2">
        <f>ABS(B15-C$15)/C$15 *100</f>
        <v>3.0586618253234983</v>
      </c>
      <c r="E15" s="2">
        <f>STDEV(B15:B19)</f>
        <v>4.9308214325809852</v>
      </c>
      <c r="F15" s="2">
        <v>1</v>
      </c>
      <c r="G15" s="2">
        <v>288.10000000000002</v>
      </c>
      <c r="H15" s="1">
        <f>G2/(G2+G12)*980</f>
        <v>288.28689716907235</v>
      </c>
      <c r="I15" s="2">
        <f>ABS(G15-H$15)/H$15 *100</f>
        <v>6.4830268356842524E-2</v>
      </c>
      <c r="J15" s="2">
        <f>STDEV(G15:G19)</f>
        <v>5.769575374323499</v>
      </c>
      <c r="K15" s="3"/>
      <c r="L15" s="2">
        <v>1</v>
      </c>
      <c r="M15" s="2">
        <v>260.2</v>
      </c>
      <c r="N15" s="1">
        <f>M12/(M1+M12)*980</f>
        <v>249.5299875699192</v>
      </c>
      <c r="O15" s="2">
        <f>ABS(M15-N$15)/N$15 *100</f>
        <v>4.2760441476361679</v>
      </c>
      <c r="P15" s="2">
        <f>STDEV(M15:M19)</f>
        <v>0.207364413533275</v>
      </c>
      <c r="Q15" s="2">
        <v>1</v>
      </c>
      <c r="R15" s="2">
        <v>185.9</v>
      </c>
      <c r="S15" s="1">
        <f>R2/(R2+R12)*980</f>
        <v>190.07308340977005</v>
      </c>
      <c r="T15" s="2">
        <f>ABS(R15-S$15)/S$15 *100</f>
        <v>2.1955151854791981</v>
      </c>
      <c r="U15" s="2">
        <f>STDEV(R15:R19)</f>
        <v>0.95760116958992725</v>
      </c>
      <c r="V15" s="3"/>
      <c r="W15" s="2">
        <v>1</v>
      </c>
      <c r="X15" s="2">
        <v>152</v>
      </c>
      <c r="Y15" s="1">
        <f>X12/(X1+X12)*980</f>
        <v>155.01974550241334</v>
      </c>
      <c r="Z15" s="2">
        <f>ABS(X15-Y$15)/Y$15 *100</f>
        <v>1.9479747516204844</v>
      </c>
      <c r="AA15" s="2">
        <f>STDEV(X15:X19)</f>
        <v>0.54129474410897327</v>
      </c>
      <c r="AB15" s="2">
        <v>1</v>
      </c>
      <c r="AC15" s="2">
        <v>177.2</v>
      </c>
      <c r="AD15" s="1">
        <f>AC2/(AC2+AC12)*980</f>
        <v>183.18790793541737</v>
      </c>
      <c r="AE15" s="2">
        <f>ABS(AC15-AD$15)/AD$15 *100</f>
        <v>3.2687244496118222</v>
      </c>
      <c r="AF15" s="2">
        <f>STDEV(AC15:AC19)</f>
        <v>3.6817115585010147</v>
      </c>
      <c r="AG15" s="3"/>
      <c r="AH15" s="2">
        <v>1</v>
      </c>
      <c r="AI15" s="2">
        <v>334.5</v>
      </c>
      <c r="AJ15" s="1">
        <f>AI12/(AI1+AI12)*980</f>
        <v>325.5846872603027</v>
      </c>
      <c r="AK15" s="2">
        <f>ABS(AI15-AJ$15)/AJ$15 *100</f>
        <v>2.7382469411313464</v>
      </c>
      <c r="AL15" s="2">
        <f>STDEV(AI15:AI19)</f>
        <v>5.3130029173716871</v>
      </c>
      <c r="AM15" s="2">
        <v>1</v>
      </c>
      <c r="AN15" s="2">
        <v>179.9</v>
      </c>
      <c r="AO15" s="1">
        <f>AN2/(AN2+AN12)*980</f>
        <v>188.28174506458689</v>
      </c>
      <c r="AP15" s="2">
        <f>ABS(AN15-AO$15)/AO$15 *100</f>
        <v>4.4517035157665781</v>
      </c>
      <c r="AQ15" s="2">
        <f>STDEV(AN15:AN19)</f>
        <v>3.4564432586113729</v>
      </c>
    </row>
    <row r="16" spans="1:43" x14ac:dyDescent="0.25">
      <c r="A16" s="2">
        <v>2</v>
      </c>
      <c r="B16" s="2">
        <v>335.7</v>
      </c>
      <c r="C16" s="1"/>
      <c r="D16" s="2">
        <f t="shared" ref="D16:D19" si="8">ABS(B16-C$15)/C$15 *100</f>
        <v>3.2316169335744891</v>
      </c>
      <c r="F16" s="2">
        <v>2</v>
      </c>
      <c r="G16" s="2">
        <v>287.7</v>
      </c>
      <c r="H16" s="1"/>
      <c r="I16" s="2">
        <f t="shared" ref="I16:I19" si="9">ABS(G16-H$15)/H$15 *100</f>
        <v>0.20358093789054843</v>
      </c>
      <c r="K16" s="3"/>
      <c r="L16" s="2">
        <v>2</v>
      </c>
      <c r="M16" s="2">
        <v>260.7</v>
      </c>
      <c r="N16" s="1"/>
      <c r="O16" s="2">
        <f t="shared" ref="O16:O19" si="10">ABS(M16-N$15)/N$15 *100</f>
        <v>4.4764208658291667</v>
      </c>
      <c r="Q16" s="2">
        <v>2</v>
      </c>
      <c r="R16" s="2">
        <v>187.7</v>
      </c>
      <c r="S16" s="1"/>
      <c r="T16" s="2">
        <f t="shared" ref="T16:T19" si="11">ABS(R16-S$15)/S$15 *100</f>
        <v>1.2485110291255899</v>
      </c>
      <c r="V16" s="3"/>
      <c r="W16" s="2">
        <v>2</v>
      </c>
      <c r="X16" s="2">
        <v>151.30000000000001</v>
      </c>
      <c r="Y16" s="1"/>
      <c r="Z16" s="2">
        <f t="shared" ref="Z16:Z19" si="12">ABS(X16-Y$15)/Y$15 *100</f>
        <v>2.3995301310538037</v>
      </c>
      <c r="AB16" s="2">
        <v>2</v>
      </c>
      <c r="AC16" s="2">
        <v>177.1</v>
      </c>
      <c r="AD16" s="1"/>
      <c r="AE16" s="2">
        <f t="shared" ref="AE16:AE19" si="13">ABS(AC16-AD$15)/AD$15 *100</f>
        <v>3.3233132055657624</v>
      </c>
      <c r="AG16" s="3"/>
      <c r="AH16" s="2">
        <v>2</v>
      </c>
      <c r="AI16" s="2">
        <v>327</v>
      </c>
      <c r="AJ16" s="1"/>
      <c r="AK16" s="2">
        <f t="shared" ref="AK16:AK19" si="14">ABS(AI16-AJ$15)/AJ$15 *100</f>
        <v>0.43469880343781842</v>
      </c>
      <c r="AM16" s="2">
        <v>2</v>
      </c>
      <c r="AN16" s="2">
        <v>178.4</v>
      </c>
      <c r="AO16" s="1"/>
      <c r="AP16" s="2">
        <f t="shared" ref="AP16:AP19" si="15">ABS(AN16-AO$15)/AO$15 *100</f>
        <v>5.2483819189147169</v>
      </c>
    </row>
    <row r="17" spans="1:43" x14ac:dyDescent="0.25">
      <c r="A17" s="2">
        <v>3</v>
      </c>
      <c r="B17" s="2">
        <v>344.6</v>
      </c>
      <c r="C17" s="1"/>
      <c r="D17" s="2">
        <f t="shared" si="8"/>
        <v>0.66611616118488381</v>
      </c>
      <c r="F17" s="2">
        <v>3</v>
      </c>
      <c r="G17" s="2">
        <v>276.89999999999998</v>
      </c>
      <c r="H17" s="1"/>
      <c r="I17" s="2">
        <f t="shared" si="9"/>
        <v>3.9498490153002921</v>
      </c>
      <c r="K17" s="3"/>
      <c r="L17" s="2">
        <v>3</v>
      </c>
      <c r="M17" s="2">
        <v>260.39999999999998</v>
      </c>
      <c r="N17" s="1"/>
      <c r="O17" s="2">
        <f t="shared" si="10"/>
        <v>4.3561948349133628</v>
      </c>
      <c r="Q17" s="2">
        <v>3</v>
      </c>
      <c r="R17" s="2">
        <v>186.2</v>
      </c>
      <c r="S17" s="1"/>
      <c r="T17" s="2">
        <f t="shared" si="11"/>
        <v>2.0376811594202708</v>
      </c>
      <c r="V17" s="3"/>
      <c r="W17" s="2">
        <v>3</v>
      </c>
      <c r="X17" s="2">
        <v>152.80000000000001</v>
      </c>
      <c r="Y17" s="1"/>
      <c r="Z17" s="2">
        <f t="shared" si="12"/>
        <v>1.431911460839532</v>
      </c>
      <c r="AB17" s="2">
        <v>3</v>
      </c>
      <c r="AC17" s="2">
        <v>177.3</v>
      </c>
      <c r="AD17" s="1"/>
      <c r="AE17" s="2">
        <f t="shared" si="13"/>
        <v>3.214135693657866</v>
      </c>
      <c r="AG17" s="3"/>
      <c r="AH17" s="2">
        <v>3</v>
      </c>
      <c r="AI17" s="2">
        <v>321.2</v>
      </c>
      <c r="AJ17" s="1"/>
      <c r="AK17" s="2">
        <f t="shared" si="14"/>
        <v>1.3467117563785134</v>
      </c>
      <c r="AM17" s="2">
        <v>3</v>
      </c>
      <c r="AN17" s="2">
        <v>183.6</v>
      </c>
      <c r="AO17" s="1"/>
      <c r="AP17" s="2">
        <f t="shared" si="15"/>
        <v>2.4865634546678428</v>
      </c>
    </row>
    <row r="18" spans="1:43" x14ac:dyDescent="0.25">
      <c r="A18" s="2">
        <v>4</v>
      </c>
      <c r="B18" s="2">
        <v>338.2</v>
      </c>
      <c r="C18" s="1"/>
      <c r="D18" s="2">
        <f t="shared" si="8"/>
        <v>2.5109706491953889</v>
      </c>
      <c r="F18" s="2">
        <v>4</v>
      </c>
      <c r="G18" s="2">
        <v>291.60000000000002</v>
      </c>
      <c r="H18" s="1"/>
      <c r="I18" s="2">
        <f t="shared" si="9"/>
        <v>1.1492380900629806</v>
      </c>
      <c r="K18" s="3"/>
      <c r="L18" s="2">
        <v>4</v>
      </c>
      <c r="M18" s="2">
        <v>260.3</v>
      </c>
      <c r="N18" s="1"/>
      <c r="O18" s="2">
        <f t="shared" si="10"/>
        <v>4.3161194912747769</v>
      </c>
      <c r="Q18" s="2">
        <v>4</v>
      </c>
      <c r="R18" s="2">
        <v>187.6</v>
      </c>
      <c r="S18" s="1"/>
      <c r="T18" s="2">
        <f t="shared" si="11"/>
        <v>1.3011223711452322</v>
      </c>
      <c r="V18" s="3"/>
      <c r="W18" s="2">
        <v>4</v>
      </c>
      <c r="X18" s="2">
        <v>152.19999999999999</v>
      </c>
      <c r="Y18" s="1"/>
      <c r="Z18" s="2">
        <f t="shared" si="12"/>
        <v>1.8189589289252555</v>
      </c>
      <c r="AB18" s="2">
        <v>4</v>
      </c>
      <c r="AC18" s="2">
        <v>185.7</v>
      </c>
      <c r="AD18" s="1"/>
      <c r="AE18" s="2">
        <f t="shared" si="13"/>
        <v>1.37131980647339</v>
      </c>
      <c r="AG18" s="3"/>
      <c r="AH18" s="2">
        <v>4</v>
      </c>
      <c r="AI18" s="2">
        <v>332.8</v>
      </c>
      <c r="AJ18" s="1"/>
      <c r="AK18" s="2">
        <f t="shared" si="14"/>
        <v>2.2161093632541502</v>
      </c>
      <c r="AM18" s="2">
        <v>4</v>
      </c>
      <c r="AN18" s="2">
        <v>181.9</v>
      </c>
      <c r="AO18" s="1"/>
      <c r="AP18" s="2">
        <f t="shared" si="15"/>
        <v>3.3894656449023932</v>
      </c>
    </row>
    <row r="19" spans="1:43" x14ac:dyDescent="0.25">
      <c r="A19" s="2">
        <v>5</v>
      </c>
      <c r="B19" s="2">
        <v>346.4</v>
      </c>
      <c r="C19" s="1"/>
      <c r="D19" s="2">
        <f t="shared" si="8"/>
        <v>0.14725083643194514</v>
      </c>
      <c r="F19" s="2">
        <v>5</v>
      </c>
      <c r="G19" s="2">
        <v>289.89999999999998</v>
      </c>
      <c r="H19" s="1"/>
      <c r="I19" s="2">
        <f t="shared" si="9"/>
        <v>0.55954774454476497</v>
      </c>
      <c r="K19" s="3"/>
      <c r="L19" s="2">
        <v>5</v>
      </c>
      <c r="M19" s="2">
        <v>260.2</v>
      </c>
      <c r="N19" s="1"/>
      <c r="O19" s="2">
        <f t="shared" si="10"/>
        <v>4.2760441476361679</v>
      </c>
      <c r="Q19" s="2">
        <v>5</v>
      </c>
      <c r="R19" s="2">
        <v>185.7</v>
      </c>
      <c r="S19" s="1"/>
      <c r="T19" s="2">
        <f t="shared" si="11"/>
        <v>2.3007378695184979</v>
      </c>
      <c r="V19" s="3"/>
      <c r="W19" s="2">
        <v>5</v>
      </c>
      <c r="X19" s="2">
        <v>151.9</v>
      </c>
      <c r="Y19" s="1"/>
      <c r="Z19" s="2">
        <f t="shared" si="12"/>
        <v>2.0124826629680985</v>
      </c>
      <c r="AB19" s="2">
        <v>5</v>
      </c>
      <c r="AC19" s="2">
        <v>179.2</v>
      </c>
      <c r="AD19" s="1"/>
      <c r="AE19" s="2">
        <f t="shared" si="13"/>
        <v>2.1769493305329486</v>
      </c>
      <c r="AG19" s="3"/>
      <c r="AH19" s="2">
        <v>5</v>
      </c>
      <c r="AI19" s="2">
        <v>326.8</v>
      </c>
      <c r="AJ19" s="1"/>
      <c r="AK19" s="2">
        <f t="shared" si="14"/>
        <v>0.37327085309932784</v>
      </c>
      <c r="AM19" s="2">
        <v>5</v>
      </c>
      <c r="AN19" s="2">
        <v>187.3</v>
      </c>
      <c r="AO19" s="1"/>
      <c r="AP19" s="2">
        <f t="shared" si="15"/>
        <v>0.52142339356909162</v>
      </c>
    </row>
    <row r="20" spans="1:43" x14ac:dyDescent="0.25">
      <c r="A20" s="2" t="s">
        <v>4</v>
      </c>
      <c r="B20" s="2">
        <f>AVERAGE(B15:B19)</f>
        <v>340.23999999999995</v>
      </c>
      <c r="C20" s="1"/>
      <c r="D20" s="2">
        <f>AVERAGE(D15:D19)</f>
        <v>1.9229232811420409</v>
      </c>
      <c r="F20" s="2" t="s">
        <v>4</v>
      </c>
      <c r="G20" s="2">
        <f>AVERAGE(G15:G19)</f>
        <v>286.83999999999997</v>
      </c>
      <c r="H20" s="1"/>
      <c r="I20" s="2">
        <f>AVERAGE(I15:I19)</f>
        <v>1.1854092112310857</v>
      </c>
      <c r="K20" s="3"/>
      <c r="L20" s="2" t="s">
        <v>4</v>
      </c>
      <c r="M20" s="2">
        <f>AVERAGE(M15:M19)</f>
        <v>260.36</v>
      </c>
      <c r="N20" s="1"/>
      <c r="O20" s="2">
        <f>AVERAGE(O15:O19)</f>
        <v>4.3401646974579275</v>
      </c>
      <c r="Q20" s="2" t="s">
        <v>4</v>
      </c>
      <c r="R20" s="2">
        <f>AVERAGE(R15:R19)</f>
        <v>186.61999999999998</v>
      </c>
      <c r="S20" s="1"/>
      <c r="T20" s="2">
        <f>AVERAGE(T15:T19)</f>
        <v>1.8167135229377578</v>
      </c>
      <c r="V20" s="3"/>
      <c r="W20" s="2" t="s">
        <v>4</v>
      </c>
      <c r="X20" s="2">
        <f>AVERAGE(X15:X19)</f>
        <v>152.04</v>
      </c>
      <c r="Y20" s="1"/>
      <c r="Z20" s="2">
        <f>AVERAGE(Z15:Z19)</f>
        <v>1.9221715870814351</v>
      </c>
      <c r="AB20" s="2" t="s">
        <v>4</v>
      </c>
      <c r="AC20" s="2">
        <f>AVERAGE(AC15:AC19)</f>
        <v>179.3</v>
      </c>
      <c r="AD20" s="1"/>
      <c r="AE20" s="2">
        <f>AVERAGE(AE15:AE19)</f>
        <v>2.6708884971683582</v>
      </c>
      <c r="AG20" s="3"/>
      <c r="AH20" s="2" t="s">
        <v>4</v>
      </c>
      <c r="AI20" s="2">
        <f>AVERAGE(AI15:AI19)</f>
        <v>328.46</v>
      </c>
      <c r="AJ20" s="1"/>
      <c r="AK20" s="2">
        <f>AVERAGE(AK15:AK19)</f>
        <v>1.4218075434602313</v>
      </c>
      <c r="AM20" s="2" t="s">
        <v>4</v>
      </c>
      <c r="AN20" s="2">
        <f>AVERAGE(AN15:AN19)</f>
        <v>182.21999999999997</v>
      </c>
      <c r="AO20" s="1"/>
      <c r="AP20" s="2">
        <f>AVERAGE(AP15:AP19)</f>
        <v>3.2195075855641244</v>
      </c>
    </row>
    <row r="21" spans="1:43" x14ac:dyDescent="0.25">
      <c r="K21" s="3"/>
      <c r="V21" s="3"/>
      <c r="AG21" s="3"/>
    </row>
    <row r="22" spans="1:43" x14ac:dyDescent="0.25">
      <c r="A22" s="2" t="s">
        <v>1</v>
      </c>
      <c r="B22" s="2">
        <v>154.71</v>
      </c>
      <c r="F22" s="2" t="s">
        <v>0</v>
      </c>
      <c r="G22" s="2">
        <v>290.63</v>
      </c>
      <c r="K22" s="3"/>
      <c r="L22" s="2" t="s">
        <v>1</v>
      </c>
      <c r="M22" s="2">
        <v>95.48</v>
      </c>
      <c r="Q22" s="2" t="s">
        <v>0</v>
      </c>
      <c r="R22" s="2">
        <v>312.56</v>
      </c>
      <c r="V22" s="3"/>
      <c r="W22" s="2" t="s">
        <v>1</v>
      </c>
      <c r="X22" s="2">
        <v>76.180000000000007</v>
      </c>
      <c r="AB22" s="2" t="s">
        <v>0</v>
      </c>
      <c r="AC22" s="2">
        <v>341.65</v>
      </c>
      <c r="AG22" s="3"/>
      <c r="AH22" s="2" t="s">
        <v>1</v>
      </c>
      <c r="AI22" s="2">
        <v>115.28</v>
      </c>
      <c r="AM22" s="2" t="s">
        <v>0</v>
      </c>
      <c r="AN22" s="2">
        <v>291.87</v>
      </c>
    </row>
    <row r="23" spans="1:43" x14ac:dyDescent="0.25">
      <c r="K23" s="3"/>
      <c r="V23" s="3"/>
      <c r="AG23" s="3"/>
    </row>
    <row r="24" spans="1:43" x14ac:dyDescent="0.25">
      <c r="A24" s="2" t="s">
        <v>2</v>
      </c>
      <c r="B24" s="2" t="s">
        <v>5</v>
      </c>
      <c r="C24" s="2" t="s">
        <v>6</v>
      </c>
      <c r="D24" s="2" t="s">
        <v>3</v>
      </c>
      <c r="E24" s="2" t="s">
        <v>7</v>
      </c>
      <c r="F24" s="2" t="s">
        <v>2</v>
      </c>
      <c r="G24" s="2" t="s">
        <v>5</v>
      </c>
      <c r="H24" s="2" t="s">
        <v>6</v>
      </c>
      <c r="I24" s="2" t="s">
        <v>3</v>
      </c>
      <c r="J24" s="2" t="s">
        <v>7</v>
      </c>
      <c r="K24" s="3"/>
      <c r="L24" s="2" t="s">
        <v>2</v>
      </c>
      <c r="M24" s="2" t="s">
        <v>5</v>
      </c>
      <c r="N24" s="2" t="s">
        <v>6</v>
      </c>
      <c r="O24" s="2" t="s">
        <v>3</v>
      </c>
      <c r="P24" s="2" t="s">
        <v>7</v>
      </c>
      <c r="Q24" s="2" t="s">
        <v>2</v>
      </c>
      <c r="R24" s="2" t="s">
        <v>5</v>
      </c>
      <c r="S24" s="2" t="s">
        <v>6</v>
      </c>
      <c r="T24" s="2" t="s">
        <v>3</v>
      </c>
      <c r="U24" s="2" t="s">
        <v>7</v>
      </c>
      <c r="V24" s="3"/>
      <c r="W24" s="2" t="s">
        <v>2</v>
      </c>
      <c r="X24" s="2" t="s">
        <v>5</v>
      </c>
      <c r="Y24" s="2" t="s">
        <v>6</v>
      </c>
      <c r="Z24" s="2" t="s">
        <v>3</v>
      </c>
      <c r="AA24" s="2" t="s">
        <v>7</v>
      </c>
      <c r="AB24" s="2" t="s">
        <v>2</v>
      </c>
      <c r="AC24" s="2" t="s">
        <v>5</v>
      </c>
      <c r="AD24" s="2" t="s">
        <v>6</v>
      </c>
      <c r="AE24" s="2" t="s">
        <v>3</v>
      </c>
      <c r="AF24" s="2" t="s">
        <v>7</v>
      </c>
      <c r="AG24" s="3"/>
      <c r="AH24" s="2" t="s">
        <v>2</v>
      </c>
      <c r="AI24" s="2" t="s">
        <v>5</v>
      </c>
      <c r="AJ24" s="2" t="s">
        <v>6</v>
      </c>
      <c r="AK24" s="2" t="s">
        <v>3</v>
      </c>
      <c r="AL24" s="2" t="s">
        <v>7</v>
      </c>
      <c r="AM24" s="2" t="s">
        <v>2</v>
      </c>
      <c r="AN24" s="2" t="s">
        <v>5</v>
      </c>
      <c r="AO24" s="2" t="s">
        <v>6</v>
      </c>
      <c r="AP24" s="2" t="s">
        <v>3</v>
      </c>
      <c r="AQ24" s="2" t="s">
        <v>7</v>
      </c>
    </row>
    <row r="25" spans="1:43" x14ac:dyDescent="0.25">
      <c r="A25" s="2">
        <v>1</v>
      </c>
      <c r="B25" s="2">
        <v>413.4</v>
      </c>
      <c r="C25" s="1">
        <f>B22/(B1+B22)*980</f>
        <v>437.41215163579716</v>
      </c>
      <c r="D25" s="2">
        <f>ABS(B25-C$25)/C$25 *100</f>
        <v>5.4895940924362892</v>
      </c>
      <c r="E25" s="2">
        <f>STDEV(B25:B29)</f>
        <v>3.6106786065779954</v>
      </c>
      <c r="F25" s="2">
        <v>1</v>
      </c>
      <c r="G25" s="2">
        <v>262.3</v>
      </c>
      <c r="H25" s="1">
        <f>G2/(G2+G22)*980</f>
        <v>260.38252608706642</v>
      </c>
      <c r="I25" s="2">
        <f>ABS(G25-H$25)/H$25 *100</f>
        <v>0.7364065253335873</v>
      </c>
      <c r="J25" s="2">
        <f>STDEV(G25:G29)</f>
        <v>3.307869404919126</v>
      </c>
      <c r="K25" s="3"/>
      <c r="L25" s="2">
        <v>1</v>
      </c>
      <c r="M25" s="2">
        <v>339.1</v>
      </c>
      <c r="N25" s="1">
        <f>M22/(M1+M22)*980</f>
        <v>325.60949298813375</v>
      </c>
      <c r="O25" s="2">
        <f>ABS(M25-N$25)/N$25 *100</f>
        <v>4.1431553140736925</v>
      </c>
      <c r="P25" s="2">
        <f>STDEV(M25:M29)</f>
        <v>5.4694606681097842</v>
      </c>
      <c r="Q25" s="2">
        <v>1</v>
      </c>
      <c r="R25" s="2">
        <v>156.4</v>
      </c>
      <c r="S25" s="1">
        <f>R2/(R2+R22)*980</f>
        <v>169.89500409933615</v>
      </c>
      <c r="T25" s="2">
        <f>ABS(R25-S$25)/S$25 *100</f>
        <v>7.9431435732187445</v>
      </c>
      <c r="U25" s="2">
        <f>STDEV(R25:R29)</f>
        <v>0.16733200530681919</v>
      </c>
      <c r="V25" s="3"/>
      <c r="W25" s="2">
        <v>1</v>
      </c>
      <c r="X25" s="2">
        <v>275.3</v>
      </c>
      <c r="Y25" s="1">
        <f>X22/(X1+X22)*980</f>
        <v>278.53747714808048</v>
      </c>
      <c r="Z25" s="2">
        <f>ABS(X25-Y$25)/Y$25 *100</f>
        <v>1.1623129430296786</v>
      </c>
      <c r="AA25" s="2">
        <f>STDEV(X25:X29)</f>
        <v>6.8253205052949708</v>
      </c>
      <c r="AB25" s="2">
        <v>1</v>
      </c>
      <c r="AC25" s="2">
        <v>179.6</v>
      </c>
      <c r="AD25" s="1">
        <f>AC2/(AC2+AC22)*980</f>
        <v>178.67649522533091</v>
      </c>
      <c r="AE25" s="2">
        <f>ABS(AC25-AD$25)/AD$25 *100</f>
        <v>0.51685856805308483</v>
      </c>
      <c r="AF25" s="2">
        <f>STDEV(AC25:AC29)</f>
        <v>0.79246451024635778</v>
      </c>
      <c r="AG25" s="3"/>
      <c r="AH25" s="2">
        <v>1</v>
      </c>
      <c r="AI25" s="2">
        <v>379.6</v>
      </c>
      <c r="AJ25" s="1">
        <f>AI22/(AI1+AI22)*980</f>
        <v>368.22267853068672</v>
      </c>
      <c r="AK25" s="2">
        <f>ABS(AI25-AJ$25)/AJ$25 *100</f>
        <v>3.0897937939922802</v>
      </c>
      <c r="AL25" s="2">
        <f>STDEV(AI25:AI29)</f>
        <v>6.5013075607911475</v>
      </c>
      <c r="AM25" s="2">
        <v>1</v>
      </c>
      <c r="AN25" s="2">
        <v>156</v>
      </c>
      <c r="AO25" s="1">
        <f>AN2/(AN2+AN22)*980</f>
        <v>155.81731738942517</v>
      </c>
      <c r="AP25" s="2">
        <f>ABS(AN25-AO$25)/AO$25 *100</f>
        <v>0.11724153235051632</v>
      </c>
      <c r="AQ25" s="2">
        <f>STDEV(AN25:AN29)</f>
        <v>3.9997499921870139</v>
      </c>
    </row>
    <row r="26" spans="1:43" x14ac:dyDescent="0.25">
      <c r="A26" s="2">
        <v>2</v>
      </c>
      <c r="B26" s="2">
        <v>416.1</v>
      </c>
      <c r="C26" s="1"/>
      <c r="D26" s="2">
        <f t="shared" ref="D26:D29" si="16">ABS(B26-C$25)/C$25 *100</f>
        <v>4.872327290427517</v>
      </c>
      <c r="F26" s="2">
        <v>2</v>
      </c>
      <c r="G26" s="2">
        <v>254.7</v>
      </c>
      <c r="H26" s="1"/>
      <c r="I26" s="2">
        <f t="shared" ref="I26:I29" si="17">ABS(G26-H$25)/H$25 *100</f>
        <v>2.1823761265632386</v>
      </c>
      <c r="K26" s="3"/>
      <c r="L26" s="2">
        <v>2</v>
      </c>
      <c r="M26" s="2">
        <v>337</v>
      </c>
      <c r="N26" s="1"/>
      <c r="O26" s="2">
        <f t="shared" ref="O26:O29" si="18">ABS(M26-N$25)/N$25 *100</f>
        <v>3.4982109727007731</v>
      </c>
      <c r="Q26" s="2">
        <v>2</v>
      </c>
      <c r="R26" s="2">
        <v>156.19999999999999</v>
      </c>
      <c r="S26" s="1"/>
      <c r="T26" s="2">
        <f t="shared" ref="T26:T29" si="19">ABS(R26-S$25)/S$25 *100</f>
        <v>8.0608633384703943</v>
      </c>
      <c r="V26" s="3"/>
      <c r="W26" s="2">
        <v>2</v>
      </c>
      <c r="X26" s="2">
        <v>279.60000000000002</v>
      </c>
      <c r="Y26" s="1"/>
      <c r="Z26" s="2">
        <f t="shared" ref="Z26:Z29" si="20">ABS(X26-Y$25)/Y$25 *100</f>
        <v>0.3814649514308136</v>
      </c>
      <c r="AB26" s="2">
        <v>2</v>
      </c>
      <c r="AC26" s="2">
        <v>180.2</v>
      </c>
      <c r="AD26" s="1"/>
      <c r="AE26" s="2">
        <f t="shared" ref="AE26:AE29" si="21">ABS(AC26-AD$25)/AD$25 *100</f>
        <v>0.85266099088622127</v>
      </c>
      <c r="AG26" s="3"/>
      <c r="AH26" s="2">
        <v>2</v>
      </c>
      <c r="AI26" s="2">
        <v>369.7</v>
      </c>
      <c r="AJ26" s="1"/>
      <c r="AK26" s="2">
        <f t="shared" ref="AK26:AK29" si="22">ABS(AI26-AJ$25)/AJ$25 *100</f>
        <v>0.40120328145137618</v>
      </c>
      <c r="AM26" s="2">
        <v>2</v>
      </c>
      <c r="AN26" s="2">
        <v>156.30000000000001</v>
      </c>
      <c r="AO26" s="1"/>
      <c r="AP26" s="2">
        <f t="shared" ref="AP26:AP29" si="23">ABS(AN26-AO$25)/AO$25 *100</f>
        <v>0.30977468914350537</v>
      </c>
    </row>
    <row r="27" spans="1:43" x14ac:dyDescent="0.25">
      <c r="A27" s="2">
        <v>3</v>
      </c>
      <c r="B27" s="2">
        <v>419.4</v>
      </c>
      <c r="C27" s="1"/>
      <c r="D27" s="2">
        <f t="shared" si="16"/>
        <v>4.1178900879723743</v>
      </c>
      <c r="F27" s="2">
        <v>3</v>
      </c>
      <c r="G27" s="2">
        <v>257</v>
      </c>
      <c r="H27" s="1"/>
      <c r="I27" s="2">
        <f t="shared" si="17"/>
        <v>1.2990603240155134</v>
      </c>
      <c r="K27" s="3"/>
      <c r="L27" s="2">
        <v>3</v>
      </c>
      <c r="M27" s="2">
        <v>337.3</v>
      </c>
      <c r="N27" s="1"/>
      <c r="O27" s="2">
        <f t="shared" si="18"/>
        <v>3.5903458786111924</v>
      </c>
      <c r="Q27" s="2">
        <v>3</v>
      </c>
      <c r="R27" s="2">
        <v>156</v>
      </c>
      <c r="S27" s="1"/>
      <c r="T27" s="2">
        <f t="shared" si="19"/>
        <v>8.1785831037220262</v>
      </c>
      <c r="V27" s="3"/>
      <c r="W27" s="2">
        <v>3</v>
      </c>
      <c r="X27" s="2">
        <v>272.2</v>
      </c>
      <c r="Y27" s="1"/>
      <c r="Z27" s="2">
        <f t="shared" si="20"/>
        <v>2.2752690995012013</v>
      </c>
      <c r="AB27" s="2">
        <v>3</v>
      </c>
      <c r="AC27" s="2">
        <v>180.6</v>
      </c>
      <c r="AD27" s="1"/>
      <c r="AE27" s="2">
        <f t="shared" si="21"/>
        <v>1.076529272774984</v>
      </c>
      <c r="AG27" s="3"/>
      <c r="AH27" s="2">
        <v>3</v>
      </c>
      <c r="AI27" s="2">
        <v>379.6</v>
      </c>
      <c r="AJ27" s="1"/>
      <c r="AK27" s="2">
        <f t="shared" si="22"/>
        <v>3.0897937939922802</v>
      </c>
      <c r="AM27" s="2">
        <v>3</v>
      </c>
      <c r="AN27" s="2">
        <v>147.6</v>
      </c>
      <c r="AO27" s="1"/>
      <c r="AP27" s="2">
        <f t="shared" si="23"/>
        <v>5.2736868578529768</v>
      </c>
    </row>
    <row r="28" spans="1:43" x14ac:dyDescent="0.25">
      <c r="A28" s="2">
        <v>4</v>
      </c>
      <c r="B28" s="2">
        <v>418.7</v>
      </c>
      <c r="C28" s="1"/>
      <c r="D28" s="2">
        <f t="shared" si="16"/>
        <v>4.2779222218264943</v>
      </c>
      <c r="F28" s="2">
        <v>4</v>
      </c>
      <c r="G28" s="2">
        <v>261.7</v>
      </c>
      <c r="H28" s="1"/>
      <c r="I28" s="2">
        <f t="shared" si="17"/>
        <v>0.50597631597330361</v>
      </c>
      <c r="K28" s="3"/>
      <c r="L28" s="2">
        <v>4</v>
      </c>
      <c r="M28" s="2">
        <v>347.5</v>
      </c>
      <c r="N28" s="1"/>
      <c r="O28" s="2">
        <f t="shared" si="18"/>
        <v>6.7229326795653366</v>
      </c>
      <c r="Q28" s="2">
        <v>4</v>
      </c>
      <c r="R28" s="2">
        <v>156.19999999999999</v>
      </c>
      <c r="S28" s="1"/>
      <c r="T28" s="2">
        <f t="shared" si="19"/>
        <v>8.0608633384703943</v>
      </c>
      <c r="V28" s="3"/>
      <c r="W28" s="2">
        <v>4</v>
      </c>
      <c r="X28" s="2">
        <v>264.10000000000002</v>
      </c>
      <c r="Y28" s="1"/>
      <c r="Z28" s="2">
        <f t="shared" si="20"/>
        <v>5.1833158309267597</v>
      </c>
      <c r="AB28" s="2">
        <v>4</v>
      </c>
      <c r="AC28" s="2">
        <v>179.2</v>
      </c>
      <c r="AD28" s="1"/>
      <c r="AE28" s="2">
        <f t="shared" si="21"/>
        <v>0.29299028616432199</v>
      </c>
      <c r="AG28" s="3"/>
      <c r="AH28" s="2">
        <v>4</v>
      </c>
      <c r="AI28" s="2">
        <v>365.6</v>
      </c>
      <c r="AJ28" s="1"/>
      <c r="AK28" s="2">
        <f t="shared" si="22"/>
        <v>0.71225339545948996</v>
      </c>
      <c r="AM28" s="2">
        <v>4</v>
      </c>
      <c r="AN28" s="2">
        <v>152</v>
      </c>
      <c r="AO28" s="1"/>
      <c r="AP28" s="2">
        <f t="shared" si="23"/>
        <v>2.4498672248892408</v>
      </c>
    </row>
    <row r="29" spans="1:43" x14ac:dyDescent="0.25">
      <c r="A29" s="2">
        <v>5</v>
      </c>
      <c r="B29" s="2">
        <v>423</v>
      </c>
      <c r="C29" s="1"/>
      <c r="D29" s="2">
        <f t="shared" si="16"/>
        <v>3.2948676852940202</v>
      </c>
      <c r="F29" s="2">
        <v>5</v>
      </c>
      <c r="G29" s="2">
        <v>260.89999999999998</v>
      </c>
      <c r="H29" s="1"/>
      <c r="I29" s="2">
        <f t="shared" si="17"/>
        <v>0.19873603682626578</v>
      </c>
      <c r="K29" s="3"/>
      <c r="L29" s="2">
        <v>5</v>
      </c>
      <c r="M29" s="2">
        <v>332.6</v>
      </c>
      <c r="N29" s="1"/>
      <c r="O29" s="2">
        <f t="shared" si="18"/>
        <v>2.1468990193480102</v>
      </c>
      <c r="Q29" s="2">
        <v>5</v>
      </c>
      <c r="R29" s="2">
        <v>156.4</v>
      </c>
      <c r="S29" s="1"/>
      <c r="T29" s="2">
        <f t="shared" si="19"/>
        <v>7.9431435732187445</v>
      </c>
      <c r="V29" s="3"/>
      <c r="W29" s="2">
        <v>5</v>
      </c>
      <c r="X29" s="2">
        <v>281.3</v>
      </c>
      <c r="Y29" s="1"/>
      <c r="Z29" s="2">
        <f t="shared" si="20"/>
        <v>0.99179574691518857</v>
      </c>
      <c r="AB29" s="2">
        <v>5</v>
      </c>
      <c r="AC29" s="2">
        <v>181.2</v>
      </c>
      <c r="AD29" s="1"/>
      <c r="AE29" s="2">
        <f t="shared" si="21"/>
        <v>1.4123316956081202</v>
      </c>
      <c r="AG29" s="3"/>
      <c r="AH29" s="2">
        <v>5</v>
      </c>
      <c r="AI29" s="2">
        <v>368.9</v>
      </c>
      <c r="AJ29" s="1"/>
      <c r="AK29" s="2">
        <f t="shared" si="22"/>
        <v>0.18394344205412913</v>
      </c>
      <c r="AM29" s="2">
        <v>5</v>
      </c>
      <c r="AN29" s="2">
        <v>148.80000000000001</v>
      </c>
      <c r="AO29" s="1"/>
      <c r="AP29" s="2">
        <f t="shared" si="23"/>
        <v>4.503554230681039</v>
      </c>
    </row>
    <row r="30" spans="1:43" x14ac:dyDescent="0.25">
      <c r="A30" s="2" t="s">
        <v>4</v>
      </c>
      <c r="B30" s="2">
        <f>AVERAGE(B25:B29)</f>
        <v>418.12000000000006</v>
      </c>
      <c r="C30" s="1"/>
      <c r="D30" s="2">
        <f>AVERAGE(D25:D29)</f>
        <v>4.4105202755913382</v>
      </c>
      <c r="F30" s="2" t="s">
        <v>4</v>
      </c>
      <c r="G30" s="2">
        <v>260.89999999999998</v>
      </c>
      <c r="H30" s="1"/>
      <c r="I30" s="2">
        <f>AVERAGE(I25:I29)</f>
        <v>0.9845110657423819</v>
      </c>
      <c r="K30" s="3"/>
      <c r="L30" s="2" t="s">
        <v>4</v>
      </c>
      <c r="M30" s="2">
        <f>AVERAGE(M25:M29)</f>
        <v>338.7</v>
      </c>
      <c r="N30" s="1"/>
      <c r="O30" s="2">
        <f>AVERAGE(O25:O29)</f>
        <v>4.020308772859801</v>
      </c>
      <c r="Q30" s="2" t="s">
        <v>4</v>
      </c>
      <c r="R30" s="2">
        <v>260.89999999999998</v>
      </c>
      <c r="S30" s="1"/>
      <c r="T30" s="2">
        <f>AVERAGE(T25:T29)</f>
        <v>8.0373193854200622</v>
      </c>
      <c r="V30" s="3"/>
      <c r="W30" s="2" t="s">
        <v>4</v>
      </c>
      <c r="X30" s="2">
        <f>AVERAGE(X25:X29)</f>
        <v>274.50000000000006</v>
      </c>
      <c r="Y30" s="1"/>
      <c r="Z30" s="2">
        <f>AVERAGE(Z25:Z29)</f>
        <v>1.9988317143607286</v>
      </c>
      <c r="AB30" s="2" t="s">
        <v>4</v>
      </c>
      <c r="AC30" s="2">
        <f>AVERAGE(AC25:AC29)</f>
        <v>180.16</v>
      </c>
      <c r="AD30" s="1"/>
      <c r="AE30" s="2">
        <f>AVERAGE(AE25:AE29)</f>
        <v>0.83027416269734644</v>
      </c>
      <c r="AG30" s="3"/>
      <c r="AH30" s="2" t="s">
        <v>4</v>
      </c>
      <c r="AI30" s="2">
        <f>AVERAGE(AI25:AI29)</f>
        <v>372.68</v>
      </c>
      <c r="AJ30" s="1"/>
      <c r="AK30" s="2">
        <f>AVERAGE(AK25:AK29)</f>
        <v>1.4953975413899112</v>
      </c>
      <c r="AM30" s="2" t="s">
        <v>4</v>
      </c>
      <c r="AN30" s="2">
        <f>AVERAGE(AN25:AN29)</f>
        <v>152.14000000000001</v>
      </c>
      <c r="AO30" s="1"/>
      <c r="AP30" s="2">
        <f>AVERAGE(AP25:AP29)</f>
        <v>2.5308249069834559</v>
      </c>
    </row>
    <row r="31" spans="1:43" x14ac:dyDescent="0.25">
      <c r="K31" s="3"/>
      <c r="V31" s="3"/>
      <c r="AG31" s="3"/>
    </row>
    <row r="32" spans="1:43" x14ac:dyDescent="0.25">
      <c r="K32" s="3"/>
      <c r="V32" s="3"/>
      <c r="AG32" s="3"/>
    </row>
    <row r="33" spans="11:33" x14ac:dyDescent="0.25">
      <c r="K33" s="3"/>
      <c r="V33" s="3"/>
      <c r="AG33" s="3"/>
    </row>
    <row r="34" spans="11:33" x14ac:dyDescent="0.25">
      <c r="K34" s="3"/>
      <c r="V34" s="3"/>
      <c r="AG34" s="3"/>
    </row>
    <row r="35" spans="11:33" x14ac:dyDescent="0.25">
      <c r="K35" s="3"/>
      <c r="V35" s="3"/>
      <c r="AG35" s="3"/>
    </row>
    <row r="36" spans="11:33" x14ac:dyDescent="0.25">
      <c r="K36" s="3"/>
      <c r="V36" s="3"/>
      <c r="AG36" s="3"/>
    </row>
    <row r="37" spans="11:33" x14ac:dyDescent="0.25">
      <c r="K37" s="3"/>
      <c r="V37" s="3"/>
      <c r="AG37" s="3"/>
    </row>
    <row r="38" spans="11:33" x14ac:dyDescent="0.25">
      <c r="K38" s="3"/>
      <c r="V38" s="3"/>
      <c r="AG38" s="3"/>
    </row>
    <row r="39" spans="11:33" x14ac:dyDescent="0.25">
      <c r="K39" s="3"/>
      <c r="V39" s="3"/>
      <c r="AG39" s="3"/>
    </row>
    <row r="40" spans="11:33" x14ac:dyDescent="0.25">
      <c r="K40" s="3"/>
      <c r="V40" s="3"/>
      <c r="AG40" s="3"/>
    </row>
    <row r="41" spans="11:33" x14ac:dyDescent="0.25">
      <c r="K41" s="3"/>
      <c r="V41" s="3"/>
      <c r="AG41" s="3"/>
    </row>
    <row r="42" spans="11:33" x14ac:dyDescent="0.25">
      <c r="K42" s="3"/>
      <c r="V42" s="3"/>
      <c r="AG42" s="3"/>
    </row>
    <row r="43" spans="11:33" x14ac:dyDescent="0.25">
      <c r="K43" s="3"/>
      <c r="V43" s="3"/>
      <c r="AG43" s="3"/>
    </row>
    <row r="44" spans="11:33" x14ac:dyDescent="0.25">
      <c r="K44" s="3"/>
      <c r="V44" s="3"/>
      <c r="AG44" s="3"/>
    </row>
    <row r="45" spans="11:33" x14ac:dyDescent="0.25">
      <c r="K45" s="3"/>
      <c r="V45" s="3"/>
      <c r="AG45" s="3"/>
    </row>
    <row r="46" spans="11:33" x14ac:dyDescent="0.25">
      <c r="K46" s="3"/>
      <c r="V46" s="3"/>
    </row>
    <row r="47" spans="11:33" x14ac:dyDescent="0.25">
      <c r="K47" s="3"/>
      <c r="V47" s="3"/>
    </row>
    <row r="48" spans="11:33" x14ac:dyDescent="0.25">
      <c r="K48" s="3"/>
      <c r="V48" s="3"/>
    </row>
    <row r="49" spans="11:22" x14ac:dyDescent="0.25">
      <c r="K49" s="3"/>
      <c r="V49" s="3"/>
    </row>
    <row r="50" spans="11:22" x14ac:dyDescent="0.25">
      <c r="K50" s="3"/>
      <c r="V50" s="3"/>
    </row>
    <row r="51" spans="11:22" x14ac:dyDescent="0.25">
      <c r="K51" s="3"/>
    </row>
    <row r="52" spans="11:22" x14ac:dyDescent="0.25">
      <c r="K52" s="3"/>
    </row>
    <row r="53" spans="11:22" x14ac:dyDescent="0.25">
      <c r="K53" s="3"/>
    </row>
    <row r="54" spans="11:22" x14ac:dyDescent="0.25">
      <c r="K54" s="3"/>
    </row>
    <row r="55" spans="11:22" x14ac:dyDescent="0.25">
      <c r="K55" s="3"/>
    </row>
    <row r="56" spans="11:22" x14ac:dyDescent="0.25">
      <c r="K56" s="3"/>
    </row>
    <row r="57" spans="11:22" x14ac:dyDescent="0.25">
      <c r="K57" s="3"/>
    </row>
    <row r="58" spans="11:22" x14ac:dyDescent="0.25">
      <c r="K58" s="3"/>
    </row>
    <row r="59" spans="11:22" x14ac:dyDescent="0.25">
      <c r="K59" s="3"/>
    </row>
    <row r="60" spans="11:22" x14ac:dyDescent="0.25">
      <c r="K60" s="3"/>
    </row>
    <row r="61" spans="11:22" x14ac:dyDescent="0.25">
      <c r="K61" s="3"/>
    </row>
    <row r="62" spans="11:22" x14ac:dyDescent="0.25">
      <c r="K62" s="3"/>
    </row>
    <row r="63" spans="11:22" x14ac:dyDescent="0.25">
      <c r="K63" s="3"/>
    </row>
    <row r="64" spans="11:22" x14ac:dyDescent="0.25">
      <c r="K64" s="3"/>
    </row>
    <row r="65" spans="11:11" x14ac:dyDescent="0.25">
      <c r="K65" s="3"/>
    </row>
    <row r="66" spans="11:11" x14ac:dyDescent="0.25">
      <c r="K66" s="3"/>
    </row>
    <row r="67" spans="11:11" x14ac:dyDescent="0.25">
      <c r="K67" s="3"/>
    </row>
    <row r="68" spans="11:11" x14ac:dyDescent="0.25">
      <c r="K68" s="3"/>
    </row>
    <row r="69" spans="11:11" x14ac:dyDescent="0.25">
      <c r="K69" s="3"/>
    </row>
    <row r="70" spans="11:11" x14ac:dyDescent="0.25">
      <c r="K70" s="3"/>
    </row>
    <row r="71" spans="11:11" x14ac:dyDescent="0.25">
      <c r="K71" s="3"/>
    </row>
    <row r="72" spans="11:11" x14ac:dyDescent="0.25">
      <c r="K72" s="3"/>
    </row>
    <row r="73" spans="11:11" x14ac:dyDescent="0.25">
      <c r="K73" s="3"/>
    </row>
    <row r="74" spans="11:11" x14ac:dyDescent="0.25">
      <c r="K74" s="3"/>
    </row>
    <row r="75" spans="11:11" x14ac:dyDescent="0.25">
      <c r="K75" s="3"/>
    </row>
    <row r="76" spans="11:11" x14ac:dyDescent="0.25">
      <c r="K76" s="3"/>
    </row>
    <row r="77" spans="11:11" x14ac:dyDescent="0.25">
      <c r="K77" s="3"/>
    </row>
    <row r="78" spans="11:11" x14ac:dyDescent="0.25">
      <c r="K78" s="3"/>
    </row>
    <row r="79" spans="11:11" x14ac:dyDescent="0.25">
      <c r="K79" s="3"/>
    </row>
    <row r="80" spans="11:11" x14ac:dyDescent="0.25">
      <c r="K80" s="3"/>
    </row>
    <row r="81" spans="11:11" x14ac:dyDescent="0.25">
      <c r="K81" s="3"/>
    </row>
    <row r="82" spans="11:11" x14ac:dyDescent="0.25">
      <c r="K82" s="3"/>
    </row>
    <row r="83" spans="11:11" x14ac:dyDescent="0.25">
      <c r="K83" s="3"/>
    </row>
    <row r="84" spans="11:11" x14ac:dyDescent="0.25">
      <c r="K84" s="3"/>
    </row>
    <row r="85" spans="11:11" x14ac:dyDescent="0.25">
      <c r="K85" s="3"/>
    </row>
    <row r="86" spans="11:11" x14ac:dyDescent="0.25">
      <c r="K86" s="3"/>
    </row>
    <row r="87" spans="11:11" x14ac:dyDescent="0.25">
      <c r="K87" s="3"/>
    </row>
    <row r="88" spans="11:11" x14ac:dyDescent="0.25">
      <c r="K88" s="3"/>
    </row>
    <row r="89" spans="11:11" x14ac:dyDescent="0.25">
      <c r="K89" s="3"/>
    </row>
    <row r="90" spans="11:11" x14ac:dyDescent="0.25">
      <c r="K90" s="3"/>
    </row>
    <row r="91" spans="11:11" x14ac:dyDescent="0.25">
      <c r="K91" s="3"/>
    </row>
  </sheetData>
  <mergeCells count="24">
    <mergeCell ref="AJ5:AJ10"/>
    <mergeCell ref="AO5:AO10"/>
    <mergeCell ref="AJ15:AJ20"/>
    <mergeCell ref="AO15:AO20"/>
    <mergeCell ref="AJ25:AJ30"/>
    <mergeCell ref="AO25:AO30"/>
    <mergeCell ref="Y5:Y10"/>
    <mergeCell ref="AD5:AD10"/>
    <mergeCell ref="Y15:Y20"/>
    <mergeCell ref="AD15:AD20"/>
    <mergeCell ref="Y25:Y30"/>
    <mergeCell ref="AD25:AD30"/>
    <mergeCell ref="N5:N10"/>
    <mergeCell ref="S5:S10"/>
    <mergeCell ref="N15:N20"/>
    <mergeCell ref="S15:S20"/>
    <mergeCell ref="N25:N30"/>
    <mergeCell ref="S25:S30"/>
    <mergeCell ref="C5:C10"/>
    <mergeCell ref="C15:C20"/>
    <mergeCell ref="C25:C30"/>
    <mergeCell ref="H5:H10"/>
    <mergeCell ref="H15:H20"/>
    <mergeCell ref="H25:H3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Benzene Kim</dc:creator>
  <cp:lastModifiedBy>Benzene Kim</cp:lastModifiedBy>
  <dcterms:created xsi:type="dcterms:W3CDTF">2021-04-16T12:16:32Z</dcterms:created>
  <dcterms:modified xsi:type="dcterms:W3CDTF">2021-04-18T08:28:00Z</dcterms:modified>
</cp:coreProperties>
</file>