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BS문서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1" i="3"/>
  <c r="L10" i="2" l="1"/>
  <c r="L11" i="2"/>
  <c r="L12" i="2"/>
  <c r="L13" i="2"/>
  <c r="L14" i="2"/>
  <c r="L15" i="2"/>
  <c r="L3" i="2" l="1"/>
  <c r="L4" i="2"/>
  <c r="L5" i="2"/>
  <c r="L6" i="2"/>
  <c r="L7" i="2"/>
  <c r="L8" i="2"/>
  <c r="L9" i="2"/>
  <c r="L2" i="2"/>
  <c r="B51" i="1" l="1"/>
  <c r="F51" i="1" s="1"/>
  <c r="B52" i="1"/>
  <c r="C52" i="1" s="1"/>
  <c r="E51" i="1" l="1"/>
  <c r="D51" i="1"/>
  <c r="C51" i="1"/>
  <c r="F52" i="1"/>
  <c r="E52" i="1"/>
  <c r="D52" i="1"/>
  <c r="B18" i="1" l="1"/>
  <c r="F18" i="1" s="1"/>
  <c r="B19" i="1"/>
  <c r="C19" i="1" s="1"/>
  <c r="B17" i="1"/>
  <c r="E18" i="1" l="1"/>
  <c r="D18" i="1"/>
  <c r="C18" i="1"/>
  <c r="F19" i="1"/>
  <c r="E19" i="1"/>
  <c r="D19" i="1"/>
  <c r="B43" i="1"/>
  <c r="C43" i="1" s="1"/>
  <c r="B44" i="1"/>
  <c r="C44" i="1" s="1"/>
  <c r="B45" i="1"/>
  <c r="E45" i="1" s="1"/>
  <c r="B46" i="1"/>
  <c r="C46" i="1" s="1"/>
  <c r="B47" i="1"/>
  <c r="D47" i="1" s="1"/>
  <c r="B48" i="1"/>
  <c r="C48" i="1" s="1"/>
  <c r="B49" i="1"/>
  <c r="C49" i="1" s="1"/>
  <c r="B50" i="1"/>
  <c r="E50" i="1" s="1"/>
  <c r="C45" i="1" l="1"/>
  <c r="F48" i="1"/>
  <c r="F50" i="1"/>
  <c r="D48" i="1"/>
  <c r="D50" i="1"/>
  <c r="C50" i="1"/>
  <c r="F47" i="1"/>
  <c r="D45" i="1"/>
  <c r="E47" i="1"/>
  <c r="F49" i="1"/>
  <c r="E49" i="1"/>
  <c r="C47" i="1"/>
  <c r="F44" i="1"/>
  <c r="E44" i="1"/>
  <c r="D49" i="1"/>
  <c r="F46" i="1"/>
  <c r="D44" i="1"/>
  <c r="E46" i="1"/>
  <c r="D46" i="1"/>
  <c r="E48" i="1"/>
  <c r="F43" i="1"/>
  <c r="E43" i="1"/>
  <c r="F45" i="1"/>
  <c r="D43" i="1"/>
  <c r="B41" i="1"/>
  <c r="F41" i="1" s="1"/>
  <c r="B42" i="1"/>
  <c r="D42" i="1" s="1"/>
  <c r="E41" i="1" l="1"/>
  <c r="D41" i="1"/>
  <c r="C41" i="1"/>
  <c r="F42" i="1"/>
  <c r="C42" i="1"/>
  <c r="E42" i="1"/>
  <c r="B37" i="1"/>
  <c r="E37" i="1" s="1"/>
  <c r="B38" i="1"/>
  <c r="C38" i="1" s="1"/>
  <c r="B39" i="1"/>
  <c r="C39" i="1" s="1"/>
  <c r="B40" i="1"/>
  <c r="C40" i="1" s="1"/>
  <c r="B35" i="1"/>
  <c r="E35" i="1" s="1"/>
  <c r="B36" i="1"/>
  <c r="C36" i="1" s="1"/>
  <c r="F39" i="1" l="1"/>
  <c r="D37" i="1"/>
  <c r="E39" i="1"/>
  <c r="C37" i="1"/>
  <c r="D39" i="1"/>
  <c r="E38" i="1"/>
  <c r="F38" i="1"/>
  <c r="F40" i="1"/>
  <c r="D38" i="1"/>
  <c r="E40" i="1"/>
  <c r="D40" i="1"/>
  <c r="F37" i="1"/>
  <c r="C35" i="1"/>
  <c r="D35" i="1"/>
  <c r="F36" i="1"/>
  <c r="E36" i="1"/>
  <c r="D36" i="1"/>
  <c r="F35" i="1"/>
  <c r="B30" i="1"/>
  <c r="E30" i="1" s="1"/>
  <c r="B31" i="1"/>
  <c r="C31" i="1" s="1"/>
  <c r="B32" i="1"/>
  <c r="C32" i="1" s="1"/>
  <c r="B33" i="1"/>
  <c r="D33" i="1" s="1"/>
  <c r="B34" i="1"/>
  <c r="D34" i="1" s="1"/>
  <c r="C30" i="1" l="1"/>
  <c r="F30" i="1"/>
  <c r="D30" i="1"/>
  <c r="C34" i="1"/>
  <c r="F33" i="1"/>
  <c r="C33" i="1"/>
  <c r="F32" i="1"/>
  <c r="E32" i="1"/>
  <c r="D32" i="1"/>
  <c r="F34" i="1"/>
  <c r="E34" i="1"/>
  <c r="F31" i="1"/>
  <c r="E33" i="1"/>
  <c r="E31" i="1"/>
  <c r="D31" i="1"/>
  <c r="B11" i="1"/>
  <c r="B12" i="1"/>
  <c r="B13" i="1"/>
  <c r="B14" i="1"/>
  <c r="B3" i="1"/>
  <c r="B4" i="1"/>
  <c r="B5" i="1"/>
  <c r="B6" i="1"/>
  <c r="B7" i="1"/>
  <c r="B8" i="1"/>
  <c r="B9" i="1"/>
  <c r="B10" i="1"/>
  <c r="B15" i="1"/>
  <c r="B16" i="1"/>
  <c r="B20" i="1"/>
  <c r="B21" i="1"/>
  <c r="B22" i="1"/>
  <c r="B23" i="1"/>
  <c r="B24" i="1"/>
  <c r="C24" i="1" s="1"/>
  <c r="B25" i="1"/>
  <c r="B26" i="1"/>
  <c r="B27" i="1"/>
  <c r="B28" i="1"/>
  <c r="B29" i="1"/>
  <c r="D6" i="1" l="1"/>
  <c r="F6" i="1"/>
  <c r="D5" i="1"/>
  <c r="F5" i="1"/>
  <c r="C4" i="1"/>
  <c r="F4" i="1"/>
  <c r="C3" i="1"/>
  <c r="F3" i="1"/>
  <c r="C29" i="1"/>
  <c r="F29" i="1"/>
  <c r="D28" i="1"/>
  <c r="F28" i="1"/>
  <c r="C16" i="1"/>
  <c r="F16" i="1"/>
  <c r="C20" i="1"/>
  <c r="F20" i="1"/>
  <c r="F24" i="1"/>
  <c r="D17" i="1"/>
  <c r="F17" i="1"/>
  <c r="C15" i="1"/>
  <c r="F15" i="1"/>
  <c r="C27" i="1"/>
  <c r="F27" i="1"/>
  <c r="D26" i="1"/>
  <c r="F26" i="1"/>
  <c r="D25" i="1"/>
  <c r="F25" i="1"/>
  <c r="C23" i="1"/>
  <c r="F23" i="1"/>
  <c r="C22" i="1"/>
  <c r="F22" i="1"/>
  <c r="D21" i="1"/>
  <c r="F21" i="1"/>
  <c r="D7" i="1"/>
  <c r="F7" i="1"/>
  <c r="D10" i="1"/>
  <c r="F10" i="1"/>
  <c r="C9" i="1"/>
  <c r="F9" i="1"/>
  <c r="C8" i="1"/>
  <c r="F8" i="1"/>
  <c r="D13" i="1"/>
  <c r="F13" i="1"/>
  <c r="C12" i="1"/>
  <c r="F12" i="1"/>
  <c r="C14" i="1"/>
  <c r="F14" i="1"/>
  <c r="D11" i="1"/>
  <c r="F11" i="1"/>
  <c r="E23" i="1"/>
  <c r="D23" i="1"/>
  <c r="C28" i="1"/>
  <c r="E21" i="1"/>
  <c r="C21" i="1"/>
  <c r="E3" i="1"/>
  <c r="C10" i="1"/>
  <c r="C6" i="1"/>
  <c r="E6" i="1"/>
  <c r="C5" i="1"/>
  <c r="E8" i="1"/>
  <c r="D8" i="1"/>
  <c r="E29" i="1"/>
  <c r="D29" i="1"/>
  <c r="C17" i="1"/>
  <c r="C26" i="1"/>
  <c r="C25" i="1"/>
  <c r="E15" i="1"/>
  <c r="D3" i="1"/>
  <c r="D15" i="1"/>
  <c r="E26" i="1"/>
  <c r="C7" i="1"/>
  <c r="E14" i="1"/>
  <c r="C11" i="1"/>
  <c r="D14" i="1"/>
  <c r="C13" i="1"/>
  <c r="E11" i="1"/>
  <c r="E28" i="1"/>
  <c r="E25" i="1"/>
  <c r="E20" i="1"/>
  <c r="E17" i="1"/>
  <c r="E13" i="1"/>
  <c r="E10" i="1"/>
  <c r="E7" i="1"/>
  <c r="E5" i="1"/>
  <c r="D20" i="1"/>
  <c r="E27" i="1"/>
  <c r="E24" i="1"/>
  <c r="E22" i="1"/>
  <c r="E16" i="1"/>
  <c r="E12" i="1"/>
  <c r="E9" i="1"/>
  <c r="E4" i="1"/>
  <c r="D27" i="1"/>
  <c r="D24" i="1"/>
  <c r="D22" i="1"/>
  <c r="D16" i="1"/>
  <c r="D12" i="1"/>
  <c r="D9" i="1"/>
  <c r="D4" i="1"/>
  <c r="B2" i="1"/>
  <c r="E2" i="1" l="1"/>
  <c r="F2" i="1"/>
  <c r="D2" i="1"/>
  <c r="C2" i="1" l="1"/>
</calcChain>
</file>

<file path=xl/sharedStrings.xml><?xml version="1.0" encoding="utf-8"?>
<sst xmlns="http://schemas.openxmlformats.org/spreadsheetml/2006/main" count="140" uniqueCount="84">
  <si>
    <t>컬럼ID</t>
    <phoneticPr fontId="1" type="noConversion"/>
  </si>
  <si>
    <t>카멜</t>
    <phoneticPr fontId="1" type="noConversion"/>
  </si>
  <si>
    <t>VO</t>
    <phoneticPr fontId="1" type="noConversion"/>
  </si>
  <si>
    <t>resultMap</t>
    <phoneticPr fontId="1" type="noConversion"/>
  </si>
  <si>
    <t>creator_id</t>
  </si>
  <si>
    <t>modifier_id</t>
  </si>
  <si>
    <t>created_time</t>
    <phoneticPr fontId="1" type="noConversion"/>
  </si>
  <si>
    <t>modified_time</t>
    <phoneticPr fontId="1" type="noConversion"/>
  </si>
  <si>
    <t>prdtn_corp_id</t>
  </si>
  <si>
    <t>컬럼명</t>
  </si>
  <si>
    <t>#</t>
  </si>
  <si>
    <t>Data type</t>
  </si>
  <si>
    <t>Length</t>
  </si>
  <si>
    <t>Precision</t>
  </si>
  <si>
    <t>Scale</t>
  </si>
  <si>
    <t>Identity</t>
  </si>
  <si>
    <t>Collation</t>
  </si>
  <si>
    <t>Not Null</t>
  </si>
  <si>
    <t>Default</t>
  </si>
  <si>
    <t>Comment</t>
  </si>
  <si>
    <t>varchar</t>
  </si>
  <si>
    <t>[NULL]</t>
  </si>
  <si>
    <t>default</t>
  </si>
  <si>
    <t>생산법인ID</t>
  </si>
  <si>
    <t>creator_program_id</t>
  </si>
  <si>
    <t>modifier_program_id</t>
  </si>
  <si>
    <t>fac_id</t>
  </si>
  <si>
    <t>remark</t>
  </si>
  <si>
    <t>공장ID</t>
  </si>
  <si>
    <t>20</t>
  </si>
  <si>
    <t>18</t>
  </si>
  <si>
    <t>10</t>
  </si>
  <si>
    <t>4000</t>
  </si>
  <si>
    <t>8</t>
  </si>
  <si>
    <t>비고</t>
  </si>
  <si>
    <t>index_tp_cd</t>
  </si>
  <si>
    <t>smp_grp_cd</t>
  </si>
  <si>
    <t>smp_cd</t>
  </si>
  <si>
    <t>prdpc_id</t>
  </si>
  <si>
    <t>prdtn_mon</t>
  </si>
  <si>
    <t>prdtn_day</t>
  </si>
  <si>
    <t>prod_wgt</t>
  </si>
  <si>
    <t>1</t>
  </si>
  <si>
    <t>지수구분</t>
  </si>
  <si>
    <t>시료그룹코드</t>
  </si>
  <si>
    <t>시료코드</t>
  </si>
  <si>
    <t>공정ID</t>
  </si>
  <si>
    <t>생산월</t>
  </si>
  <si>
    <t>2</t>
  </si>
  <si>
    <t>생산일</t>
  </si>
  <si>
    <t>제품중량</t>
  </si>
  <si>
    <t>01</t>
    <phoneticPr fontId="1" type="noConversion"/>
  </si>
  <si>
    <t>02</t>
    <phoneticPr fontId="1" type="noConversion"/>
  </si>
  <si>
    <t>03</t>
    <phoneticPr fontId="1" type="noConversion"/>
  </si>
  <si>
    <t>04</t>
  </si>
  <si>
    <t>05</t>
  </si>
  <si>
    <t>06</t>
  </si>
  <si>
    <t>07</t>
  </si>
  <si>
    <t>08</t>
  </si>
  <si>
    <t>09</t>
  </si>
  <si>
    <t>11</t>
  </si>
  <si>
    <t>12</t>
  </si>
  <si>
    <t>13</t>
  </si>
  <si>
    <t>14</t>
  </si>
  <si>
    <t>15</t>
  </si>
  <si>
    <t>16</t>
  </si>
  <si>
    <t>17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</si>
  <si>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</si>
  <si>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</si>
  <si>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</si>
  <si>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</si>
  <si>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</si>
  <si>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</si>
  <si>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</si>
  <si>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</si>
  <si>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</si>
  <si>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</si>
  <si>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</si>
  <si>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</si>
  <si>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smp_insp_tp_cd</t>
  </si>
  <si>
    <t>insp_item_cd</t>
  </si>
  <si>
    <t>prdtn_dt</t>
  </si>
  <si>
    <t>prdpc_nm</t>
  </si>
  <si>
    <t>insp_item_nm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</si>
</sst>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66666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F25" sqref="F25"/>
    </sheetView>
  </sheetViews>
  <sheetFormatPr defaultRowHeight="16.5" x14ac:dyDescent="0.3"/>
  <cols>
    <col min="1" max="1" width="20.125" bestFit="1" customWidth="1"/>
    <col min="2" max="2" width="14.25" bestFit="1" customWidth="1"/>
    <col min="3" max="3" width="27.375" customWidth="1"/>
    <col min="4" max="4" width="38.875" customWidth="1"/>
    <col min="5" max="6" width="17.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3">
      <c r="A2" t="s">
        <v>4</v>
      </c>
      <c r="B2" s="1" t="str">
        <f>LOWER(MID(SUBSTITUTE(PROPER(A2),"_",""),1,1))&amp;MID(SUBSTITUTE(PROPER(A2),"_",""),2,LEN(SUBSTITUTE(PROPER(A2),"_","")))</f>
        <v>creatorId</v>
      </c>
      <c r="C2" t="str">
        <f>"private String "&amp;B2&amp;";"</f>
        <v>private String creatorId;</v>
      </c>
      <c r="D2" t="str">
        <f>"&lt;result column="""&amp;A2&amp;""" property="""&amp;B2&amp;"""/&gt;"</f>
        <v>&lt;result column="creator_id" property="creatorId"/&gt;</v>
      </c>
      <c r="E2" t="str">
        <f>"#{"&amp;B2&amp;"}"</f>
        <v>#{creatorId}</v>
      </c>
      <c r="F2" t="str">
        <f t="shared" ref="F2:F6" si="0">""""&amp;B2&amp;""""</f>
        <v>"creatorId"</v>
      </c>
    </row>
    <row r="3" spans="1:6" x14ac:dyDescent="0.3">
      <c r="A3" t="s">
        <v>6</v>
      </c>
      <c r="B3" s="1" t="str">
        <f t="shared" ref="B3:B29" si="1">LOWER(MID(SUBSTITUTE(PROPER(A3),"_",""),1,1))&amp;MID(SUBSTITUTE(PROPER(A3),"_",""),2,LEN(SUBSTITUTE(PROPER(A3),"_","")))</f>
        <v>createdTime</v>
      </c>
      <c r="C3" t="str">
        <f t="shared" ref="C3:C29" si="2">"private String "&amp;B3&amp;";"</f>
        <v>private String createdTime;</v>
      </c>
      <c r="D3" t="str">
        <f t="shared" ref="D3:D29" si="3">"&lt;result column="""&amp;A3&amp;""" property="""&amp;B3&amp;"""/&gt;"</f>
        <v>&lt;result column="created_time" property="createdTime"/&gt;</v>
      </c>
      <c r="E3" t="str">
        <f t="shared" ref="E3:E29" si="4">"#{"&amp;B3&amp;"}"</f>
        <v>#{createdTime}</v>
      </c>
      <c r="F3" t="str">
        <f t="shared" si="0"/>
        <v>"createdTime"</v>
      </c>
    </row>
    <row r="4" spans="1:6" x14ac:dyDescent="0.3">
      <c r="A4" t="s">
        <v>24</v>
      </c>
      <c r="B4" s="1" t="str">
        <f t="shared" si="1"/>
        <v>creatorProgramId</v>
      </c>
      <c r="C4" t="str">
        <f t="shared" si="2"/>
        <v>private String creatorProgramId;</v>
      </c>
      <c r="D4" t="str">
        <f t="shared" si="3"/>
        <v>&lt;result column="creator_program_id" property="creatorProgramId"/&gt;</v>
      </c>
      <c r="E4" t="str">
        <f t="shared" si="4"/>
        <v>#{creatorProgramId}</v>
      </c>
      <c r="F4" t="str">
        <f t="shared" si="0"/>
        <v>"creatorProgramId"</v>
      </c>
    </row>
    <row r="5" spans="1:6" x14ac:dyDescent="0.3">
      <c r="A5" t="s">
        <v>5</v>
      </c>
      <c r="B5" s="1" t="str">
        <f t="shared" si="1"/>
        <v>modifierId</v>
      </c>
      <c r="C5" t="str">
        <f t="shared" si="2"/>
        <v>private String modifierId;</v>
      </c>
      <c r="D5" t="str">
        <f t="shared" si="3"/>
        <v>&lt;result column="modifier_id" property="modifierId"/&gt;</v>
      </c>
      <c r="E5" t="str">
        <f t="shared" si="4"/>
        <v>#{modifierId}</v>
      </c>
      <c r="F5" t="str">
        <f t="shared" si="0"/>
        <v>"modifierId"</v>
      </c>
    </row>
    <row r="6" spans="1:6" x14ac:dyDescent="0.3">
      <c r="A6" t="s">
        <v>7</v>
      </c>
      <c r="B6" s="1" t="str">
        <f t="shared" si="1"/>
        <v>modifiedTime</v>
      </c>
      <c r="C6" t="str">
        <f t="shared" si="2"/>
        <v>private String modifiedTime;</v>
      </c>
      <c r="D6" t="str">
        <f t="shared" si="3"/>
        <v>&lt;result column="modified_time" property="modifiedTime"/&gt;</v>
      </c>
      <c r="E6" t="str">
        <f t="shared" si="4"/>
        <v>#{modifiedTime}</v>
      </c>
      <c r="F6" t="str">
        <f t="shared" si="0"/>
        <v>"modifiedTime"</v>
      </c>
    </row>
    <row r="7" spans="1:6" x14ac:dyDescent="0.3">
      <c r="A7" t="s">
        <v>25</v>
      </c>
      <c r="B7" s="1" t="str">
        <f t="shared" si="1"/>
        <v>modifierProgramId</v>
      </c>
      <c r="C7" t="str">
        <f t="shared" si="2"/>
        <v>private String modifierProgramId;</v>
      </c>
      <c r="D7" t="str">
        <f t="shared" si="3"/>
        <v>&lt;result column="modifier_program_id" property="modifierProgramId"/&gt;</v>
      </c>
      <c r="E7" t="str">
        <f t="shared" si="4"/>
        <v>#{modifierProgramId}</v>
      </c>
      <c r="F7" t="str">
        <f>""""&amp;B7&amp;""""</f>
        <v>"modifierProgramId"</v>
      </c>
    </row>
    <row r="8" spans="1:6" x14ac:dyDescent="0.3">
      <c r="B8" s="1" t="str">
        <f t="shared" si="1"/>
        <v/>
      </c>
      <c r="C8" t="str">
        <f t="shared" si="2"/>
        <v>private String ;</v>
      </c>
      <c r="D8" t="str">
        <f t="shared" si="3"/>
        <v>&lt;result column="" property=""/&gt;</v>
      </c>
      <c r="E8" t="str">
        <f t="shared" si="4"/>
        <v>#{}</v>
      </c>
      <c r="F8" t="str">
        <f t="shared" ref="F8:F29" si="5">""""&amp;B8&amp;""""</f>
        <v>""</v>
      </c>
    </row>
    <row r="9" spans="1:6" x14ac:dyDescent="0.3">
      <c r="A9" t="s">
        <v>8</v>
      </c>
      <c r="B9" s="1" t="str">
        <f t="shared" si="1"/>
        <v>prdtnCorpId</v>
      </c>
      <c r="C9" t="str">
        <f t="shared" si="2"/>
        <v>private String prdtnCorpId;</v>
      </c>
      <c r="D9" t="str">
        <f t="shared" si="3"/>
        <v>&lt;result column="prdtn_corp_id" property="prdtnCorpId"/&gt;</v>
      </c>
      <c r="E9" t="str">
        <f t="shared" si="4"/>
        <v>#{prdtnCorpId}</v>
      </c>
      <c r="F9" t="str">
        <f t="shared" si="5"/>
        <v>"prdtnCorpId"</v>
      </c>
    </row>
    <row r="10" spans="1:6" x14ac:dyDescent="0.3">
      <c r="A10" t="s">
        <v>26</v>
      </c>
      <c r="B10" s="1" t="str">
        <f t="shared" si="1"/>
        <v>facId</v>
      </c>
      <c r="C10" t="str">
        <f t="shared" si="2"/>
        <v>private String facId;</v>
      </c>
      <c r="D10" t="str">
        <f t="shared" si="3"/>
        <v>&lt;result column="fac_id" property="facId"/&gt;</v>
      </c>
      <c r="E10" t="str">
        <f t="shared" si="4"/>
        <v>#{facId}</v>
      </c>
      <c r="F10" t="str">
        <f t="shared" si="5"/>
        <v>"facId"</v>
      </c>
    </row>
    <row r="11" spans="1:6" x14ac:dyDescent="0.3">
      <c r="A11" t="s">
        <v>38</v>
      </c>
      <c r="B11" s="1" t="str">
        <f t="shared" si="1"/>
        <v>prdpcId</v>
      </c>
      <c r="C11" t="str">
        <f t="shared" si="2"/>
        <v>private String prdpcId;</v>
      </c>
      <c r="D11" t="str">
        <f t="shared" si="3"/>
        <v>&lt;result column="prdpc_id" property="prdpcId"/&gt;</v>
      </c>
      <c r="E11" t="str">
        <f t="shared" si="4"/>
        <v>#{prdpcId}</v>
      </c>
      <c r="F11" t="str">
        <f t="shared" si="5"/>
        <v>"prdpcId"</v>
      </c>
    </row>
    <row r="12" spans="1:6" x14ac:dyDescent="0.3">
      <c r="A12" t="s">
        <v>79</v>
      </c>
      <c r="B12" s="1" t="str">
        <f t="shared" si="1"/>
        <v>smpInspTpCd</v>
      </c>
      <c r="C12" t="str">
        <f t="shared" si="2"/>
        <v>private String smpInspTpCd;</v>
      </c>
      <c r="D12" t="str">
        <f t="shared" si="3"/>
        <v>&lt;result column="smp_insp_tp_cd" property="smpInspTpCd"/&gt;</v>
      </c>
      <c r="E12" t="str">
        <f t="shared" si="4"/>
        <v>#{smpInspTpCd}</v>
      </c>
      <c r="F12" t="str">
        <f t="shared" si="5"/>
        <v>"smpInspTpCd"</v>
      </c>
    </row>
    <row r="13" spans="1:6" x14ac:dyDescent="0.3">
      <c r="A13" t="s">
        <v>80</v>
      </c>
      <c r="B13" s="1" t="str">
        <f t="shared" si="1"/>
        <v>inspItemCd</v>
      </c>
      <c r="C13" t="str">
        <f t="shared" si="2"/>
        <v>private String inspItemCd;</v>
      </c>
      <c r="D13" t="str">
        <f t="shared" si="3"/>
        <v>&lt;result column="insp_item_cd" property="inspItemCd"/&gt;</v>
      </c>
      <c r="E13" t="str">
        <f t="shared" si="4"/>
        <v>#{inspItemCd}</v>
      </c>
      <c r="F13" t="str">
        <f t="shared" si="5"/>
        <v>"inspItemCd"</v>
      </c>
    </row>
    <row r="14" spans="1:6" x14ac:dyDescent="0.3">
      <c r="A14" t="s">
        <v>81</v>
      </c>
      <c r="B14" s="1" t="str">
        <f t="shared" si="1"/>
        <v>prdtnDt</v>
      </c>
      <c r="C14" t="str">
        <f t="shared" si="2"/>
        <v>private String prdtnDt;</v>
      </c>
      <c r="D14" t="str">
        <f t="shared" si="3"/>
        <v>&lt;result column="prdtn_dt" property="prdtnDt"/&gt;</v>
      </c>
      <c r="E14" t="str">
        <f t="shared" si="4"/>
        <v>#{prdtnDt}</v>
      </c>
      <c r="F14" t="str">
        <f t="shared" si="5"/>
        <v>"prdtnDt"</v>
      </c>
    </row>
    <row r="15" spans="1:6" x14ac:dyDescent="0.3">
      <c r="A15" t="s">
        <v>82</v>
      </c>
      <c r="B15" s="1" t="str">
        <f t="shared" si="1"/>
        <v>prdpcNm</v>
      </c>
      <c r="C15" t="str">
        <f t="shared" si="2"/>
        <v>private String prdpcNm;</v>
      </c>
      <c r="D15" t="str">
        <f t="shared" si="3"/>
        <v>&lt;result column="prdpc_nm" property="prdpcNm"/&gt;</v>
      </c>
      <c r="E15" t="str">
        <f t="shared" si="4"/>
        <v>#{prdpcNm}</v>
      </c>
      <c r="F15" t="str">
        <f t="shared" si="5"/>
        <v>"prdpcNm"</v>
      </c>
    </row>
    <row r="16" spans="1:6" x14ac:dyDescent="0.3">
      <c r="A16" t="s">
        <v>83</v>
      </c>
      <c r="B16" s="1" t="str">
        <f t="shared" si="1"/>
        <v>inspItemNm</v>
      </c>
      <c r="C16" t="str">
        <f t="shared" si="2"/>
        <v>private String inspItemNm;</v>
      </c>
      <c r="D16" t="str">
        <f t="shared" si="3"/>
        <v>&lt;result column="insp_item_nm" property="inspItemNm"/&gt;</v>
      </c>
      <c r="E16" t="str">
        <f t="shared" si="4"/>
        <v>#{inspItemNm}</v>
      </c>
      <c r="F16" t="str">
        <f t="shared" si="5"/>
        <v>"inspItemNm"</v>
      </c>
    </row>
    <row r="17" spans="1:6" ht="15.75" customHeight="1" x14ac:dyDescent="0.3">
      <c r="B17" s="1" t="str">
        <f t="shared" si="1"/>
        <v/>
      </c>
      <c r="C17" t="str">
        <f t="shared" si="2"/>
        <v>private String ;</v>
      </c>
      <c r="D17" t="str">
        <f t="shared" si="3"/>
        <v>&lt;result column="" property=""/&gt;</v>
      </c>
      <c r="E17" t="str">
        <f t="shared" si="4"/>
        <v>#{}</v>
      </c>
      <c r="F17" t="str">
        <f t="shared" si="5"/>
        <v>""</v>
      </c>
    </row>
    <row r="18" spans="1:6" x14ac:dyDescent="0.3">
      <c r="B18" s="1" t="str">
        <f t="shared" ref="B18:B19" si="6">LOWER(MID(SUBSTITUTE(PROPER(A18),"_",""),1,1))&amp;MID(SUBSTITUTE(PROPER(A18),"_",""),2,LEN(SUBSTITUTE(PROPER(A18),"_","")))</f>
        <v/>
      </c>
      <c r="C18" t="str">
        <f t="shared" ref="C18:C19" si="7">"private String "&amp;B18&amp;";"</f>
        <v>private String ;</v>
      </c>
      <c r="D18" t="str">
        <f t="shared" ref="D18:D19" si="8">"&lt;result column="""&amp;A18&amp;""" property="""&amp;B18&amp;"""/&gt;"</f>
        <v>&lt;result column="" property=""/&gt;</v>
      </c>
      <c r="E18" t="str">
        <f t="shared" ref="E18:E19" si="9">"#{"&amp;B18&amp;"}"</f>
        <v>#{}</v>
      </c>
      <c r="F18" t="str">
        <f t="shared" ref="F18:F19" si="10">""""&amp;B18&amp;""""</f>
        <v>""</v>
      </c>
    </row>
    <row r="19" spans="1:6" x14ac:dyDescent="0.3">
      <c r="B19" s="1" t="str">
        <f t="shared" si="6"/>
        <v/>
      </c>
      <c r="C19" t="str">
        <f t="shared" si="7"/>
        <v>private String ;</v>
      </c>
      <c r="D19" t="str">
        <f t="shared" si="8"/>
        <v>&lt;result column="" property=""/&gt;</v>
      </c>
      <c r="E19" t="str">
        <f t="shared" si="9"/>
        <v>#{}</v>
      </c>
      <c r="F19" t="str">
        <f t="shared" si="10"/>
        <v>""</v>
      </c>
    </row>
    <row r="20" spans="1:6" x14ac:dyDescent="0.3">
      <c r="A20" s="3"/>
      <c r="B20" s="1" t="str">
        <f>LOWER(MID(SUBSTITUTE(PROPER(A20),"_",""),1,1))&amp;MID(SUBSTITUTE(PROPER(A20),"_",""),2,LEN(SUBSTITUTE(PROPER(A20),"_","")))</f>
        <v/>
      </c>
      <c r="C20" t="str">
        <f t="shared" si="2"/>
        <v>private String ;</v>
      </c>
      <c r="D20" t="str">
        <f>"&lt;result column="""&amp;A20&amp;""" property="""&amp;B20&amp;"""/&gt;"</f>
        <v>&lt;result column="" property=""/&gt;</v>
      </c>
      <c r="E20" t="str">
        <f t="shared" si="4"/>
        <v>#{}</v>
      </c>
      <c r="F20" t="str">
        <f t="shared" si="5"/>
        <v>""</v>
      </c>
    </row>
    <row r="21" spans="1:6" x14ac:dyDescent="0.3">
      <c r="A21" s="3"/>
      <c r="B21" s="1" t="str">
        <f>LOWER(MID(SUBSTITUTE(PROPER(A21),"_",""),1,1))&amp;MID(SUBSTITUTE(PROPER(A21),"_",""),2,LEN(SUBSTITUTE(PROPER(A21),"_","")))</f>
        <v/>
      </c>
      <c r="C21" t="str">
        <f t="shared" si="2"/>
        <v>private String ;</v>
      </c>
      <c r="D21" t="str">
        <f>"&lt;result column="""&amp;A21&amp;""" property="""&amp;B21&amp;"""/&gt;"</f>
        <v>&lt;result column="" property=""/&gt;</v>
      </c>
      <c r="E21" t="str">
        <f t="shared" si="4"/>
        <v>#{}</v>
      </c>
      <c r="F21" t="str">
        <f t="shared" si="5"/>
        <v>""</v>
      </c>
    </row>
    <row r="22" spans="1:6" x14ac:dyDescent="0.3">
      <c r="A22" s="3"/>
      <c r="B22" s="1" t="str">
        <f t="shared" si="1"/>
        <v/>
      </c>
      <c r="C22" t="str">
        <f t="shared" si="2"/>
        <v>private String ;</v>
      </c>
      <c r="D22" t="str">
        <f t="shared" si="3"/>
        <v>&lt;result column="" property=""/&gt;</v>
      </c>
      <c r="E22" t="str">
        <f t="shared" si="4"/>
        <v>#{}</v>
      </c>
      <c r="F22" t="str">
        <f t="shared" si="5"/>
        <v>""</v>
      </c>
    </row>
    <row r="23" spans="1:6" x14ac:dyDescent="0.3">
      <c r="A23" s="3"/>
      <c r="B23" s="1" t="str">
        <f>LOWER(MID(SUBSTITUTE(PROPER(A23),"_",""),1,1))&amp;MID(SUBSTITUTE(PROPER(A23),"_",""),2,LEN(SUBSTITUTE(PROPER(A23),"_","")))</f>
        <v/>
      </c>
      <c r="C23" t="str">
        <f t="shared" si="2"/>
        <v>private String ;</v>
      </c>
      <c r="D23" t="str">
        <f>"&lt;result column="""&amp;A23&amp;""" property="""&amp;B23&amp;"""/&gt;"</f>
        <v>&lt;result column="" property=""/&gt;</v>
      </c>
      <c r="E23" t="str">
        <f t="shared" si="4"/>
        <v>#{}</v>
      </c>
      <c r="F23" t="str">
        <f t="shared" si="5"/>
        <v>""</v>
      </c>
    </row>
    <row r="24" spans="1:6" x14ac:dyDescent="0.3">
      <c r="A24" s="3"/>
      <c r="B24" s="1" t="str">
        <f>LOWER(MID(SUBSTITUTE(PROPER(A24),"_",""),1,1))&amp;MID(SUBSTITUTE(PROPER(A24),"_",""),2,LEN(SUBSTITUTE(PROPER(A24),"_","")))</f>
        <v/>
      </c>
      <c r="C24" t="str">
        <f>"private String "&amp;B24&amp;";"</f>
        <v>private String ;</v>
      </c>
      <c r="D24" t="str">
        <f>"&lt;result column="""&amp;A24&amp;""" property="""&amp;B24&amp;"""/&gt;"</f>
        <v>&lt;result column="" property=""/&gt;</v>
      </c>
      <c r="E24" t="str">
        <f t="shared" si="4"/>
        <v>#{}</v>
      </c>
      <c r="F24" t="str">
        <f t="shared" si="5"/>
        <v>""</v>
      </c>
    </row>
    <row r="25" spans="1:6" x14ac:dyDescent="0.3">
      <c r="A25" s="3"/>
      <c r="B25" s="1" t="str">
        <f>LOWER(MID(SUBSTITUTE(PROPER(A25),"_",""),1,1))&amp;MID(SUBSTITUTE(PROPER(A25),"_",""),2,LEN(SUBSTITUTE(PROPER(A25),"_","")))</f>
        <v/>
      </c>
      <c r="C25" t="str">
        <f t="shared" si="2"/>
        <v>private String ;</v>
      </c>
      <c r="D25" t="str">
        <f>"&lt;result column="""&amp;A25&amp;""" property="""&amp;B25&amp;"""/&gt;"</f>
        <v>&lt;result column="" property=""/&gt;</v>
      </c>
      <c r="E25" t="str">
        <f t="shared" si="4"/>
        <v>#{}</v>
      </c>
      <c r="F25" t="str">
        <f t="shared" si="5"/>
        <v>""</v>
      </c>
    </row>
    <row r="26" spans="1:6" x14ac:dyDescent="0.3">
      <c r="A26" s="3"/>
      <c r="B26" s="1" t="str">
        <f>LOWER(MID(SUBSTITUTE(PROPER(A26),"_",""),1,1))&amp;MID(SUBSTITUTE(PROPER(A26),"_",""),2,LEN(SUBSTITUTE(PROPER(A26),"_","")))</f>
        <v/>
      </c>
      <c r="C26" t="str">
        <f t="shared" si="2"/>
        <v>private String ;</v>
      </c>
      <c r="D26" t="str">
        <f>"&lt;result column="""&amp;A26&amp;""" property="""&amp;B26&amp;"""/&gt;"</f>
        <v>&lt;result column="" property=""/&gt;</v>
      </c>
      <c r="E26" t="str">
        <f t="shared" si="4"/>
        <v>#{}</v>
      </c>
      <c r="F26" t="str">
        <f t="shared" si="5"/>
        <v>""</v>
      </c>
    </row>
    <row r="27" spans="1:6" x14ac:dyDescent="0.3">
      <c r="A27" s="3"/>
      <c r="B27" s="1" t="str">
        <f>LOWER(MID(SUBSTITUTE(PROPER(A27),"_",""),1,1))&amp;MID(SUBSTITUTE(PROPER(A27),"_",""),2,LEN(SUBSTITUTE(PROPER(A27),"_","")))</f>
        <v/>
      </c>
      <c r="C27" t="str">
        <f t="shared" si="2"/>
        <v>private String ;</v>
      </c>
      <c r="D27" t="str">
        <f>"&lt;result column="""&amp;A27&amp;""" property="""&amp;B27&amp;"""/&gt;"</f>
        <v>&lt;result column="" property=""/&gt;</v>
      </c>
      <c r="E27" t="str">
        <f t="shared" si="4"/>
        <v>#{}</v>
      </c>
      <c r="F27" t="str">
        <f t="shared" si="5"/>
        <v>""</v>
      </c>
    </row>
    <row r="28" spans="1:6" x14ac:dyDescent="0.3">
      <c r="A28" s="3"/>
      <c r="B28" s="1" t="str">
        <f t="shared" si="1"/>
        <v/>
      </c>
      <c r="C28" t="str">
        <f t="shared" si="2"/>
        <v>private String ;</v>
      </c>
      <c r="D28" t="str">
        <f t="shared" si="3"/>
        <v>&lt;result column="" property=""/&gt;</v>
      </c>
      <c r="E28" t="str">
        <f t="shared" si="4"/>
        <v>#{}</v>
      </c>
      <c r="F28" t="str">
        <f t="shared" si="5"/>
        <v>""</v>
      </c>
    </row>
    <row r="29" spans="1:6" x14ac:dyDescent="0.3">
      <c r="A29" s="3"/>
      <c r="B29" s="1" t="str">
        <f t="shared" si="1"/>
        <v/>
      </c>
      <c r="C29" t="str">
        <f t="shared" si="2"/>
        <v>private String ;</v>
      </c>
      <c r="D29" t="str">
        <f t="shared" si="3"/>
        <v>&lt;result column="" property=""/&gt;</v>
      </c>
      <c r="E29" t="str">
        <f t="shared" si="4"/>
        <v>#{}</v>
      </c>
      <c r="F29" t="str">
        <f t="shared" si="5"/>
        <v>""</v>
      </c>
    </row>
    <row r="30" spans="1:6" x14ac:dyDescent="0.3">
      <c r="B30" s="1" t="str">
        <f t="shared" ref="B30:B34" si="11">LOWER(MID(SUBSTITUTE(PROPER(A30),"_",""),1,1))&amp;MID(SUBSTITUTE(PROPER(A30),"_",""),2,LEN(SUBSTITUTE(PROPER(A30),"_","")))</f>
        <v/>
      </c>
      <c r="C30" t="str">
        <f t="shared" ref="C30:C34" si="12">"private String "&amp;B30&amp;";"</f>
        <v>private String ;</v>
      </c>
      <c r="D30" t="str">
        <f t="shared" ref="D30:D34" si="13">"&lt;result column="""&amp;A30&amp;""" property="""&amp;B30&amp;"""/&gt;"</f>
        <v>&lt;result column="" property=""/&gt;</v>
      </c>
      <c r="E30" t="str">
        <f t="shared" ref="E30:E34" si="14">"#{"&amp;B30&amp;"}"</f>
        <v>#{}</v>
      </c>
      <c r="F30" t="str">
        <f t="shared" ref="F30:F34" si="15">""""&amp;B30&amp;""""</f>
        <v>""</v>
      </c>
    </row>
    <row r="31" spans="1:6" x14ac:dyDescent="0.3">
      <c r="B31" s="1" t="str">
        <f t="shared" si="11"/>
        <v/>
      </c>
      <c r="C31" t="str">
        <f t="shared" si="12"/>
        <v>private String ;</v>
      </c>
      <c r="D31" t="str">
        <f t="shared" si="13"/>
        <v>&lt;result column="" property=""/&gt;</v>
      </c>
      <c r="E31" t="str">
        <f t="shared" si="14"/>
        <v>#{}</v>
      </c>
      <c r="F31" t="str">
        <f t="shared" si="15"/>
        <v>""</v>
      </c>
    </row>
    <row r="32" spans="1:6" x14ac:dyDescent="0.3">
      <c r="B32" s="1" t="str">
        <f t="shared" si="11"/>
        <v/>
      </c>
      <c r="C32" t="str">
        <f t="shared" si="12"/>
        <v>private String ;</v>
      </c>
      <c r="D32" t="str">
        <f t="shared" si="13"/>
        <v>&lt;result column="" property=""/&gt;</v>
      </c>
      <c r="E32" t="str">
        <f t="shared" si="14"/>
        <v>#{}</v>
      </c>
      <c r="F32" t="str">
        <f t="shared" si="15"/>
        <v>""</v>
      </c>
    </row>
    <row r="33" spans="1:6" x14ac:dyDescent="0.3">
      <c r="A33" s="3"/>
      <c r="B33" s="1" t="str">
        <f t="shared" si="11"/>
        <v/>
      </c>
      <c r="C33" t="str">
        <f t="shared" si="12"/>
        <v>private String ;</v>
      </c>
      <c r="D33" t="str">
        <f t="shared" si="13"/>
        <v>&lt;result column="" property=""/&gt;</v>
      </c>
      <c r="E33" t="str">
        <f t="shared" si="14"/>
        <v>#{}</v>
      </c>
      <c r="F33" t="str">
        <f t="shared" si="15"/>
        <v>""</v>
      </c>
    </row>
    <row r="34" spans="1:6" x14ac:dyDescent="0.3">
      <c r="A34" s="3"/>
      <c r="B34" s="1" t="str">
        <f t="shared" si="11"/>
        <v/>
      </c>
      <c r="C34" t="str">
        <f t="shared" si="12"/>
        <v>private String ;</v>
      </c>
      <c r="D34" t="str">
        <f t="shared" si="13"/>
        <v>&lt;result column="" property=""/&gt;</v>
      </c>
      <c r="E34" t="str">
        <f t="shared" si="14"/>
        <v>#{}</v>
      </c>
      <c r="F34" t="str">
        <f t="shared" si="15"/>
        <v>""</v>
      </c>
    </row>
    <row r="35" spans="1:6" x14ac:dyDescent="0.3">
      <c r="A35" s="3"/>
      <c r="B35" s="1" t="str">
        <f t="shared" ref="B35:B37" si="16">LOWER(MID(SUBSTITUTE(PROPER(A35),"_",""),1,1))&amp;MID(SUBSTITUTE(PROPER(A35),"_",""),2,LEN(SUBSTITUTE(PROPER(A35),"_","")))</f>
        <v/>
      </c>
      <c r="C35" t="str">
        <f t="shared" ref="C35:C37" si="17">"private String "&amp;B35&amp;";"</f>
        <v>private String ;</v>
      </c>
      <c r="D35" t="str">
        <f t="shared" ref="D35:D37" si="18">"&lt;result column="""&amp;A35&amp;""" property="""&amp;B35&amp;"""/&gt;"</f>
        <v>&lt;result column="" property=""/&gt;</v>
      </c>
      <c r="E35" t="str">
        <f t="shared" ref="E35:E37" si="19">"#{"&amp;B35&amp;"}"</f>
        <v>#{}</v>
      </c>
      <c r="F35" t="str">
        <f t="shared" ref="F35:F37" si="20">""""&amp;B35&amp;""""</f>
        <v>""</v>
      </c>
    </row>
    <row r="36" spans="1:6" x14ac:dyDescent="0.3">
      <c r="A36" s="3"/>
      <c r="B36" s="1" t="str">
        <f t="shared" si="16"/>
        <v/>
      </c>
      <c r="C36" t="str">
        <f t="shared" si="17"/>
        <v>private String ;</v>
      </c>
      <c r="D36" t="str">
        <f t="shared" si="18"/>
        <v>&lt;result column="" property=""/&gt;</v>
      </c>
      <c r="E36" t="str">
        <f t="shared" si="19"/>
        <v>#{}</v>
      </c>
      <c r="F36" t="str">
        <f t="shared" si="20"/>
        <v>""</v>
      </c>
    </row>
    <row r="37" spans="1:6" x14ac:dyDescent="0.3">
      <c r="A37" s="3"/>
      <c r="B37" s="1" t="str">
        <f t="shared" si="16"/>
        <v/>
      </c>
      <c r="C37" t="str">
        <f t="shared" si="17"/>
        <v>private String ;</v>
      </c>
      <c r="D37" t="str">
        <f t="shared" si="18"/>
        <v>&lt;result column="" property=""/&gt;</v>
      </c>
      <c r="E37" t="str">
        <f t="shared" si="19"/>
        <v>#{}</v>
      </c>
      <c r="F37" t="str">
        <f t="shared" si="20"/>
        <v>""</v>
      </c>
    </row>
    <row r="38" spans="1:6" x14ac:dyDescent="0.3">
      <c r="B38" s="1" t="str">
        <f t="shared" ref="B38:B40" si="21">LOWER(MID(SUBSTITUTE(PROPER(A38),"_",""),1,1))&amp;MID(SUBSTITUTE(PROPER(A38),"_",""),2,LEN(SUBSTITUTE(PROPER(A38),"_","")))</f>
        <v/>
      </c>
      <c r="C38" t="str">
        <f t="shared" ref="C38:C40" si="22">"private String "&amp;B38&amp;";"</f>
        <v>private String ;</v>
      </c>
      <c r="D38" t="str">
        <f t="shared" ref="D38:D40" si="23">"&lt;result column="""&amp;A38&amp;""" property="""&amp;B38&amp;"""/&gt;"</f>
        <v>&lt;result column="" property=""/&gt;</v>
      </c>
      <c r="E38" t="str">
        <f t="shared" ref="E38:E40" si="24">"#{"&amp;B38&amp;"}"</f>
        <v>#{}</v>
      </c>
      <c r="F38" t="str">
        <f t="shared" ref="F38:F40" si="25">""""&amp;B38&amp;""""</f>
        <v>""</v>
      </c>
    </row>
    <row r="39" spans="1:6" x14ac:dyDescent="0.3">
      <c r="B39" s="1" t="str">
        <f t="shared" si="21"/>
        <v/>
      </c>
      <c r="C39" t="str">
        <f t="shared" si="22"/>
        <v>private String ;</v>
      </c>
      <c r="D39" t="str">
        <f t="shared" si="23"/>
        <v>&lt;result column="" property=""/&gt;</v>
      </c>
      <c r="E39" t="str">
        <f t="shared" si="24"/>
        <v>#{}</v>
      </c>
      <c r="F39" t="str">
        <f t="shared" si="25"/>
        <v>""</v>
      </c>
    </row>
    <row r="40" spans="1:6" x14ac:dyDescent="0.3">
      <c r="B40" s="1" t="str">
        <f t="shared" si="21"/>
        <v/>
      </c>
      <c r="C40" t="str">
        <f t="shared" si="22"/>
        <v>private String ;</v>
      </c>
      <c r="D40" t="str">
        <f t="shared" si="23"/>
        <v>&lt;result column="" property=""/&gt;</v>
      </c>
      <c r="E40" t="str">
        <f t="shared" si="24"/>
        <v>#{}</v>
      </c>
      <c r="F40" t="str">
        <f t="shared" si="25"/>
        <v>""</v>
      </c>
    </row>
    <row r="41" spans="1:6" x14ac:dyDescent="0.3">
      <c r="B41" s="1" t="str">
        <f t="shared" ref="B41:B42" si="26">LOWER(MID(SUBSTITUTE(PROPER(A41),"_",""),1,1))&amp;MID(SUBSTITUTE(PROPER(A41),"_",""),2,LEN(SUBSTITUTE(PROPER(A41),"_","")))</f>
        <v/>
      </c>
      <c r="C41" t="str">
        <f t="shared" ref="C41:C42" si="27">"private String "&amp;B41&amp;";"</f>
        <v>private String ;</v>
      </c>
      <c r="D41" t="str">
        <f t="shared" ref="D41:D42" si="28">"&lt;result column="""&amp;A41&amp;""" property="""&amp;B41&amp;"""/&gt;"</f>
        <v>&lt;result column="" property=""/&gt;</v>
      </c>
      <c r="E41" t="str">
        <f t="shared" ref="E41:E42" si="29">"#{"&amp;B41&amp;"}"</f>
        <v>#{}</v>
      </c>
      <c r="F41" t="str">
        <f t="shared" ref="F41:F42" si="30">""""&amp;B41&amp;""""</f>
        <v>""</v>
      </c>
    </row>
    <row r="42" spans="1:6" x14ac:dyDescent="0.3">
      <c r="A42" s="3"/>
      <c r="B42" s="1" t="str">
        <f t="shared" si="26"/>
        <v/>
      </c>
      <c r="C42" t="str">
        <f t="shared" si="27"/>
        <v>private String ;</v>
      </c>
      <c r="D42" t="str">
        <f t="shared" si="28"/>
        <v>&lt;result column="" property=""/&gt;</v>
      </c>
      <c r="E42" t="str">
        <f t="shared" si="29"/>
        <v>#{}</v>
      </c>
      <c r="F42" t="str">
        <f t="shared" si="30"/>
        <v>""</v>
      </c>
    </row>
    <row r="43" spans="1:6" x14ac:dyDescent="0.3">
      <c r="B43" s="1" t="str">
        <f t="shared" ref="B43:B50" si="31">LOWER(MID(SUBSTITUTE(PROPER(A43),"_",""),1,1))&amp;MID(SUBSTITUTE(PROPER(A43),"_",""),2,LEN(SUBSTITUTE(PROPER(A43),"_","")))</f>
        <v/>
      </c>
      <c r="C43" t="str">
        <f t="shared" ref="C43:C50" si="32">"private String "&amp;B43&amp;";"</f>
        <v>private String ;</v>
      </c>
      <c r="D43" t="str">
        <f t="shared" ref="D43:D50" si="33">"&lt;result column="""&amp;A43&amp;""" property="""&amp;B43&amp;"""/&gt;"</f>
        <v>&lt;result column="" property=""/&gt;</v>
      </c>
      <c r="E43" t="str">
        <f t="shared" ref="E43:E50" si="34">"#{"&amp;B43&amp;"}"</f>
        <v>#{}</v>
      </c>
      <c r="F43" t="str">
        <f t="shared" ref="F43:F50" si="35">""""&amp;B43&amp;""""</f>
        <v>""</v>
      </c>
    </row>
    <row r="44" spans="1:6" x14ac:dyDescent="0.3">
      <c r="B44" s="1" t="str">
        <f t="shared" si="31"/>
        <v/>
      </c>
      <c r="C44" t="str">
        <f t="shared" si="32"/>
        <v>private String ;</v>
      </c>
      <c r="D44" t="str">
        <f t="shared" si="33"/>
        <v>&lt;result column="" property=""/&gt;</v>
      </c>
      <c r="E44" t="str">
        <f t="shared" si="34"/>
        <v>#{}</v>
      </c>
      <c r="F44" t="str">
        <f t="shared" si="35"/>
        <v>""</v>
      </c>
    </row>
    <row r="45" spans="1:6" x14ac:dyDescent="0.3">
      <c r="B45" s="1" t="str">
        <f t="shared" si="31"/>
        <v/>
      </c>
      <c r="C45" t="str">
        <f t="shared" si="32"/>
        <v>private String ;</v>
      </c>
      <c r="D45" t="str">
        <f t="shared" si="33"/>
        <v>&lt;result column="" property=""/&gt;</v>
      </c>
      <c r="E45" t="str">
        <f t="shared" si="34"/>
        <v>#{}</v>
      </c>
      <c r="F45" t="str">
        <f t="shared" si="35"/>
        <v>""</v>
      </c>
    </row>
    <row r="46" spans="1:6" x14ac:dyDescent="0.3">
      <c r="B46" s="1" t="str">
        <f t="shared" si="31"/>
        <v/>
      </c>
      <c r="C46" t="str">
        <f t="shared" si="32"/>
        <v>private String ;</v>
      </c>
      <c r="D46" t="str">
        <f t="shared" si="33"/>
        <v>&lt;result column="" property=""/&gt;</v>
      </c>
      <c r="E46" t="str">
        <f t="shared" si="34"/>
        <v>#{}</v>
      </c>
      <c r="F46" t="str">
        <f t="shared" si="35"/>
        <v>""</v>
      </c>
    </row>
    <row r="47" spans="1:6" x14ac:dyDescent="0.3">
      <c r="B47" s="1" t="str">
        <f t="shared" si="31"/>
        <v/>
      </c>
      <c r="C47" t="str">
        <f t="shared" si="32"/>
        <v>private String ;</v>
      </c>
      <c r="D47" t="str">
        <f t="shared" si="33"/>
        <v>&lt;result column="" property=""/&gt;</v>
      </c>
      <c r="E47" t="str">
        <f t="shared" si="34"/>
        <v>#{}</v>
      </c>
      <c r="F47" t="str">
        <f t="shared" si="35"/>
        <v>""</v>
      </c>
    </row>
    <row r="48" spans="1:6" x14ac:dyDescent="0.3">
      <c r="B48" s="1" t="str">
        <f t="shared" si="31"/>
        <v/>
      </c>
      <c r="C48" t="str">
        <f t="shared" si="32"/>
        <v>private String ;</v>
      </c>
      <c r="D48" t="str">
        <f t="shared" si="33"/>
        <v>&lt;result column="" property=""/&gt;</v>
      </c>
      <c r="E48" t="str">
        <f t="shared" si="34"/>
        <v>#{}</v>
      </c>
      <c r="F48" t="str">
        <f t="shared" si="35"/>
        <v>""</v>
      </c>
    </row>
    <row r="49" spans="2:6" x14ac:dyDescent="0.3">
      <c r="B49" s="1" t="str">
        <f t="shared" si="31"/>
        <v/>
      </c>
      <c r="C49" t="str">
        <f t="shared" si="32"/>
        <v>private String ;</v>
      </c>
      <c r="D49" t="str">
        <f t="shared" si="33"/>
        <v>&lt;result column="" property=""/&gt;</v>
      </c>
      <c r="E49" t="str">
        <f t="shared" si="34"/>
        <v>#{}</v>
      </c>
      <c r="F49" t="str">
        <f t="shared" si="35"/>
        <v>""</v>
      </c>
    </row>
    <row r="50" spans="2:6" x14ac:dyDescent="0.3">
      <c r="B50" s="1" t="str">
        <f t="shared" si="31"/>
        <v/>
      </c>
      <c r="C50" t="str">
        <f t="shared" si="32"/>
        <v>private String ;</v>
      </c>
      <c r="D50" t="str">
        <f t="shared" si="33"/>
        <v>&lt;result column="" property=""/&gt;</v>
      </c>
      <c r="E50" t="str">
        <f t="shared" si="34"/>
        <v>#{}</v>
      </c>
      <c r="F50" t="str">
        <f t="shared" si="35"/>
        <v>""</v>
      </c>
    </row>
    <row r="51" spans="2:6" x14ac:dyDescent="0.3">
      <c r="B51" s="1" t="str">
        <f t="shared" ref="B51:B52" si="36">LOWER(MID(SUBSTITUTE(PROPER(A51),"_",""),1,1))&amp;MID(SUBSTITUTE(PROPER(A51),"_",""),2,LEN(SUBSTITUTE(PROPER(A51),"_","")))</f>
        <v/>
      </c>
      <c r="C51" t="str">
        <f t="shared" ref="C51:C52" si="37">"private String "&amp;B51&amp;";"</f>
        <v>private String ;</v>
      </c>
      <c r="D51" t="str">
        <f t="shared" ref="D51:D52" si="38">"&lt;result column="""&amp;A51&amp;""" property="""&amp;B51&amp;"""/&gt;"</f>
        <v>&lt;result column="" property=""/&gt;</v>
      </c>
      <c r="E51" t="str">
        <f t="shared" ref="E51:E52" si="39">"#{"&amp;B51&amp;"}"</f>
        <v>#{}</v>
      </c>
      <c r="F51" t="str">
        <f t="shared" ref="F51:F52" si="40">""""&amp;B51&amp;""""</f>
        <v>""</v>
      </c>
    </row>
    <row r="52" spans="2:6" x14ac:dyDescent="0.3">
      <c r="B52" s="1" t="str">
        <f t="shared" si="36"/>
        <v/>
      </c>
      <c r="C52" t="str">
        <f t="shared" si="37"/>
        <v>private String ;</v>
      </c>
      <c r="D52" t="str">
        <f t="shared" si="38"/>
        <v>&lt;result column="" property=""/&gt;</v>
      </c>
      <c r="E52" t="str">
        <f t="shared" si="39"/>
        <v>#{}</v>
      </c>
      <c r="F52" t="str">
        <f t="shared" si="40"/>
        <v>""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2" sqref="L2:L11"/>
    </sheetView>
  </sheetViews>
  <sheetFormatPr defaultRowHeight="16.5" x14ac:dyDescent="0.3"/>
  <cols>
    <col min="4" max="4" width="9" style="4"/>
  </cols>
  <sheetData>
    <row r="1" spans="1:12" x14ac:dyDescent="0.3">
      <c r="A1" t="s">
        <v>9</v>
      </c>
      <c r="B1" t="s">
        <v>10</v>
      </c>
      <c r="C1" t="s">
        <v>11</v>
      </c>
      <c r="D1" s="4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2" x14ac:dyDescent="0.3">
      <c r="A2" t="s">
        <v>8</v>
      </c>
      <c r="B2">
        <v>7</v>
      </c>
      <c r="C2" t="s">
        <v>20</v>
      </c>
      <c r="D2" s="4" t="s">
        <v>30</v>
      </c>
      <c r="E2">
        <v>18</v>
      </c>
      <c r="F2" t="s">
        <v>21</v>
      </c>
      <c r="G2" t="s">
        <v>21</v>
      </c>
      <c r="H2" t="s">
        <v>22</v>
      </c>
      <c r="I2" t="b">
        <v>1</v>
      </c>
      <c r="J2" t="s">
        <v>21</v>
      </c>
      <c r="K2" t="s">
        <v>23</v>
      </c>
      <c r="L2" t="str">
        <f>"/*"&amp;K2&amp;"*/"</f>
        <v>/*생산법인ID*/</v>
      </c>
    </row>
    <row r="3" spans="1:12" x14ac:dyDescent="0.3">
      <c r="A3" t="s">
        <v>26</v>
      </c>
      <c r="B3">
        <v>8</v>
      </c>
      <c r="C3" t="s">
        <v>20</v>
      </c>
      <c r="D3" s="4" t="s">
        <v>29</v>
      </c>
      <c r="E3">
        <v>20</v>
      </c>
      <c r="F3" t="s">
        <v>21</v>
      </c>
      <c r="G3" t="s">
        <v>21</v>
      </c>
      <c r="H3" t="s">
        <v>22</v>
      </c>
      <c r="I3" t="b">
        <v>1</v>
      </c>
      <c r="J3" t="s">
        <v>21</v>
      </c>
      <c r="K3" t="s">
        <v>28</v>
      </c>
      <c r="L3" t="str">
        <f t="shared" ref="L3:L15" si="0">"/*"&amp;K3&amp;"*/"</f>
        <v>/*공장ID*/</v>
      </c>
    </row>
    <row r="4" spans="1:12" x14ac:dyDescent="0.3">
      <c r="A4" t="s">
        <v>35</v>
      </c>
      <c r="B4">
        <v>9</v>
      </c>
      <c r="C4" t="s">
        <v>20</v>
      </c>
      <c r="D4" s="4" t="s">
        <v>42</v>
      </c>
      <c r="E4">
        <v>1</v>
      </c>
      <c r="F4" t="s">
        <v>21</v>
      </c>
      <c r="G4" t="s">
        <v>21</v>
      </c>
      <c r="H4" t="s">
        <v>22</v>
      </c>
      <c r="I4" t="b">
        <v>1</v>
      </c>
      <c r="J4" t="s">
        <v>21</v>
      </c>
      <c r="K4" t="s">
        <v>43</v>
      </c>
      <c r="L4" t="str">
        <f t="shared" si="0"/>
        <v>/*지수구분*/</v>
      </c>
    </row>
    <row r="5" spans="1:12" x14ac:dyDescent="0.3">
      <c r="A5" t="s">
        <v>36</v>
      </c>
      <c r="B5">
        <v>10</v>
      </c>
      <c r="C5" t="s">
        <v>20</v>
      </c>
      <c r="D5" s="4" t="s">
        <v>31</v>
      </c>
      <c r="E5">
        <v>10</v>
      </c>
      <c r="F5" t="s">
        <v>21</v>
      </c>
      <c r="G5" t="s">
        <v>21</v>
      </c>
      <c r="H5" t="s">
        <v>22</v>
      </c>
      <c r="I5" t="b">
        <v>1</v>
      </c>
      <c r="J5" t="s">
        <v>21</v>
      </c>
      <c r="K5" t="s">
        <v>44</v>
      </c>
      <c r="L5" t="str">
        <f t="shared" si="0"/>
        <v>/*시료그룹코드*/</v>
      </c>
    </row>
    <row r="6" spans="1:12" x14ac:dyDescent="0.3">
      <c r="A6" t="s">
        <v>37</v>
      </c>
      <c r="B6">
        <v>11</v>
      </c>
      <c r="C6" t="s">
        <v>20</v>
      </c>
      <c r="D6" s="4" t="s">
        <v>31</v>
      </c>
      <c r="E6">
        <v>10</v>
      </c>
      <c r="F6" t="s">
        <v>21</v>
      </c>
      <c r="G6" t="s">
        <v>21</v>
      </c>
      <c r="H6" t="s">
        <v>22</v>
      </c>
      <c r="I6" t="b">
        <v>1</v>
      </c>
      <c r="J6" t="s">
        <v>21</v>
      </c>
      <c r="K6" t="s">
        <v>45</v>
      </c>
      <c r="L6" t="str">
        <f t="shared" si="0"/>
        <v>/*시료코드*/</v>
      </c>
    </row>
    <row r="7" spans="1:12" x14ac:dyDescent="0.3">
      <c r="A7" t="s">
        <v>38</v>
      </c>
      <c r="B7">
        <v>12</v>
      </c>
      <c r="C7" t="s">
        <v>20</v>
      </c>
      <c r="D7" s="4" t="s">
        <v>30</v>
      </c>
      <c r="E7">
        <v>18</v>
      </c>
      <c r="F7" t="s">
        <v>21</v>
      </c>
      <c r="G7" t="s">
        <v>21</v>
      </c>
      <c r="H7" t="s">
        <v>22</v>
      </c>
      <c r="I7" t="b">
        <v>0</v>
      </c>
      <c r="J7" t="s">
        <v>21</v>
      </c>
      <c r="K7" t="s">
        <v>46</v>
      </c>
      <c r="L7" t="str">
        <f t="shared" si="0"/>
        <v>/*공정ID*/</v>
      </c>
    </row>
    <row r="8" spans="1:12" x14ac:dyDescent="0.3">
      <c r="A8" t="s">
        <v>39</v>
      </c>
      <c r="B8">
        <v>13</v>
      </c>
      <c r="C8" t="s">
        <v>20</v>
      </c>
      <c r="D8" s="4" t="s">
        <v>33</v>
      </c>
      <c r="E8">
        <v>8</v>
      </c>
      <c r="F8" t="s">
        <v>21</v>
      </c>
      <c r="G8" t="s">
        <v>21</v>
      </c>
      <c r="H8" t="s">
        <v>22</v>
      </c>
      <c r="I8" t="b">
        <v>0</v>
      </c>
      <c r="J8" t="s">
        <v>21</v>
      </c>
      <c r="K8" t="s">
        <v>47</v>
      </c>
      <c r="L8" t="str">
        <f t="shared" si="0"/>
        <v>/*생산월*/</v>
      </c>
    </row>
    <row r="9" spans="1:12" x14ac:dyDescent="0.3">
      <c r="A9" t="s">
        <v>40</v>
      </c>
      <c r="B9">
        <v>14</v>
      </c>
      <c r="C9" t="s">
        <v>20</v>
      </c>
      <c r="D9" s="4" t="s">
        <v>48</v>
      </c>
      <c r="E9">
        <v>2</v>
      </c>
      <c r="F9" t="s">
        <v>21</v>
      </c>
      <c r="G9" t="s">
        <v>21</v>
      </c>
      <c r="H9" t="s">
        <v>22</v>
      </c>
      <c r="I9" t="b">
        <v>0</v>
      </c>
      <c r="J9" t="s">
        <v>21</v>
      </c>
      <c r="K9" t="s">
        <v>49</v>
      </c>
      <c r="L9" t="str">
        <f t="shared" si="0"/>
        <v>/*생산일*/</v>
      </c>
    </row>
    <row r="10" spans="1:12" x14ac:dyDescent="0.3">
      <c r="A10" t="s">
        <v>41</v>
      </c>
      <c r="B10">
        <v>15</v>
      </c>
      <c r="C10" t="s">
        <v>20</v>
      </c>
      <c r="D10" s="4" t="s">
        <v>31</v>
      </c>
      <c r="E10">
        <v>10</v>
      </c>
      <c r="F10" t="s">
        <v>21</v>
      </c>
      <c r="G10" t="s">
        <v>21</v>
      </c>
      <c r="H10" t="s">
        <v>22</v>
      </c>
      <c r="I10" t="b">
        <v>0</v>
      </c>
      <c r="J10" t="s">
        <v>21</v>
      </c>
      <c r="K10" t="s">
        <v>50</v>
      </c>
      <c r="L10" t="str">
        <f t="shared" si="0"/>
        <v>/*제품중량*/</v>
      </c>
    </row>
    <row r="11" spans="1:12" x14ac:dyDescent="0.3">
      <c r="A11" t="s">
        <v>27</v>
      </c>
      <c r="B11">
        <v>16</v>
      </c>
      <c r="C11" t="s">
        <v>20</v>
      </c>
      <c r="D11" s="4" t="s">
        <v>32</v>
      </c>
      <c r="E11">
        <v>4000</v>
      </c>
      <c r="F11" t="s">
        <v>21</v>
      </c>
      <c r="G11" t="s">
        <v>21</v>
      </c>
      <c r="H11" t="s">
        <v>22</v>
      </c>
      <c r="I11" t="b">
        <v>0</v>
      </c>
      <c r="J11" t="s">
        <v>21</v>
      </c>
      <c r="K11" t="s">
        <v>34</v>
      </c>
      <c r="L11" t="str">
        <f t="shared" si="0"/>
        <v>/*비고*/</v>
      </c>
    </row>
    <row r="12" spans="1:12" x14ac:dyDescent="0.3">
      <c r="L12" t="str">
        <f t="shared" si="0"/>
        <v>/**/</v>
      </c>
    </row>
    <row r="13" spans="1:12" x14ac:dyDescent="0.3">
      <c r="L13" t="str">
        <f t="shared" si="0"/>
        <v>/**/</v>
      </c>
    </row>
    <row r="14" spans="1:12" x14ac:dyDescent="0.3">
      <c r="L14" t="str">
        <f t="shared" si="0"/>
        <v>/**/</v>
      </c>
    </row>
    <row r="15" spans="1:12" x14ac:dyDescent="0.3">
      <c r="L15" t="str">
        <f t="shared" si="0"/>
        <v>/**/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7" sqref="C7"/>
    </sheetView>
  </sheetViews>
  <sheetFormatPr defaultRowHeight="16.5" x14ac:dyDescent="0.3"/>
  <cols>
    <col min="1" max="1" width="9" style="4"/>
    <col min="2" max="2" width="14.375" customWidth="1"/>
  </cols>
  <sheetData>
    <row r="1" spans="1:4" x14ac:dyDescent="0.3">
      <c r="A1" s="5" t="s">
        <v>51</v>
      </c>
      <c r="B1" t="str">
        <f>",sum(case when prdtn_day = '"&amp;A1&amp;"' then prod_wgt::numeric else 0 end) as prod_wgt_"&amp;A1</f>
        <v>,sum(case when prdtn_day = '01' then prod_wgt::numeric else 0 end) as prod_wgt_01</v>
      </c>
      <c r="C1" t="str">
        <f>"prod_wgt_"&amp;A1</f>
        <v>prod_wgt_01</v>
      </c>
      <c r="D1" t="str">
        <f>"union all select sysdate,#{creatorId},#{creatorProgramId},sysdate,#{modifierId},#{modifierProgramId},#{prdtnCorpId},#{facId},#{indexTpCd},#{smpGrpCd},#{smpCd},#{prdpcId},#{prdtnMon},'"&amp;A1&amp;"',#{prodWgt"&amp;A1&amp;"},#{remark} from dual"</f>
        <v>union all select sysdate,#{creatorId},#{creatorProgramId},sysdate,#{modifierId},#{modifierProgramId},#{prdtnCorpId},#{facId},#{indexTpCd},#{smpGrpCd},#{smpCd},#{prdpcId},#{prdtnMon},'01',#{prodWgt01},#{remark} from dual</v>
      </c>
    </row>
    <row r="2" spans="1:4" x14ac:dyDescent="0.3">
      <c r="A2" s="5" t="s">
        <v>52</v>
      </c>
      <c r="B2" t="str">
        <f t="shared" ref="B2:B31" si="0">",sum(case when prdtn_day = '"&amp;A2&amp;"' then prod_wgt::numeric else 0 end) as prod_wgt_"&amp;A2</f>
        <v>,sum(case when prdtn_day = '02' then prod_wgt::numeric else 0 end) as prod_wgt_02</v>
      </c>
      <c r="C2" t="str">
        <f t="shared" ref="C2:C31" si="1">"prod_wgt_"&amp;A2</f>
        <v>prod_wgt_02</v>
      </c>
      <c r="D2" t="str">
        <f t="shared" ref="D2:D31" si="2">"union all select sysdate,#{creatorId},#{creatorProgramId},sysdate,#{modifierId},#{modifierProgramId},#{prdtnCorpId},#{facId},#{indexTpCd},#{smpGrpCd},#{smpCd},#{prdpcId},#{prdtnMon},'"&amp;A2&amp;"',#{prodWgt"&amp;A2&amp;"},#{remark} from dual"</f>
        <v>union all select sysdate,#{creatorId},#{creatorProgramId},sysdate,#{modifierId},#{modifierProgramId},#{prdtnCorpId},#{facId},#{indexTpCd},#{smpGrpCd},#{smpCd},#{prdpcId},#{prdtnMon},'02',#{prodWgt02},#{remark} from dual</v>
      </c>
    </row>
    <row r="3" spans="1:4" x14ac:dyDescent="0.3">
      <c r="A3" s="4" t="s">
        <v>53</v>
      </c>
      <c r="B3" t="str">
        <f t="shared" si="0"/>
        <v>,sum(case when prdtn_day = '03' then prod_wgt::numeric else 0 end) as prod_wgt_03</v>
      </c>
      <c r="C3" t="str">
        <f t="shared" si="1"/>
        <v>prod_wgt_03</v>
      </c>
      <c r="D3" t="str">
        <f t="shared" si="2"/>
        <v>union all select sysdate,#{creatorId},#{creatorProgramId},sysdate,#{modifierId},#{modifierProgramId},#{prdtnCorpId},#{facId},#{indexTpCd},#{smpGrpCd},#{smpCd},#{prdpcId},#{prdtnMon},'03',#{prodWgt03},#{remark} from dual</v>
      </c>
    </row>
    <row r="4" spans="1:4" x14ac:dyDescent="0.3">
      <c r="A4" s="5" t="s">
        <v>54</v>
      </c>
      <c r="B4" t="str">
        <f t="shared" si="0"/>
        <v>,sum(case when prdtn_day = '04' then prod_wgt::numeric else 0 end) as prod_wgt_04</v>
      </c>
      <c r="C4" t="str">
        <f t="shared" si="1"/>
        <v>prod_wgt_04</v>
      </c>
      <c r="D4" t="str">
        <f t="shared" si="2"/>
        <v>union all select sysdate,#{creatorId},#{creatorProgramId},sysdate,#{modifierId},#{modifierProgramId},#{prdtnCorpId},#{facId},#{indexTpCd},#{smpGrpCd},#{smpCd},#{prdpcId},#{prdtnMon},'04',#{prodWgt04},#{remark} from dual</v>
      </c>
    </row>
    <row r="5" spans="1:4" x14ac:dyDescent="0.3">
      <c r="A5" s="5" t="s">
        <v>55</v>
      </c>
      <c r="B5" t="str">
        <f t="shared" si="0"/>
        <v>,sum(case when prdtn_day = '05' then prod_wgt::numeric else 0 end) as prod_wgt_05</v>
      </c>
      <c r="C5" t="str">
        <f t="shared" si="1"/>
        <v>prod_wgt_05</v>
      </c>
      <c r="D5" t="str">
        <f t="shared" si="2"/>
        <v>union all select sysdate,#{creatorId},#{creatorProgramId},sysdate,#{modifierId},#{modifierProgramId},#{prdtnCorpId},#{facId},#{indexTpCd},#{smpGrpCd},#{smpCd},#{prdpcId},#{prdtnMon},'05',#{prodWgt05},#{remark} from dual</v>
      </c>
    </row>
    <row r="6" spans="1:4" x14ac:dyDescent="0.3">
      <c r="A6" s="4" t="s">
        <v>56</v>
      </c>
      <c r="B6" t="str">
        <f t="shared" si="0"/>
        <v>,sum(case when prdtn_day = '06' then prod_wgt::numeric else 0 end) as prod_wgt_06</v>
      </c>
      <c r="C6" t="str">
        <f t="shared" si="1"/>
        <v>prod_wgt_06</v>
      </c>
      <c r="D6" t="str">
        <f t="shared" si="2"/>
        <v>union all select sysdate,#{creatorId},#{creatorProgramId},sysdate,#{modifierId},#{modifierProgramId},#{prdtnCorpId},#{facId},#{indexTpCd},#{smpGrpCd},#{smpCd},#{prdpcId},#{prdtnMon},'06',#{prodWgt06},#{remark} from dual</v>
      </c>
    </row>
    <row r="7" spans="1:4" x14ac:dyDescent="0.3">
      <c r="A7" s="5" t="s">
        <v>57</v>
      </c>
      <c r="B7" t="str">
        <f t="shared" si="0"/>
        <v>,sum(case when prdtn_day = '07' then prod_wgt::numeric else 0 end) as prod_wgt_07</v>
      </c>
      <c r="C7" t="str">
        <f t="shared" si="1"/>
        <v>prod_wgt_07</v>
      </c>
      <c r="D7" t="str">
        <f t="shared" si="2"/>
        <v>union all select sysdate,#{creatorId},#{creatorProgramId},sysdate,#{modifierId},#{modifierProgramId},#{prdtnCorpId},#{facId},#{indexTpCd},#{smpGrpCd},#{smpCd},#{prdpcId},#{prdtnMon},'07',#{prodWgt07},#{remark} from dual</v>
      </c>
    </row>
    <row r="8" spans="1:4" x14ac:dyDescent="0.3">
      <c r="A8" s="5" t="s">
        <v>58</v>
      </c>
      <c r="B8" t="str">
        <f t="shared" si="0"/>
        <v>,sum(case when prdtn_day = '08' then prod_wgt::numeric else 0 end) as prod_wgt_08</v>
      </c>
      <c r="C8" t="str">
        <f t="shared" si="1"/>
        <v>prod_wgt_08</v>
      </c>
      <c r="D8" t="str">
        <f t="shared" si="2"/>
        <v>union all select sysdate,#{creatorId},#{creatorProgramId},sysdate,#{modifierId},#{modifierProgramId},#{prdtnCorpId},#{facId},#{indexTpCd},#{smpGrpCd},#{smpCd},#{prdpcId},#{prdtnMon},'08',#{prodWgt08},#{remark} from dual</v>
      </c>
    </row>
    <row r="9" spans="1:4" x14ac:dyDescent="0.3">
      <c r="A9" s="4" t="s">
        <v>59</v>
      </c>
      <c r="B9" t="str">
        <f t="shared" si="0"/>
        <v>,sum(case when prdtn_day = '09' then prod_wgt::numeric else 0 end) as prod_wgt_09</v>
      </c>
      <c r="C9" t="str">
        <f t="shared" si="1"/>
        <v>prod_wgt_09</v>
      </c>
      <c r="D9" t="str">
        <f t="shared" si="2"/>
        <v>union all select sysdate,#{creatorId},#{creatorProgramId},sysdate,#{modifierId},#{modifierProgramId},#{prdtnCorpId},#{facId},#{indexTpCd},#{smpGrpCd},#{smpCd},#{prdpcId},#{prdtnMon},'09',#{prodWgt09},#{remark} from dual</v>
      </c>
    </row>
    <row r="10" spans="1:4" x14ac:dyDescent="0.3">
      <c r="A10" s="5" t="s">
        <v>31</v>
      </c>
      <c r="B10" t="str">
        <f t="shared" si="0"/>
        <v>,sum(case when prdtn_day = '10' then prod_wgt::numeric else 0 end) as prod_wgt_10</v>
      </c>
      <c r="C10" t="str">
        <f t="shared" si="1"/>
        <v>prod_wgt_10</v>
      </c>
      <c r="D10" t="str">
        <f t="shared" si="2"/>
        <v>union all select sysdate,#{creatorId},#{creatorProgramId},sysdate,#{modifierId},#{modifierProgramId},#{prdtnCorpId},#{facId},#{indexTpCd},#{smpGrpCd},#{smpCd},#{prdpcId},#{prdtnMon},'10',#{prodWgt10},#{remark} from dual</v>
      </c>
    </row>
    <row r="11" spans="1:4" x14ac:dyDescent="0.3">
      <c r="A11" s="5" t="s">
        <v>60</v>
      </c>
      <c r="B11" t="str">
        <f t="shared" si="0"/>
        <v>,sum(case when prdtn_day = '11' then prod_wgt::numeric else 0 end) as prod_wgt_11</v>
      </c>
      <c r="C11" t="str">
        <f t="shared" si="1"/>
        <v>prod_wgt_11</v>
      </c>
      <c r="D11" t="str">
        <f t="shared" si="2"/>
        <v>union all select sysdate,#{creatorId},#{creatorProgramId},sysdate,#{modifierId},#{modifierProgramId},#{prdtnCorpId},#{facId},#{indexTpCd},#{smpGrpCd},#{smpCd},#{prdpcId},#{prdtnMon},'11',#{prodWgt11},#{remark} from dual</v>
      </c>
    </row>
    <row r="12" spans="1:4" x14ac:dyDescent="0.3">
      <c r="A12" s="4" t="s">
        <v>61</v>
      </c>
      <c r="B12" t="str">
        <f t="shared" si="0"/>
        <v>,sum(case when prdtn_day = '12' then prod_wgt::numeric else 0 end) as prod_wgt_12</v>
      </c>
      <c r="C12" t="str">
        <f t="shared" si="1"/>
        <v>prod_wgt_12</v>
      </c>
      <c r="D12" t="str">
        <f t="shared" si="2"/>
        <v>union all select sysdate,#{creatorId},#{creatorProgramId},sysdate,#{modifierId},#{modifierProgramId},#{prdtnCorpId},#{facId},#{indexTpCd},#{smpGrpCd},#{smpCd},#{prdpcId},#{prdtnMon},'12',#{prodWgt12},#{remark} from dual</v>
      </c>
    </row>
    <row r="13" spans="1:4" x14ac:dyDescent="0.3">
      <c r="A13" s="5" t="s">
        <v>62</v>
      </c>
      <c r="B13" t="str">
        <f t="shared" si="0"/>
        <v>,sum(case when prdtn_day = '13' then prod_wgt::numeric else 0 end) as prod_wgt_13</v>
      </c>
      <c r="C13" t="str">
        <f t="shared" si="1"/>
        <v>prod_wgt_13</v>
      </c>
      <c r="D13" t="str">
        <f t="shared" si="2"/>
        <v>union all select sysdate,#{creatorId},#{creatorProgramId},sysdate,#{modifierId},#{modifierProgramId},#{prdtnCorpId},#{facId},#{indexTpCd},#{smpGrpCd},#{smpCd},#{prdpcId},#{prdtnMon},'13',#{prodWgt13},#{remark} from dual</v>
      </c>
    </row>
    <row r="14" spans="1:4" x14ac:dyDescent="0.3">
      <c r="A14" s="5" t="s">
        <v>63</v>
      </c>
      <c r="B14" t="str">
        <f t="shared" si="0"/>
        <v>,sum(case when prdtn_day = '14' then prod_wgt::numeric else 0 end) as prod_wgt_14</v>
      </c>
      <c r="C14" t="str">
        <f t="shared" si="1"/>
        <v>prod_wgt_14</v>
      </c>
      <c r="D14" t="str">
        <f t="shared" si="2"/>
        <v>union all select sysdate,#{creatorId},#{creatorProgramId},sysdate,#{modifierId},#{modifierProgramId},#{prdtnCorpId},#{facId},#{indexTpCd},#{smpGrpCd},#{smpCd},#{prdpcId},#{prdtnMon},'14',#{prodWgt14},#{remark} from dual</v>
      </c>
    </row>
    <row r="15" spans="1:4" x14ac:dyDescent="0.3">
      <c r="A15" s="4" t="s">
        <v>64</v>
      </c>
      <c r="B15" t="str">
        <f t="shared" si="0"/>
        <v>,sum(case when prdtn_day = '15' then prod_wgt::numeric else 0 end) as prod_wgt_15</v>
      </c>
      <c r="C15" t="str">
        <f t="shared" si="1"/>
        <v>prod_wgt_15</v>
      </c>
      <c r="D15" t="str">
        <f t="shared" si="2"/>
        <v>union all select sysdate,#{creatorId},#{creatorProgramId},sysdate,#{modifierId},#{modifierProgramId},#{prdtnCorpId},#{facId},#{indexTpCd},#{smpGrpCd},#{smpCd},#{prdpcId},#{prdtnMon},'15',#{prodWgt15},#{remark} from dual</v>
      </c>
    </row>
    <row r="16" spans="1:4" x14ac:dyDescent="0.3">
      <c r="A16" s="5" t="s">
        <v>65</v>
      </c>
      <c r="B16" t="str">
        <f t="shared" si="0"/>
        <v>,sum(case when prdtn_day = '16' then prod_wgt::numeric else 0 end) as prod_wgt_16</v>
      </c>
      <c r="C16" t="str">
        <f t="shared" si="1"/>
        <v>prod_wgt_16</v>
      </c>
      <c r="D16" t="str">
        <f t="shared" si="2"/>
        <v>union all select sysdate,#{creatorId},#{creatorProgramId},sysdate,#{modifierId},#{modifierProgramId},#{prdtnCorpId},#{facId},#{indexTpCd},#{smpGrpCd},#{smpCd},#{prdpcId},#{prdtnMon},'16',#{prodWgt16},#{remark} from dual</v>
      </c>
    </row>
    <row r="17" spans="1:4" x14ac:dyDescent="0.3">
      <c r="A17" s="5" t="s">
        <v>66</v>
      </c>
      <c r="B17" t="str">
        <f t="shared" si="0"/>
        <v>,sum(case when prdtn_day = '17' then prod_wgt::numeric else 0 end) as prod_wgt_17</v>
      </c>
      <c r="C17" t="str">
        <f t="shared" si="1"/>
        <v>prod_wgt_17</v>
      </c>
      <c r="D17" t="str">
        <f t="shared" si="2"/>
        <v>union all select sysdate,#{creatorId},#{creatorProgramId},sysdate,#{modifierId},#{modifierProgramId},#{prdtnCorpId},#{facId},#{indexTpCd},#{smpGrpCd},#{smpCd},#{prdpcId},#{prdtnMon},'17',#{prodWgt17},#{remark} from dual</v>
      </c>
    </row>
    <row r="18" spans="1:4" x14ac:dyDescent="0.3">
      <c r="A18" s="4" t="s">
        <v>30</v>
      </c>
      <c r="B18" t="str">
        <f t="shared" si="0"/>
        <v>,sum(case when prdtn_day = '18' then prod_wgt::numeric else 0 end) as prod_wgt_18</v>
      </c>
      <c r="C18" t="str">
        <f t="shared" si="1"/>
        <v>prod_wgt_18</v>
      </c>
      <c r="D18" t="str">
        <f t="shared" si="2"/>
        <v>union all select sysdate,#{creatorId},#{creatorProgramId},sysdate,#{modifierId},#{modifierProgramId},#{prdtnCorpId},#{facId},#{indexTpCd},#{smpGrpCd},#{smpCd},#{prdpcId},#{prdtnMon},'18',#{prodWgt18},#{remark} from dual</v>
      </c>
    </row>
    <row r="19" spans="1:4" x14ac:dyDescent="0.3">
      <c r="A19" s="5" t="s">
        <v>67</v>
      </c>
      <c r="B19" t="str">
        <f t="shared" si="0"/>
        <v>,sum(case when prdtn_day = '19' then prod_wgt::numeric else 0 end) as prod_wgt_19</v>
      </c>
      <c r="C19" t="str">
        <f t="shared" si="1"/>
        <v>prod_wgt_19</v>
      </c>
      <c r="D19" t="str">
        <f t="shared" si="2"/>
        <v>union all select sysdate,#{creatorId},#{creatorProgramId},sysdate,#{modifierId},#{modifierProgramId},#{prdtnCorpId},#{facId},#{indexTpCd},#{smpGrpCd},#{smpCd},#{prdpcId},#{prdtnMon},'19',#{prodWgt19},#{remark} from dual</v>
      </c>
    </row>
    <row r="20" spans="1:4" x14ac:dyDescent="0.3">
      <c r="A20" s="5" t="s">
        <v>29</v>
      </c>
      <c r="B20" t="str">
        <f t="shared" si="0"/>
        <v>,sum(case when prdtn_day = '20' then prod_wgt::numeric else 0 end) as prod_wgt_20</v>
      </c>
      <c r="C20" t="str">
        <f t="shared" si="1"/>
        <v>prod_wgt_20</v>
      </c>
      <c r="D20" t="str">
        <f t="shared" si="2"/>
        <v>union all select sysdate,#{creatorId},#{creatorProgramId},sysdate,#{modifierId},#{modifierProgramId},#{prdtnCorpId},#{facId},#{indexTpCd},#{smpGrpCd},#{smpCd},#{prdpcId},#{prdtnMon},'20',#{prodWgt20},#{remark} from dual</v>
      </c>
    </row>
    <row r="21" spans="1:4" x14ac:dyDescent="0.3">
      <c r="A21" s="4" t="s">
        <v>68</v>
      </c>
      <c r="B21" t="str">
        <f t="shared" si="0"/>
        <v>,sum(case when prdtn_day = '21' then prod_wgt::numeric else 0 end) as prod_wgt_21</v>
      </c>
      <c r="C21" t="str">
        <f t="shared" si="1"/>
        <v>prod_wgt_21</v>
      </c>
      <c r="D21" t="str">
        <f t="shared" si="2"/>
        <v>union all select sysdate,#{creatorId},#{creatorProgramId},sysdate,#{modifierId},#{modifierProgramId},#{prdtnCorpId},#{facId},#{indexTpCd},#{smpGrpCd},#{smpCd},#{prdpcId},#{prdtnMon},'21',#{prodWgt21},#{remark} from dual</v>
      </c>
    </row>
    <row r="22" spans="1:4" x14ac:dyDescent="0.3">
      <c r="A22" s="5" t="s">
        <v>69</v>
      </c>
      <c r="B22" t="str">
        <f t="shared" si="0"/>
        <v>,sum(case when prdtn_day = '22' then prod_wgt::numeric else 0 end) as prod_wgt_22</v>
      </c>
      <c r="C22" t="str">
        <f t="shared" si="1"/>
        <v>prod_wgt_22</v>
      </c>
      <c r="D22" t="str">
        <f t="shared" si="2"/>
        <v>union all select sysdate,#{creatorId},#{creatorProgramId},sysdate,#{modifierId},#{modifierProgramId},#{prdtnCorpId},#{facId},#{indexTpCd},#{smpGrpCd},#{smpCd},#{prdpcId},#{prdtnMon},'22',#{prodWgt22},#{remark} from dual</v>
      </c>
    </row>
    <row r="23" spans="1:4" x14ac:dyDescent="0.3">
      <c r="A23" s="5" t="s">
        <v>70</v>
      </c>
      <c r="B23" t="str">
        <f t="shared" si="0"/>
        <v>,sum(case when prdtn_day = '23' then prod_wgt::numeric else 0 end) as prod_wgt_23</v>
      </c>
      <c r="C23" t="str">
        <f t="shared" si="1"/>
        <v>prod_wgt_23</v>
      </c>
      <c r="D23" t="str">
        <f t="shared" si="2"/>
        <v>union all select sysdate,#{creatorId},#{creatorProgramId},sysdate,#{modifierId},#{modifierProgramId},#{prdtnCorpId},#{facId},#{indexTpCd},#{smpGrpCd},#{smpCd},#{prdpcId},#{prdtnMon},'23',#{prodWgt23},#{remark} from dual</v>
      </c>
    </row>
    <row r="24" spans="1:4" x14ac:dyDescent="0.3">
      <c r="A24" s="4" t="s">
        <v>71</v>
      </c>
      <c r="B24" t="str">
        <f t="shared" si="0"/>
        <v>,sum(case when prdtn_day = '24' then prod_wgt::numeric else 0 end) as prod_wgt_24</v>
      </c>
      <c r="C24" t="str">
        <f t="shared" si="1"/>
        <v>prod_wgt_24</v>
      </c>
      <c r="D24" t="str">
        <f t="shared" si="2"/>
        <v>union all select sysdate,#{creatorId},#{creatorProgramId},sysdate,#{modifierId},#{modifierProgramId},#{prdtnCorpId},#{facId},#{indexTpCd},#{smpGrpCd},#{smpCd},#{prdpcId},#{prdtnMon},'24',#{prodWgt24},#{remark} from dual</v>
      </c>
    </row>
    <row r="25" spans="1:4" x14ac:dyDescent="0.3">
      <c r="A25" s="5" t="s">
        <v>72</v>
      </c>
      <c r="B25" t="str">
        <f t="shared" si="0"/>
        <v>,sum(case when prdtn_day = '25' then prod_wgt::numeric else 0 end) as prod_wgt_25</v>
      </c>
      <c r="C25" t="str">
        <f t="shared" si="1"/>
        <v>prod_wgt_25</v>
      </c>
      <c r="D25" t="str">
        <f t="shared" si="2"/>
        <v>union all select sysdate,#{creatorId},#{creatorProgramId},sysdate,#{modifierId},#{modifierProgramId},#{prdtnCorpId},#{facId},#{indexTpCd},#{smpGrpCd},#{smpCd},#{prdpcId},#{prdtnMon},'25',#{prodWgt25},#{remark} from dual</v>
      </c>
    </row>
    <row r="26" spans="1:4" x14ac:dyDescent="0.3">
      <c r="A26" s="5" t="s">
        <v>73</v>
      </c>
      <c r="B26" t="str">
        <f t="shared" si="0"/>
        <v>,sum(case when prdtn_day = '26' then prod_wgt::numeric else 0 end) as prod_wgt_26</v>
      </c>
      <c r="C26" t="str">
        <f t="shared" si="1"/>
        <v>prod_wgt_26</v>
      </c>
      <c r="D26" t="str">
        <f t="shared" si="2"/>
        <v>union all select sysdate,#{creatorId},#{creatorProgramId},sysdate,#{modifierId},#{modifierProgramId},#{prdtnCorpId},#{facId},#{indexTpCd},#{smpGrpCd},#{smpCd},#{prdpcId},#{prdtnMon},'26',#{prodWgt26},#{remark} from dual</v>
      </c>
    </row>
    <row r="27" spans="1:4" x14ac:dyDescent="0.3">
      <c r="A27" s="4" t="s">
        <v>74</v>
      </c>
      <c r="B27" t="str">
        <f t="shared" si="0"/>
        <v>,sum(case when prdtn_day = '27' then prod_wgt::numeric else 0 end) as prod_wgt_27</v>
      </c>
      <c r="C27" t="str">
        <f t="shared" si="1"/>
        <v>prod_wgt_27</v>
      </c>
      <c r="D27" t="str">
        <f t="shared" si="2"/>
        <v>union all select sysdate,#{creatorId},#{creatorProgramId},sysdate,#{modifierId},#{modifierProgramId},#{prdtnCorpId},#{facId},#{indexTpCd},#{smpGrpCd},#{smpCd},#{prdpcId},#{prdtnMon},'27',#{prodWgt27},#{remark} from dual</v>
      </c>
    </row>
    <row r="28" spans="1:4" x14ac:dyDescent="0.3">
      <c r="A28" s="5" t="s">
        <v>75</v>
      </c>
      <c r="B28" t="str">
        <f t="shared" si="0"/>
        <v>,sum(case when prdtn_day = '28' then prod_wgt::numeric else 0 end) as prod_wgt_28</v>
      </c>
      <c r="C28" t="str">
        <f t="shared" si="1"/>
        <v>prod_wgt_28</v>
      </c>
      <c r="D28" t="str">
        <f t="shared" si="2"/>
        <v>union all select sysdate,#{creatorId},#{creatorProgramId},sysdate,#{modifierId},#{modifierProgramId},#{prdtnCorpId},#{facId},#{indexTpCd},#{smpGrpCd},#{smpCd},#{prdpcId},#{prdtnMon},'28',#{prodWgt28},#{remark} from dual</v>
      </c>
    </row>
    <row r="29" spans="1:4" x14ac:dyDescent="0.3">
      <c r="A29" s="5" t="s">
        <v>76</v>
      </c>
      <c r="B29" t="str">
        <f t="shared" si="0"/>
        <v>,sum(case when prdtn_day = '29' then prod_wgt::numeric else 0 end) as prod_wgt_29</v>
      </c>
      <c r="C29" t="str">
        <f t="shared" si="1"/>
        <v>prod_wgt_29</v>
      </c>
      <c r="D29" t="str">
        <f t="shared" si="2"/>
        <v>union all select sysdate,#{creatorId},#{creatorProgramId},sysdate,#{modifierId},#{modifierProgramId},#{prdtnCorpId},#{facId},#{indexTpCd},#{smpGrpCd},#{smpCd},#{prdpcId},#{prdtnMon},'29',#{prodWgt29},#{remark} from dual</v>
      </c>
    </row>
    <row r="30" spans="1:4" x14ac:dyDescent="0.3">
      <c r="A30" s="4" t="s">
        <v>77</v>
      </c>
      <c r="B30" t="str">
        <f t="shared" si="0"/>
        <v>,sum(case when prdtn_day = '30' then prod_wgt::numeric else 0 end) as prod_wgt_30</v>
      </c>
      <c r="C30" t="str">
        <f t="shared" si="1"/>
        <v>prod_wgt_30</v>
      </c>
      <c r="D30" t="str">
        <f t="shared" si="2"/>
        <v>union all select sysdate,#{creatorId},#{creatorProgramId},sysdate,#{modifierId},#{modifierProgramId},#{prdtnCorpId},#{facId},#{indexTpCd},#{smpGrpCd},#{smpCd},#{prdpcId},#{prdtnMon},'30',#{prodWgt30},#{remark} from dual</v>
      </c>
    </row>
    <row r="31" spans="1:4" x14ac:dyDescent="0.3">
      <c r="A31" s="5" t="s">
        <v>78</v>
      </c>
      <c r="B31" t="str">
        <f t="shared" si="0"/>
        <v>,sum(case when prdtn_day = '31' then prod_wgt::numeric else 0 end) as prod_wgt_31</v>
      </c>
      <c r="C31" t="str">
        <f t="shared" si="1"/>
        <v>prod_wgt_31</v>
      </c>
      <c r="D31" t="str">
        <f t="shared" si="2"/>
        <v>union all select sysdate,#{creatorId},#{creatorProgramId},sysdate,#{modifierId},#{modifierProgramId},#{prdtnCorpId},#{facId},#{indexTpCd},#{smpGrpCd},#{smpCd},#{prdpcId},#{prdtnMon},'31',#{prodWgt31},#{remark} from dual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chorocsky@naver.com</dc:creator>
  <cp:lastModifiedBy>chorocsky@naver.com</cp:lastModifiedBy>
  <dcterms:created xsi:type="dcterms:W3CDTF">2020-03-18T01:08:48Z</dcterms:created>
  <dcterms:modified xsi:type="dcterms:W3CDTF">2021-03-24T08:09:15Z</dcterms:modified>
</cp:coreProperties>
</file>