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16695" windowHeight="11325"/>
  </bookViews>
  <sheets>
    <sheet name="기본정보" sheetId="1" r:id="rId1"/>
    <sheet name="건축적 요소-창" sheetId="2" r:id="rId2"/>
    <sheet name="운영 현황" sheetId="3" r:id="rId3"/>
    <sheet name="건축적 요소-기타" sheetId="4" r:id="rId4"/>
    <sheet name="공조설비" sheetId="5" r:id="rId5"/>
    <sheet name="전기 및 기타설비" sheetId="6" r:id="rId6"/>
    <sheet name="에너지사용량" sheetId="7" r:id="rId7"/>
    <sheet name="val_ref" sheetId="8" r:id="rId8"/>
    <sheet name="result" sheetId="9" state="hidden" r:id="rId9"/>
  </sheets>
  <calcPr calcId="144525"/>
</workbook>
</file>

<file path=xl/calcChain.xml><?xml version="1.0" encoding="utf-8"?>
<calcChain xmlns="http://schemas.openxmlformats.org/spreadsheetml/2006/main">
  <c r="AW2" i="9" l="1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A2" i="9"/>
  <c r="B13" i="8"/>
  <c r="O109" i="5"/>
  <c r="M109" i="5"/>
  <c r="K109" i="5"/>
  <c r="I109" i="5"/>
  <c r="G109" i="5"/>
  <c r="O108" i="5"/>
  <c r="M108" i="5"/>
  <c r="K108" i="5"/>
  <c r="I108" i="5"/>
  <c r="G108" i="5"/>
  <c r="O107" i="5"/>
  <c r="M107" i="5"/>
  <c r="K107" i="5"/>
  <c r="I107" i="5"/>
  <c r="G107" i="5"/>
  <c r="O106" i="5"/>
  <c r="M106" i="5"/>
  <c r="K106" i="5"/>
  <c r="I106" i="5"/>
  <c r="G106" i="5"/>
  <c r="O105" i="5"/>
  <c r="M105" i="5"/>
  <c r="K105" i="5"/>
  <c r="I105" i="5"/>
  <c r="G105" i="5"/>
  <c r="O104" i="5"/>
  <c r="M104" i="5"/>
  <c r="K104" i="5"/>
  <c r="I104" i="5"/>
  <c r="G104" i="5"/>
  <c r="O103" i="5"/>
  <c r="M103" i="5"/>
  <c r="K103" i="5"/>
  <c r="I103" i="5"/>
  <c r="G103" i="5"/>
  <c r="O102" i="5"/>
  <c r="M102" i="5"/>
  <c r="K102" i="5"/>
  <c r="I102" i="5"/>
  <c r="G102" i="5"/>
  <c r="O101" i="5"/>
  <c r="M101" i="5"/>
  <c r="K101" i="5"/>
  <c r="I101" i="5"/>
  <c r="G101" i="5"/>
  <c r="O100" i="5"/>
  <c r="M100" i="5"/>
  <c r="K100" i="5"/>
  <c r="I100" i="5"/>
  <c r="G100" i="5"/>
  <c r="O99" i="5"/>
  <c r="M99" i="5"/>
  <c r="K99" i="5"/>
  <c r="I99" i="5"/>
  <c r="G99" i="5"/>
  <c r="O98" i="5"/>
  <c r="M98" i="5"/>
  <c r="K98" i="5"/>
  <c r="I98" i="5"/>
  <c r="G98" i="5"/>
  <c r="O97" i="5"/>
  <c r="M97" i="5"/>
  <c r="K97" i="5"/>
  <c r="I97" i="5"/>
  <c r="G97" i="5"/>
  <c r="O96" i="5"/>
  <c r="M96" i="5"/>
  <c r="K96" i="5"/>
  <c r="I96" i="5"/>
  <c r="G96" i="5"/>
  <c r="O95" i="5"/>
  <c r="M95" i="5"/>
  <c r="K95" i="5"/>
  <c r="I95" i="5"/>
  <c r="G95" i="5"/>
  <c r="O94" i="5"/>
  <c r="M94" i="5"/>
  <c r="K94" i="5"/>
  <c r="I94" i="5"/>
  <c r="G94" i="5"/>
  <c r="O93" i="5"/>
  <c r="M93" i="5"/>
  <c r="K93" i="5"/>
  <c r="I93" i="5"/>
  <c r="G93" i="5"/>
  <c r="O92" i="5"/>
  <c r="M92" i="5"/>
  <c r="K92" i="5"/>
  <c r="I92" i="5"/>
  <c r="G92" i="5"/>
  <c r="O91" i="5"/>
  <c r="M91" i="5"/>
  <c r="K91" i="5"/>
  <c r="I91" i="5"/>
  <c r="G91" i="5"/>
  <c r="O90" i="5"/>
  <c r="M90" i="5"/>
  <c r="K90" i="5"/>
  <c r="I90" i="5"/>
  <c r="G90" i="5"/>
  <c r="O89" i="5"/>
  <c r="M89" i="5"/>
  <c r="K89" i="5"/>
  <c r="I89" i="5"/>
  <c r="G89" i="5"/>
  <c r="O88" i="5"/>
  <c r="M88" i="5"/>
  <c r="K88" i="5"/>
  <c r="I88" i="5"/>
  <c r="G88" i="5"/>
  <c r="O87" i="5"/>
  <c r="M87" i="5"/>
  <c r="K87" i="5"/>
  <c r="I87" i="5"/>
  <c r="G87" i="5"/>
  <c r="O86" i="5"/>
  <c r="M86" i="5"/>
  <c r="K86" i="5"/>
  <c r="I86" i="5"/>
  <c r="G86" i="5"/>
  <c r="O85" i="5"/>
  <c r="M85" i="5"/>
  <c r="K85" i="5"/>
  <c r="I85" i="5"/>
  <c r="G85" i="5"/>
  <c r="O84" i="5"/>
  <c r="M84" i="5"/>
  <c r="K84" i="5"/>
  <c r="I84" i="5"/>
  <c r="G84" i="5"/>
  <c r="O83" i="5"/>
  <c r="M83" i="5"/>
  <c r="K83" i="5"/>
  <c r="I83" i="5"/>
  <c r="G83" i="5"/>
  <c r="O82" i="5"/>
  <c r="M82" i="5"/>
  <c r="K82" i="5"/>
  <c r="I82" i="5"/>
  <c r="G82" i="5"/>
  <c r="O81" i="5"/>
  <c r="M81" i="5"/>
  <c r="K81" i="5"/>
  <c r="I81" i="5"/>
  <c r="G81" i="5"/>
  <c r="O80" i="5"/>
  <c r="M80" i="5"/>
  <c r="K80" i="5"/>
  <c r="I80" i="5"/>
  <c r="G80" i="5"/>
  <c r="O79" i="5"/>
  <c r="M79" i="5"/>
  <c r="K79" i="5"/>
  <c r="I79" i="5"/>
  <c r="G79" i="5"/>
  <c r="O78" i="5"/>
  <c r="M78" i="5"/>
  <c r="K78" i="5"/>
  <c r="I78" i="5"/>
  <c r="G78" i="5"/>
  <c r="O77" i="5"/>
  <c r="M77" i="5"/>
  <c r="K77" i="5"/>
  <c r="I77" i="5"/>
  <c r="G77" i="5"/>
  <c r="O76" i="5"/>
  <c r="M76" i="5"/>
  <c r="K76" i="5"/>
  <c r="I76" i="5"/>
  <c r="G76" i="5"/>
  <c r="O75" i="5"/>
  <c r="M75" i="5"/>
  <c r="K75" i="5"/>
  <c r="I75" i="5"/>
  <c r="G75" i="5"/>
  <c r="O74" i="5"/>
  <c r="M74" i="5"/>
  <c r="K74" i="5"/>
  <c r="I74" i="5"/>
  <c r="G74" i="5"/>
  <c r="O73" i="5"/>
  <c r="M73" i="5"/>
  <c r="K73" i="5"/>
  <c r="I73" i="5"/>
  <c r="G73" i="5"/>
  <c r="O72" i="5"/>
  <c r="M72" i="5"/>
  <c r="K72" i="5"/>
  <c r="I72" i="5"/>
  <c r="G72" i="5"/>
  <c r="O71" i="5"/>
  <c r="M71" i="5"/>
  <c r="K71" i="5"/>
  <c r="I71" i="5"/>
  <c r="G71" i="5"/>
  <c r="O70" i="5"/>
  <c r="M70" i="5"/>
  <c r="K70" i="5"/>
  <c r="I70" i="5"/>
  <c r="G70" i="5"/>
  <c r="O69" i="5"/>
  <c r="M69" i="5"/>
  <c r="K69" i="5"/>
  <c r="I69" i="5"/>
  <c r="G69" i="5"/>
  <c r="O68" i="5"/>
  <c r="M68" i="5"/>
  <c r="K68" i="5"/>
  <c r="I68" i="5"/>
  <c r="G68" i="5"/>
  <c r="O67" i="5"/>
  <c r="M67" i="5"/>
  <c r="K67" i="5"/>
  <c r="I67" i="5"/>
  <c r="G67" i="5"/>
  <c r="O66" i="5"/>
  <c r="M66" i="5"/>
  <c r="K66" i="5"/>
  <c r="I66" i="5"/>
  <c r="G66" i="5"/>
  <c r="O65" i="5"/>
  <c r="M65" i="5"/>
  <c r="K65" i="5"/>
  <c r="I65" i="5"/>
  <c r="G65" i="5"/>
  <c r="O64" i="5"/>
  <c r="M64" i="5"/>
  <c r="K64" i="5"/>
  <c r="I64" i="5"/>
  <c r="G64" i="5"/>
  <c r="O63" i="5"/>
  <c r="M63" i="5"/>
  <c r="K63" i="5"/>
  <c r="I63" i="5"/>
  <c r="G63" i="5"/>
  <c r="O62" i="5"/>
  <c r="M62" i="5"/>
  <c r="K62" i="5"/>
  <c r="I62" i="5"/>
  <c r="G62" i="5"/>
  <c r="O61" i="5"/>
  <c r="M61" i="5"/>
  <c r="K61" i="5"/>
  <c r="I61" i="5"/>
  <c r="G61" i="5"/>
  <c r="O60" i="5"/>
  <c r="M60" i="5"/>
  <c r="K60" i="5"/>
  <c r="I60" i="5"/>
  <c r="G60" i="5"/>
  <c r="O59" i="5"/>
  <c r="M59" i="5"/>
  <c r="K59" i="5"/>
  <c r="I59" i="5"/>
  <c r="G59" i="5"/>
  <c r="O58" i="5"/>
  <c r="M58" i="5"/>
  <c r="K58" i="5"/>
  <c r="I58" i="5"/>
  <c r="G58" i="5"/>
  <c r="O57" i="5"/>
  <c r="M57" i="5"/>
  <c r="K57" i="5"/>
  <c r="I57" i="5"/>
  <c r="G57" i="5"/>
  <c r="O56" i="5"/>
  <c r="M56" i="5"/>
  <c r="K56" i="5"/>
  <c r="I56" i="5"/>
  <c r="G56" i="5"/>
  <c r="O55" i="5"/>
  <c r="M55" i="5"/>
  <c r="K55" i="5"/>
  <c r="I55" i="5"/>
  <c r="G55" i="5"/>
  <c r="O54" i="5"/>
  <c r="M54" i="5"/>
  <c r="K54" i="5"/>
  <c r="I54" i="5"/>
  <c r="G54" i="5"/>
  <c r="O53" i="5"/>
  <c r="M53" i="5"/>
  <c r="K53" i="5"/>
  <c r="I53" i="5"/>
  <c r="G53" i="5"/>
  <c r="O52" i="5"/>
  <c r="M52" i="5"/>
  <c r="K52" i="5"/>
  <c r="I52" i="5"/>
  <c r="G52" i="5"/>
  <c r="O51" i="5"/>
  <c r="M51" i="5"/>
  <c r="K51" i="5"/>
  <c r="I51" i="5"/>
  <c r="G51" i="5"/>
  <c r="O50" i="5"/>
  <c r="M50" i="5"/>
  <c r="K50" i="5"/>
  <c r="I50" i="5"/>
  <c r="G50" i="5"/>
  <c r="O49" i="5"/>
  <c r="M49" i="5"/>
  <c r="K49" i="5"/>
  <c r="I49" i="5"/>
  <c r="G49" i="5"/>
  <c r="O48" i="5"/>
  <c r="M48" i="5"/>
  <c r="K48" i="5"/>
  <c r="I48" i="5"/>
  <c r="G48" i="5"/>
  <c r="O47" i="5"/>
  <c r="M47" i="5"/>
  <c r="K47" i="5"/>
  <c r="I47" i="5"/>
  <c r="G47" i="5"/>
  <c r="O46" i="5"/>
  <c r="M46" i="5"/>
  <c r="K46" i="5"/>
  <c r="I46" i="5"/>
  <c r="G46" i="5"/>
  <c r="O45" i="5"/>
  <c r="M45" i="5"/>
  <c r="K45" i="5"/>
  <c r="I45" i="5"/>
  <c r="G45" i="5"/>
  <c r="O44" i="5"/>
  <c r="M44" i="5"/>
  <c r="K44" i="5"/>
  <c r="I44" i="5"/>
  <c r="G44" i="5"/>
  <c r="O43" i="5"/>
  <c r="M43" i="5"/>
  <c r="K43" i="5"/>
  <c r="I43" i="5"/>
  <c r="G43" i="5"/>
  <c r="O42" i="5"/>
  <c r="M42" i="5"/>
  <c r="K42" i="5"/>
  <c r="I42" i="5"/>
  <c r="G42" i="5"/>
  <c r="O41" i="5"/>
  <c r="M41" i="5"/>
  <c r="K41" i="5"/>
  <c r="I41" i="5"/>
  <c r="G41" i="5"/>
  <c r="O40" i="5"/>
  <c r="M40" i="5"/>
  <c r="K40" i="5"/>
  <c r="I40" i="5"/>
  <c r="G40" i="5"/>
  <c r="O39" i="5"/>
  <c r="M39" i="5"/>
  <c r="K39" i="5"/>
  <c r="I39" i="5"/>
  <c r="G39" i="5"/>
  <c r="O38" i="5"/>
  <c r="M38" i="5"/>
  <c r="K38" i="5"/>
  <c r="I38" i="5"/>
  <c r="G38" i="5"/>
  <c r="O37" i="5"/>
  <c r="M37" i="5"/>
  <c r="K37" i="5"/>
  <c r="I37" i="5"/>
  <c r="G37" i="5"/>
  <c r="O36" i="5"/>
  <c r="M36" i="5"/>
  <c r="K36" i="5"/>
  <c r="I36" i="5"/>
  <c r="G36" i="5"/>
  <c r="O35" i="5"/>
  <c r="M35" i="5"/>
  <c r="K35" i="5"/>
  <c r="I35" i="5"/>
  <c r="G35" i="5"/>
  <c r="O34" i="5"/>
  <c r="M34" i="5"/>
  <c r="K34" i="5"/>
  <c r="I34" i="5"/>
  <c r="G34" i="5"/>
  <c r="O33" i="5"/>
  <c r="M33" i="5"/>
  <c r="K33" i="5"/>
  <c r="I33" i="5"/>
  <c r="G33" i="5"/>
  <c r="O32" i="5"/>
  <c r="M32" i="5"/>
  <c r="K32" i="5"/>
  <c r="I32" i="5"/>
  <c r="G32" i="5"/>
  <c r="O31" i="5"/>
  <c r="M31" i="5"/>
  <c r="K31" i="5"/>
  <c r="I31" i="5"/>
  <c r="G31" i="5"/>
  <c r="O30" i="5"/>
  <c r="M30" i="5"/>
  <c r="K30" i="5"/>
  <c r="I30" i="5"/>
  <c r="G30" i="5"/>
  <c r="O29" i="5"/>
  <c r="M29" i="5"/>
  <c r="K29" i="5"/>
  <c r="I29" i="5"/>
  <c r="G29" i="5"/>
  <c r="O28" i="5"/>
  <c r="M28" i="5"/>
  <c r="K28" i="5"/>
  <c r="I28" i="5"/>
  <c r="G28" i="5"/>
  <c r="O27" i="5"/>
  <c r="M27" i="5"/>
  <c r="K27" i="5"/>
  <c r="I27" i="5"/>
  <c r="G27" i="5"/>
  <c r="O26" i="5"/>
  <c r="M26" i="5"/>
  <c r="K26" i="5"/>
  <c r="I26" i="5"/>
  <c r="G26" i="5"/>
  <c r="O25" i="5"/>
  <c r="M25" i="5"/>
  <c r="K25" i="5"/>
  <c r="I25" i="5"/>
  <c r="G25" i="5"/>
  <c r="O24" i="5"/>
  <c r="M24" i="5"/>
  <c r="K24" i="5"/>
  <c r="I24" i="5"/>
  <c r="G24" i="5"/>
  <c r="O23" i="5"/>
  <c r="M23" i="5"/>
  <c r="K23" i="5"/>
  <c r="I23" i="5"/>
  <c r="G23" i="5"/>
  <c r="O22" i="5"/>
  <c r="M22" i="5"/>
  <c r="K22" i="5"/>
  <c r="I22" i="5"/>
  <c r="G22" i="5"/>
  <c r="O21" i="5"/>
  <c r="M21" i="5"/>
  <c r="K21" i="5"/>
  <c r="I21" i="5"/>
  <c r="G21" i="5"/>
  <c r="O20" i="5"/>
  <c r="M20" i="5"/>
  <c r="K20" i="5"/>
  <c r="I20" i="5"/>
  <c r="G20" i="5"/>
  <c r="O19" i="5"/>
  <c r="M19" i="5"/>
  <c r="K19" i="5"/>
  <c r="I19" i="5"/>
  <c r="G19" i="5"/>
  <c r="O18" i="5"/>
  <c r="M18" i="5"/>
  <c r="K18" i="5"/>
  <c r="I18" i="5"/>
  <c r="G18" i="5"/>
  <c r="O17" i="5"/>
  <c r="M17" i="5"/>
  <c r="K17" i="5"/>
  <c r="I17" i="5"/>
  <c r="G17" i="5"/>
  <c r="O16" i="5"/>
  <c r="M16" i="5"/>
  <c r="K16" i="5"/>
  <c r="I16" i="5"/>
  <c r="G16" i="5"/>
  <c r="O15" i="5"/>
  <c r="M15" i="5"/>
  <c r="K15" i="5"/>
  <c r="I15" i="5"/>
  <c r="G15" i="5"/>
  <c r="O14" i="5"/>
  <c r="M14" i="5"/>
  <c r="K14" i="5"/>
  <c r="I14" i="5"/>
  <c r="G14" i="5"/>
  <c r="O13" i="5"/>
  <c r="M13" i="5"/>
  <c r="K13" i="5"/>
  <c r="I13" i="5"/>
  <c r="G13" i="5"/>
  <c r="O12" i="5"/>
  <c r="M12" i="5"/>
  <c r="K12" i="5"/>
  <c r="I12" i="5"/>
  <c r="G12" i="5"/>
  <c r="O11" i="5"/>
  <c r="M11" i="5"/>
  <c r="K11" i="5"/>
  <c r="I11" i="5"/>
  <c r="G11" i="5"/>
  <c r="Q10" i="5"/>
  <c r="O10" i="5"/>
  <c r="M10" i="5"/>
  <c r="K10" i="5"/>
  <c r="I10" i="5"/>
  <c r="G10" i="5"/>
  <c r="AM104" i="3"/>
  <c r="AM103" i="3"/>
  <c r="AM102" i="3"/>
  <c r="AM101" i="3"/>
  <c r="AM100" i="3"/>
  <c r="AM99" i="3"/>
  <c r="AM98" i="3"/>
  <c r="AM97" i="3"/>
  <c r="AM96" i="3"/>
  <c r="AM95" i="3"/>
  <c r="AM94" i="3"/>
  <c r="AM93" i="3"/>
  <c r="AM92" i="3"/>
  <c r="AM91" i="3"/>
  <c r="AM90" i="3"/>
  <c r="AM89" i="3"/>
  <c r="AM88" i="3"/>
  <c r="AM87" i="3"/>
  <c r="AM86" i="3"/>
  <c r="AM85" i="3"/>
  <c r="AM84" i="3"/>
  <c r="AM83" i="3"/>
  <c r="AM82" i="3"/>
  <c r="AM81" i="3"/>
  <c r="AM80" i="3"/>
  <c r="AM79" i="3"/>
  <c r="AM78" i="3"/>
  <c r="AM77" i="3"/>
  <c r="AM76" i="3"/>
  <c r="AM75" i="3"/>
  <c r="AM74" i="3"/>
  <c r="AM73" i="3"/>
  <c r="AM72" i="3"/>
  <c r="AM71" i="3"/>
  <c r="AM70" i="3"/>
  <c r="AM69" i="3"/>
  <c r="AM68" i="3"/>
  <c r="AM67" i="3"/>
  <c r="AM66" i="3"/>
  <c r="AM65" i="3"/>
  <c r="AM64" i="3"/>
  <c r="AM63" i="3"/>
  <c r="AM62" i="3"/>
  <c r="AM61" i="3"/>
  <c r="AM60" i="3"/>
  <c r="AM59" i="3"/>
  <c r="AM58" i="3"/>
  <c r="AM57" i="3"/>
  <c r="AM56" i="3"/>
  <c r="AM55" i="3"/>
  <c r="AM54" i="3"/>
  <c r="AM53" i="3"/>
  <c r="AM52" i="3"/>
  <c r="AM51" i="3"/>
  <c r="AM50" i="3"/>
  <c r="AM49" i="3"/>
  <c r="AM48" i="3"/>
  <c r="AM47" i="3"/>
  <c r="AM46" i="3"/>
  <c r="AM45" i="3"/>
  <c r="AM44" i="3"/>
  <c r="AM43" i="3"/>
  <c r="AM42" i="3"/>
  <c r="AM41" i="3"/>
  <c r="AM40" i="3"/>
  <c r="AM39" i="3"/>
  <c r="AM38" i="3"/>
  <c r="AM37" i="3"/>
  <c r="AM36" i="3"/>
  <c r="AM35" i="3"/>
  <c r="AM34" i="3"/>
  <c r="AM33" i="3"/>
  <c r="AM32" i="3"/>
  <c r="AM31" i="3"/>
  <c r="AM30" i="3"/>
  <c r="AM29" i="3"/>
  <c r="AM28" i="3"/>
  <c r="AM27" i="3"/>
  <c r="AM26" i="3"/>
  <c r="AM25" i="3"/>
  <c r="AM24" i="3"/>
  <c r="AM23" i="3"/>
  <c r="AM22" i="3"/>
  <c r="AM21" i="3"/>
  <c r="AM20" i="3"/>
  <c r="AM19" i="3"/>
  <c r="AM18" i="3"/>
  <c r="AM17" i="3"/>
  <c r="AM16" i="3"/>
  <c r="AM15" i="3"/>
  <c r="AM14" i="3"/>
  <c r="AM13" i="3"/>
  <c r="AM12" i="3"/>
  <c r="AG12" i="3"/>
  <c r="AM11" i="3"/>
  <c r="AG11" i="3"/>
  <c r="AM10" i="3"/>
  <c r="AG10" i="3"/>
  <c r="AM9" i="3"/>
  <c r="AG9" i="3"/>
  <c r="AM8" i="3"/>
  <c r="AG8" i="3"/>
  <c r="AM7" i="3"/>
  <c r="AG7" i="3"/>
  <c r="AM6" i="3"/>
  <c r="AG6" i="3"/>
  <c r="AM5" i="3"/>
  <c r="AG5" i="3"/>
  <c r="AG4" i="3"/>
  <c r="AG3" i="3"/>
  <c r="K15" i="1"/>
  <c r="K14" i="1"/>
  <c r="K13" i="1"/>
  <c r="K12" i="1"/>
  <c r="K11" i="1"/>
  <c r="K10" i="1"/>
  <c r="K9" i="1"/>
  <c r="K8" i="1"/>
  <c r="K7" i="1"/>
  <c r="K6" i="1"/>
  <c r="K5" i="1"/>
  <c r="K4" i="1"/>
  <c r="AG17" i="3" l="1"/>
  <c r="K20" i="1"/>
</calcChain>
</file>

<file path=xl/sharedStrings.xml><?xml version="1.0" encoding="utf-8"?>
<sst xmlns="http://schemas.openxmlformats.org/spreadsheetml/2006/main" count="3304" uniqueCount="404">
  <si>
    <t>기관코드값이 없습니다</t>
  </si>
  <si>
    <t>담당자 E-mail</t>
  </si>
  <si>
    <t>Error List</t>
  </si>
  <si>
    <t>※ 별도계량 없이 합산하였을 경우에는 합산된 값을 1번 순번인 '기준층 업무공간'에 기재해 주시기 바랍니다.</t>
  </si>
  <si>
    <t>※ 괄호로 단위가 옆에 기재된 항목에 대해서는 단위를 적지 않고, 단위에 맞춘 수만을 기재해 주시기 바랍니다.</t>
  </si>
  <si>
    <t>※ 기타 항목으로 인해 조명 설비 및 폐열에너지 회수설비의 수가 20개를 넘어갈 경우는 담당자에게 문의 바랍니다.</t>
  </si>
  <si>
    <t>책임자 E-mail</t>
  </si>
  <si>
    <t>BEPA2022-01512123</t>
  </si>
  <si>
    <t>3. 건물 운영 현황에 대한 조사</t>
  </si>
  <si>
    <t>2-3. 증. 개축에 관한 사항</t>
  </si>
  <si>
    <t>remodelling_year</t>
  </si>
  <si>
    <t>수영장 유무 항목의 응답이 없습니다</t>
  </si>
  <si>
    <t>4. 건축적 요소에 관한 사항</t>
  </si>
  <si>
    <t>remodelling_bool</t>
  </si>
  <si>
    <t>daily_working_hr</t>
  </si>
  <si>
    <t>증개축 여부 항목의 응답이 없습니다</t>
  </si>
  <si>
    <t>pool_area</t>
  </si>
  <si>
    <t>pool_bool</t>
  </si>
  <si>
    <t>증개축 응답여부</t>
  </si>
  <si>
    <t>필수값(기준층 근무공간)의 사용인원 값이 없습니다.</t>
  </si>
  <si>
    <t>필수값(기준층 근무공간)의 운영시간 값이 없습니다.</t>
  </si>
  <si>
    <t>Logical_Test</t>
  </si>
  <si>
    <t>냉·난방+환기+외기냉방</t>
  </si>
  <si>
    <t>institute_email</t>
  </si>
  <si>
    <t>manager_email</t>
  </si>
  <si>
    <t>basement_cnt</t>
  </si>
  <si>
    <t>test@test.or.kr</t>
  </si>
  <si>
    <t>5. 공조방식에 관한 사항</t>
  </si>
  <si>
    <t>공조설비 열반송매체 분류</t>
  </si>
  <si>
    <t>내주부/외주부 조절방식 기타</t>
  </si>
  <si>
    <t>건축물층수 값이 없습니다.</t>
  </si>
  <si>
    <t>건물명 값이 없습니다.</t>
  </si>
  <si>
    <t>최대수요전력량계 적용여부</t>
  </si>
  <si>
    <t>manager_name</t>
  </si>
  <si>
    <t>Non-stop Hinge</t>
  </si>
  <si>
    <t>6. 전기 및 기타설비</t>
  </si>
  <si>
    <t>IP_issue_cnt</t>
  </si>
  <si>
    <t>내주부/외주부 조절방식</t>
  </si>
  <si>
    <t>computer_cnt</t>
  </si>
  <si>
    <t>6-3. 폐열에너지 회수설비</t>
  </si>
  <si>
    <t>준공년도 값이 없습니다.</t>
  </si>
  <si>
    <t>연면적 값이 없습니다.</t>
  </si>
  <si>
    <t>institute_code</t>
  </si>
  <si>
    <t>7-2. 월별 에너지사용량</t>
  </si>
  <si>
    <t>boiling_medium</t>
  </si>
  <si>
    <t>한전 I-smart PW</t>
  </si>
  <si>
    <t>heating_medium</t>
  </si>
  <si>
    <t>cooling_medium</t>
  </si>
  <si>
    <t>비상발전기 용량 (kW)</t>
  </si>
  <si>
    <t>space_corr_yn</t>
  </si>
  <si>
    <t>한전 I-smart ID</t>
  </si>
  <si>
    <t>열원비율</t>
  </si>
  <si>
    <t>옥상녹화</t>
  </si>
  <si>
    <t>알루미늄</t>
  </si>
  <si>
    <t>창의 구성</t>
  </si>
  <si>
    <t>창틀 종류</t>
  </si>
  <si>
    <t>창유리 종류</t>
  </si>
  <si>
    <t>날자범위</t>
  </si>
  <si>
    <t>방풍문/회전문</t>
  </si>
  <si>
    <t>기준공간 순번</t>
  </si>
  <si>
    <t>냉온수기</t>
  </si>
  <si>
    <t>냉·난방</t>
  </si>
  <si>
    <t>유리 종류</t>
  </si>
  <si>
    <t>창문 두께</t>
  </si>
  <si>
    <t>맑은판유리</t>
  </si>
  <si>
    <t>회전문 종류</t>
  </si>
  <si>
    <t>난방효율</t>
  </si>
  <si>
    <t>1차용량</t>
  </si>
  <si>
    <t>열교환기</t>
  </si>
  <si>
    <t>냉방 COP</t>
  </si>
  <si>
    <t>연료전지</t>
  </si>
  <si>
    <t>설치위치</t>
  </si>
  <si>
    <t>소비전력</t>
  </si>
  <si>
    <t>난방용량</t>
  </si>
  <si>
    <t>기타구분</t>
  </si>
  <si>
    <t>공조설비분류</t>
  </si>
  <si>
    <t>2차용량</t>
  </si>
  <si>
    <t>창 구성</t>
  </si>
  <si>
    <t>냉방용량</t>
  </si>
  <si>
    <t>냉방 열매</t>
  </si>
  <si>
    <t>냉·난방+환기</t>
  </si>
  <si>
    <t>전구형 형광등</t>
  </si>
  <si>
    <t>창 면적</t>
  </si>
  <si>
    <t>도시가스</t>
  </si>
  <si>
    <t>각층제어</t>
  </si>
  <si>
    <t>급탕 열매</t>
  </si>
  <si>
    <t>조명설비</t>
  </si>
  <si>
    <t>조명용 센서</t>
  </si>
  <si>
    <t>가습 열매</t>
  </si>
  <si>
    <t>전자식 안정기</t>
  </si>
  <si>
    <t>정풍량방식</t>
  </si>
  <si>
    <t>변풍량방식</t>
  </si>
  <si>
    <t>용도별제어</t>
  </si>
  <si>
    <t>한전 고객번호</t>
  </si>
  <si>
    <t>Mcal</t>
  </si>
  <si>
    <t>에너지단위</t>
  </si>
  <si>
    <t>난방 가동시간</t>
  </si>
  <si>
    <t>실별제어</t>
  </si>
  <si>
    <t>적용여부</t>
  </si>
  <si>
    <t>난방 열매</t>
  </si>
  <si>
    <t>존별제어</t>
  </si>
  <si>
    <t>자동점멸장치</t>
  </si>
  <si>
    <t>흡수식 온도기</t>
  </si>
  <si>
    <t>계약종별</t>
  </si>
  <si>
    <t>(시간)</t>
  </si>
  <si>
    <t>냉방 가동시간</t>
  </si>
  <si>
    <t>지열 생산량</t>
  </si>
  <si>
    <t>태양열 생산량</t>
  </si>
  <si>
    <t>태양광 생산량</t>
  </si>
  <si>
    <t>증․개축 년도</t>
  </si>
  <si>
    <t>수영장유무</t>
  </si>
  <si>
    <t>기준층 층고</t>
  </si>
  <si>
    <t>방문인원</t>
  </si>
  <si>
    <t>IP 발급수</t>
  </si>
  <si>
    <t>E-mail</t>
  </si>
  <si>
    <t>증․개축 여부</t>
  </si>
  <si>
    <t>지하주차장</t>
  </si>
  <si>
    <t>근무인원</t>
  </si>
  <si>
    <t>근무마감 시간</t>
  </si>
  <si>
    <t>건축물층수</t>
  </si>
  <si>
    <t>기준층 천장고</t>
  </si>
  <si>
    <t>기관구분코드</t>
  </si>
  <si>
    <t>준공년도</t>
  </si>
  <si>
    <t>단독주택</t>
  </si>
  <si>
    <t>운동시설</t>
  </si>
  <si>
    <t>발전시설</t>
  </si>
  <si>
    <t>facing</t>
  </si>
  <si>
    <t>지번주소</t>
  </si>
  <si>
    <t>건축물 층수</t>
  </si>
  <si>
    <t>수련시설</t>
  </si>
  <si>
    <t>사용인원</t>
  </si>
  <si>
    <t>운영시간</t>
  </si>
  <si>
    <t>냉방설정온도</t>
  </si>
  <si>
    <t>수영장면적</t>
  </si>
  <si>
    <t>건축물구조</t>
  </si>
  <si>
    <t>철근콘크리트</t>
  </si>
  <si>
    <t>장례시설</t>
  </si>
  <si>
    <t>totarea</t>
  </si>
  <si>
    <t>냉방운영시간</t>
  </si>
  <si>
    <t>방송통신시설</t>
  </si>
  <si>
    <t>묘지관련시설</t>
  </si>
  <si>
    <t>증개축년도유무</t>
  </si>
  <si>
    <t>검토결과</t>
  </si>
  <si>
    <t>냉방운영기간</t>
  </si>
  <si>
    <t>현재연도값</t>
  </si>
  <si>
    <t>도로명주소</t>
  </si>
  <si>
    <t>건축물방위</t>
  </si>
  <si>
    <t>공동주택</t>
  </si>
  <si>
    <t>일 근무시간</t>
  </si>
  <si>
    <t>운수시설</t>
  </si>
  <si>
    <t>교정및군사시설</t>
  </si>
  <si>
    <t>야영장시설</t>
  </si>
  <si>
    <t>Type</t>
  </si>
  <si>
    <t>건축물용도</t>
  </si>
  <si>
    <t>난방운영기간</t>
  </si>
  <si>
    <t>용도상세</t>
  </si>
  <si>
    <t>운영현황용도</t>
  </si>
  <si>
    <t>난방설정온도</t>
  </si>
  <si>
    <t>난방운영시간</t>
  </si>
  <si>
    <t>※ 월별 에너지사용량의 순번은 각 운영 공간의 순번과 일치해야 합니다. 운영 공간의 순번은 [운영 현황]시트에서 작성한 것을 기준으로 합니다.</t>
  </si>
  <si>
    <t>gas_unitcost_heating</t>
  </si>
  <si>
    <t>5-1. 냉난방 기계설비에 관한 사항</t>
  </si>
  <si>
    <t>gas_unitcost_cooling</t>
  </si>
  <si>
    <t>elec_incoming_voltage</t>
  </si>
  <si>
    <t>remodelling_alt_purpose</t>
  </si>
  <si>
    <t>6-1. 전기 설비 (수/배전용 변압기)</t>
  </si>
  <si>
    <t>std_floor_total_height</t>
  </si>
  <si>
    <t>basement_parking_area</t>
  </si>
  <si>
    <t>2-2. 건축물 특수보정에 관한 사항</t>
  </si>
  <si>
    <t>remodelling_alt_area</t>
  </si>
  <si>
    <t>humidification_medium</t>
  </si>
  <si>
    <t>daily_work_finish_hr</t>
  </si>
  <si>
    <t>elec_contract_amount</t>
  </si>
  <si>
    <t>오류가 없습니다. 파일을 전송하십시오.</t>
  </si>
  <si>
    <t>5-2. 신재생에너지 설비에 관한 사항</t>
  </si>
  <si>
    <t>2. 건축물 전체의 기본정보에 관한 사항</t>
  </si>
  <si>
    <t>elec_maximum_counter_yn</t>
  </si>
  <si>
    <t>elec_emergency_generator_capacity</t>
  </si>
  <si>
    <t>필수값(기준층 근무공간)의 별도계량기 존재여부 값이 없습니다.</t>
  </si>
  <si>
    <t xml:space="preserve">   그 외 경우에는 응답이 반영되지 않으니 유의하십시오.</t>
  </si>
  <si>
    <t>structure</t>
  </si>
  <si>
    <t>floor_cnt</t>
  </si>
  <si>
    <t>lot_addr</t>
  </si>
  <si>
    <t>pop_visit</t>
  </si>
  <si>
    <t>built_year</t>
  </si>
  <si>
    <t>dept_name</t>
  </si>
  <si>
    <t>road_addr</t>
  </si>
  <si>
    <t>manager_poc</t>
  </si>
  <si>
    <t>pop_work</t>
  </si>
  <si>
    <t>서</t>
  </si>
  <si>
    <t>방위</t>
  </si>
  <si>
    <t>년</t>
  </si>
  <si>
    <t>구조</t>
  </si>
  <si>
    <t>개</t>
  </si>
  <si>
    <t>북</t>
  </si>
  <si>
    <t>남동</t>
  </si>
  <si>
    <t>남서</t>
  </si>
  <si>
    <t>북동</t>
  </si>
  <si>
    <t>시:분</t>
  </si>
  <si>
    <t>층</t>
  </si>
  <si>
    <t>남</t>
  </si>
  <si>
    <t>연면적</t>
  </si>
  <si>
    <t>북서</t>
  </si>
  <si>
    <t>인</t>
  </si>
  <si>
    <t>m</t>
  </si>
  <si>
    <t>예</t>
  </si>
  <si>
    <t>있음</t>
  </si>
  <si>
    <t>유무</t>
  </si>
  <si>
    <t>아니오</t>
  </si>
  <si>
    <t>없음</t>
  </si>
  <si>
    <t>지상</t>
  </si>
  <si>
    <t>Y/N</t>
  </si>
  <si>
    <t>대</t>
  </si>
  <si>
    <t>철골</t>
  </si>
  <si>
    <t>동</t>
  </si>
  <si>
    <t>PC수</t>
  </si>
  <si>
    <t>부서명</t>
  </si>
  <si>
    <t>성명</t>
  </si>
  <si>
    <t>냉동기</t>
  </si>
  <si>
    <t>냉각탑</t>
  </si>
  <si>
    <t>월/일</t>
  </si>
  <si>
    <t>계</t>
  </si>
  <si>
    <t>mm</t>
  </si>
  <si>
    <t>식당</t>
  </si>
  <si>
    <t>구분</t>
  </si>
  <si>
    <t>목재</t>
  </si>
  <si>
    <t>단창</t>
  </si>
  <si>
    <t>이중창</t>
  </si>
  <si>
    <t>종류</t>
  </si>
  <si>
    <t>보일러</t>
  </si>
  <si>
    <t>순번</t>
  </si>
  <si>
    <t>℃</t>
  </si>
  <si>
    <t>대수</t>
  </si>
  <si>
    <t>태양광</t>
  </si>
  <si>
    <t>수영장</t>
  </si>
  <si>
    <t>지하</t>
  </si>
  <si>
    <t>PVC</t>
  </si>
  <si>
    <t>전산실</t>
  </si>
  <si>
    <t>생활실</t>
  </si>
  <si>
    <t>삼중창</t>
  </si>
  <si>
    <t>~</t>
  </si>
  <si>
    <t>면적</t>
  </si>
  <si>
    <t>용량</t>
  </si>
  <si>
    <t>㎡</t>
  </si>
  <si>
    <t>회전문</t>
  </si>
  <si>
    <t>시간</t>
  </si>
  <si>
    <t>%</t>
  </si>
  <si>
    <t>형식</t>
  </si>
  <si>
    <t>증기</t>
  </si>
  <si>
    <t>전력</t>
  </si>
  <si>
    <t>온수</t>
  </si>
  <si>
    <t>단위</t>
  </si>
  <si>
    <t>KJ</t>
  </si>
  <si>
    <t>연</t>
  </si>
  <si>
    <t>MWh</t>
  </si>
  <si>
    <t>toe</t>
  </si>
  <si>
    <t>태양열</t>
  </si>
  <si>
    <t>냉매</t>
  </si>
  <si>
    <t>비적용</t>
  </si>
  <si>
    <t>GJ</t>
  </si>
  <si>
    <t>난방</t>
  </si>
  <si>
    <t>냉수</t>
  </si>
  <si>
    <t>적용</t>
  </si>
  <si>
    <t>kVA</t>
  </si>
  <si>
    <t>㎥</t>
  </si>
  <si>
    <t>kWh</t>
  </si>
  <si>
    <t>지열</t>
  </si>
  <si>
    <t>월</t>
  </si>
  <si>
    <r>
      <t>m</t>
    </r>
    <r>
      <rPr>
        <b/>
        <vertAlign val="superscript"/>
        <sz val="11"/>
        <color rgb="FF000000"/>
        <rFont val="맑은 고딕"/>
        <family val="3"/>
        <charset val="129"/>
      </rPr>
      <t>2</t>
    </r>
  </si>
  <si>
    <r>
      <t>m</t>
    </r>
    <r>
      <rPr>
        <b/>
        <vertAlign val="superscript"/>
        <sz val="11"/>
        <color rgb="FF000000"/>
        <rFont val="맑은 고딕"/>
        <family val="3"/>
        <charset val="129"/>
      </rPr>
      <t>2</t>
    </r>
  </si>
  <si>
    <t>1. 작성자 정보에 관한 사항</t>
  </si>
  <si>
    <t>elec_client_number</t>
  </si>
  <si>
    <t>7-1. 도시가스 및 전력 기본사항</t>
  </si>
  <si>
    <t>elec_contract_type</t>
  </si>
  <si>
    <t>gas_provider_name</t>
  </si>
  <si>
    <t>heat_returning_mass</t>
  </si>
  <si>
    <t>증.개축 변동층수</t>
  </si>
  <si>
    <t>수영장 응답여부</t>
  </si>
  <si>
    <t>자원순환관련시설</t>
  </si>
  <si>
    <t>동.식물관련시설</t>
  </si>
  <si>
    <t>증.개축 변동면적</t>
  </si>
  <si>
    <t>증.개축 용도변경결과</t>
  </si>
  <si>
    <t>※ 신재생에너지 설비의 '기타구분'항목, 내주부/외주부 조절방식의 '내주부/외주부 조절방식 기타'항목은 해당 항목의 선택이 '기타'일 경우에만 입력합니다. 그 외 경우에는 응답이 반영되지 않으니 유의하십시오.</t>
  </si>
  <si>
    <t>※ 에너지 다사용 요인인 냉․난방 설정온도가 다른 용도(구역)별로 구분하며, 그 외 질문에서는 기준층 근무공간을 기준으로 답변 바랍니다. 입력항목 수(순번)이 100개를 초과할 경우, 담당자에게 문의 바랍니다.</t>
  </si>
  <si>
    <t>※ 각 창의 기준공간 순번은 창이 존재하는 운영 공간의 순번과 일치해야 합니다. 운영 공간의 순번은 [운영 현황]시트에서 작성한 것을 기준으로 합니다.</t>
  </si>
  <si>
    <t>※ 창의 구성 및 창유리 종류의 '비고'항목은 해당 항목의 선택이 '기타'일 경우에만 입력합니다. 그 외 경우에는 응답이 반영되지 않으니 유의하십시오.</t>
  </si>
  <si>
    <t>※ 조명설비 및 폐열에너지 회수설비의 '비고'항목은 해당 항목의 선택이 '기타'일 경우에만 입력합니다. 그 외 경우에는 응답이 반영되지 않으니 유의하십시오.</t>
  </si>
  <si>
    <t>필수값(기준층 근무공간)의 냉방설정온도 값이 없습니다.</t>
  </si>
  <si>
    <t>필수값(기준층 근무공간)의 냉방운영시간 값이 없습니다.</t>
  </si>
  <si>
    <t>필수값(기준층 근무공간)의 난방운영기간 값이 없습니다.</t>
  </si>
  <si>
    <t>필수값(기준층 근무공간)의 난방운영시간 값이 없습니다.</t>
  </si>
  <si>
    <t>필수값(기준층 근무공간)의 난방설정온도 값이 없습니다.</t>
  </si>
  <si>
    <t>필수값(기준층 근무공간)의 냉방운영기간 값이 없습니다.</t>
  </si>
  <si>
    <t>식별정보 ※해당 정보가 오입력될 시 식별이 불가하며, 이에 대한 책임은 응답자 본인에게 있습니다.</t>
  </si>
  <si>
    <t>※ 6-2, 6-3은 설비의 해당여부만을 체크합니다. 동일 설비를 여러 번 입력하지 말아 주십시오.</t>
  </si>
  <si>
    <t>※ 에너지 단위를 반드시 확인하여 주시기 바랍니다! 단위는 드롭박스에서 선택하실 수 있습니다.</t>
  </si>
  <si>
    <t>지번주소나 도로명주소 중 한쪽의 값이 없습니다.</t>
  </si>
  <si>
    <t>innter_outer_control_method</t>
  </si>
  <si>
    <t>std_floor_ceiling_height</t>
  </si>
  <si>
    <t>remodelling_alt_floorcnt</t>
  </si>
  <si>
    <t>필수값(기준층 근무공간)의 면적 값이 없습니다.</t>
  </si>
  <si>
    <t>※ 총 입력 창 수가 400개를 초과할 경우, 담당자에게 문의 바랍니다.</t>
  </si>
  <si>
    <t>※ 냉난방 기계설비의 수가 100개를 초과할 경우, 담당자에게 문의 바랍니다.</t>
  </si>
  <si>
    <t>수영장 있음 상태에서 면적 값이 없거나, 없음 상태에서 면적 값이 있습니다.</t>
  </si>
  <si>
    <t>기타</t>
  </si>
  <si>
    <t>전기</t>
  </si>
  <si>
    <t>비고</t>
  </si>
  <si>
    <t>주소</t>
  </si>
  <si>
    <t>건물명</t>
  </si>
  <si>
    <t>MJ</t>
  </si>
  <si>
    <t>연락처</t>
  </si>
  <si>
    <t>공장</t>
  </si>
  <si>
    <t>용도</t>
  </si>
  <si>
    <t>창고시설</t>
  </si>
  <si>
    <t>지역난방</t>
  </si>
  <si>
    <t>관광휴게시설</t>
  </si>
  <si>
    <t>업무시설</t>
  </si>
  <si>
    <t>노유자시설</t>
  </si>
  <si>
    <t>문화및집회시설</t>
  </si>
  <si>
    <t>판매시설</t>
  </si>
  <si>
    <t>종교시설</t>
  </si>
  <si>
    <t>Gcal</t>
  </si>
  <si>
    <t>자동차관련시설</t>
  </si>
  <si>
    <t>위락시설</t>
  </si>
  <si>
    <t>숙박시설</t>
  </si>
  <si>
    <t>의료시설</t>
  </si>
  <si>
    <t>교육연구시설</t>
  </si>
  <si>
    <t>제2종근린생활시설</t>
  </si>
  <si>
    <t>제1종근린생활시설</t>
  </si>
  <si>
    <t>위험물저장및처리시설</t>
  </si>
  <si>
    <t>※ 에너지사용량 분리계량 수가 40개를 넘어갈 경우는 담당자에게 문의 바랍니다.</t>
  </si>
  <si>
    <t>※ 방풍문/회전문의 '비고'항목은 해당 항목의 선택이 '기타'일 경우에만 입력합니다.</t>
  </si>
  <si>
    <t>증개축 해당 상태에서 증개축 년도값이 없거나, 비해당 상태에서 증개축 년도 값이 있습니다.</t>
  </si>
  <si>
    <t>※ [운영 현황] 시트에 기재하지 않았지만 분리 계량된 경우에는 분리계량된 각 값을 순번에 따라 차례로 기재합니다.</t>
  </si>
  <si>
    <t>※ 본 설문항목은 데이터 종류 필터가 적용되지 않습니다. 입력내용의 정합성에 유의해 주시기 바랍니다.</t>
  </si>
  <si>
    <t xml:space="preserve">   위와 같이 다음 순번에 차례로 기재하는 경우 [운영 현황]시트와 순번이 일치하지 않기 때문에, 7-1의 '운영공간 일치여부'항목에서 '아니오'를 선택하여 주시기 바랍니다.</t>
  </si>
  <si>
    <t>문의:친환경 건물과(02-2133-3598)</t>
  </si>
  <si>
    <t xml:space="preserve">   위와 같이 [운영 현황]시트와 일치시켰을 경우, 7-1의 '운영공간 일치여부'항목에서 '예'를 선택하여 주시기 바랍니다.</t>
  </si>
  <si>
    <t>기준층 근무공간</t>
  </si>
  <si>
    <t>별도계량기 유무</t>
  </si>
  <si>
    <t>필수공간 - 해당 X</t>
  </si>
  <si>
    <t>로이(Low-E)</t>
  </si>
  <si>
    <t>열교차단재 여부</t>
  </si>
  <si>
    <t xml:space="preserve">4-1. 창문 구조 </t>
  </si>
  <si>
    <t xml:space="preserve">4-2. 기타 구조 </t>
  </si>
  <si>
    <t>Stop Hinge</t>
  </si>
  <si>
    <t>건축물 공조방식</t>
  </si>
  <si>
    <t>내주부/외주부종류</t>
  </si>
  <si>
    <t>냉난방 기계설비</t>
  </si>
  <si>
    <t>전체건물 공조방식종류</t>
  </si>
  <si>
    <t>신재생에너지 구분</t>
  </si>
  <si>
    <t>온수 직접가열식</t>
  </si>
  <si>
    <t>증기 간접가열식</t>
  </si>
  <si>
    <t>6-2. 조명 설비</t>
  </si>
  <si>
    <t>온수 간접가열식</t>
  </si>
  <si>
    <t>폐열에너지 회수설비</t>
  </si>
  <si>
    <t>흡착식 냉수제조장치</t>
  </si>
  <si>
    <t>폐열이용 보일러</t>
  </si>
  <si>
    <t>폐압력이용 발전장치</t>
  </si>
  <si>
    <t>조명 제어시스템</t>
  </si>
  <si>
    <t>국부 조명시스템</t>
  </si>
  <si>
    <t>사용조명 절전기</t>
  </si>
  <si>
    <t>폐열이용 교환장치</t>
  </si>
  <si>
    <t>폐열이용 발전장치</t>
  </si>
  <si>
    <t>열교환식 용제회수장치</t>
  </si>
  <si>
    <t>폐열이용 가열장치</t>
  </si>
  <si>
    <t>도시가스 공급업체명</t>
  </si>
  <si>
    <t>7. 에너지사용량</t>
  </si>
  <si>
    <t>도시가스 난방단가</t>
  </si>
  <si>
    <t>운영공간 일치여부</t>
  </si>
  <si>
    <t>계약전력량 (kW)</t>
  </si>
  <si>
    <t>도시가스 냉방단가</t>
  </si>
  <si>
    <t>인입전압 (kV)</t>
  </si>
  <si>
    <t>ismart_id</t>
  </si>
  <si>
    <t>가스 계량기 번호</t>
  </si>
  <si>
    <t>hvac_type</t>
  </si>
  <si>
    <t>전기 계량기 번호</t>
  </si>
  <si>
    <t>ismart_pw</t>
  </si>
  <si>
    <t>2-4. 계량기 정보</t>
  </si>
  <si>
    <t>EHP</t>
  </si>
  <si>
    <t>날짜입력안됨</t>
  </si>
  <si>
    <t>서울시 북부여성발전센터</t>
    <phoneticPr fontId="14" type="noConversion"/>
  </si>
  <si>
    <r>
      <t>서울시 노원구</t>
    </r>
    <r>
      <rPr>
        <sz val="11"/>
        <color rgb="FF000000"/>
        <rFont val="맑은 고딕"/>
        <family val="3"/>
        <charset val="129"/>
      </rPr>
      <t xml:space="preserve"> 중계동 501-9</t>
    </r>
    <phoneticPr fontId="14" type="noConversion"/>
  </si>
  <si>
    <r>
      <t>서울시 노원구</t>
    </r>
    <r>
      <rPr>
        <sz val="11"/>
        <color rgb="FF000000"/>
        <rFont val="맑은 고딕"/>
        <family val="3"/>
        <charset val="129"/>
      </rPr>
      <t xml:space="preserve"> 동일로207길 50</t>
    </r>
    <phoneticPr fontId="14" type="noConversion"/>
  </si>
  <si>
    <t>13,207.240 </t>
  </si>
  <si>
    <t>6,185.410 </t>
  </si>
  <si>
    <t>6,747.232 </t>
  </si>
  <si>
    <r>
      <t>0</t>
    </r>
    <r>
      <rPr>
        <sz val="11"/>
        <color rgb="FF000000"/>
        <rFont val="맑은 고딕"/>
        <family val="3"/>
        <charset val="129"/>
      </rPr>
      <t>1-3511-7371</t>
    </r>
    <phoneticPr fontId="14" type="noConversion"/>
  </si>
  <si>
    <t>일반용(을)고압A</t>
  </si>
  <si>
    <t>관리팀</t>
    <phoneticPr fontId="14" type="noConversion"/>
  </si>
  <si>
    <t>김정락</t>
    <phoneticPr fontId="14" type="noConversion"/>
  </si>
  <si>
    <r>
      <t>0</t>
    </r>
    <r>
      <rPr>
        <sz val="11"/>
        <color rgb="FF000000"/>
        <rFont val="맑은 고딕"/>
        <family val="3"/>
        <charset val="129"/>
      </rPr>
      <t>2-3399-7604</t>
    </r>
    <phoneticPr fontId="14" type="noConversion"/>
  </si>
  <si>
    <t>eqroger@naver.com</t>
    <phoneticPr fontId="14" type="noConversion"/>
  </si>
  <si>
    <t>관류증기</t>
    <phoneticPr fontId="14" type="noConversion"/>
  </si>
  <si>
    <t>한진도시가스</t>
    <phoneticPr fontId="14" type="noConversion"/>
  </si>
  <si>
    <t>유입식</t>
    <phoneticPr fontId="14" type="noConversion"/>
  </si>
  <si>
    <t>배전용</t>
    <phoneticPr fontId="14" type="noConversion"/>
  </si>
  <si>
    <t>창업보육센터</t>
    <phoneticPr fontId="14" type="noConversion"/>
  </si>
  <si>
    <t>난방용/온수용</t>
    <phoneticPr fontId="14" type="noConversion"/>
  </si>
  <si>
    <t>냉/난방용</t>
    <phoneticPr fontId="14" type="noConversion"/>
  </si>
  <si>
    <t>개별 에어컨</t>
    <phoneticPr fontId="14" type="noConversion"/>
  </si>
  <si>
    <t>없음</t>
    <phoneticPr fontId="14" type="noConversion"/>
  </si>
  <si>
    <t>교육장(2층~4층)</t>
    <phoneticPr fontId="14" type="noConversion"/>
  </si>
  <si>
    <r>
      <t>810</t>
    </r>
    <r>
      <rPr>
        <sz val="11"/>
        <color rgb="FF000000"/>
        <rFont val="맑은 고딕"/>
        <family val="3"/>
        <charset val="129"/>
      </rPr>
      <t>(</t>
    </r>
    <r>
      <rPr>
        <sz val="11"/>
        <color rgb="FF000000"/>
        <rFont val="맑은 고딕"/>
        <family val="3"/>
        <charset val="129"/>
      </rPr>
      <t>별동층축</t>
    </r>
    <r>
      <rPr>
        <sz val="11"/>
        <color rgb="FF000000"/>
        <rFont val="맑은 고딕"/>
        <family val="3"/>
        <charset val="129"/>
      </rPr>
      <t xml:space="preserve"> </t>
    </r>
    <r>
      <rPr>
        <sz val="11"/>
        <color rgb="FF000000"/>
        <rFont val="맑은 고딕"/>
        <family val="3"/>
        <charset val="129"/>
      </rPr>
      <t>창업보육센터</t>
    </r>
    <r>
      <rPr>
        <sz val="11"/>
        <color rgb="FF000000"/>
        <rFont val="맑은 고딕"/>
        <family val="3"/>
        <charset val="129"/>
      </rPr>
      <t>)</t>
    </r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</si>
</sst>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43" formatCode="_-* #,##0.00_-;\-* #,##0.00_-;_-* &quot;-&quot;??_-;_-@_-"/>
    <numFmt numFmtId="176" formatCode="h:mm;@"/>
    <numFmt numFmtId="177" formatCode="m&quot;/&quot;d;@"/>
    <numFmt numFmtId="178" formatCode="#,##0.00;[Red]#,##0.00"/>
  </numFmts>
  <fonts count="19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1"/>
      <color rgb="FFF2F2F2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2"/>
      <color rgb="FFC00000"/>
      <name val="맑은 고딕"/>
      <family val="3"/>
      <charset val="129"/>
    </font>
    <font>
      <b/>
      <sz val="10"/>
      <color rgb="FFC00000"/>
      <name val="맑은 고딕"/>
      <family val="3"/>
      <charset val="129"/>
    </font>
    <font>
      <b/>
      <vertAlign val="superscript"/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1"/>
      <color rgb="FF454545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3B3838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B7959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8CBAC"/>
        <bgColor indexed="64"/>
      </patternFill>
    </fill>
    <fill>
      <patternFill patternType="solid">
        <fgColor rgb="FFFFFFFF"/>
        <bgColor indexed="64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rgb="FF000000"/>
      </top>
      <bottom style="medium">
        <color auto="1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78">
    <xf numFmtId="0" fontId="0" fillId="0" borderId="0">
      <alignment vertical="center"/>
    </xf>
    <xf numFmtId="0" fontId="2" fillId="0" borderId="0">
      <alignment vertical="center"/>
    </xf>
    <xf numFmtId="0" fontId="15" fillId="0" borderId="0"/>
    <xf numFmtId="0" fontId="16" fillId="0" borderId="0">
      <alignment vertical="center"/>
    </xf>
    <xf numFmtId="43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/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</cellStyleXfs>
  <cellXfs count="329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 applyFont="1">
      <alignment vertical="center"/>
    </xf>
    <xf numFmtId="0" fontId="0" fillId="0" borderId="1" xfId="0" applyNumberFormat="1" applyFont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0" fillId="2" borderId="4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 applyAlignment="1">
      <alignment horizontal="center" vertical="center"/>
    </xf>
    <xf numFmtId="0" fontId="0" fillId="2" borderId="6" xfId="0" applyNumberFormat="1" applyFont="1" applyFill="1" applyBorder="1" applyAlignment="1">
      <alignment horizontal="center" vertical="center"/>
    </xf>
    <xf numFmtId="0" fontId="0" fillId="2" borderId="7" xfId="0" applyNumberFormat="1" applyFont="1" applyFill="1" applyBorder="1" applyAlignment="1">
      <alignment horizontal="center" vertical="center"/>
    </xf>
    <xf numFmtId="0" fontId="0" fillId="2" borderId="8" xfId="0" applyNumberFormat="1" applyFont="1" applyFill="1" applyBorder="1">
      <alignment vertical="center"/>
    </xf>
    <xf numFmtId="0" fontId="0" fillId="2" borderId="9" xfId="0" applyNumberFormat="1" applyFont="1" applyFill="1" applyBorder="1">
      <alignment vertical="center"/>
    </xf>
    <xf numFmtId="0" fontId="0" fillId="2" borderId="10" xfId="0" applyNumberFormat="1" applyFont="1" applyFill="1" applyBorder="1">
      <alignment vertical="center"/>
    </xf>
    <xf numFmtId="0" fontId="0" fillId="2" borderId="0" xfId="0" applyNumberFormat="1" applyFont="1" applyFill="1">
      <alignment vertical="center"/>
    </xf>
    <xf numFmtId="0" fontId="4" fillId="2" borderId="11" xfId="0" applyNumberFormat="1" applyFont="1" applyFill="1" applyBorder="1" applyAlignment="1">
      <alignment horizontal="center" vertical="center"/>
    </xf>
    <xf numFmtId="0" fontId="0" fillId="0" borderId="12" xfId="0" applyNumberFormat="1" applyBorder="1">
      <alignment vertical="center"/>
    </xf>
    <xf numFmtId="0" fontId="0" fillId="0" borderId="13" xfId="0" applyNumberFormat="1" applyBorder="1" applyAlignment="1">
      <alignment horizontal="center" vertical="center"/>
    </xf>
    <xf numFmtId="0" fontId="0" fillId="0" borderId="14" xfId="0" applyNumberFormat="1" applyBorder="1">
      <alignment vertical="center"/>
    </xf>
    <xf numFmtId="0" fontId="0" fillId="0" borderId="15" xfId="0" applyNumberFormat="1" applyBorder="1">
      <alignment vertical="center"/>
    </xf>
    <xf numFmtId="0" fontId="0" fillId="3" borderId="0" xfId="0" applyNumberFormat="1" applyFont="1" applyFill="1">
      <alignment vertical="center"/>
    </xf>
    <xf numFmtId="0" fontId="0" fillId="3" borderId="0" xfId="0" applyNumberFormat="1" applyFill="1">
      <alignment vertical="center"/>
    </xf>
    <xf numFmtId="0" fontId="5" fillId="3" borderId="0" xfId="0" applyNumberFormat="1" applyFont="1" applyFill="1" applyAlignment="1">
      <alignment horizontal="right" vertical="center" wrapText="1"/>
    </xf>
    <xf numFmtId="0" fontId="0" fillId="2" borderId="16" xfId="0" applyNumberFormat="1" applyFont="1" applyFill="1" applyBorder="1" applyAlignment="1">
      <alignment horizontal="center" vertical="center"/>
    </xf>
    <xf numFmtId="0" fontId="0" fillId="2" borderId="17" xfId="0" applyNumberFormat="1" applyFont="1" applyFill="1" applyBorder="1" applyAlignment="1">
      <alignment horizontal="center" vertical="center"/>
    </xf>
    <xf numFmtId="0" fontId="0" fillId="2" borderId="18" xfId="0" applyNumberFormat="1" applyFont="1" applyFill="1" applyBorder="1" applyAlignment="1">
      <alignment horizontal="center" vertical="center"/>
    </xf>
    <xf numFmtId="0" fontId="6" fillId="4" borderId="11" xfId="0" applyNumberFormat="1" applyFont="1" applyFill="1" applyBorder="1" applyAlignment="1">
      <alignment horizontal="center" vertical="center"/>
    </xf>
    <xf numFmtId="0" fontId="0" fillId="2" borderId="19" xfId="0" applyNumberFormat="1" applyFont="1" applyFill="1" applyBorder="1" applyAlignment="1">
      <alignment horizontal="center" vertical="center"/>
    </xf>
    <xf numFmtId="0" fontId="7" fillId="2" borderId="20" xfId="0" applyNumberFormat="1" applyFont="1" applyFill="1" applyBorder="1" applyAlignment="1">
      <alignment horizontal="left" vertical="center"/>
    </xf>
    <xf numFmtId="0" fontId="0" fillId="5" borderId="0" xfId="0" applyNumberFormat="1" applyFill="1">
      <alignment vertical="center"/>
    </xf>
    <xf numFmtId="0" fontId="0" fillId="6" borderId="0" xfId="0" applyNumberFormat="1" applyFill="1">
      <alignment vertical="center"/>
    </xf>
    <xf numFmtId="0" fontId="8" fillId="6" borderId="0" xfId="0" applyNumberFormat="1" applyFont="1" applyFill="1">
      <alignment vertical="center"/>
    </xf>
    <xf numFmtId="0" fontId="8" fillId="6" borderId="0" xfId="0" applyNumberFormat="1" applyFont="1" applyFill="1" applyAlignment="1">
      <alignment horizontal="center" vertical="center"/>
    </xf>
    <xf numFmtId="176" fontId="0" fillId="0" borderId="0" xfId="0" applyNumberFormat="1" applyFont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Font="1">
      <alignment vertical="center"/>
    </xf>
    <xf numFmtId="0" fontId="3" fillId="3" borderId="0" xfId="0" applyNumberFormat="1" applyFont="1" applyFill="1" applyAlignment="1">
      <alignment vertical="center" wrapText="1"/>
    </xf>
    <xf numFmtId="0" fontId="8" fillId="6" borderId="21" xfId="0" applyNumberFormat="1" applyFont="1" applyFill="1" applyBorder="1" applyAlignment="1">
      <alignment horizontal="center" vertical="center"/>
    </xf>
    <xf numFmtId="0" fontId="8" fillId="6" borderId="22" xfId="0" applyNumberFormat="1" applyFont="1" applyFill="1" applyBorder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6" borderId="1" xfId="0" applyNumberFormat="1" applyFill="1" applyBorder="1">
      <alignment vertical="center"/>
    </xf>
    <xf numFmtId="0" fontId="8" fillId="6" borderId="1" xfId="0" applyNumberFormat="1" applyFont="1" applyFill="1" applyBorder="1" applyAlignment="1">
      <alignment horizontal="center" vertical="center"/>
    </xf>
    <xf numFmtId="0" fontId="8" fillId="6" borderId="6" xfId="0" applyNumberFormat="1" applyFont="1" applyFill="1" applyBorder="1" applyAlignment="1">
      <alignment horizontal="center" vertical="center"/>
    </xf>
    <xf numFmtId="0" fontId="8" fillId="6" borderId="23" xfId="0" applyNumberFormat="1" applyFont="1" applyFill="1" applyBorder="1" applyAlignment="1">
      <alignment horizontal="center" vertical="center"/>
    </xf>
    <xf numFmtId="0" fontId="8" fillId="6" borderId="24" xfId="0" applyNumberFormat="1" applyFont="1" applyFill="1" applyBorder="1" applyAlignment="1">
      <alignment horizontal="center" vertical="center"/>
    </xf>
    <xf numFmtId="0" fontId="8" fillId="6" borderId="25" xfId="0" applyNumberFormat="1" applyFont="1" applyFill="1" applyBorder="1" applyAlignment="1">
      <alignment horizontal="center" vertical="center"/>
    </xf>
    <xf numFmtId="0" fontId="8" fillId="6" borderId="26" xfId="0" applyNumberFormat="1" applyFont="1" applyFill="1" applyBorder="1" applyAlignment="1">
      <alignment horizontal="center" vertical="center"/>
    </xf>
    <xf numFmtId="0" fontId="0" fillId="0" borderId="19" xfId="0" applyNumberFormat="1" applyBorder="1">
      <alignment vertical="center"/>
    </xf>
    <xf numFmtId="0" fontId="0" fillId="0" borderId="27" xfId="0" applyNumberFormat="1" applyBorder="1">
      <alignment vertical="center"/>
    </xf>
    <xf numFmtId="0" fontId="0" fillId="6" borderId="20" xfId="0" applyNumberFormat="1" applyFill="1" applyBorder="1">
      <alignment vertical="center"/>
    </xf>
    <xf numFmtId="0" fontId="0" fillId="0" borderId="4" xfId="0" applyNumberFormat="1" applyBorder="1">
      <alignment vertical="center"/>
    </xf>
    <xf numFmtId="0" fontId="0" fillId="6" borderId="7" xfId="0" applyNumberFormat="1" applyFill="1" applyBorder="1">
      <alignment vertical="center"/>
    </xf>
    <xf numFmtId="0" fontId="0" fillId="0" borderId="5" xfId="0" applyNumberFormat="1" applyBorder="1">
      <alignment vertical="center"/>
    </xf>
    <xf numFmtId="0" fontId="0" fillId="0" borderId="6" xfId="0" applyNumberFormat="1" applyBorder="1">
      <alignment vertical="center"/>
    </xf>
    <xf numFmtId="0" fontId="0" fillId="6" borderId="23" xfId="0" applyNumberFormat="1" applyFill="1" applyBorder="1">
      <alignment vertical="center"/>
    </xf>
    <xf numFmtId="0" fontId="0" fillId="6" borderId="27" xfId="0" applyNumberFormat="1" applyFill="1" applyBorder="1">
      <alignment vertical="center"/>
    </xf>
    <xf numFmtId="0" fontId="0" fillId="6" borderId="6" xfId="0" applyNumberFormat="1" applyFill="1" applyBorder="1">
      <alignment vertical="center"/>
    </xf>
    <xf numFmtId="0" fontId="8" fillId="6" borderId="28" xfId="0" applyNumberFormat="1" applyFont="1" applyFill="1" applyBorder="1" applyAlignment="1">
      <alignment horizontal="center" vertical="center"/>
    </xf>
    <xf numFmtId="0" fontId="8" fillId="0" borderId="28" xfId="0" applyNumberFormat="1" applyFont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8" fillId="3" borderId="0" xfId="0" applyNumberFormat="1" applyFont="1" applyFill="1" applyAlignment="1">
      <alignment horizontal="center" vertical="center"/>
    </xf>
    <xf numFmtId="0" fontId="8" fillId="3" borderId="0" xfId="0" applyNumberFormat="1" applyFont="1" applyFill="1">
      <alignment vertical="center"/>
    </xf>
    <xf numFmtId="0" fontId="8" fillId="6" borderId="20" xfId="0" applyNumberFormat="1" applyFont="1" applyFill="1" applyBorder="1" applyAlignment="1">
      <alignment horizontal="center" vertical="center"/>
    </xf>
    <xf numFmtId="0" fontId="8" fillId="6" borderId="7" xfId="0" applyNumberFormat="1" applyFont="1" applyFill="1" applyBorder="1" applyAlignment="1">
      <alignment horizontal="center" vertical="center"/>
    </xf>
    <xf numFmtId="0" fontId="8" fillId="6" borderId="27" xfId="0" applyNumberFormat="1" applyFont="1" applyFill="1" applyBorder="1">
      <alignment vertical="center"/>
    </xf>
    <xf numFmtId="0" fontId="8" fillId="6" borderId="1" xfId="0" applyNumberFormat="1" applyFont="1" applyFill="1" applyBorder="1">
      <alignment vertical="center"/>
    </xf>
    <xf numFmtId="0" fontId="8" fillId="6" borderId="6" xfId="0" applyNumberFormat="1" applyFont="1" applyFill="1" applyBorder="1">
      <alignment vertical="center"/>
    </xf>
    <xf numFmtId="0" fontId="8" fillId="6" borderId="20" xfId="0" applyNumberFormat="1" applyFont="1" applyFill="1" applyBorder="1">
      <alignment vertical="center"/>
    </xf>
    <xf numFmtId="0" fontId="8" fillId="6" borderId="7" xfId="0" applyNumberFormat="1" applyFont="1" applyFill="1" applyBorder="1">
      <alignment vertical="center"/>
    </xf>
    <xf numFmtId="0" fontId="8" fillId="6" borderId="23" xfId="0" applyNumberFormat="1" applyFont="1" applyFill="1" applyBorder="1">
      <alignment vertical="center"/>
    </xf>
    <xf numFmtId="0" fontId="8" fillId="0" borderId="0" xfId="0" applyNumberFormat="1" applyFont="1" applyAlignment="1">
      <alignment horizontal="center" vertical="center"/>
    </xf>
    <xf numFmtId="0" fontId="8" fillId="2" borderId="1" xfId="0" applyNumberFormat="1" applyFont="1" applyFill="1" applyBorder="1" applyAlignment="1">
      <alignment horizontal="center" vertical="center"/>
    </xf>
    <xf numFmtId="0" fontId="8" fillId="2" borderId="6" xfId="0" applyNumberFormat="1" applyFont="1" applyFill="1" applyBorder="1" applyAlignment="1">
      <alignment horizontal="center" vertical="center"/>
    </xf>
    <xf numFmtId="0" fontId="8" fillId="2" borderId="1" xfId="0" applyNumberFormat="1" applyFont="1" applyFill="1" applyBorder="1">
      <alignment vertical="center"/>
    </xf>
    <xf numFmtId="0" fontId="8" fillId="2" borderId="7" xfId="0" applyNumberFormat="1" applyFont="1" applyFill="1" applyBorder="1" applyAlignment="1">
      <alignment horizontal="center" vertical="center"/>
    </xf>
    <xf numFmtId="0" fontId="8" fillId="2" borderId="29" xfId="0" applyNumberFormat="1" applyFont="1" applyFill="1" applyBorder="1" applyAlignment="1">
      <alignment horizontal="center" vertical="center"/>
    </xf>
    <xf numFmtId="0" fontId="8" fillId="2" borderId="0" xfId="0" applyNumberFormat="1" applyFont="1" applyFill="1" applyAlignment="1">
      <alignment horizontal="center" vertical="center"/>
    </xf>
    <xf numFmtId="0" fontId="8" fillId="2" borderId="30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8" fillId="6" borderId="17" xfId="0" applyNumberFormat="1" applyFont="1" applyFill="1" applyBorder="1" applyAlignment="1">
      <alignment horizontal="center" vertical="center"/>
    </xf>
    <xf numFmtId="0" fontId="0" fillId="0" borderId="7" xfId="0" applyNumberFormat="1" applyBorder="1">
      <alignment vertical="center"/>
    </xf>
    <xf numFmtId="0" fontId="0" fillId="0" borderId="23" xfId="0" applyNumberFormat="1" applyBorder="1">
      <alignment vertical="center"/>
    </xf>
    <xf numFmtId="0" fontId="8" fillId="6" borderId="27" xfId="0" applyNumberFormat="1" applyFont="1" applyFill="1" applyBorder="1" applyAlignment="1">
      <alignment horizontal="center" vertical="center"/>
    </xf>
    <xf numFmtId="0" fontId="8" fillId="0" borderId="31" xfId="0" applyNumberFormat="1" applyFont="1" applyBorder="1">
      <alignment vertical="center"/>
    </xf>
    <xf numFmtId="0" fontId="8" fillId="0" borderId="28" xfId="0" applyNumberFormat="1" applyFont="1" applyBorder="1">
      <alignment vertical="center"/>
    </xf>
    <xf numFmtId="0" fontId="8" fillId="0" borderId="32" xfId="0" applyNumberFormat="1" applyFont="1" applyBorder="1" applyAlignment="1">
      <alignment horizontal="center" vertical="center"/>
    </xf>
    <xf numFmtId="0" fontId="8" fillId="0" borderId="0" xfId="0" applyNumberFormat="1" applyFont="1">
      <alignment vertical="center"/>
    </xf>
    <xf numFmtId="0" fontId="7" fillId="3" borderId="0" xfId="0" applyNumberFormat="1" applyFont="1" applyFill="1">
      <alignment vertical="center"/>
    </xf>
    <xf numFmtId="0" fontId="8" fillId="0" borderId="1" xfId="0" applyNumberFormat="1" applyFont="1" applyBorder="1">
      <alignment vertical="center"/>
    </xf>
    <xf numFmtId="0" fontId="8" fillId="0" borderId="17" xfId="0" applyNumberFormat="1" applyFont="1" applyBorder="1">
      <alignment vertical="center"/>
    </xf>
    <xf numFmtId="0" fontId="0" fillId="0" borderId="17" xfId="0" applyNumberFormat="1" applyBorder="1">
      <alignment vertical="center"/>
    </xf>
    <xf numFmtId="0" fontId="0" fillId="0" borderId="32" xfId="0" applyNumberFormat="1" applyBorder="1">
      <alignment vertical="center"/>
    </xf>
    <xf numFmtId="0" fontId="8" fillId="0" borderId="6" xfId="0" applyNumberFormat="1" applyFont="1" applyBorder="1">
      <alignment vertical="center"/>
    </xf>
    <xf numFmtId="0" fontId="0" fillId="0" borderId="6" xfId="0" applyNumberFormat="1" applyBorder="1" applyAlignment="1">
      <alignment horizontal="center" vertical="center"/>
    </xf>
    <xf numFmtId="0" fontId="8" fillId="6" borderId="32" xfId="0" applyNumberFormat="1" applyFont="1" applyFill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18" xfId="0" applyNumberFormat="1" applyBorder="1">
      <alignment vertical="center"/>
    </xf>
    <xf numFmtId="0" fontId="8" fillId="3" borderId="10" xfId="0" applyNumberFormat="1" applyFont="1" applyFill="1" applyBorder="1" applyAlignment="1">
      <alignment horizontal="center" vertical="center"/>
    </xf>
    <xf numFmtId="0" fontId="0" fillId="3" borderId="0" xfId="0" applyNumberFormat="1" applyFont="1" applyFill="1" applyAlignment="1">
      <alignment horizontal="center" vertical="center"/>
    </xf>
    <xf numFmtId="0" fontId="9" fillId="3" borderId="0" xfId="0" applyNumberFormat="1" applyFont="1" applyFill="1" applyAlignment="1">
      <alignment horizontal="center" vertical="center"/>
    </xf>
    <xf numFmtId="0" fontId="8" fillId="6" borderId="17" xfId="0" applyNumberFormat="1" applyFont="1" applyFill="1" applyBorder="1">
      <alignment vertical="center"/>
    </xf>
    <xf numFmtId="0" fontId="0" fillId="0" borderId="33" xfId="0" applyNumberFormat="1" applyBorder="1">
      <alignment vertical="center"/>
    </xf>
    <xf numFmtId="0" fontId="8" fillId="6" borderId="34" xfId="0" applyNumberFormat="1" applyFont="1" applyFill="1" applyBorder="1">
      <alignment vertical="center"/>
    </xf>
    <xf numFmtId="0" fontId="8" fillId="7" borderId="35" xfId="0" applyNumberFormat="1" applyFont="1" applyFill="1" applyBorder="1">
      <alignment vertical="center"/>
    </xf>
    <xf numFmtId="0" fontId="0" fillId="0" borderId="20" xfId="0" applyNumberFormat="1" applyBorder="1">
      <alignment vertical="center"/>
    </xf>
    <xf numFmtId="0" fontId="8" fillId="6" borderId="25" xfId="0" applyNumberFormat="1" applyFont="1" applyFill="1" applyBorder="1">
      <alignment vertical="center"/>
    </xf>
    <xf numFmtId="0" fontId="3" fillId="3" borderId="8" xfId="0" applyNumberFormat="1" applyFont="1" applyFill="1" applyBorder="1" applyAlignment="1">
      <alignment horizontal="left" vertical="center"/>
    </xf>
    <xf numFmtId="0" fontId="3" fillId="3" borderId="9" xfId="0" applyNumberFormat="1" applyFont="1" applyFill="1" applyBorder="1" applyAlignment="1">
      <alignment horizontal="left" vertical="center"/>
    </xf>
    <xf numFmtId="0" fontId="0" fillId="0" borderId="11" xfId="0" applyNumberFormat="1" applyBorder="1">
      <alignment vertical="center"/>
    </xf>
    <xf numFmtId="0" fontId="0" fillId="0" borderId="13" xfId="0" applyNumberFormat="1" applyBorder="1">
      <alignment vertical="center"/>
    </xf>
    <xf numFmtId="0" fontId="0" fillId="0" borderId="24" xfId="0" applyNumberFormat="1" applyBorder="1" applyAlignment="1">
      <alignment horizontal="center" vertical="center"/>
    </xf>
    <xf numFmtId="0" fontId="3" fillId="3" borderId="0" xfId="0" applyNumberFormat="1" applyFont="1" applyFill="1" applyAlignment="1">
      <alignment horizontal="left" vertical="center"/>
    </xf>
    <xf numFmtId="0" fontId="8" fillId="0" borderId="25" xfId="0" applyNumberFormat="1" applyFont="1" applyBorder="1" applyAlignment="1">
      <alignment horizontal="center" vertical="center"/>
    </xf>
    <xf numFmtId="0" fontId="8" fillId="0" borderId="26" xfId="0" applyNumberFormat="1" applyFont="1" applyBorder="1" applyAlignment="1">
      <alignment horizontal="center" vertical="center"/>
    </xf>
    <xf numFmtId="0" fontId="3" fillId="0" borderId="28" xfId="0" applyNumberFormat="1" applyFont="1" applyBorder="1" applyAlignment="1">
      <alignment horizontal="center" vertical="center"/>
    </xf>
    <xf numFmtId="0" fontId="3" fillId="0" borderId="32" xfId="0" applyNumberFormat="1" applyFont="1" applyBorder="1" applyAlignment="1">
      <alignment horizontal="center" vertical="center"/>
    </xf>
    <xf numFmtId="0" fontId="3" fillId="0" borderId="36" xfId="0" applyNumberFormat="1" applyFont="1" applyBorder="1" applyAlignment="1">
      <alignment horizontal="center" vertical="center"/>
    </xf>
    <xf numFmtId="177" fontId="0" fillId="8" borderId="0" xfId="0" applyNumberFormat="1" applyFill="1">
      <alignment vertical="center"/>
    </xf>
    <xf numFmtId="177" fontId="0" fillId="8" borderId="0" xfId="0" applyNumberFormat="1" applyFont="1" applyFill="1">
      <alignment vertical="center"/>
    </xf>
    <xf numFmtId="0" fontId="0" fillId="8" borderId="0" xfId="0" applyNumberFormat="1" applyFont="1" applyFill="1">
      <alignment vertical="center"/>
    </xf>
    <xf numFmtId="0" fontId="0" fillId="8" borderId="19" xfId="0" applyNumberFormat="1" applyFill="1" applyBorder="1">
      <alignment vertical="center"/>
    </xf>
    <xf numFmtId="0" fontId="0" fillId="8" borderId="4" xfId="0" applyNumberFormat="1" applyFill="1" applyBorder="1">
      <alignment vertical="center"/>
    </xf>
    <xf numFmtId="0" fontId="9" fillId="3" borderId="0" xfId="0" applyNumberFormat="1" applyFont="1" applyFill="1">
      <alignment vertical="center"/>
    </xf>
    <xf numFmtId="0" fontId="9" fillId="3" borderId="0" xfId="0" applyNumberFormat="1" applyFont="1" applyFill="1">
      <alignment vertical="center"/>
    </xf>
    <xf numFmtId="3" fontId="15" fillId="0" borderId="1" xfId="2" applyNumberFormat="1" applyFont="1" applyFill="1" applyBorder="1" applyAlignment="1">
      <alignment vertical="center"/>
    </xf>
    <xf numFmtId="4" fontId="16" fillId="0" borderId="1" xfId="2" applyNumberFormat="1" applyFont="1" applyBorder="1" applyAlignment="1">
      <alignment horizontal="right"/>
    </xf>
    <xf numFmtId="3" fontId="15" fillId="0" borderId="1" xfId="2" applyNumberFormat="1" applyFont="1" applyFill="1" applyBorder="1" applyAlignment="1">
      <alignment vertical="center"/>
    </xf>
    <xf numFmtId="3" fontId="15" fillId="0" borderId="1" xfId="2" applyNumberFormat="1" applyFont="1" applyBorder="1" applyAlignment="1">
      <alignment vertical="center"/>
    </xf>
    <xf numFmtId="3" fontId="15" fillId="0" borderId="1" xfId="2" applyNumberFormat="1" applyFont="1" applyBorder="1" applyAlignment="1">
      <alignment vertical="center"/>
    </xf>
    <xf numFmtId="3" fontId="15" fillId="0" borderId="1" xfId="2" applyNumberFormat="1" applyFont="1" applyBorder="1" applyAlignment="1">
      <alignment vertical="center"/>
    </xf>
    <xf numFmtId="3" fontId="15" fillId="0" borderId="1" xfId="2" applyNumberFormat="1" applyFont="1" applyBorder="1" applyAlignment="1">
      <alignment vertical="center"/>
    </xf>
    <xf numFmtId="3" fontId="15" fillId="0" borderId="1" xfId="2" applyNumberFormat="1" applyFont="1" applyBorder="1" applyAlignment="1">
      <alignment vertical="center"/>
    </xf>
    <xf numFmtId="3" fontId="15" fillId="0" borderId="1" xfId="2" applyNumberFormat="1" applyFont="1" applyBorder="1" applyAlignment="1">
      <alignment vertical="center"/>
    </xf>
    <xf numFmtId="3" fontId="15" fillId="0" borderId="1" xfId="2" applyNumberFormat="1" applyFont="1" applyBorder="1" applyAlignment="1">
      <alignment vertical="center"/>
    </xf>
    <xf numFmtId="3" fontId="15" fillId="0" borderId="1" xfId="2" applyNumberFormat="1" applyFont="1" applyBorder="1" applyAlignment="1">
      <alignment vertical="center"/>
    </xf>
    <xf numFmtId="3" fontId="15" fillId="0" borderId="1" xfId="2" applyNumberFormat="1" applyFont="1" applyBorder="1" applyAlignment="1">
      <alignment vertical="center"/>
    </xf>
    <xf numFmtId="3" fontId="15" fillId="0" borderId="1" xfId="2" applyNumberFormat="1" applyFont="1" applyBorder="1" applyAlignment="1">
      <alignment vertical="center"/>
    </xf>
    <xf numFmtId="3" fontId="15" fillId="0" borderId="1" xfId="2" applyNumberFormat="1" applyFont="1" applyBorder="1" applyAlignment="1">
      <alignment vertical="center"/>
    </xf>
    <xf numFmtId="3" fontId="15" fillId="0" borderId="1" xfId="2" applyNumberFormat="1" applyFont="1" applyBorder="1" applyAlignment="1">
      <alignment vertical="center"/>
    </xf>
    <xf numFmtId="3" fontId="15" fillId="0" borderId="1" xfId="2" applyNumberFormat="1" applyFont="1" applyBorder="1" applyAlignment="1">
      <alignment vertical="center"/>
    </xf>
    <xf numFmtId="3" fontId="15" fillId="0" borderId="1" xfId="2" applyNumberFormat="1" applyFont="1" applyBorder="1" applyAlignment="1">
      <alignment vertical="center"/>
    </xf>
    <xf numFmtId="3" fontId="15" fillId="0" borderId="1" xfId="2" applyNumberFormat="1" applyFont="1" applyBorder="1" applyAlignment="1">
      <alignment vertical="center"/>
    </xf>
    <xf numFmtId="3" fontId="15" fillId="0" borderId="1" xfId="2" applyNumberFormat="1" applyFont="1" applyBorder="1" applyAlignment="1">
      <alignment vertical="center"/>
    </xf>
    <xf numFmtId="3" fontId="15" fillId="0" borderId="1" xfId="2" applyNumberFormat="1" applyFont="1" applyBorder="1" applyAlignment="1">
      <alignment vertical="center"/>
    </xf>
    <xf numFmtId="3" fontId="15" fillId="0" borderId="1" xfId="2" applyNumberFormat="1" applyFont="1" applyBorder="1" applyAlignment="1">
      <alignment vertical="center"/>
    </xf>
    <xf numFmtId="3" fontId="15" fillId="0" borderId="1" xfId="2" applyNumberFormat="1" applyFont="1" applyBorder="1" applyAlignment="1">
      <alignment vertical="center"/>
    </xf>
    <xf numFmtId="3" fontId="15" fillId="0" borderId="1" xfId="2" applyNumberFormat="1" applyFont="1" applyBorder="1" applyAlignment="1">
      <alignment vertical="center"/>
    </xf>
    <xf numFmtId="3" fontId="15" fillId="0" borderId="1" xfId="2" applyNumberFormat="1" applyFont="1" applyBorder="1" applyAlignment="1">
      <alignment vertical="center"/>
    </xf>
    <xf numFmtId="3" fontId="15" fillId="0" borderId="1" xfId="2" applyNumberFormat="1" applyFont="1" applyBorder="1" applyAlignment="1">
      <alignment vertical="center"/>
    </xf>
    <xf numFmtId="3" fontId="15" fillId="0" borderId="1" xfId="2" applyNumberFormat="1" applyFont="1" applyBorder="1" applyAlignment="1">
      <alignment vertical="center"/>
    </xf>
    <xf numFmtId="3" fontId="15" fillId="0" borderId="1" xfId="2" applyNumberFormat="1" applyFont="1" applyBorder="1" applyAlignment="1">
      <alignment vertical="center"/>
    </xf>
    <xf numFmtId="3" fontId="15" fillId="0" borderId="1" xfId="2" applyNumberFormat="1" applyFont="1" applyBorder="1" applyAlignment="1">
      <alignment vertical="center"/>
    </xf>
    <xf numFmtId="3" fontId="15" fillId="0" borderId="1" xfId="2" applyNumberFormat="1" applyFont="1" applyBorder="1" applyAlignment="1">
      <alignment vertical="center"/>
    </xf>
    <xf numFmtId="3" fontId="15" fillId="0" borderId="1" xfId="2" applyNumberFormat="1" applyFont="1" applyBorder="1" applyAlignment="1">
      <alignment vertical="center"/>
    </xf>
    <xf numFmtId="3" fontId="15" fillId="0" borderId="1" xfId="2" applyNumberFormat="1" applyFont="1" applyBorder="1" applyAlignment="1">
      <alignment vertical="center"/>
    </xf>
    <xf numFmtId="3" fontId="15" fillId="0" borderId="1" xfId="2" applyNumberFormat="1" applyFont="1" applyBorder="1" applyAlignment="1">
      <alignment vertical="center"/>
    </xf>
    <xf numFmtId="3" fontId="15" fillId="0" borderId="1" xfId="2" applyNumberFormat="1" applyFont="1" applyBorder="1" applyAlignment="1">
      <alignment vertical="center"/>
    </xf>
    <xf numFmtId="3" fontId="15" fillId="0" borderId="1" xfId="2" applyNumberFormat="1" applyFont="1" applyBorder="1" applyAlignment="1">
      <alignment vertical="center"/>
    </xf>
    <xf numFmtId="3" fontId="15" fillId="0" borderId="1" xfId="2" applyNumberFormat="1" applyFont="1" applyBorder="1" applyAlignment="1">
      <alignment vertical="center"/>
    </xf>
    <xf numFmtId="3" fontId="15" fillId="0" borderId="1" xfId="2" applyNumberFormat="1" applyFont="1" applyBorder="1" applyAlignment="1">
      <alignment vertical="center"/>
    </xf>
    <xf numFmtId="3" fontId="15" fillId="0" borderId="1" xfId="2" applyNumberFormat="1" applyFont="1" applyBorder="1" applyAlignment="1">
      <alignment vertical="center"/>
    </xf>
    <xf numFmtId="0" fontId="16" fillId="0" borderId="1" xfId="2" applyFont="1" applyBorder="1" applyAlignment="1">
      <alignment horizontal="right"/>
    </xf>
    <xf numFmtId="178" fontId="16" fillId="0" borderId="1" xfId="2" applyNumberFormat="1" applyFont="1" applyBorder="1" applyAlignment="1">
      <alignment horizontal="right"/>
    </xf>
    <xf numFmtId="0" fontId="18" fillId="0" borderId="0" xfId="0" applyNumberFormat="1" applyFont="1" applyAlignment="1">
      <alignment horizontal="center" vertical="center"/>
    </xf>
    <xf numFmtId="0" fontId="1" fillId="6" borderId="27" xfId="0" applyNumberFormat="1" applyFont="1" applyFill="1" applyBorder="1">
      <alignment vertical="center"/>
    </xf>
    <xf numFmtId="0" fontId="1" fillId="0" borderId="1" xfId="0" applyNumberFormat="1" applyFont="1" applyBorder="1">
      <alignment vertical="center"/>
    </xf>
    <xf numFmtId="0" fontId="1" fillId="0" borderId="0" xfId="0" applyNumberFormat="1" applyFont="1">
      <alignment vertical="center"/>
    </xf>
    <xf numFmtId="0" fontId="0" fillId="8" borderId="27" xfId="0" applyNumberFormat="1" applyFill="1" applyBorder="1">
      <alignment vertical="center"/>
    </xf>
    <xf numFmtId="0" fontId="1" fillId="6" borderId="1" xfId="0" applyNumberFormat="1" applyFont="1" applyFill="1" applyBorder="1">
      <alignment vertical="center"/>
    </xf>
    <xf numFmtId="0" fontId="1" fillId="6" borderId="7" xfId="0" applyNumberFormat="1" applyFont="1" applyFill="1" applyBorder="1">
      <alignment vertical="center"/>
    </xf>
    <xf numFmtId="0" fontId="11" fillId="10" borderId="21" xfId="0" applyNumberFormat="1" applyFont="1" applyFill="1" applyBorder="1" applyAlignment="1">
      <alignment horizontal="left" vertical="center" wrapText="1"/>
    </xf>
    <xf numFmtId="0" fontId="11" fillId="10" borderId="22" xfId="0" applyNumberFormat="1" applyFont="1" applyFill="1" applyBorder="1" applyAlignment="1">
      <alignment horizontal="left" vertical="center" wrapText="1"/>
    </xf>
    <xf numFmtId="0" fontId="11" fillId="10" borderId="41" xfId="0" applyNumberFormat="1" applyFont="1" applyFill="1" applyBorder="1" applyAlignment="1">
      <alignment horizontal="left" vertical="center" wrapText="1"/>
    </xf>
    <xf numFmtId="0" fontId="9" fillId="0" borderId="48" xfId="0" applyNumberFormat="1" applyFont="1" applyFill="1" applyBorder="1" applyAlignment="1">
      <alignment horizontal="center" vertical="center"/>
    </xf>
    <xf numFmtId="0" fontId="9" fillId="0" borderId="49" xfId="0" applyNumberFormat="1" applyFont="1" applyFill="1" applyBorder="1" applyAlignment="1">
      <alignment horizontal="center" vertical="center"/>
    </xf>
    <xf numFmtId="0" fontId="9" fillId="0" borderId="54" xfId="0" applyNumberFormat="1" applyFont="1" applyFill="1" applyBorder="1" applyAlignment="1">
      <alignment horizontal="center" vertical="center"/>
    </xf>
    <xf numFmtId="0" fontId="9" fillId="11" borderId="48" xfId="0" applyNumberFormat="1" applyFont="1" applyFill="1" applyBorder="1" applyAlignment="1">
      <alignment horizontal="center" vertical="center"/>
    </xf>
    <xf numFmtId="0" fontId="9" fillId="11" borderId="49" xfId="0" applyNumberFormat="1" applyFont="1" applyFill="1" applyBorder="1" applyAlignment="1">
      <alignment horizontal="center" vertical="center"/>
    </xf>
    <xf numFmtId="0" fontId="9" fillId="11" borderId="54" xfId="0" applyNumberFormat="1" applyFont="1" applyFill="1" applyBorder="1" applyAlignment="1">
      <alignment horizontal="center" vertical="center"/>
    </xf>
    <xf numFmtId="0" fontId="7" fillId="9" borderId="21" xfId="0" applyNumberFormat="1" applyFont="1" applyFill="1" applyBorder="1" applyAlignment="1">
      <alignment vertical="center"/>
    </xf>
    <xf numFmtId="0" fontId="7" fillId="9" borderId="22" xfId="0" applyNumberFormat="1" applyFont="1" applyFill="1" applyBorder="1" applyAlignment="1">
      <alignment vertical="center"/>
    </xf>
    <xf numFmtId="0" fontId="7" fillId="9" borderId="41" xfId="0" applyNumberFormat="1" applyFont="1" applyFill="1" applyBorder="1" applyAlignment="1">
      <alignment vertical="center"/>
    </xf>
    <xf numFmtId="0" fontId="8" fillId="2" borderId="19" xfId="0" applyNumberFormat="1" applyFont="1" applyFill="1" applyBorder="1" applyAlignment="1">
      <alignment horizontal="center" vertical="center"/>
    </xf>
    <xf numFmtId="0" fontId="8" fillId="2" borderId="27" xfId="0" applyNumberFormat="1" applyFont="1" applyFill="1" applyBorder="1" applyAlignment="1">
      <alignment horizontal="center" vertical="center"/>
    </xf>
    <xf numFmtId="0" fontId="8" fillId="2" borderId="20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2" borderId="8" xfId="0" applyNumberFormat="1" applyFont="1" applyFill="1" applyBorder="1" applyAlignment="1">
      <alignment vertical="center"/>
    </xf>
    <xf numFmtId="0" fontId="0" fillId="2" borderId="9" xfId="0" applyNumberFormat="1" applyFont="1" applyFill="1" applyBorder="1" applyAlignment="1">
      <alignment vertical="center"/>
    </xf>
    <xf numFmtId="0" fontId="0" fillId="0" borderId="9" xfId="0" applyNumberFormat="1" applyFont="1" applyBorder="1" applyAlignment="1">
      <alignment horizontal="center" vertical="center"/>
    </xf>
    <xf numFmtId="0" fontId="0" fillId="0" borderId="29" xfId="0" applyNumberFormat="1" applyFont="1" applyBorder="1" applyAlignment="1">
      <alignment horizontal="center" vertical="center"/>
    </xf>
    <xf numFmtId="0" fontId="7" fillId="9" borderId="35" xfId="0" applyNumberFormat="1" applyFont="1" applyFill="1" applyBorder="1" applyAlignment="1">
      <alignment vertical="center"/>
    </xf>
    <xf numFmtId="0" fontId="7" fillId="9" borderId="37" xfId="0" applyNumberFormat="1" applyFont="1" applyFill="1" applyBorder="1" applyAlignment="1">
      <alignment vertical="center"/>
    </xf>
    <xf numFmtId="0" fontId="7" fillId="9" borderId="38" xfId="0" applyNumberFormat="1" applyFont="1" applyFill="1" applyBorder="1" applyAlignment="1">
      <alignment vertical="center"/>
    </xf>
    <xf numFmtId="0" fontId="7" fillId="9" borderId="21" xfId="0" applyNumberFormat="1" applyFont="1" applyFill="1" applyBorder="1" applyAlignment="1">
      <alignment horizontal="left" vertical="center"/>
    </xf>
    <xf numFmtId="0" fontId="7" fillId="9" borderId="22" xfId="0" applyNumberFormat="1" applyFont="1" applyFill="1" applyBorder="1" applyAlignment="1">
      <alignment horizontal="left" vertical="center"/>
    </xf>
    <xf numFmtId="0" fontId="7" fillId="9" borderId="41" xfId="0" applyNumberFormat="1" applyFont="1" applyFill="1" applyBorder="1" applyAlignment="1">
      <alignment horizontal="left" vertical="center"/>
    </xf>
    <xf numFmtId="0" fontId="7" fillId="9" borderId="35" xfId="0" applyNumberFormat="1" applyFont="1" applyFill="1" applyBorder="1" applyAlignment="1">
      <alignment horizontal="left" vertical="center"/>
    </xf>
    <xf numFmtId="0" fontId="7" fillId="9" borderId="37" xfId="0" applyNumberFormat="1" applyFont="1" applyFill="1" applyBorder="1" applyAlignment="1">
      <alignment horizontal="left" vertical="center"/>
    </xf>
    <xf numFmtId="0" fontId="7" fillId="9" borderId="38" xfId="0" applyNumberFormat="1" applyFont="1" applyFill="1" applyBorder="1" applyAlignment="1">
      <alignment horizontal="left" vertical="center"/>
    </xf>
    <xf numFmtId="0" fontId="1" fillId="0" borderId="1" xfId="0" applyNumberFormat="1" applyFont="1" applyBorder="1" applyAlignment="1">
      <alignment horizontal="right" vertical="center"/>
    </xf>
    <xf numFmtId="0" fontId="0" fillId="0" borderId="1" xfId="0" applyNumberFormat="1" applyFont="1" applyBorder="1" applyAlignment="1">
      <alignment horizontal="right" vertical="center"/>
    </xf>
    <xf numFmtId="0" fontId="0" fillId="0" borderId="1" xfId="0" applyNumberFormat="1" applyFont="1" applyBorder="1" applyAlignment="1">
      <alignment horizontal="center" vertical="center"/>
    </xf>
    <xf numFmtId="0" fontId="0" fillId="2" borderId="33" xfId="0" applyNumberFormat="1" applyFont="1" applyFill="1" applyBorder="1" applyAlignment="1">
      <alignment horizontal="center" vertical="center"/>
    </xf>
    <xf numFmtId="0" fontId="0" fillId="2" borderId="46" xfId="0" applyNumberFormat="1" applyFont="1" applyFill="1" applyBorder="1" applyAlignment="1">
      <alignment horizontal="center" vertical="center"/>
    </xf>
    <xf numFmtId="0" fontId="0" fillId="2" borderId="47" xfId="0" applyNumberFormat="1" applyFont="1" applyFill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1" fillId="8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1" borderId="33" xfId="0" applyNumberFormat="1" applyFont="1" applyFill="1" applyBorder="1" applyAlignment="1">
      <alignment horizontal="center" vertical="center"/>
    </xf>
    <xf numFmtId="0" fontId="9" fillId="11" borderId="46" xfId="0" applyNumberFormat="1" applyFont="1" applyFill="1" applyBorder="1" applyAlignment="1">
      <alignment horizontal="center" vertical="center"/>
    </xf>
    <xf numFmtId="0" fontId="9" fillId="11" borderId="47" xfId="0" applyNumberFormat="1" applyFont="1" applyFill="1" applyBorder="1" applyAlignment="1">
      <alignment horizontal="center" vertical="center"/>
    </xf>
    <xf numFmtId="0" fontId="9" fillId="0" borderId="51" xfId="0" applyNumberFormat="1" applyFont="1" applyFill="1" applyBorder="1" applyAlignment="1">
      <alignment horizontal="center" vertical="center"/>
    </xf>
    <xf numFmtId="0" fontId="9" fillId="0" borderId="50" xfId="0" applyNumberFormat="1" applyFont="1" applyFill="1" applyBorder="1" applyAlignment="1">
      <alignment horizontal="center" vertical="center"/>
    </xf>
    <xf numFmtId="0" fontId="9" fillId="11" borderId="51" xfId="0" applyNumberFormat="1" applyFont="1" applyFill="1" applyBorder="1" applyAlignment="1">
      <alignment horizontal="center" vertical="center"/>
    </xf>
    <xf numFmtId="0" fontId="9" fillId="11" borderId="50" xfId="0" applyNumberFormat="1" applyFont="1" applyFill="1" applyBorder="1" applyAlignment="1">
      <alignment horizontal="center" vertical="center"/>
    </xf>
    <xf numFmtId="0" fontId="9" fillId="11" borderId="52" xfId="0" applyNumberFormat="1" applyFont="1" applyFill="1" applyBorder="1" applyAlignment="1">
      <alignment horizontal="center" vertical="center"/>
    </xf>
    <xf numFmtId="0" fontId="9" fillId="11" borderId="53" xfId="0" applyNumberFormat="1" applyFont="1" applyFill="1" applyBorder="1" applyAlignment="1">
      <alignment horizontal="center" vertical="center"/>
    </xf>
    <xf numFmtId="0" fontId="10" fillId="0" borderId="3" xfId="0" applyNumberFormat="1" applyFont="1" applyBorder="1" applyAlignment="1">
      <alignment horizontal="center" vertical="center" wrapText="1"/>
    </xf>
    <xf numFmtId="0" fontId="10" fillId="0" borderId="39" xfId="0" applyNumberFormat="1" applyFont="1" applyBorder="1" applyAlignment="1">
      <alignment horizontal="center" vertical="center" wrapText="1"/>
    </xf>
    <xf numFmtId="0" fontId="10" fillId="0" borderId="40" xfId="0" applyNumberFormat="1" applyFont="1" applyBorder="1" applyAlignment="1">
      <alignment horizontal="center" vertical="center" wrapText="1"/>
    </xf>
    <xf numFmtId="0" fontId="2" fillId="0" borderId="6" xfId="1" applyNumberFormat="1" applyBorder="1" applyAlignment="1">
      <alignment horizontal="center" vertical="center" wrapText="1"/>
    </xf>
    <xf numFmtId="0" fontId="3" fillId="0" borderId="6" xfId="0" applyNumberFormat="1" applyFont="1" applyBorder="1" applyAlignment="1">
      <alignment horizontal="center" vertical="center" wrapText="1"/>
    </xf>
    <xf numFmtId="0" fontId="3" fillId="0" borderId="23" xfId="0" applyNumberFormat="1" applyFont="1" applyBorder="1" applyAlignment="1">
      <alignment horizontal="center" vertical="center" wrapText="1"/>
    </xf>
    <xf numFmtId="0" fontId="1" fillId="0" borderId="48" xfId="0" applyNumberFormat="1" applyFont="1" applyBorder="1" applyAlignment="1">
      <alignment horizontal="center" vertical="center"/>
    </xf>
    <xf numFmtId="0" fontId="0" fillId="0" borderId="49" xfId="0" applyNumberFormat="1" applyFont="1" applyBorder="1" applyAlignment="1">
      <alignment horizontal="center" vertical="center"/>
    </xf>
    <xf numFmtId="0" fontId="0" fillId="0" borderId="50" xfId="0" applyNumberFormat="1" applyFont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0" borderId="9" xfId="0" applyNumberFormat="1" applyFont="1" applyBorder="1" applyAlignment="1">
      <alignment vertical="center"/>
    </xf>
    <xf numFmtId="176" fontId="0" fillId="0" borderId="6" xfId="0" applyNumberFormat="1" applyFont="1" applyBorder="1" applyAlignment="1">
      <alignment horizontal="center" vertical="center"/>
    </xf>
    <xf numFmtId="0" fontId="10" fillId="11" borderId="42" xfId="0" applyNumberFormat="1" applyFont="1" applyFill="1" applyBorder="1" applyAlignment="1">
      <alignment horizontal="center" vertical="center"/>
    </xf>
    <xf numFmtId="0" fontId="10" fillId="11" borderId="22" xfId="0" applyNumberFormat="1" applyFont="1" applyFill="1" applyBorder="1" applyAlignment="1">
      <alignment horizontal="center" vertical="center"/>
    </xf>
    <xf numFmtId="0" fontId="1" fillId="0" borderId="43" xfId="0" applyNumberFormat="1" applyFont="1" applyBorder="1" applyAlignment="1">
      <alignment horizontal="center" vertical="center"/>
    </xf>
    <xf numFmtId="0" fontId="0" fillId="0" borderId="44" xfId="0" applyNumberFormat="1" applyFont="1" applyBorder="1" applyAlignment="1">
      <alignment horizontal="center" vertical="center"/>
    </xf>
    <xf numFmtId="0" fontId="0" fillId="0" borderId="45" xfId="0" applyNumberFormat="1" applyFont="1" applyBorder="1" applyAlignment="1">
      <alignment horizontal="center" vertical="center"/>
    </xf>
    <xf numFmtId="0" fontId="2" fillId="0" borderId="33" xfId="1" applyNumberFormat="1" applyBorder="1" applyAlignment="1">
      <alignment horizontal="center" vertical="center"/>
    </xf>
    <xf numFmtId="0" fontId="0" fillId="0" borderId="46" xfId="0" applyNumberFormat="1" applyFont="1" applyBorder="1" applyAlignment="1">
      <alignment horizontal="center" vertical="center"/>
    </xf>
    <xf numFmtId="0" fontId="0" fillId="0" borderId="47" xfId="0" applyNumberFormat="1" applyFont="1" applyBorder="1" applyAlignment="1">
      <alignment horizontal="center" vertical="center"/>
    </xf>
    <xf numFmtId="0" fontId="1" fillId="0" borderId="17" xfId="0" applyNumberFormat="1" applyFont="1" applyBorder="1" applyAlignment="1">
      <alignment vertical="center"/>
    </xf>
    <xf numFmtId="0" fontId="0" fillId="0" borderId="17" xfId="0" applyNumberFormat="1" applyFont="1" applyBorder="1" applyAlignment="1">
      <alignment vertical="center"/>
    </xf>
    <xf numFmtId="0" fontId="1" fillId="0" borderId="6" xfId="0" applyNumberFormat="1" applyFont="1" applyBorder="1" applyAlignment="1">
      <alignment vertical="center"/>
    </xf>
    <xf numFmtId="0" fontId="0" fillId="0" borderId="6" xfId="0" applyNumberFormat="1" applyFont="1" applyBorder="1" applyAlignment="1">
      <alignment vertical="center"/>
    </xf>
    <xf numFmtId="0" fontId="8" fillId="6" borderId="22" xfId="0" applyNumberFormat="1" applyFont="1" applyFill="1" applyBorder="1" applyAlignment="1">
      <alignment horizontal="center" vertical="center"/>
    </xf>
    <xf numFmtId="0" fontId="3" fillId="2" borderId="35" xfId="0" applyNumberFormat="1" applyFont="1" applyFill="1" applyBorder="1" applyAlignment="1">
      <alignment horizontal="left" vertical="center"/>
    </xf>
    <xf numFmtId="0" fontId="3" fillId="2" borderId="37" xfId="0" applyNumberFormat="1" applyFont="1" applyFill="1" applyBorder="1" applyAlignment="1">
      <alignment horizontal="left" vertical="center"/>
    </xf>
    <xf numFmtId="0" fontId="8" fillId="6" borderId="0" xfId="0" applyNumberFormat="1" applyFont="1" applyFill="1" applyAlignment="1">
      <alignment horizontal="center" vertical="center"/>
    </xf>
    <xf numFmtId="0" fontId="3" fillId="2" borderId="35" xfId="0" applyNumberFormat="1" applyFont="1" applyFill="1" applyBorder="1" applyAlignment="1">
      <alignment horizontal="center" vertical="center" wrapText="1"/>
    </xf>
    <xf numFmtId="0" fontId="3" fillId="2" borderId="37" xfId="0" applyNumberFormat="1" applyFont="1" applyFill="1" applyBorder="1" applyAlignment="1">
      <alignment horizontal="center" vertical="center" wrapText="1"/>
    </xf>
    <xf numFmtId="0" fontId="3" fillId="2" borderId="38" xfId="0" applyNumberFormat="1" applyFont="1" applyFill="1" applyBorder="1" applyAlignment="1">
      <alignment horizontal="center" vertical="center" wrapText="1"/>
    </xf>
    <xf numFmtId="0" fontId="8" fillId="6" borderId="9" xfId="0" applyNumberFormat="1" applyFont="1" applyFill="1" applyBorder="1" applyAlignment="1">
      <alignment horizontal="center" vertical="center"/>
    </xf>
    <xf numFmtId="0" fontId="8" fillId="6" borderId="29" xfId="0" applyNumberFormat="1" applyFont="1" applyFill="1" applyBorder="1" applyAlignment="1">
      <alignment horizontal="center" vertical="center"/>
    </xf>
    <xf numFmtId="0" fontId="3" fillId="2" borderId="38" xfId="0" applyNumberFormat="1" applyFont="1" applyFill="1" applyBorder="1" applyAlignment="1">
      <alignment horizontal="left" vertical="center"/>
    </xf>
    <xf numFmtId="0" fontId="8" fillId="6" borderId="35" xfId="0" applyNumberFormat="1" applyFont="1" applyFill="1" applyBorder="1" applyAlignment="1">
      <alignment horizontal="center" vertical="center"/>
    </xf>
    <xf numFmtId="0" fontId="8" fillId="6" borderId="37" xfId="0" applyNumberFormat="1" applyFont="1" applyFill="1" applyBorder="1" applyAlignment="1">
      <alignment horizontal="center" vertical="center"/>
    </xf>
    <xf numFmtId="0" fontId="8" fillId="6" borderId="38" xfId="0" applyNumberFormat="1" applyFont="1" applyFill="1" applyBorder="1" applyAlignment="1">
      <alignment horizontal="center" vertical="center"/>
    </xf>
    <xf numFmtId="0" fontId="8" fillId="6" borderId="56" xfId="0" applyNumberFormat="1" applyFont="1" applyFill="1" applyBorder="1" applyAlignment="1">
      <alignment horizontal="center" vertical="center"/>
    </xf>
    <xf numFmtId="0" fontId="8" fillId="6" borderId="57" xfId="0" applyNumberFormat="1" applyFont="1" applyFill="1" applyBorder="1" applyAlignment="1">
      <alignment horizontal="center" vertical="center"/>
    </xf>
    <xf numFmtId="0" fontId="8" fillId="0" borderId="35" xfId="0" applyNumberFormat="1" applyFont="1" applyBorder="1" applyAlignment="1">
      <alignment horizontal="center" vertical="center"/>
    </xf>
    <xf numFmtId="0" fontId="8" fillId="0" borderId="37" xfId="0" applyNumberFormat="1" applyFont="1" applyBorder="1" applyAlignment="1">
      <alignment horizontal="center" vertical="center"/>
    </xf>
    <xf numFmtId="0" fontId="8" fillId="0" borderId="55" xfId="0" applyNumberFormat="1" applyFont="1" applyBorder="1" applyAlignment="1">
      <alignment horizontal="center" vertical="center"/>
    </xf>
    <xf numFmtId="0" fontId="8" fillId="0" borderId="31" xfId="0" applyNumberFormat="1" applyFont="1" applyBorder="1" applyAlignment="1">
      <alignment horizontal="center" vertical="center"/>
    </xf>
    <xf numFmtId="0" fontId="8" fillId="0" borderId="38" xfId="0" applyNumberFormat="1" applyFont="1" applyBorder="1" applyAlignment="1">
      <alignment horizontal="center" vertical="center"/>
    </xf>
    <xf numFmtId="0" fontId="8" fillId="0" borderId="28" xfId="0" applyNumberFormat="1" applyFont="1" applyBorder="1" applyAlignment="1">
      <alignment horizontal="center" vertical="center"/>
    </xf>
    <xf numFmtId="0" fontId="8" fillId="0" borderId="32" xfId="0" applyNumberFormat="1" applyFont="1" applyBorder="1" applyAlignment="1">
      <alignment horizontal="center" vertical="center"/>
    </xf>
    <xf numFmtId="0" fontId="8" fillId="6" borderId="31" xfId="0" applyNumberFormat="1" applyFont="1" applyFill="1" applyBorder="1" applyAlignment="1">
      <alignment horizontal="center" vertical="center"/>
    </xf>
    <xf numFmtId="0" fontId="8" fillId="6" borderId="55" xfId="0" applyNumberFormat="1" applyFont="1" applyFill="1" applyBorder="1" applyAlignment="1">
      <alignment horizontal="center" vertical="center"/>
    </xf>
    <xf numFmtId="0" fontId="7" fillId="9" borderId="10" xfId="0" applyNumberFormat="1" applyFont="1" applyFill="1" applyBorder="1" applyAlignment="1">
      <alignment horizontal="left" vertical="center"/>
    </xf>
    <xf numFmtId="0" fontId="7" fillId="9" borderId="0" xfId="0" applyNumberFormat="1" applyFont="1" applyFill="1" applyAlignment="1">
      <alignment horizontal="left" vertical="center"/>
    </xf>
    <xf numFmtId="0" fontId="3" fillId="2" borderId="10" xfId="0" applyNumberFormat="1" applyFont="1" applyFill="1" applyBorder="1" applyAlignment="1">
      <alignment horizontal="left" vertical="center"/>
    </xf>
    <xf numFmtId="0" fontId="3" fillId="2" borderId="0" xfId="0" applyNumberFormat="1" applyFont="1" applyFill="1" applyAlignment="1">
      <alignment horizontal="left" vertical="center"/>
    </xf>
    <xf numFmtId="0" fontId="0" fillId="0" borderId="32" xfId="0" applyNumberFormat="1" applyBorder="1" applyAlignment="1">
      <alignment horizontal="center" vertical="center"/>
    </xf>
    <xf numFmtId="0" fontId="0" fillId="0" borderId="31" xfId="0" applyNumberFormat="1" applyBorder="1" applyAlignment="1">
      <alignment horizontal="center" vertical="center"/>
    </xf>
    <xf numFmtId="0" fontId="0" fillId="0" borderId="36" xfId="0" applyNumberFormat="1" applyBorder="1" applyAlignment="1">
      <alignment horizontal="center" vertical="center"/>
    </xf>
    <xf numFmtId="0" fontId="8" fillId="0" borderId="36" xfId="0" applyNumberFormat="1" applyFont="1" applyBorder="1" applyAlignment="1">
      <alignment horizontal="center" vertical="center"/>
    </xf>
    <xf numFmtId="0" fontId="8" fillId="6" borderId="17" xfId="0" applyNumberFormat="1" applyFont="1" applyFill="1" applyBorder="1" applyAlignment="1">
      <alignment horizontal="center" vertical="center"/>
    </xf>
    <xf numFmtId="0" fontId="7" fillId="9" borderId="35" xfId="0" applyNumberFormat="1" applyFont="1" applyFill="1" applyBorder="1" applyAlignment="1">
      <alignment horizontal="center" vertical="center"/>
    </xf>
    <xf numFmtId="0" fontId="7" fillId="9" borderId="38" xfId="0" applyNumberFormat="1" applyFont="1" applyFill="1" applyBorder="1" applyAlignment="1">
      <alignment horizontal="center" vertical="center"/>
    </xf>
    <xf numFmtId="0" fontId="0" fillId="0" borderId="34" xfId="0" applyNumberFormat="1" applyBorder="1" applyAlignment="1">
      <alignment horizontal="center" vertical="center"/>
    </xf>
    <xf numFmtId="0" fontId="0" fillId="0" borderId="59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0" borderId="38" xfId="0" applyNumberFormat="1" applyBorder="1" applyAlignment="1">
      <alignment horizontal="center" vertical="center"/>
    </xf>
    <xf numFmtId="0" fontId="0" fillId="0" borderId="42" xfId="0" applyNumberFormat="1" applyBorder="1" applyAlignment="1">
      <alignment horizontal="center" vertical="center"/>
    </xf>
    <xf numFmtId="0" fontId="0" fillId="0" borderId="41" xfId="0" applyNumberFormat="1" applyBorder="1" applyAlignment="1">
      <alignment horizontal="center" vertical="center"/>
    </xf>
    <xf numFmtId="0" fontId="1" fillId="0" borderId="60" xfId="0" applyNumberFormat="1" applyFont="1" applyBorder="1" applyAlignment="1">
      <alignment horizontal="center" vertical="center"/>
    </xf>
    <xf numFmtId="0" fontId="0" fillId="0" borderId="61" xfId="0" applyNumberFormat="1" applyBorder="1" applyAlignment="1">
      <alignment horizontal="center" vertical="center"/>
    </xf>
    <xf numFmtId="0" fontId="3" fillId="2" borderId="21" xfId="0" applyNumberFormat="1" applyFont="1" applyFill="1" applyBorder="1" applyAlignment="1">
      <alignment horizontal="left" vertical="center"/>
    </xf>
    <xf numFmtId="0" fontId="3" fillId="2" borderId="22" xfId="0" applyNumberFormat="1" applyFont="1" applyFill="1" applyBorder="1" applyAlignment="1">
      <alignment horizontal="left" vertical="center"/>
    </xf>
    <xf numFmtId="0" fontId="3" fillId="2" borderId="41" xfId="0" applyNumberFormat="1" applyFont="1" applyFill="1" applyBorder="1" applyAlignment="1">
      <alignment horizontal="left" vertical="center"/>
    </xf>
    <xf numFmtId="0" fontId="9" fillId="0" borderId="37" xfId="0" applyNumberFormat="1" applyFont="1" applyBorder="1" applyAlignment="1">
      <alignment horizontal="center" vertical="center"/>
    </xf>
    <xf numFmtId="0" fontId="9" fillId="0" borderId="38" xfId="0" applyNumberFormat="1" applyFont="1" applyBorder="1" applyAlignment="1">
      <alignment horizontal="center" vertical="center"/>
    </xf>
    <xf numFmtId="0" fontId="3" fillId="2" borderId="51" xfId="0" applyNumberFormat="1" applyFont="1" applyFill="1" applyBorder="1" applyAlignment="1">
      <alignment horizontal="left" vertical="center"/>
    </xf>
    <xf numFmtId="0" fontId="3" fillId="2" borderId="49" xfId="0" applyNumberFormat="1" applyFont="1" applyFill="1" applyBorder="1" applyAlignment="1">
      <alignment horizontal="left" vertical="center"/>
    </xf>
    <xf numFmtId="0" fontId="3" fillId="2" borderId="54" xfId="0" applyNumberFormat="1" applyFont="1" applyFill="1" applyBorder="1" applyAlignment="1">
      <alignment horizontal="left" vertical="center"/>
    </xf>
    <xf numFmtId="0" fontId="3" fillId="2" borderId="30" xfId="0" applyNumberFormat="1" applyFont="1" applyFill="1" applyBorder="1" applyAlignment="1">
      <alignment horizontal="left" vertical="center"/>
    </xf>
    <xf numFmtId="0" fontId="3" fillId="2" borderId="52" xfId="0" applyNumberFormat="1" applyFont="1" applyFill="1" applyBorder="1" applyAlignment="1">
      <alignment horizontal="left" vertical="center"/>
    </xf>
    <xf numFmtId="0" fontId="3" fillId="2" borderId="46" xfId="0" applyNumberFormat="1" applyFont="1" applyFill="1" applyBorder="1" applyAlignment="1">
      <alignment horizontal="left" vertical="center"/>
    </xf>
    <xf numFmtId="0" fontId="3" fillId="2" borderId="47" xfId="0" applyNumberFormat="1" applyFont="1" applyFill="1" applyBorder="1" applyAlignment="1">
      <alignment horizontal="left" vertical="center"/>
    </xf>
    <xf numFmtId="0" fontId="0" fillId="0" borderId="58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8" fillId="6" borderId="28" xfId="0" applyNumberFormat="1" applyFont="1" applyFill="1" applyBorder="1" applyAlignment="1">
      <alignment horizontal="center" vertical="center"/>
    </xf>
    <xf numFmtId="0" fontId="8" fillId="6" borderId="32" xfId="0" applyNumberFormat="1" applyFont="1" applyFill="1" applyBorder="1" applyAlignment="1">
      <alignment horizontal="center" vertical="center"/>
    </xf>
    <xf numFmtId="0" fontId="8" fillId="6" borderId="19" xfId="0" applyNumberFormat="1" applyFont="1" applyFill="1" applyBorder="1" applyAlignment="1">
      <alignment horizontal="center" vertical="center"/>
    </xf>
    <xf numFmtId="0" fontId="8" fillId="6" borderId="27" xfId="0" applyNumberFormat="1" applyFont="1" applyFill="1" applyBorder="1" applyAlignment="1">
      <alignment horizontal="center" vertical="center"/>
    </xf>
    <xf numFmtId="0" fontId="8" fillId="6" borderId="4" xfId="0" applyNumberFormat="1" applyFont="1" applyFill="1" applyBorder="1" applyAlignment="1">
      <alignment horizontal="center" vertical="center"/>
    </xf>
    <xf numFmtId="0" fontId="8" fillId="6" borderId="1" xfId="0" applyNumberFormat="1" applyFont="1" applyFill="1" applyBorder="1" applyAlignment="1">
      <alignment horizontal="center" vertical="center"/>
    </xf>
    <xf numFmtId="0" fontId="8" fillId="6" borderId="5" xfId="0" applyNumberFormat="1" applyFont="1" applyFill="1" applyBorder="1" applyAlignment="1">
      <alignment horizontal="center" vertical="center"/>
    </xf>
    <xf numFmtId="0" fontId="8" fillId="6" borderId="6" xfId="0" applyNumberFormat="1" applyFont="1" applyFill="1" applyBorder="1" applyAlignment="1">
      <alignment horizontal="center" vertical="center"/>
    </xf>
    <xf numFmtId="0" fontId="1" fillId="0" borderId="32" xfId="0" applyNumberFormat="1" applyFont="1" applyBorder="1" applyAlignment="1">
      <alignment horizontal="center" vertical="center"/>
    </xf>
    <xf numFmtId="0" fontId="0" fillId="0" borderId="32" xfId="0" applyNumberFormat="1" applyFont="1" applyBorder="1" applyAlignment="1">
      <alignment horizontal="center" vertical="center"/>
    </xf>
    <xf numFmtId="0" fontId="0" fillId="0" borderId="27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6" xfId="0" applyNumberFormat="1" applyFont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left" vertical="center"/>
    </xf>
    <xf numFmtId="0" fontId="3" fillId="2" borderId="9" xfId="0" applyNumberFormat="1" applyFont="1" applyFill="1" applyBorder="1" applyAlignment="1">
      <alignment horizontal="left" vertical="center"/>
    </xf>
    <xf numFmtId="0" fontId="3" fillId="2" borderId="29" xfId="0" applyNumberFormat="1" applyFont="1" applyFill="1" applyBorder="1" applyAlignment="1">
      <alignment horizontal="left" vertical="center"/>
    </xf>
    <xf numFmtId="0" fontId="3" fillId="3" borderId="35" xfId="0" applyNumberFormat="1" applyFont="1" applyFill="1" applyBorder="1" applyAlignment="1">
      <alignment horizontal="center" vertical="center"/>
    </xf>
    <xf numFmtId="0" fontId="3" fillId="3" borderId="37" xfId="0" applyNumberFormat="1" applyFont="1" applyFill="1" applyBorder="1" applyAlignment="1">
      <alignment horizontal="center" vertical="center"/>
    </xf>
    <xf numFmtId="0" fontId="12" fillId="8" borderId="52" xfId="0" applyNumberFormat="1" applyFont="1" applyFill="1" applyBorder="1" applyAlignment="1">
      <alignment horizontal="left" vertical="center"/>
    </xf>
    <xf numFmtId="0" fontId="12" fillId="8" borderId="46" xfId="0" applyNumberFormat="1" applyFont="1" applyFill="1" applyBorder="1" applyAlignment="1">
      <alignment horizontal="left" vertical="center"/>
    </xf>
    <xf numFmtId="0" fontId="12" fillId="8" borderId="47" xfId="0" applyNumberFormat="1" applyFont="1" applyFill="1" applyBorder="1" applyAlignment="1">
      <alignment horizontal="left" vertical="center"/>
    </xf>
  </cellXfs>
  <cellStyles count="78">
    <cellStyle name="쉼표 [0] 2" xfId="5"/>
    <cellStyle name="쉼표 10" xfId="14"/>
    <cellStyle name="쉼표 11" xfId="15"/>
    <cellStyle name="쉼표 12" xfId="16"/>
    <cellStyle name="쉼표 13" xfId="17"/>
    <cellStyle name="쉼표 14" xfId="18"/>
    <cellStyle name="쉼표 15" xfId="19"/>
    <cellStyle name="쉼표 16" xfId="20"/>
    <cellStyle name="쉼표 17" xfId="21"/>
    <cellStyle name="쉼표 18" xfId="22"/>
    <cellStyle name="쉼표 19" xfId="23"/>
    <cellStyle name="쉼표 2" xfId="4"/>
    <cellStyle name="쉼표 20" xfId="24"/>
    <cellStyle name="쉼표 21" xfId="25"/>
    <cellStyle name="쉼표 22" xfId="26"/>
    <cellStyle name="쉼표 23" xfId="27"/>
    <cellStyle name="쉼표 24" xfId="28"/>
    <cellStyle name="쉼표 25" xfId="29"/>
    <cellStyle name="쉼표 26" xfId="30"/>
    <cellStyle name="쉼표 27" xfId="31"/>
    <cellStyle name="쉼표 28" xfId="32"/>
    <cellStyle name="쉼표 29" xfId="33"/>
    <cellStyle name="쉼표 3" xfId="8"/>
    <cellStyle name="쉼표 30" xfId="34"/>
    <cellStyle name="쉼표 31" xfId="35"/>
    <cellStyle name="쉼표 32" xfId="36"/>
    <cellStyle name="쉼표 33" xfId="37"/>
    <cellStyle name="쉼표 34" xfId="38"/>
    <cellStyle name="쉼표 35" xfId="39"/>
    <cellStyle name="쉼표 36" xfId="40"/>
    <cellStyle name="쉼표 37" xfId="41"/>
    <cellStyle name="쉼표 38" xfId="42"/>
    <cellStyle name="쉼표 39" xfId="43"/>
    <cellStyle name="쉼표 4" xfId="7"/>
    <cellStyle name="쉼표 40" xfId="44"/>
    <cellStyle name="쉼표 41" xfId="45"/>
    <cellStyle name="쉼표 42" xfId="46"/>
    <cellStyle name="쉼표 43" xfId="47"/>
    <cellStyle name="쉼표 44" xfId="48"/>
    <cellStyle name="쉼표 45" xfId="49"/>
    <cellStyle name="쉼표 46" xfId="50"/>
    <cellStyle name="쉼표 47" xfId="51"/>
    <cellStyle name="쉼표 48" xfId="52"/>
    <cellStyle name="쉼표 49" xfId="53"/>
    <cellStyle name="쉼표 5" xfId="9"/>
    <cellStyle name="쉼표 50" xfId="54"/>
    <cellStyle name="쉼표 51" xfId="55"/>
    <cellStyle name="쉼표 52" xfId="56"/>
    <cellStyle name="쉼표 53" xfId="57"/>
    <cellStyle name="쉼표 54" xfId="58"/>
    <cellStyle name="쉼표 55" xfId="59"/>
    <cellStyle name="쉼표 56" xfId="60"/>
    <cellStyle name="쉼표 57" xfId="61"/>
    <cellStyle name="쉼표 58" xfId="62"/>
    <cellStyle name="쉼표 59" xfId="63"/>
    <cellStyle name="쉼표 6" xfId="10"/>
    <cellStyle name="쉼표 60" xfId="64"/>
    <cellStyle name="쉼표 61" xfId="65"/>
    <cellStyle name="쉼표 62" xfId="66"/>
    <cellStyle name="쉼표 63" xfId="67"/>
    <cellStyle name="쉼표 64" xfId="68"/>
    <cellStyle name="쉼표 65" xfId="69"/>
    <cellStyle name="쉼표 66" xfId="70"/>
    <cellStyle name="쉼표 67" xfId="71"/>
    <cellStyle name="쉼표 68" xfId="72"/>
    <cellStyle name="쉼표 69" xfId="73"/>
    <cellStyle name="쉼표 7" xfId="11"/>
    <cellStyle name="쉼표 70" xfId="74"/>
    <cellStyle name="쉼표 71" xfId="75"/>
    <cellStyle name="쉼표 72" xfId="76"/>
    <cellStyle name="쉼표 73" xfId="77"/>
    <cellStyle name="쉼표 8" xfId="12"/>
    <cellStyle name="쉼표 9" xfId="13"/>
    <cellStyle name="표준" xfId="0" builtinId="0"/>
    <cellStyle name="표준 2" xfId="3"/>
    <cellStyle name="표준 3" xfId="2"/>
    <cellStyle name="하이퍼링크" xfId="1" builtinId="8"/>
    <cellStyle name="하이퍼링크 2" xfId="6"/>
  </cellStyles>
  <dxfs count="37"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fgColor auto="1"/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firstRowStripe" dxfId="31"/>
      <tableStyleElement type="firstColumnStripe" dxfId="30"/>
    </tableStyle>
    <tableStyle name="Light Style 1 - Accent 1" table="0" count="7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qroger@naver.com" TargetMode="External"/><Relationship Id="rId1" Type="http://schemas.openxmlformats.org/officeDocument/2006/relationships/hyperlink" Target="mailto:test@test.or.k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7"/>
  <sheetViews>
    <sheetView tabSelected="1" zoomScaleNormal="100" zoomScaleSheetLayoutView="75" workbookViewId="0">
      <selection activeCell="A34" sqref="A34:D34"/>
    </sheetView>
  </sheetViews>
  <sheetFormatPr defaultColWidth="0" defaultRowHeight="16.5" zeroHeight="1" x14ac:dyDescent="0.3"/>
  <cols>
    <col min="1" max="1" width="12.625" style="3" customWidth="1"/>
    <col min="2" max="2" width="5.875" style="3" customWidth="1"/>
    <col min="3" max="3" width="19.125" style="3" customWidth="1"/>
    <col min="4" max="4" width="5.125" style="3" customWidth="1"/>
    <col min="5" max="5" width="14.625" style="3" bestFit="1" customWidth="1"/>
    <col min="6" max="6" width="5.125" style="3" customWidth="1"/>
    <col min="7" max="7" width="24.125" style="3" customWidth="1"/>
    <col min="8" max="8" width="5.125" style="3" customWidth="1"/>
    <col min="9" max="9" width="9" style="22" customWidth="1"/>
    <col min="10" max="10" width="15.875" style="1" hidden="1" customWidth="1"/>
    <col min="11" max="11" width="9" style="1" hidden="1" customWidth="1"/>
    <col min="12" max="12" width="6" style="1" customWidth="1"/>
    <col min="13" max="13" width="86" style="1" bestFit="1" customWidth="1"/>
    <col min="14" max="14" width="9" style="1" customWidth="1"/>
    <col min="15" max="16384" width="9" style="1" hidden="1"/>
  </cols>
  <sheetData>
    <row r="1" spans="1:14" ht="17.25" x14ac:dyDescent="0.3">
      <c r="A1" s="177" t="s">
        <v>336</v>
      </c>
      <c r="B1" s="178"/>
      <c r="C1" s="178"/>
      <c r="D1" s="178"/>
      <c r="E1" s="178"/>
      <c r="F1" s="178"/>
      <c r="G1" s="178"/>
      <c r="H1" s="179"/>
      <c r="J1" s="22"/>
      <c r="K1" s="22"/>
      <c r="L1" s="22"/>
      <c r="M1" s="22"/>
      <c r="N1" s="22"/>
    </row>
    <row r="2" spans="1:14" ht="16.5" customHeight="1" x14ac:dyDescent="0.3">
      <c r="A2" s="177" t="s">
        <v>293</v>
      </c>
      <c r="B2" s="178"/>
      <c r="C2" s="178"/>
      <c r="D2" s="178"/>
      <c r="E2" s="178"/>
      <c r="F2" s="178"/>
      <c r="G2" s="178"/>
      <c r="H2" s="179"/>
      <c r="J2" s="22"/>
      <c r="K2" s="22"/>
      <c r="L2" s="22"/>
      <c r="M2" s="22"/>
      <c r="N2" s="22"/>
    </row>
    <row r="3" spans="1:14" ht="16.5" customHeight="1" x14ac:dyDescent="0.3">
      <c r="A3" s="6" t="s">
        <v>121</v>
      </c>
      <c r="B3" s="225" t="s">
        <v>7</v>
      </c>
      <c r="C3" s="226"/>
      <c r="D3" s="227"/>
      <c r="E3" s="7" t="s">
        <v>6</v>
      </c>
      <c r="F3" s="228" t="s">
        <v>26</v>
      </c>
      <c r="G3" s="229"/>
      <c r="H3" s="230"/>
      <c r="J3" s="22" t="s">
        <v>21</v>
      </c>
      <c r="K3" s="22"/>
      <c r="L3" s="22"/>
      <c r="M3" s="27" t="s">
        <v>2</v>
      </c>
      <c r="N3" s="22"/>
    </row>
    <row r="4" spans="1:14" x14ac:dyDescent="0.3">
      <c r="A4" s="21"/>
      <c r="B4" s="21"/>
      <c r="C4" s="21"/>
      <c r="D4" s="21"/>
      <c r="E4" s="21"/>
      <c r="F4" s="21"/>
      <c r="G4" s="21"/>
      <c r="H4" s="21"/>
      <c r="J4" s="22" t="s">
        <v>121</v>
      </c>
      <c r="K4" s="22">
        <f>IF(ISBLANK(B3)=TRUE,1,0)</f>
        <v>0</v>
      </c>
      <c r="L4" s="22"/>
      <c r="M4" s="19" t="s">
        <v>0</v>
      </c>
      <c r="N4" s="22"/>
    </row>
    <row r="5" spans="1:14" ht="21.95" customHeight="1" x14ac:dyDescent="0.3">
      <c r="A5" s="204" t="s">
        <v>270</v>
      </c>
      <c r="B5" s="205"/>
      <c r="C5" s="205"/>
      <c r="D5" s="205"/>
      <c r="E5" s="205"/>
      <c r="F5" s="205"/>
      <c r="G5" s="205"/>
      <c r="H5" s="206"/>
      <c r="J5" s="22" t="s">
        <v>6</v>
      </c>
      <c r="K5" s="22">
        <f>IF(ISBLANK(F3)=TRUE,1,0)</f>
        <v>0</v>
      </c>
      <c r="L5" s="22"/>
      <c r="M5" s="20"/>
      <c r="N5" s="22"/>
    </row>
    <row r="6" spans="1:14" x14ac:dyDescent="0.3">
      <c r="A6" s="24" t="s">
        <v>216</v>
      </c>
      <c r="B6" s="245" t="s">
        <v>389</v>
      </c>
      <c r="C6" s="246"/>
      <c r="D6" s="246"/>
      <c r="E6" s="25" t="s">
        <v>217</v>
      </c>
      <c r="F6" s="239" t="s">
        <v>390</v>
      </c>
      <c r="G6" s="240"/>
      <c r="H6" s="241"/>
      <c r="J6" s="22" t="s">
        <v>1</v>
      </c>
      <c r="K6" s="22">
        <f>IF(ISBLANK(F7)=TRUE,1,0)</f>
        <v>0</v>
      </c>
      <c r="L6" s="22"/>
      <c r="M6" s="20"/>
      <c r="N6" s="22"/>
    </row>
    <row r="7" spans="1:14" x14ac:dyDescent="0.3">
      <c r="A7" s="9" t="s">
        <v>310</v>
      </c>
      <c r="B7" s="247" t="s">
        <v>391</v>
      </c>
      <c r="C7" s="248"/>
      <c r="D7" s="248"/>
      <c r="E7" s="10" t="s">
        <v>114</v>
      </c>
      <c r="F7" s="242" t="s">
        <v>392</v>
      </c>
      <c r="G7" s="243"/>
      <c r="H7" s="244"/>
      <c r="J7" s="22" t="s">
        <v>308</v>
      </c>
      <c r="K7" s="22">
        <f>IF(ISBLANK(B10)=TRUE,1,0)</f>
        <v>0</v>
      </c>
      <c r="L7" s="22"/>
      <c r="M7" s="20" t="s">
        <v>31</v>
      </c>
      <c r="N7" s="22"/>
    </row>
    <row r="8" spans="1:14" x14ac:dyDescent="0.3">
      <c r="A8" s="21"/>
      <c r="B8" s="21"/>
      <c r="C8" s="21"/>
      <c r="D8" s="21"/>
      <c r="E8" s="21"/>
      <c r="F8" s="21"/>
      <c r="G8" s="21"/>
      <c r="H8" s="21"/>
      <c r="J8" s="22" t="s">
        <v>307</v>
      </c>
      <c r="K8" s="22">
        <f>IF(AND(ISBLANK(B12),ISBLANK(#REF!)),1,0)</f>
        <v>0</v>
      </c>
      <c r="L8" s="22"/>
      <c r="M8" s="20" t="s">
        <v>296</v>
      </c>
      <c r="N8" s="22"/>
    </row>
    <row r="9" spans="1:14" ht="21.95" customHeight="1" x14ac:dyDescent="0.3">
      <c r="A9" s="201" t="s">
        <v>175</v>
      </c>
      <c r="B9" s="202"/>
      <c r="C9" s="202"/>
      <c r="D9" s="202"/>
      <c r="E9" s="202"/>
      <c r="F9" s="202"/>
      <c r="G9" s="202"/>
      <c r="H9" s="203"/>
      <c r="J9" s="22" t="s">
        <v>122</v>
      </c>
      <c r="K9" s="22">
        <f>IF(ISBLANK(B13)=TRUE,1,0)</f>
        <v>0</v>
      </c>
      <c r="L9" s="22"/>
      <c r="M9" s="20" t="s">
        <v>40</v>
      </c>
      <c r="N9" s="22"/>
    </row>
    <row r="10" spans="1:14" ht="16.5" customHeight="1" x14ac:dyDescent="0.3">
      <c r="A10" s="28" t="s">
        <v>308</v>
      </c>
      <c r="B10" s="237" t="s">
        <v>381</v>
      </c>
      <c r="C10" s="238"/>
      <c r="D10" s="238"/>
      <c r="E10" s="238"/>
      <c r="F10" s="238"/>
      <c r="G10" s="238"/>
      <c r="H10" s="29"/>
      <c r="J10" s="22" t="s">
        <v>201</v>
      </c>
      <c r="K10" s="22">
        <f>IF(ISBLANK(B16)=TRUE,1,0)</f>
        <v>0</v>
      </c>
      <c r="L10" s="22"/>
      <c r="M10" s="20" t="s">
        <v>41</v>
      </c>
      <c r="N10" s="22"/>
    </row>
    <row r="11" spans="1:14" x14ac:dyDescent="0.3">
      <c r="A11" s="24" t="s">
        <v>127</v>
      </c>
      <c r="B11" s="231" t="s">
        <v>382</v>
      </c>
      <c r="C11" s="232"/>
      <c r="D11" s="232"/>
      <c r="E11" s="232"/>
      <c r="F11" s="232"/>
      <c r="G11" s="233"/>
      <c r="H11" s="26"/>
      <c r="J11" s="22" t="s">
        <v>128</v>
      </c>
      <c r="K11" s="22">
        <f>IF(OR(ISBLANK(G13),ISBLANK(G14)),1,0)</f>
        <v>0</v>
      </c>
      <c r="L11" s="22"/>
      <c r="M11" s="20" t="s">
        <v>30</v>
      </c>
      <c r="N11" s="22"/>
    </row>
    <row r="12" spans="1:14" x14ac:dyDescent="0.3">
      <c r="A12" s="8" t="s">
        <v>145</v>
      </c>
      <c r="B12" s="207" t="s">
        <v>383</v>
      </c>
      <c r="C12" s="208"/>
      <c r="D12" s="208"/>
      <c r="E12" s="208"/>
      <c r="F12" s="208"/>
      <c r="G12" s="208"/>
      <c r="H12" s="11"/>
      <c r="J12" s="22" t="s">
        <v>277</v>
      </c>
      <c r="K12" s="22">
        <f>IF(ISBLANK(B23)=TRUE,1,0)</f>
        <v>0</v>
      </c>
      <c r="L12" s="22"/>
      <c r="M12" s="20" t="s">
        <v>11</v>
      </c>
      <c r="N12" s="22"/>
    </row>
    <row r="13" spans="1:14" x14ac:dyDescent="0.3">
      <c r="A13" s="8" t="s">
        <v>122</v>
      </c>
      <c r="B13" s="209">
        <v>1989</v>
      </c>
      <c r="C13" s="209"/>
      <c r="D13" s="73" t="s">
        <v>191</v>
      </c>
      <c r="E13" s="234" t="s">
        <v>119</v>
      </c>
      <c r="F13" s="75" t="s">
        <v>210</v>
      </c>
      <c r="G13" s="4">
        <v>4</v>
      </c>
      <c r="H13" s="76" t="s">
        <v>199</v>
      </c>
      <c r="J13" s="22" t="s">
        <v>110</v>
      </c>
      <c r="K13" s="22">
        <f>IF(B23="없음",IF(ISBLANK(F23)=TRUE,0,1),IF(ISBLANK(F23)=TRUE,1,0))</f>
        <v>0</v>
      </c>
      <c r="L13" s="22"/>
      <c r="M13" s="20" t="s">
        <v>303</v>
      </c>
      <c r="N13" s="22"/>
    </row>
    <row r="14" spans="1:14" x14ac:dyDescent="0.3">
      <c r="A14" s="8" t="s">
        <v>134</v>
      </c>
      <c r="B14" s="209" t="s">
        <v>135</v>
      </c>
      <c r="C14" s="209"/>
      <c r="D14" s="209"/>
      <c r="E14" s="234"/>
      <c r="F14" s="75" t="s">
        <v>235</v>
      </c>
      <c r="G14" s="4">
        <v>1</v>
      </c>
      <c r="H14" s="76" t="s">
        <v>199</v>
      </c>
      <c r="J14" s="22" t="s">
        <v>18</v>
      </c>
      <c r="K14" s="22">
        <f>IF(ISBLANK(B26)=TRUE,1,0)</f>
        <v>0</v>
      </c>
      <c r="L14" s="22"/>
      <c r="M14" s="20" t="s">
        <v>15</v>
      </c>
      <c r="N14" s="22"/>
    </row>
    <row r="15" spans="1:14" ht="16.5" customHeight="1" x14ac:dyDescent="0.3">
      <c r="A15" s="8" t="s">
        <v>146</v>
      </c>
      <c r="B15" s="209" t="s">
        <v>200</v>
      </c>
      <c r="C15" s="209"/>
      <c r="D15" s="209"/>
      <c r="E15" s="5" t="s">
        <v>120</v>
      </c>
      <c r="F15" s="214">
        <v>2.5</v>
      </c>
      <c r="G15" s="215"/>
      <c r="H15" s="76" t="s">
        <v>204</v>
      </c>
      <c r="J15" s="22" t="s">
        <v>141</v>
      </c>
      <c r="K15" s="22">
        <f>IF(B26="아니오",IF(ISBLANK(B27)=TRUE,0,1),IF(ISBLANK(B27)=TRUE,1,0))</f>
        <v>0</v>
      </c>
      <c r="L15" s="22"/>
      <c r="M15" s="17" t="s">
        <v>332</v>
      </c>
      <c r="N15" s="22"/>
    </row>
    <row r="16" spans="1:14" x14ac:dyDescent="0.3">
      <c r="A16" s="8" t="s">
        <v>201</v>
      </c>
      <c r="B16" s="209">
        <v>4910</v>
      </c>
      <c r="C16" s="209"/>
      <c r="D16" s="73" t="s">
        <v>268</v>
      </c>
      <c r="E16" s="5" t="s">
        <v>111</v>
      </c>
      <c r="F16" s="215"/>
      <c r="G16" s="215"/>
      <c r="H16" s="76" t="s">
        <v>204</v>
      </c>
      <c r="J16" s="22"/>
      <c r="K16" s="22"/>
      <c r="L16" s="22"/>
      <c r="M16" s="22"/>
      <c r="N16" s="22"/>
    </row>
    <row r="17" spans="1:14" x14ac:dyDescent="0.3">
      <c r="A17" s="8" t="s">
        <v>116</v>
      </c>
      <c r="B17" s="209">
        <v>0</v>
      </c>
      <c r="C17" s="209"/>
      <c r="D17" s="73" t="s">
        <v>268</v>
      </c>
      <c r="E17" s="5" t="s">
        <v>215</v>
      </c>
      <c r="F17" s="209">
        <v>135</v>
      </c>
      <c r="G17" s="209"/>
      <c r="H17" s="76" t="s">
        <v>212</v>
      </c>
      <c r="J17" s="22"/>
      <c r="K17" s="22"/>
      <c r="L17" s="22"/>
      <c r="M17" s="22"/>
      <c r="N17" s="22"/>
    </row>
    <row r="18" spans="1:14" x14ac:dyDescent="0.3">
      <c r="A18" s="8" t="s">
        <v>117</v>
      </c>
      <c r="B18" s="209">
        <v>36</v>
      </c>
      <c r="C18" s="209"/>
      <c r="D18" s="73" t="s">
        <v>203</v>
      </c>
      <c r="E18" s="5" t="s">
        <v>113</v>
      </c>
      <c r="F18" s="209">
        <v>255</v>
      </c>
      <c r="G18" s="209"/>
      <c r="H18" s="76" t="s">
        <v>193</v>
      </c>
      <c r="J18" s="22"/>
      <c r="K18" s="22"/>
      <c r="L18" s="22"/>
      <c r="M18" s="22"/>
      <c r="N18" s="22"/>
    </row>
    <row r="19" spans="1:14" ht="17.25" x14ac:dyDescent="0.3">
      <c r="A19" s="8" t="s">
        <v>112</v>
      </c>
      <c r="B19" s="209">
        <v>800</v>
      </c>
      <c r="C19" s="209"/>
      <c r="D19" s="73" t="s">
        <v>203</v>
      </c>
      <c r="E19" s="5" t="s">
        <v>148</v>
      </c>
      <c r="F19" s="213">
        <v>0.33333333333333331</v>
      </c>
      <c r="G19" s="213"/>
      <c r="H19" s="76" t="s">
        <v>198</v>
      </c>
      <c r="J19" s="22"/>
      <c r="K19" s="22"/>
      <c r="L19" s="22"/>
      <c r="M19" s="16" t="s">
        <v>142</v>
      </c>
      <c r="N19" s="22"/>
    </row>
    <row r="20" spans="1:14" x14ac:dyDescent="0.3">
      <c r="A20" s="9" t="s">
        <v>118</v>
      </c>
      <c r="B20" s="236">
        <v>0.75</v>
      </c>
      <c r="C20" s="236"/>
      <c r="D20" s="74" t="s">
        <v>198</v>
      </c>
      <c r="E20" s="210"/>
      <c r="F20" s="211"/>
      <c r="G20" s="211"/>
      <c r="H20" s="212"/>
      <c r="J20" s="22" t="s">
        <v>221</v>
      </c>
      <c r="K20" s="22">
        <f>SUM(K4:K19)</f>
        <v>0</v>
      </c>
      <c r="L20" s="22"/>
      <c r="M20" s="18" t="s">
        <v>173</v>
      </c>
      <c r="N20" s="22"/>
    </row>
    <row r="21" spans="1:14" x14ac:dyDescent="0.3">
      <c r="A21" s="21"/>
      <c r="B21" s="21"/>
      <c r="C21" s="21"/>
      <c r="D21" s="21"/>
      <c r="E21" s="21"/>
      <c r="F21" s="21"/>
      <c r="G21" s="21"/>
      <c r="H21" s="23"/>
      <c r="J21" s="22"/>
      <c r="K21" s="22"/>
      <c r="L21" s="22"/>
      <c r="M21" s="22"/>
      <c r="N21" s="22"/>
    </row>
    <row r="22" spans="1:14" ht="21.95" customHeight="1" x14ac:dyDescent="0.3">
      <c r="A22" s="204" t="s">
        <v>168</v>
      </c>
      <c r="B22" s="205"/>
      <c r="C22" s="205"/>
      <c r="D22" s="205"/>
      <c r="E22" s="205"/>
      <c r="F22" s="205"/>
      <c r="G22" s="205"/>
      <c r="H22" s="206"/>
      <c r="J22" s="22"/>
      <c r="K22" s="22"/>
      <c r="L22" s="22"/>
      <c r="M22" s="22"/>
      <c r="N22" s="22"/>
    </row>
    <row r="23" spans="1:14" x14ac:dyDescent="0.3">
      <c r="A23" s="12" t="s">
        <v>110</v>
      </c>
      <c r="B23" s="196" t="s">
        <v>209</v>
      </c>
      <c r="C23" s="196"/>
      <c r="D23" s="196"/>
      <c r="E23" s="13" t="s">
        <v>133</v>
      </c>
      <c r="F23" s="235"/>
      <c r="G23" s="235"/>
      <c r="H23" s="77" t="s">
        <v>268</v>
      </c>
      <c r="J23" s="22"/>
      <c r="K23" s="22"/>
      <c r="L23" s="22"/>
      <c r="M23" s="22"/>
      <c r="N23" s="22"/>
    </row>
    <row r="24" spans="1:14" x14ac:dyDescent="0.3">
      <c r="A24" s="129"/>
      <c r="B24" s="21"/>
      <c r="C24" s="21"/>
      <c r="D24" s="21"/>
      <c r="E24" s="129"/>
      <c r="F24" s="21"/>
      <c r="G24" s="21"/>
      <c r="H24" s="21"/>
      <c r="J24" s="22"/>
      <c r="K24" s="22"/>
      <c r="L24" s="22"/>
      <c r="M24" s="22"/>
      <c r="N24" s="22"/>
    </row>
    <row r="25" spans="1:14" ht="21.95" customHeight="1" x14ac:dyDescent="0.3">
      <c r="A25" s="198" t="s">
        <v>9</v>
      </c>
      <c r="B25" s="199"/>
      <c r="C25" s="199"/>
      <c r="D25" s="199"/>
      <c r="E25" s="199"/>
      <c r="F25" s="199"/>
      <c r="G25" s="199"/>
      <c r="H25" s="200"/>
      <c r="J25" s="22"/>
      <c r="K25" s="22"/>
      <c r="L25" s="22"/>
      <c r="M25" s="22"/>
      <c r="N25" s="22"/>
    </row>
    <row r="26" spans="1:14" x14ac:dyDescent="0.3">
      <c r="A26" s="14" t="s">
        <v>115</v>
      </c>
      <c r="B26" s="193" t="s">
        <v>205</v>
      </c>
      <c r="C26" s="193"/>
      <c r="D26" s="193"/>
      <c r="E26" s="15" t="s">
        <v>280</v>
      </c>
      <c r="F26" s="192" t="s">
        <v>403</v>
      </c>
      <c r="G26" s="193"/>
      <c r="H26" s="79" t="s">
        <v>268</v>
      </c>
      <c r="J26" s="22"/>
      <c r="K26" s="22"/>
      <c r="L26" s="22"/>
      <c r="M26" s="22"/>
      <c r="N26" s="22"/>
    </row>
    <row r="27" spans="1:14" x14ac:dyDescent="0.3">
      <c r="A27" s="14" t="s">
        <v>109</v>
      </c>
      <c r="B27" s="193">
        <v>2011</v>
      </c>
      <c r="C27" s="193"/>
      <c r="D27" s="78" t="s">
        <v>191</v>
      </c>
      <c r="E27" s="15" t="s">
        <v>276</v>
      </c>
      <c r="F27" s="192">
        <v>2</v>
      </c>
      <c r="G27" s="193"/>
      <c r="H27" s="79" t="s">
        <v>199</v>
      </c>
      <c r="J27" s="22"/>
      <c r="K27" s="22"/>
      <c r="L27" s="22"/>
      <c r="M27" s="22"/>
      <c r="N27" s="22"/>
    </row>
    <row r="28" spans="1:14" ht="15.75" customHeight="1" x14ac:dyDescent="0.3">
      <c r="A28" s="194" t="s">
        <v>281</v>
      </c>
      <c r="B28" s="195"/>
      <c r="C28" s="195"/>
      <c r="D28" s="195"/>
      <c r="E28" s="195"/>
      <c r="F28" s="196" t="s">
        <v>326</v>
      </c>
      <c r="G28" s="196"/>
      <c r="H28" s="197"/>
      <c r="J28" s="22"/>
      <c r="K28" s="22"/>
      <c r="L28" s="22"/>
      <c r="M28" s="22"/>
      <c r="N28" s="22"/>
    </row>
    <row r="29" spans="1:14" ht="15.75" customHeight="1" x14ac:dyDescent="0.3">
      <c r="A29" s="21"/>
      <c r="B29" s="21"/>
      <c r="C29" s="21"/>
      <c r="D29" s="21"/>
      <c r="E29" s="21"/>
      <c r="F29" s="105"/>
      <c r="G29" s="105"/>
      <c r="H29" s="105"/>
      <c r="J29" s="22"/>
      <c r="K29" s="22"/>
      <c r="L29" s="22"/>
      <c r="M29" s="22"/>
      <c r="N29" s="22"/>
    </row>
    <row r="30" spans="1:14" ht="20.25" x14ac:dyDescent="0.3">
      <c r="A30" s="186" t="s">
        <v>378</v>
      </c>
      <c r="B30" s="187"/>
      <c r="C30" s="187"/>
      <c r="D30" s="187"/>
      <c r="E30" s="187"/>
      <c r="F30" s="187"/>
      <c r="G30" s="187"/>
      <c r="H30" s="188"/>
      <c r="J30" s="22"/>
      <c r="K30" s="22"/>
      <c r="L30" s="22"/>
      <c r="M30" s="22"/>
      <c r="N30" s="22"/>
    </row>
    <row r="31" spans="1:14" ht="15.75" customHeight="1" x14ac:dyDescent="0.3">
      <c r="A31" s="189" t="s">
        <v>376</v>
      </c>
      <c r="B31" s="190"/>
      <c r="C31" s="190"/>
      <c r="D31" s="190"/>
      <c r="E31" s="190" t="s">
        <v>374</v>
      </c>
      <c r="F31" s="190"/>
      <c r="G31" s="190"/>
      <c r="H31" s="191"/>
      <c r="J31" s="22"/>
      <c r="K31" s="22"/>
      <c r="L31" s="22"/>
      <c r="M31" s="22"/>
      <c r="N31" s="22"/>
    </row>
    <row r="32" spans="1:14" ht="15.75" customHeight="1" x14ac:dyDescent="0.3">
      <c r="A32" s="219">
        <v>24212016310</v>
      </c>
      <c r="B32" s="181"/>
      <c r="C32" s="181"/>
      <c r="D32" s="220"/>
      <c r="E32" s="180">
        <v>23876098</v>
      </c>
      <c r="F32" s="181"/>
      <c r="G32" s="181"/>
      <c r="H32" s="182"/>
      <c r="J32" s="22"/>
      <c r="K32" s="22"/>
      <c r="L32" s="22"/>
      <c r="M32" s="22"/>
      <c r="N32" s="22"/>
    </row>
    <row r="33" spans="1:14" ht="15.75" customHeight="1" x14ac:dyDescent="0.3">
      <c r="A33" s="221"/>
      <c r="B33" s="184"/>
      <c r="C33" s="184"/>
      <c r="D33" s="222"/>
      <c r="E33" s="183"/>
      <c r="F33" s="184"/>
      <c r="G33" s="184"/>
      <c r="H33" s="185"/>
      <c r="J33" s="22"/>
      <c r="K33" s="22"/>
      <c r="L33" s="22"/>
      <c r="M33" s="22"/>
      <c r="N33" s="22"/>
    </row>
    <row r="34" spans="1:14" ht="15.75" customHeight="1" x14ac:dyDescent="0.3">
      <c r="A34" s="221"/>
      <c r="B34" s="184"/>
      <c r="C34" s="184"/>
      <c r="D34" s="222"/>
      <c r="E34" s="183"/>
      <c r="F34" s="184"/>
      <c r="G34" s="184"/>
      <c r="H34" s="185"/>
      <c r="J34" s="22"/>
      <c r="K34" s="22"/>
      <c r="L34" s="22"/>
      <c r="M34" s="22"/>
      <c r="N34" s="22"/>
    </row>
    <row r="35" spans="1:14" ht="15.75" customHeight="1" x14ac:dyDescent="0.3">
      <c r="A35" s="221"/>
      <c r="B35" s="184"/>
      <c r="C35" s="184"/>
      <c r="D35" s="222"/>
      <c r="E35" s="183"/>
      <c r="F35" s="184"/>
      <c r="G35" s="184"/>
      <c r="H35" s="185"/>
      <c r="J35" s="22"/>
      <c r="K35" s="22"/>
      <c r="L35" s="22"/>
      <c r="M35" s="22"/>
      <c r="N35" s="22"/>
    </row>
    <row r="36" spans="1:14" ht="15.75" customHeight="1" x14ac:dyDescent="0.3">
      <c r="A36" s="223"/>
      <c r="B36" s="217"/>
      <c r="C36" s="217"/>
      <c r="D36" s="224"/>
      <c r="E36" s="216"/>
      <c r="F36" s="217"/>
      <c r="G36" s="217"/>
      <c r="H36" s="218"/>
      <c r="J36" s="22"/>
      <c r="K36" s="22"/>
      <c r="L36" s="22"/>
      <c r="M36" s="22"/>
      <c r="N36" s="22"/>
    </row>
    <row r="37" spans="1:14" x14ac:dyDescent="0.3">
      <c r="A37" s="21"/>
      <c r="B37" s="21"/>
      <c r="C37" s="21"/>
      <c r="D37" s="21"/>
      <c r="E37" s="21"/>
      <c r="F37" s="21"/>
      <c r="G37" s="21"/>
      <c r="H37" s="21"/>
      <c r="J37" s="22"/>
      <c r="K37" s="22"/>
      <c r="L37" s="22"/>
      <c r="M37" s="22"/>
      <c r="N37" s="22"/>
    </row>
  </sheetData>
  <protectedRanges>
    <protectedRange sqref="B3 F3 B6:D7 F6:H7 B11:G12 B13 B14:D15 B16:C20 G13:G14 F15:G19 B23 F23 F26:G27 B26:B27 F28:F29 F31:G36 B31:B36" name="범위1"/>
  </protectedRanges>
  <mergeCells count="51">
    <mergeCell ref="A2:H2"/>
    <mergeCell ref="A5:H5"/>
    <mergeCell ref="B10:G10"/>
    <mergeCell ref="F6:H6"/>
    <mergeCell ref="F7:H7"/>
    <mergeCell ref="B6:D6"/>
    <mergeCell ref="B7:D7"/>
    <mergeCell ref="F26:G26"/>
    <mergeCell ref="B3:D3"/>
    <mergeCell ref="F3:H3"/>
    <mergeCell ref="B15:D15"/>
    <mergeCell ref="B16:C16"/>
    <mergeCell ref="B17:C17"/>
    <mergeCell ref="B18:C18"/>
    <mergeCell ref="B19:C19"/>
    <mergeCell ref="B23:D23"/>
    <mergeCell ref="B11:G11"/>
    <mergeCell ref="E13:E14"/>
    <mergeCell ref="F23:G23"/>
    <mergeCell ref="B20:C20"/>
    <mergeCell ref="E36:H36"/>
    <mergeCell ref="A32:D32"/>
    <mergeCell ref="A33:D33"/>
    <mergeCell ref="A34:D34"/>
    <mergeCell ref="A35:D35"/>
    <mergeCell ref="A36:D36"/>
    <mergeCell ref="B12:G12"/>
    <mergeCell ref="B14:D14"/>
    <mergeCell ref="B13:C13"/>
    <mergeCell ref="E20:H20"/>
    <mergeCell ref="F19:G19"/>
    <mergeCell ref="F15:G15"/>
    <mergeCell ref="F16:G16"/>
    <mergeCell ref="F17:G17"/>
    <mergeCell ref="F18:G18"/>
    <mergeCell ref="A1:H1"/>
    <mergeCell ref="E32:H32"/>
    <mergeCell ref="E33:H33"/>
    <mergeCell ref="E34:H34"/>
    <mergeCell ref="E35:H35"/>
    <mergeCell ref="A30:H30"/>
    <mergeCell ref="A31:D31"/>
    <mergeCell ref="E31:H31"/>
    <mergeCell ref="F27:G27"/>
    <mergeCell ref="B26:D26"/>
    <mergeCell ref="A28:E28"/>
    <mergeCell ref="F28:H28"/>
    <mergeCell ref="B27:C27"/>
    <mergeCell ref="A25:H25"/>
    <mergeCell ref="A9:H9"/>
    <mergeCell ref="A22:H22"/>
  </mergeCells>
  <phoneticPr fontId="14" type="noConversion"/>
  <conditionalFormatting sqref="M4:M6 M11:M15">
    <cfRule type="expression" dxfId="22" priority="5">
      <formula>$K4=0</formula>
    </cfRule>
  </conditionalFormatting>
  <conditionalFormatting sqref="M20">
    <cfRule type="expression" dxfId="21" priority="4">
      <formula>$K$20&lt;&gt;0</formula>
    </cfRule>
  </conditionalFormatting>
  <conditionalFormatting sqref="M7">
    <cfRule type="expression" dxfId="20" priority="2">
      <formula>$K$7=0</formula>
    </cfRule>
  </conditionalFormatting>
  <conditionalFormatting sqref="M8:M10">
    <cfRule type="expression" dxfId="19" priority="1">
      <formula>$K$8=0</formula>
    </cfRule>
  </conditionalFormatting>
  <dataValidations count="2">
    <dataValidation type="time" allowBlank="1" showInputMessage="1" showErrorMessage="1" sqref="F19:G19 B20:C20">
      <formula1>0</formula1>
      <formula2>0.999305555555556</formula2>
    </dataValidation>
    <dataValidation type="whole" operator="greaterThan" allowBlank="1" showInputMessage="1" showErrorMessage="1" sqref="F23:G23">
      <formula1>0</formula1>
    </dataValidation>
  </dataValidations>
  <hyperlinks>
    <hyperlink ref="F3" r:id="rId1"/>
    <hyperlink ref="F7" r:id="rId2"/>
  </hyperlinks>
  <pageMargins left="0.69999998807907104" right="0.69999998807907104" top="0.75" bottom="0.75" header="0.30000001192092896" footer="0.30000001192092896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>
          <x14:formula1>
            <xm:f>val_ref!$B$2:$B$3</xm:f>
          </x14:formula1>
          <xm:sqref>B26</xm:sqref>
        </x14:dataValidation>
        <x14:dataValidation type="list" allowBlank="1" showInputMessage="1" showErrorMessage="1">
          <x14:formula1>
            <xm:f>val_ref!$C$2:$C$3</xm:f>
          </x14:formula1>
          <xm:sqref>B14:D14</xm:sqref>
        </x14:dataValidation>
        <x14:dataValidation type="list" allowBlank="1" showInputMessage="1" showErrorMessage="1">
          <x14:formula1>
            <xm:f>val_ref!$D$2:$D$9</xm:f>
          </x14:formula1>
          <xm:sqref>B15:D15</xm:sqref>
        </x14:dataValidation>
        <x14:dataValidation type="list" allowBlank="1" showInputMessage="1" showErrorMessage="1">
          <x14:formula1>
            <xm:f>val_ref!$E$2:$E$3</xm:f>
          </x14:formula1>
          <xm:sqref>B23</xm:sqref>
        </x14:dataValidation>
        <x14:dataValidation type="list" allowBlank="1" showInputMessage="1" showErrorMessage="1">
          <x14:formula1>
            <xm:f>val_ref!$F$2:$F$30</xm:f>
          </x14:formula1>
          <xm:sqref>F28:H29</xm:sqref>
        </x14:dataValidation>
        <x14:dataValidation type="whole" operator="lessThan" allowBlank="1" showInputMessage="1" showErrorMessage="1">
          <x14:formula1>
            <xm:f>val_ref!B13</xm:f>
          </x14:formula1>
          <xm:sqref>B27:C27</xm:sqref>
        </x14:dataValidation>
        <x14:dataValidation type="whole" allowBlank="1" showInputMessage="1" showErrorMessage="1">
          <x14:formula1>
            <xm:f>1000</xm:f>
          </x14:formula1>
          <x14:formula2>
            <xm:f>val_ref!B13</xm:f>
          </x14:formula2>
          <xm:sqref>B13:C13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407"/>
  <sheetViews>
    <sheetView zoomScaleNormal="100" zoomScaleSheetLayoutView="75" workbookViewId="0">
      <selection activeCell="J11" sqref="J11"/>
    </sheetView>
  </sheetViews>
  <sheetFormatPr defaultColWidth="0" defaultRowHeight="16.5" zeroHeight="1" x14ac:dyDescent="0.3"/>
  <cols>
    <col min="1" max="1" width="13.75" style="22" customWidth="1"/>
    <col min="2" max="3" width="9" style="22" customWidth="1"/>
    <col min="4" max="4" width="11.625" style="22" bestFit="1" customWidth="1"/>
    <col min="5" max="6" width="9" style="22" customWidth="1"/>
    <col min="7" max="7" width="15.875" style="22" bestFit="1" customWidth="1"/>
    <col min="8" max="8" width="9" style="22" customWidth="1"/>
    <col min="9" max="9" width="4.75" style="63" bestFit="1" customWidth="1"/>
    <col min="10" max="10" width="22.875" style="22" bestFit="1" customWidth="1"/>
    <col min="11" max="11" width="4.75" style="63" bestFit="1" customWidth="1"/>
    <col min="12" max="12" width="9" style="22" customWidth="1"/>
    <col min="13" max="13" width="9" style="1" hidden="1" customWidth="1"/>
    <col min="14" max="35" width="0" style="1" hidden="1" customWidth="1"/>
    <col min="36" max="16384" width="9" style="1" hidden="1"/>
  </cols>
  <sheetData>
    <row r="1" spans="1:12" ht="20.25" x14ac:dyDescent="0.3">
      <c r="A1" s="204" t="s">
        <v>12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</row>
    <row r="2" spans="1:12" ht="20.25" x14ac:dyDescent="0.3">
      <c r="A2" s="204" t="s">
        <v>343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</row>
    <row r="3" spans="1:12" ht="17.25" customHeight="1" x14ac:dyDescent="0.3">
      <c r="A3" s="250" t="s">
        <v>284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37"/>
    </row>
    <row r="4" spans="1:12" ht="17.25" customHeight="1" x14ac:dyDescent="0.3">
      <c r="A4" s="250" t="s">
        <v>285</v>
      </c>
      <c r="B4" s="251"/>
      <c r="C4" s="251"/>
      <c r="D4" s="251"/>
      <c r="E4" s="251"/>
      <c r="F4" s="251"/>
      <c r="G4" s="251"/>
      <c r="H4" s="251"/>
      <c r="I4" s="251"/>
      <c r="J4" s="251"/>
      <c r="K4" s="251"/>
      <c r="L4" s="37"/>
    </row>
    <row r="5" spans="1:12" ht="17.25" customHeight="1" x14ac:dyDescent="0.3">
      <c r="A5" s="250" t="s">
        <v>301</v>
      </c>
      <c r="B5" s="251"/>
      <c r="C5" s="251"/>
      <c r="D5" s="251"/>
      <c r="E5" s="251"/>
      <c r="F5" s="251"/>
      <c r="G5" s="251"/>
      <c r="H5" s="251"/>
      <c r="I5" s="251"/>
      <c r="J5" s="251"/>
      <c r="K5" s="251"/>
      <c r="L5" s="37"/>
    </row>
    <row r="6" spans="1:12" x14ac:dyDescent="0.3">
      <c r="C6" s="21"/>
      <c r="D6" s="21"/>
    </row>
    <row r="7" spans="1:12" x14ac:dyDescent="0.3">
      <c r="A7" s="38" t="s">
        <v>59</v>
      </c>
      <c r="B7" s="39" t="s">
        <v>54</v>
      </c>
      <c r="C7" s="39" t="s">
        <v>306</v>
      </c>
      <c r="D7" s="39" t="s">
        <v>56</v>
      </c>
      <c r="E7" s="39" t="s">
        <v>306</v>
      </c>
      <c r="F7" s="39" t="s">
        <v>55</v>
      </c>
      <c r="G7" s="39" t="s">
        <v>342</v>
      </c>
      <c r="H7" s="249" t="s">
        <v>63</v>
      </c>
      <c r="I7" s="249"/>
      <c r="J7" s="249" t="s">
        <v>82</v>
      </c>
      <c r="K7" s="249"/>
    </row>
    <row r="8" spans="1:12" x14ac:dyDescent="0.3">
      <c r="A8" s="49">
        <v>1</v>
      </c>
      <c r="B8" s="50" t="s">
        <v>226</v>
      </c>
      <c r="C8" s="57"/>
      <c r="D8" s="50" t="s">
        <v>64</v>
      </c>
      <c r="E8" s="57"/>
      <c r="F8" s="50" t="s">
        <v>236</v>
      </c>
      <c r="G8" s="50" t="s">
        <v>209</v>
      </c>
      <c r="H8" s="50">
        <v>5</v>
      </c>
      <c r="I8" s="66" t="s">
        <v>222</v>
      </c>
      <c r="J8" s="50">
        <v>183</v>
      </c>
      <c r="K8" s="69" t="s">
        <v>243</v>
      </c>
    </row>
    <row r="9" spans="1:12" x14ac:dyDescent="0.3">
      <c r="A9" s="52">
        <v>2</v>
      </c>
      <c r="B9" s="41" t="s">
        <v>226</v>
      </c>
      <c r="C9" s="42"/>
      <c r="D9" s="41" t="s">
        <v>64</v>
      </c>
      <c r="E9" s="42"/>
      <c r="F9" s="41" t="s">
        <v>236</v>
      </c>
      <c r="G9" s="41" t="s">
        <v>209</v>
      </c>
      <c r="H9" s="41">
        <v>5</v>
      </c>
      <c r="I9" s="67" t="s">
        <v>222</v>
      </c>
      <c r="J9" s="41">
        <v>327</v>
      </c>
      <c r="K9" s="70" t="s">
        <v>243</v>
      </c>
    </row>
    <row r="10" spans="1:12" x14ac:dyDescent="0.3">
      <c r="A10" s="52">
        <v>3</v>
      </c>
      <c r="B10" s="41" t="s">
        <v>227</v>
      </c>
      <c r="C10" s="42"/>
      <c r="D10" s="41" t="s">
        <v>64</v>
      </c>
      <c r="E10" s="42"/>
      <c r="F10" s="41" t="s">
        <v>53</v>
      </c>
      <c r="G10" s="41" t="s">
        <v>209</v>
      </c>
      <c r="H10" s="41">
        <v>5</v>
      </c>
      <c r="I10" s="67" t="s">
        <v>222</v>
      </c>
      <c r="J10" s="41">
        <v>305</v>
      </c>
      <c r="K10" s="70" t="s">
        <v>243</v>
      </c>
    </row>
    <row r="11" spans="1:12" x14ac:dyDescent="0.3">
      <c r="A11" s="52"/>
      <c r="B11" s="41"/>
      <c r="C11" s="42"/>
      <c r="D11" s="41"/>
      <c r="E11" s="42"/>
      <c r="F11" s="41"/>
      <c r="G11" s="41"/>
      <c r="H11" s="41"/>
      <c r="I11" s="67" t="s">
        <v>222</v>
      </c>
      <c r="J11" s="41"/>
      <c r="K11" s="70" t="s">
        <v>243</v>
      </c>
    </row>
    <row r="12" spans="1:12" x14ac:dyDescent="0.3">
      <c r="A12" s="52"/>
      <c r="B12" s="41"/>
      <c r="C12" s="42"/>
      <c r="D12" s="41"/>
      <c r="E12" s="42"/>
      <c r="F12" s="41"/>
      <c r="G12" s="41"/>
      <c r="H12" s="41"/>
      <c r="I12" s="67" t="s">
        <v>222</v>
      </c>
      <c r="J12" s="41"/>
      <c r="K12" s="70" t="s">
        <v>243</v>
      </c>
    </row>
    <row r="13" spans="1:12" hidden="1" x14ac:dyDescent="0.3">
      <c r="A13" s="52"/>
      <c r="B13" s="41"/>
      <c r="C13" s="42"/>
      <c r="D13" s="41"/>
      <c r="E13" s="42"/>
      <c r="F13" s="41"/>
      <c r="G13" s="41"/>
      <c r="H13" s="41"/>
      <c r="I13" s="67" t="s">
        <v>222</v>
      </c>
      <c r="J13" s="41"/>
      <c r="K13" s="70" t="s">
        <v>243</v>
      </c>
    </row>
    <row r="14" spans="1:12" hidden="1" x14ac:dyDescent="0.3">
      <c r="A14" s="52"/>
      <c r="B14" s="41"/>
      <c r="C14" s="42"/>
      <c r="D14" s="41"/>
      <c r="E14" s="42"/>
      <c r="F14" s="41"/>
      <c r="G14" s="41"/>
      <c r="H14" s="41"/>
      <c r="I14" s="67" t="s">
        <v>222</v>
      </c>
      <c r="J14" s="41"/>
      <c r="K14" s="70" t="s">
        <v>243</v>
      </c>
    </row>
    <row r="15" spans="1:12" hidden="1" x14ac:dyDescent="0.3">
      <c r="A15" s="52"/>
      <c r="B15" s="41"/>
      <c r="C15" s="42"/>
      <c r="D15" s="41"/>
      <c r="E15" s="42"/>
      <c r="F15" s="41"/>
      <c r="G15" s="41"/>
      <c r="H15" s="41"/>
      <c r="I15" s="67" t="s">
        <v>222</v>
      </c>
      <c r="J15" s="41"/>
      <c r="K15" s="70" t="s">
        <v>243</v>
      </c>
    </row>
    <row r="16" spans="1:12" hidden="1" x14ac:dyDescent="0.3">
      <c r="A16" s="52"/>
      <c r="B16" s="41"/>
      <c r="C16" s="42"/>
      <c r="D16" s="41"/>
      <c r="E16" s="42"/>
      <c r="F16" s="41"/>
      <c r="G16" s="41"/>
      <c r="H16" s="41"/>
      <c r="I16" s="67" t="s">
        <v>222</v>
      </c>
      <c r="J16" s="41"/>
      <c r="K16" s="70" t="s">
        <v>243</v>
      </c>
    </row>
    <row r="17" spans="1:11" hidden="1" x14ac:dyDescent="0.3">
      <c r="A17" s="52"/>
      <c r="B17" s="41"/>
      <c r="C17" s="42"/>
      <c r="D17" s="41"/>
      <c r="E17" s="42"/>
      <c r="F17" s="41"/>
      <c r="G17" s="41"/>
      <c r="H17" s="41"/>
      <c r="I17" s="67" t="s">
        <v>222</v>
      </c>
      <c r="J17" s="41"/>
      <c r="K17" s="70" t="s">
        <v>243</v>
      </c>
    </row>
    <row r="18" spans="1:11" hidden="1" x14ac:dyDescent="0.3">
      <c r="A18" s="52"/>
      <c r="B18" s="41"/>
      <c r="C18" s="42"/>
      <c r="D18" s="41"/>
      <c r="E18" s="42"/>
      <c r="F18" s="41"/>
      <c r="G18" s="41"/>
      <c r="H18" s="41"/>
      <c r="I18" s="67" t="s">
        <v>222</v>
      </c>
      <c r="J18" s="41"/>
      <c r="K18" s="70" t="s">
        <v>243</v>
      </c>
    </row>
    <row r="19" spans="1:11" hidden="1" x14ac:dyDescent="0.3">
      <c r="A19" s="52"/>
      <c r="B19" s="41"/>
      <c r="C19" s="42"/>
      <c r="D19" s="41"/>
      <c r="E19" s="42"/>
      <c r="F19" s="41"/>
      <c r="G19" s="41"/>
      <c r="H19" s="41"/>
      <c r="I19" s="67" t="s">
        <v>222</v>
      </c>
      <c r="J19" s="41"/>
      <c r="K19" s="70" t="s">
        <v>243</v>
      </c>
    </row>
    <row r="20" spans="1:11" hidden="1" x14ac:dyDescent="0.3">
      <c r="A20" s="52"/>
      <c r="B20" s="41"/>
      <c r="C20" s="42"/>
      <c r="D20" s="41"/>
      <c r="E20" s="42"/>
      <c r="F20" s="41"/>
      <c r="G20" s="41"/>
      <c r="H20" s="41"/>
      <c r="I20" s="67" t="s">
        <v>222</v>
      </c>
      <c r="J20" s="41"/>
      <c r="K20" s="70" t="s">
        <v>243</v>
      </c>
    </row>
    <row r="21" spans="1:11" hidden="1" x14ac:dyDescent="0.3">
      <c r="A21" s="52"/>
      <c r="B21" s="41"/>
      <c r="C21" s="42"/>
      <c r="D21" s="41"/>
      <c r="E21" s="42"/>
      <c r="F21" s="41"/>
      <c r="G21" s="41"/>
      <c r="H21" s="41"/>
      <c r="I21" s="67" t="s">
        <v>222</v>
      </c>
      <c r="J21" s="41"/>
      <c r="K21" s="70" t="s">
        <v>243</v>
      </c>
    </row>
    <row r="22" spans="1:11" hidden="1" x14ac:dyDescent="0.3">
      <c r="A22" s="52"/>
      <c r="B22" s="41"/>
      <c r="C22" s="42"/>
      <c r="D22" s="41"/>
      <c r="E22" s="42"/>
      <c r="F22" s="41"/>
      <c r="G22" s="41"/>
      <c r="H22" s="41"/>
      <c r="I22" s="67" t="s">
        <v>222</v>
      </c>
      <c r="J22" s="41"/>
      <c r="K22" s="70" t="s">
        <v>243</v>
      </c>
    </row>
    <row r="23" spans="1:11" hidden="1" x14ac:dyDescent="0.3">
      <c r="A23" s="52"/>
      <c r="B23" s="41"/>
      <c r="C23" s="42"/>
      <c r="D23" s="41"/>
      <c r="E23" s="42"/>
      <c r="F23" s="41"/>
      <c r="G23" s="41"/>
      <c r="H23" s="41"/>
      <c r="I23" s="67" t="s">
        <v>222</v>
      </c>
      <c r="J23" s="41"/>
      <c r="K23" s="70" t="s">
        <v>243</v>
      </c>
    </row>
    <row r="24" spans="1:11" hidden="1" x14ac:dyDescent="0.3">
      <c r="A24" s="52"/>
      <c r="B24" s="41"/>
      <c r="C24" s="42"/>
      <c r="D24" s="41"/>
      <c r="E24" s="42"/>
      <c r="F24" s="41"/>
      <c r="G24" s="41"/>
      <c r="H24" s="41"/>
      <c r="I24" s="67" t="s">
        <v>222</v>
      </c>
      <c r="J24" s="41"/>
      <c r="K24" s="70" t="s">
        <v>243</v>
      </c>
    </row>
    <row r="25" spans="1:11" hidden="1" x14ac:dyDescent="0.3">
      <c r="A25" s="52"/>
      <c r="B25" s="41"/>
      <c r="C25" s="42"/>
      <c r="D25" s="41"/>
      <c r="E25" s="42"/>
      <c r="F25" s="41"/>
      <c r="G25" s="41"/>
      <c r="H25" s="41"/>
      <c r="I25" s="67" t="s">
        <v>222</v>
      </c>
      <c r="J25" s="41"/>
      <c r="K25" s="70" t="s">
        <v>243</v>
      </c>
    </row>
    <row r="26" spans="1:11" hidden="1" x14ac:dyDescent="0.3">
      <c r="A26" s="52"/>
      <c r="B26" s="41"/>
      <c r="C26" s="42"/>
      <c r="D26" s="41"/>
      <c r="E26" s="42"/>
      <c r="F26" s="41"/>
      <c r="G26" s="41"/>
      <c r="H26" s="41"/>
      <c r="I26" s="67" t="s">
        <v>222</v>
      </c>
      <c r="J26" s="41"/>
      <c r="K26" s="70" t="s">
        <v>243</v>
      </c>
    </row>
    <row r="27" spans="1:11" hidden="1" x14ac:dyDescent="0.3">
      <c r="A27" s="52"/>
      <c r="B27" s="41"/>
      <c r="C27" s="42"/>
      <c r="D27" s="41"/>
      <c r="E27" s="42"/>
      <c r="F27" s="41"/>
      <c r="G27" s="41"/>
      <c r="H27" s="41"/>
      <c r="I27" s="67" t="s">
        <v>222</v>
      </c>
      <c r="J27" s="41"/>
      <c r="K27" s="70" t="s">
        <v>243</v>
      </c>
    </row>
    <row r="28" spans="1:11" hidden="1" x14ac:dyDescent="0.3">
      <c r="A28" s="52"/>
      <c r="B28" s="41"/>
      <c r="C28" s="42"/>
      <c r="D28" s="41"/>
      <c r="E28" s="42"/>
      <c r="F28" s="41"/>
      <c r="G28" s="41"/>
      <c r="H28" s="41"/>
      <c r="I28" s="67" t="s">
        <v>222</v>
      </c>
      <c r="J28" s="41"/>
      <c r="K28" s="70" t="s">
        <v>243</v>
      </c>
    </row>
    <row r="29" spans="1:11" hidden="1" x14ac:dyDescent="0.3">
      <c r="A29" s="52"/>
      <c r="B29" s="41"/>
      <c r="C29" s="42"/>
      <c r="D29" s="41"/>
      <c r="E29" s="42"/>
      <c r="F29" s="41"/>
      <c r="G29" s="41"/>
      <c r="H29" s="41"/>
      <c r="I29" s="67" t="s">
        <v>222</v>
      </c>
      <c r="J29" s="41"/>
      <c r="K29" s="70" t="s">
        <v>243</v>
      </c>
    </row>
    <row r="30" spans="1:11" hidden="1" x14ac:dyDescent="0.3">
      <c r="A30" s="52"/>
      <c r="B30" s="41"/>
      <c r="C30" s="42"/>
      <c r="D30" s="41"/>
      <c r="E30" s="42"/>
      <c r="F30" s="41"/>
      <c r="G30" s="41"/>
      <c r="H30" s="41"/>
      <c r="I30" s="67" t="s">
        <v>222</v>
      </c>
      <c r="J30" s="41"/>
      <c r="K30" s="70" t="s">
        <v>243</v>
      </c>
    </row>
    <row r="31" spans="1:11" hidden="1" x14ac:dyDescent="0.3">
      <c r="A31" s="52"/>
      <c r="B31" s="41"/>
      <c r="C31" s="42"/>
      <c r="D31" s="41"/>
      <c r="E31" s="42"/>
      <c r="F31" s="41"/>
      <c r="G31" s="41"/>
      <c r="H31" s="41"/>
      <c r="I31" s="67" t="s">
        <v>222</v>
      </c>
      <c r="J31" s="41"/>
      <c r="K31" s="70" t="s">
        <v>243</v>
      </c>
    </row>
    <row r="32" spans="1:11" hidden="1" x14ac:dyDescent="0.3">
      <c r="A32" s="52"/>
      <c r="B32" s="41"/>
      <c r="C32" s="42"/>
      <c r="D32" s="41"/>
      <c r="E32" s="42"/>
      <c r="F32" s="41"/>
      <c r="G32" s="41"/>
      <c r="H32" s="41"/>
      <c r="I32" s="67" t="s">
        <v>222</v>
      </c>
      <c r="J32" s="41"/>
      <c r="K32" s="70" t="s">
        <v>243</v>
      </c>
    </row>
    <row r="33" spans="1:11" hidden="1" x14ac:dyDescent="0.3">
      <c r="A33" s="52"/>
      <c r="B33" s="41"/>
      <c r="C33" s="42"/>
      <c r="D33" s="41"/>
      <c r="E33" s="42"/>
      <c r="F33" s="41"/>
      <c r="G33" s="41"/>
      <c r="H33" s="41"/>
      <c r="I33" s="67" t="s">
        <v>222</v>
      </c>
      <c r="J33" s="41"/>
      <c r="K33" s="70" t="s">
        <v>243</v>
      </c>
    </row>
    <row r="34" spans="1:11" hidden="1" x14ac:dyDescent="0.3">
      <c r="A34" s="52"/>
      <c r="B34" s="41"/>
      <c r="C34" s="42"/>
      <c r="D34" s="41"/>
      <c r="E34" s="42"/>
      <c r="F34" s="41"/>
      <c r="G34" s="41"/>
      <c r="H34" s="41"/>
      <c r="I34" s="67" t="s">
        <v>222</v>
      </c>
      <c r="J34" s="41"/>
      <c r="K34" s="70" t="s">
        <v>243</v>
      </c>
    </row>
    <row r="35" spans="1:11" hidden="1" x14ac:dyDescent="0.3">
      <c r="A35" s="52"/>
      <c r="B35" s="41"/>
      <c r="C35" s="42"/>
      <c r="D35" s="41"/>
      <c r="E35" s="42"/>
      <c r="F35" s="41"/>
      <c r="G35" s="41"/>
      <c r="H35" s="41"/>
      <c r="I35" s="67" t="s">
        <v>222</v>
      </c>
      <c r="J35" s="41"/>
      <c r="K35" s="70" t="s">
        <v>243</v>
      </c>
    </row>
    <row r="36" spans="1:11" hidden="1" x14ac:dyDescent="0.3">
      <c r="A36" s="52"/>
      <c r="B36" s="41"/>
      <c r="C36" s="42"/>
      <c r="D36" s="41"/>
      <c r="E36" s="42"/>
      <c r="F36" s="41"/>
      <c r="G36" s="41"/>
      <c r="H36" s="41"/>
      <c r="I36" s="67" t="s">
        <v>222</v>
      </c>
      <c r="J36" s="41"/>
      <c r="K36" s="70" t="s">
        <v>243</v>
      </c>
    </row>
    <row r="37" spans="1:11" hidden="1" x14ac:dyDescent="0.3">
      <c r="A37" s="52"/>
      <c r="B37" s="41"/>
      <c r="C37" s="42"/>
      <c r="D37" s="41"/>
      <c r="E37" s="42"/>
      <c r="F37" s="41"/>
      <c r="G37" s="41"/>
      <c r="H37" s="41"/>
      <c r="I37" s="67" t="s">
        <v>222</v>
      </c>
      <c r="J37" s="41"/>
      <c r="K37" s="70" t="s">
        <v>243</v>
      </c>
    </row>
    <row r="38" spans="1:11" hidden="1" x14ac:dyDescent="0.3">
      <c r="A38" s="52"/>
      <c r="B38" s="41"/>
      <c r="C38" s="42"/>
      <c r="D38" s="41"/>
      <c r="E38" s="42"/>
      <c r="F38" s="41"/>
      <c r="G38" s="41"/>
      <c r="H38" s="41"/>
      <c r="I38" s="67" t="s">
        <v>222</v>
      </c>
      <c r="J38" s="41"/>
      <c r="K38" s="70" t="s">
        <v>243</v>
      </c>
    </row>
    <row r="39" spans="1:11" hidden="1" x14ac:dyDescent="0.3">
      <c r="A39" s="52"/>
      <c r="B39" s="41"/>
      <c r="C39" s="42"/>
      <c r="D39" s="41"/>
      <c r="E39" s="42"/>
      <c r="F39" s="41"/>
      <c r="G39" s="41"/>
      <c r="H39" s="41"/>
      <c r="I39" s="67" t="s">
        <v>222</v>
      </c>
      <c r="J39" s="41"/>
      <c r="K39" s="70" t="s">
        <v>243</v>
      </c>
    </row>
    <row r="40" spans="1:11" hidden="1" x14ac:dyDescent="0.3">
      <c r="A40" s="52"/>
      <c r="B40" s="41"/>
      <c r="C40" s="42"/>
      <c r="D40" s="41"/>
      <c r="E40" s="42"/>
      <c r="F40" s="41"/>
      <c r="G40" s="41"/>
      <c r="H40" s="41"/>
      <c r="I40" s="67" t="s">
        <v>222</v>
      </c>
      <c r="J40" s="41"/>
      <c r="K40" s="70" t="s">
        <v>243</v>
      </c>
    </row>
    <row r="41" spans="1:11" hidden="1" x14ac:dyDescent="0.3">
      <c r="A41" s="52"/>
      <c r="B41" s="41"/>
      <c r="C41" s="42"/>
      <c r="D41" s="41"/>
      <c r="E41" s="42"/>
      <c r="F41" s="41"/>
      <c r="G41" s="41"/>
      <c r="H41" s="41"/>
      <c r="I41" s="67" t="s">
        <v>222</v>
      </c>
      <c r="J41" s="41"/>
      <c r="K41" s="70" t="s">
        <v>243</v>
      </c>
    </row>
    <row r="42" spans="1:11" hidden="1" x14ac:dyDescent="0.3">
      <c r="A42" s="52"/>
      <c r="B42" s="41"/>
      <c r="C42" s="42"/>
      <c r="D42" s="41"/>
      <c r="E42" s="42"/>
      <c r="F42" s="41"/>
      <c r="G42" s="41"/>
      <c r="H42" s="41"/>
      <c r="I42" s="67" t="s">
        <v>222</v>
      </c>
      <c r="J42" s="41"/>
      <c r="K42" s="70" t="s">
        <v>243</v>
      </c>
    </row>
    <row r="43" spans="1:11" hidden="1" x14ac:dyDescent="0.3">
      <c r="A43" s="52"/>
      <c r="B43" s="41"/>
      <c r="C43" s="42"/>
      <c r="D43" s="41"/>
      <c r="E43" s="42"/>
      <c r="F43" s="41"/>
      <c r="G43" s="41"/>
      <c r="H43" s="41"/>
      <c r="I43" s="67" t="s">
        <v>222</v>
      </c>
      <c r="J43" s="41"/>
      <c r="K43" s="70" t="s">
        <v>243</v>
      </c>
    </row>
    <row r="44" spans="1:11" hidden="1" x14ac:dyDescent="0.3">
      <c r="A44" s="52"/>
      <c r="B44" s="41"/>
      <c r="C44" s="42"/>
      <c r="D44" s="41"/>
      <c r="E44" s="42"/>
      <c r="F44" s="41"/>
      <c r="G44" s="41"/>
      <c r="H44" s="41"/>
      <c r="I44" s="67" t="s">
        <v>222</v>
      </c>
      <c r="J44" s="41"/>
      <c r="K44" s="70" t="s">
        <v>243</v>
      </c>
    </row>
    <row r="45" spans="1:11" hidden="1" x14ac:dyDescent="0.3">
      <c r="A45" s="52"/>
      <c r="B45" s="41"/>
      <c r="C45" s="42"/>
      <c r="D45" s="41"/>
      <c r="E45" s="42"/>
      <c r="F45" s="41"/>
      <c r="G45" s="41"/>
      <c r="H45" s="41"/>
      <c r="I45" s="67" t="s">
        <v>222</v>
      </c>
      <c r="J45" s="41"/>
      <c r="K45" s="70" t="s">
        <v>243</v>
      </c>
    </row>
    <row r="46" spans="1:11" hidden="1" x14ac:dyDescent="0.3">
      <c r="A46" s="52"/>
      <c r="B46" s="41"/>
      <c r="C46" s="42"/>
      <c r="D46" s="41"/>
      <c r="E46" s="42"/>
      <c r="F46" s="41"/>
      <c r="G46" s="41"/>
      <c r="H46" s="41"/>
      <c r="I46" s="67" t="s">
        <v>222</v>
      </c>
      <c r="J46" s="41"/>
      <c r="K46" s="70" t="s">
        <v>243</v>
      </c>
    </row>
    <row r="47" spans="1:11" hidden="1" x14ac:dyDescent="0.3">
      <c r="A47" s="52"/>
      <c r="B47" s="41"/>
      <c r="C47" s="42"/>
      <c r="D47" s="41"/>
      <c r="E47" s="42"/>
      <c r="F47" s="41"/>
      <c r="G47" s="41"/>
      <c r="H47" s="41"/>
      <c r="I47" s="67" t="s">
        <v>222</v>
      </c>
      <c r="J47" s="41"/>
      <c r="K47" s="70" t="s">
        <v>243</v>
      </c>
    </row>
    <row r="48" spans="1:11" hidden="1" x14ac:dyDescent="0.3">
      <c r="A48" s="52"/>
      <c r="B48" s="41"/>
      <c r="C48" s="42"/>
      <c r="D48" s="41"/>
      <c r="E48" s="42"/>
      <c r="F48" s="41"/>
      <c r="G48" s="41"/>
      <c r="H48" s="41"/>
      <c r="I48" s="67" t="s">
        <v>222</v>
      </c>
      <c r="J48" s="41"/>
      <c r="K48" s="70" t="s">
        <v>243</v>
      </c>
    </row>
    <row r="49" spans="1:11" hidden="1" x14ac:dyDescent="0.3">
      <c r="A49" s="52"/>
      <c r="B49" s="41"/>
      <c r="C49" s="42"/>
      <c r="D49" s="41"/>
      <c r="E49" s="42"/>
      <c r="F49" s="41"/>
      <c r="G49" s="41"/>
      <c r="H49" s="41"/>
      <c r="I49" s="67" t="s">
        <v>222</v>
      </c>
      <c r="J49" s="41"/>
      <c r="K49" s="70" t="s">
        <v>243</v>
      </c>
    </row>
    <row r="50" spans="1:11" hidden="1" x14ac:dyDescent="0.3">
      <c r="A50" s="52"/>
      <c r="B50" s="41"/>
      <c r="C50" s="42"/>
      <c r="D50" s="41"/>
      <c r="E50" s="42"/>
      <c r="F50" s="41"/>
      <c r="G50" s="41"/>
      <c r="H50" s="41"/>
      <c r="I50" s="67" t="s">
        <v>222</v>
      </c>
      <c r="J50" s="41"/>
      <c r="K50" s="70" t="s">
        <v>243</v>
      </c>
    </row>
    <row r="51" spans="1:11" hidden="1" x14ac:dyDescent="0.3">
      <c r="A51" s="52"/>
      <c r="B51" s="41"/>
      <c r="C51" s="42"/>
      <c r="D51" s="41"/>
      <c r="E51" s="42"/>
      <c r="F51" s="41"/>
      <c r="G51" s="41"/>
      <c r="H51" s="41"/>
      <c r="I51" s="67" t="s">
        <v>222</v>
      </c>
      <c r="J51" s="41"/>
      <c r="K51" s="70" t="s">
        <v>243</v>
      </c>
    </row>
    <row r="52" spans="1:11" hidden="1" x14ac:dyDescent="0.3">
      <c r="A52" s="52"/>
      <c r="B52" s="41"/>
      <c r="C52" s="42"/>
      <c r="D52" s="41"/>
      <c r="E52" s="42"/>
      <c r="F52" s="41"/>
      <c r="G52" s="41"/>
      <c r="H52" s="41"/>
      <c r="I52" s="67" t="s">
        <v>222</v>
      </c>
      <c r="J52" s="41"/>
      <c r="K52" s="70" t="s">
        <v>243</v>
      </c>
    </row>
    <row r="53" spans="1:11" hidden="1" x14ac:dyDescent="0.3">
      <c r="A53" s="52"/>
      <c r="B53" s="41"/>
      <c r="C53" s="42"/>
      <c r="D53" s="41"/>
      <c r="E53" s="42"/>
      <c r="F53" s="41"/>
      <c r="G53" s="41"/>
      <c r="H53" s="41"/>
      <c r="I53" s="67" t="s">
        <v>222</v>
      </c>
      <c r="J53" s="41"/>
      <c r="K53" s="70" t="s">
        <v>243</v>
      </c>
    </row>
    <row r="54" spans="1:11" hidden="1" x14ac:dyDescent="0.3">
      <c r="A54" s="52"/>
      <c r="B54" s="41"/>
      <c r="C54" s="42"/>
      <c r="D54" s="41"/>
      <c r="E54" s="42"/>
      <c r="F54" s="41"/>
      <c r="G54" s="41"/>
      <c r="H54" s="41"/>
      <c r="I54" s="67" t="s">
        <v>222</v>
      </c>
      <c r="J54" s="41"/>
      <c r="K54" s="70" t="s">
        <v>243</v>
      </c>
    </row>
    <row r="55" spans="1:11" hidden="1" x14ac:dyDescent="0.3">
      <c r="A55" s="52"/>
      <c r="B55" s="41"/>
      <c r="C55" s="42"/>
      <c r="D55" s="41"/>
      <c r="E55" s="42"/>
      <c r="F55" s="41"/>
      <c r="G55" s="41"/>
      <c r="H55" s="41"/>
      <c r="I55" s="67" t="s">
        <v>222</v>
      </c>
      <c r="J55" s="41"/>
      <c r="K55" s="70" t="s">
        <v>243</v>
      </c>
    </row>
    <row r="56" spans="1:11" hidden="1" x14ac:dyDescent="0.3">
      <c r="A56" s="52"/>
      <c r="B56" s="41"/>
      <c r="C56" s="42"/>
      <c r="D56" s="41"/>
      <c r="E56" s="42"/>
      <c r="F56" s="41"/>
      <c r="G56" s="41"/>
      <c r="H56" s="41"/>
      <c r="I56" s="67" t="s">
        <v>222</v>
      </c>
      <c r="J56" s="41"/>
      <c r="K56" s="70" t="s">
        <v>243</v>
      </c>
    </row>
    <row r="57" spans="1:11" hidden="1" x14ac:dyDescent="0.3">
      <c r="A57" s="52"/>
      <c r="B57" s="41"/>
      <c r="C57" s="42"/>
      <c r="D57" s="41"/>
      <c r="E57" s="42"/>
      <c r="F57" s="41"/>
      <c r="G57" s="41"/>
      <c r="H57" s="41"/>
      <c r="I57" s="67" t="s">
        <v>222</v>
      </c>
      <c r="J57" s="41"/>
      <c r="K57" s="70" t="s">
        <v>243</v>
      </c>
    </row>
    <row r="58" spans="1:11" hidden="1" x14ac:dyDescent="0.3">
      <c r="A58" s="52"/>
      <c r="B58" s="41"/>
      <c r="C58" s="42"/>
      <c r="D58" s="41"/>
      <c r="E58" s="42"/>
      <c r="F58" s="41"/>
      <c r="G58" s="41"/>
      <c r="H58" s="41"/>
      <c r="I58" s="67" t="s">
        <v>222</v>
      </c>
      <c r="J58" s="41"/>
      <c r="K58" s="70" t="s">
        <v>243</v>
      </c>
    </row>
    <row r="59" spans="1:11" hidden="1" x14ac:dyDescent="0.3">
      <c r="A59" s="52"/>
      <c r="B59" s="41"/>
      <c r="C59" s="42"/>
      <c r="D59" s="41"/>
      <c r="E59" s="42"/>
      <c r="F59" s="41"/>
      <c r="G59" s="41"/>
      <c r="H59" s="41"/>
      <c r="I59" s="67" t="s">
        <v>222</v>
      </c>
      <c r="J59" s="41"/>
      <c r="K59" s="70" t="s">
        <v>243</v>
      </c>
    </row>
    <row r="60" spans="1:11" hidden="1" x14ac:dyDescent="0.3">
      <c r="A60" s="52"/>
      <c r="B60" s="41"/>
      <c r="C60" s="42"/>
      <c r="D60" s="41"/>
      <c r="E60" s="42"/>
      <c r="F60" s="41"/>
      <c r="G60" s="41"/>
      <c r="H60" s="41"/>
      <c r="I60" s="67" t="s">
        <v>222</v>
      </c>
      <c r="J60" s="41"/>
      <c r="K60" s="70" t="s">
        <v>243</v>
      </c>
    </row>
    <row r="61" spans="1:11" hidden="1" x14ac:dyDescent="0.3">
      <c r="A61" s="52"/>
      <c r="B61" s="41"/>
      <c r="C61" s="42"/>
      <c r="D61" s="41"/>
      <c r="E61" s="42"/>
      <c r="F61" s="41"/>
      <c r="G61" s="41"/>
      <c r="H61" s="41"/>
      <c r="I61" s="67" t="s">
        <v>222</v>
      </c>
      <c r="J61" s="41"/>
      <c r="K61" s="70" t="s">
        <v>243</v>
      </c>
    </row>
    <row r="62" spans="1:11" hidden="1" x14ac:dyDescent="0.3">
      <c r="A62" s="52"/>
      <c r="B62" s="41"/>
      <c r="C62" s="42"/>
      <c r="D62" s="41"/>
      <c r="E62" s="42"/>
      <c r="F62" s="41"/>
      <c r="G62" s="41"/>
      <c r="H62" s="41"/>
      <c r="I62" s="67" t="s">
        <v>222</v>
      </c>
      <c r="J62" s="41"/>
      <c r="K62" s="70" t="s">
        <v>243</v>
      </c>
    </row>
    <row r="63" spans="1:11" hidden="1" x14ac:dyDescent="0.3">
      <c r="A63" s="52"/>
      <c r="B63" s="41"/>
      <c r="C63" s="42"/>
      <c r="D63" s="41"/>
      <c r="E63" s="42"/>
      <c r="F63" s="41"/>
      <c r="G63" s="41"/>
      <c r="H63" s="41"/>
      <c r="I63" s="67" t="s">
        <v>222</v>
      </c>
      <c r="J63" s="41"/>
      <c r="K63" s="70" t="s">
        <v>243</v>
      </c>
    </row>
    <row r="64" spans="1:11" hidden="1" x14ac:dyDescent="0.3">
      <c r="A64" s="52"/>
      <c r="B64" s="41"/>
      <c r="C64" s="42"/>
      <c r="D64" s="41"/>
      <c r="E64" s="42"/>
      <c r="F64" s="41"/>
      <c r="G64" s="41"/>
      <c r="H64" s="41"/>
      <c r="I64" s="67" t="s">
        <v>222</v>
      </c>
      <c r="J64" s="41"/>
      <c r="K64" s="70" t="s">
        <v>243</v>
      </c>
    </row>
    <row r="65" spans="1:11" hidden="1" x14ac:dyDescent="0.3">
      <c r="A65" s="52"/>
      <c r="B65" s="41"/>
      <c r="C65" s="42"/>
      <c r="D65" s="41"/>
      <c r="E65" s="42"/>
      <c r="F65" s="41"/>
      <c r="G65" s="41"/>
      <c r="H65" s="41"/>
      <c r="I65" s="67" t="s">
        <v>222</v>
      </c>
      <c r="J65" s="41"/>
      <c r="K65" s="70" t="s">
        <v>243</v>
      </c>
    </row>
    <row r="66" spans="1:11" hidden="1" x14ac:dyDescent="0.3">
      <c r="A66" s="52"/>
      <c r="B66" s="41"/>
      <c r="C66" s="42"/>
      <c r="D66" s="41"/>
      <c r="E66" s="42"/>
      <c r="F66" s="41"/>
      <c r="G66" s="41"/>
      <c r="H66" s="41"/>
      <c r="I66" s="67" t="s">
        <v>222</v>
      </c>
      <c r="J66" s="41"/>
      <c r="K66" s="70" t="s">
        <v>243</v>
      </c>
    </row>
    <row r="67" spans="1:11" hidden="1" x14ac:dyDescent="0.3">
      <c r="A67" s="52"/>
      <c r="B67" s="41"/>
      <c r="C67" s="42"/>
      <c r="D67" s="41"/>
      <c r="E67" s="42"/>
      <c r="F67" s="41"/>
      <c r="G67" s="41"/>
      <c r="H67" s="41"/>
      <c r="I67" s="67" t="s">
        <v>222</v>
      </c>
      <c r="J67" s="41"/>
      <c r="K67" s="70" t="s">
        <v>243</v>
      </c>
    </row>
    <row r="68" spans="1:11" hidden="1" x14ac:dyDescent="0.3">
      <c r="A68" s="52"/>
      <c r="B68" s="41"/>
      <c r="C68" s="42"/>
      <c r="D68" s="41"/>
      <c r="E68" s="42"/>
      <c r="F68" s="41"/>
      <c r="G68" s="41"/>
      <c r="H68" s="41"/>
      <c r="I68" s="67" t="s">
        <v>222</v>
      </c>
      <c r="J68" s="41"/>
      <c r="K68" s="70" t="s">
        <v>243</v>
      </c>
    </row>
    <row r="69" spans="1:11" hidden="1" x14ac:dyDescent="0.3">
      <c r="A69" s="52"/>
      <c r="B69" s="41"/>
      <c r="C69" s="42"/>
      <c r="D69" s="41"/>
      <c r="E69" s="42"/>
      <c r="F69" s="41"/>
      <c r="G69" s="41"/>
      <c r="H69" s="41"/>
      <c r="I69" s="67" t="s">
        <v>222</v>
      </c>
      <c r="J69" s="41"/>
      <c r="K69" s="70" t="s">
        <v>243</v>
      </c>
    </row>
    <row r="70" spans="1:11" hidden="1" x14ac:dyDescent="0.3">
      <c r="A70" s="52"/>
      <c r="B70" s="41"/>
      <c r="C70" s="42"/>
      <c r="D70" s="41"/>
      <c r="E70" s="42"/>
      <c r="F70" s="41"/>
      <c r="G70" s="41"/>
      <c r="H70" s="41"/>
      <c r="I70" s="67" t="s">
        <v>222</v>
      </c>
      <c r="J70" s="41"/>
      <c r="K70" s="70" t="s">
        <v>243</v>
      </c>
    </row>
    <row r="71" spans="1:11" hidden="1" x14ac:dyDescent="0.3">
      <c r="A71" s="52"/>
      <c r="B71" s="41"/>
      <c r="C71" s="42"/>
      <c r="D71" s="41"/>
      <c r="E71" s="42"/>
      <c r="F71" s="41"/>
      <c r="G71" s="41"/>
      <c r="H71" s="41"/>
      <c r="I71" s="67" t="s">
        <v>222</v>
      </c>
      <c r="J71" s="41"/>
      <c r="K71" s="70" t="s">
        <v>243</v>
      </c>
    </row>
    <row r="72" spans="1:11" hidden="1" x14ac:dyDescent="0.3">
      <c r="A72" s="52"/>
      <c r="B72" s="41"/>
      <c r="C72" s="42"/>
      <c r="D72" s="41"/>
      <c r="E72" s="42"/>
      <c r="F72" s="41"/>
      <c r="G72" s="41"/>
      <c r="H72" s="41"/>
      <c r="I72" s="67" t="s">
        <v>222</v>
      </c>
      <c r="J72" s="41"/>
      <c r="K72" s="70" t="s">
        <v>243</v>
      </c>
    </row>
    <row r="73" spans="1:11" hidden="1" x14ac:dyDescent="0.3">
      <c r="A73" s="52"/>
      <c r="B73" s="41"/>
      <c r="C73" s="42"/>
      <c r="D73" s="41"/>
      <c r="E73" s="42"/>
      <c r="F73" s="41"/>
      <c r="G73" s="41"/>
      <c r="H73" s="41"/>
      <c r="I73" s="67" t="s">
        <v>222</v>
      </c>
      <c r="J73" s="41"/>
      <c r="K73" s="70" t="s">
        <v>243</v>
      </c>
    </row>
    <row r="74" spans="1:11" hidden="1" x14ac:dyDescent="0.3">
      <c r="A74" s="52"/>
      <c r="B74" s="41"/>
      <c r="C74" s="42"/>
      <c r="D74" s="41"/>
      <c r="E74" s="42"/>
      <c r="F74" s="41"/>
      <c r="G74" s="41"/>
      <c r="H74" s="41"/>
      <c r="I74" s="67" t="s">
        <v>222</v>
      </c>
      <c r="J74" s="41"/>
      <c r="K74" s="70" t="s">
        <v>243</v>
      </c>
    </row>
    <row r="75" spans="1:11" hidden="1" x14ac:dyDescent="0.3">
      <c r="A75" s="52"/>
      <c r="B75" s="41"/>
      <c r="C75" s="42"/>
      <c r="D75" s="41"/>
      <c r="E75" s="42"/>
      <c r="F75" s="41"/>
      <c r="G75" s="41"/>
      <c r="H75" s="41"/>
      <c r="I75" s="67" t="s">
        <v>222</v>
      </c>
      <c r="J75" s="41"/>
      <c r="K75" s="70" t="s">
        <v>243</v>
      </c>
    </row>
    <row r="76" spans="1:11" hidden="1" x14ac:dyDescent="0.3">
      <c r="A76" s="52"/>
      <c r="B76" s="41"/>
      <c r="C76" s="42"/>
      <c r="D76" s="41"/>
      <c r="E76" s="42"/>
      <c r="F76" s="41"/>
      <c r="G76" s="41"/>
      <c r="H76" s="41"/>
      <c r="I76" s="67" t="s">
        <v>222</v>
      </c>
      <c r="J76" s="41"/>
      <c r="K76" s="70" t="s">
        <v>243</v>
      </c>
    </row>
    <row r="77" spans="1:11" hidden="1" x14ac:dyDescent="0.3">
      <c r="A77" s="52"/>
      <c r="B77" s="41"/>
      <c r="C77" s="42"/>
      <c r="D77" s="41"/>
      <c r="E77" s="42"/>
      <c r="F77" s="41"/>
      <c r="G77" s="41"/>
      <c r="H77" s="41"/>
      <c r="I77" s="67" t="s">
        <v>222</v>
      </c>
      <c r="J77" s="41"/>
      <c r="K77" s="70" t="s">
        <v>243</v>
      </c>
    </row>
    <row r="78" spans="1:11" hidden="1" x14ac:dyDescent="0.3">
      <c r="A78" s="52"/>
      <c r="B78" s="41"/>
      <c r="C78" s="42"/>
      <c r="D78" s="41"/>
      <c r="E78" s="42"/>
      <c r="F78" s="41"/>
      <c r="G78" s="41"/>
      <c r="H78" s="41"/>
      <c r="I78" s="67" t="s">
        <v>222</v>
      </c>
      <c r="J78" s="41"/>
      <c r="K78" s="70" t="s">
        <v>243</v>
      </c>
    </row>
    <row r="79" spans="1:11" hidden="1" x14ac:dyDescent="0.3">
      <c r="A79" s="52"/>
      <c r="B79" s="41"/>
      <c r="C79" s="42"/>
      <c r="D79" s="41"/>
      <c r="E79" s="42"/>
      <c r="F79" s="41"/>
      <c r="G79" s="41"/>
      <c r="H79" s="41"/>
      <c r="I79" s="67" t="s">
        <v>222</v>
      </c>
      <c r="J79" s="41"/>
      <c r="K79" s="70" t="s">
        <v>243</v>
      </c>
    </row>
    <row r="80" spans="1:11" hidden="1" x14ac:dyDescent="0.3">
      <c r="A80" s="52"/>
      <c r="B80" s="41"/>
      <c r="C80" s="42"/>
      <c r="D80" s="41"/>
      <c r="E80" s="42"/>
      <c r="F80" s="41"/>
      <c r="G80" s="41"/>
      <c r="H80" s="41"/>
      <c r="I80" s="67" t="s">
        <v>222</v>
      </c>
      <c r="J80" s="41"/>
      <c r="K80" s="70" t="s">
        <v>243</v>
      </c>
    </row>
    <row r="81" spans="1:11" hidden="1" x14ac:dyDescent="0.3">
      <c r="A81" s="52"/>
      <c r="B81" s="41"/>
      <c r="C81" s="42"/>
      <c r="D81" s="41"/>
      <c r="E81" s="42"/>
      <c r="F81" s="41"/>
      <c r="G81" s="41"/>
      <c r="H81" s="41"/>
      <c r="I81" s="67" t="s">
        <v>222</v>
      </c>
      <c r="J81" s="41"/>
      <c r="K81" s="70" t="s">
        <v>243</v>
      </c>
    </row>
    <row r="82" spans="1:11" hidden="1" x14ac:dyDescent="0.3">
      <c r="A82" s="52"/>
      <c r="B82" s="41"/>
      <c r="C82" s="42"/>
      <c r="D82" s="41"/>
      <c r="E82" s="42"/>
      <c r="F82" s="41"/>
      <c r="G82" s="41"/>
      <c r="H82" s="41"/>
      <c r="I82" s="67" t="s">
        <v>222</v>
      </c>
      <c r="J82" s="41"/>
      <c r="K82" s="70" t="s">
        <v>243</v>
      </c>
    </row>
    <row r="83" spans="1:11" hidden="1" x14ac:dyDescent="0.3">
      <c r="A83" s="52"/>
      <c r="B83" s="41"/>
      <c r="C83" s="42"/>
      <c r="D83" s="41"/>
      <c r="E83" s="42"/>
      <c r="F83" s="41"/>
      <c r="G83" s="41"/>
      <c r="H83" s="41"/>
      <c r="I83" s="67" t="s">
        <v>222</v>
      </c>
      <c r="J83" s="41"/>
      <c r="K83" s="70" t="s">
        <v>243</v>
      </c>
    </row>
    <row r="84" spans="1:11" hidden="1" x14ac:dyDescent="0.3">
      <c r="A84" s="52"/>
      <c r="B84" s="41"/>
      <c r="C84" s="42"/>
      <c r="D84" s="41"/>
      <c r="E84" s="42"/>
      <c r="F84" s="41"/>
      <c r="G84" s="41"/>
      <c r="H84" s="41"/>
      <c r="I84" s="67" t="s">
        <v>222</v>
      </c>
      <c r="J84" s="41"/>
      <c r="K84" s="70" t="s">
        <v>243</v>
      </c>
    </row>
    <row r="85" spans="1:11" hidden="1" x14ac:dyDescent="0.3">
      <c r="A85" s="52"/>
      <c r="B85" s="41"/>
      <c r="C85" s="42"/>
      <c r="D85" s="41"/>
      <c r="E85" s="42"/>
      <c r="F85" s="41"/>
      <c r="G85" s="41"/>
      <c r="H85" s="41"/>
      <c r="I85" s="67" t="s">
        <v>222</v>
      </c>
      <c r="J85" s="41"/>
      <c r="K85" s="70" t="s">
        <v>243</v>
      </c>
    </row>
    <row r="86" spans="1:11" hidden="1" x14ac:dyDescent="0.3">
      <c r="A86" s="52"/>
      <c r="B86" s="41"/>
      <c r="C86" s="42"/>
      <c r="D86" s="41"/>
      <c r="E86" s="42"/>
      <c r="F86" s="41"/>
      <c r="G86" s="41"/>
      <c r="H86" s="41"/>
      <c r="I86" s="67" t="s">
        <v>222</v>
      </c>
      <c r="J86" s="41"/>
      <c r="K86" s="70" t="s">
        <v>243</v>
      </c>
    </row>
    <row r="87" spans="1:11" hidden="1" x14ac:dyDescent="0.3">
      <c r="A87" s="52"/>
      <c r="B87" s="41"/>
      <c r="C87" s="42"/>
      <c r="D87" s="41"/>
      <c r="E87" s="42"/>
      <c r="F87" s="41"/>
      <c r="G87" s="41"/>
      <c r="H87" s="41"/>
      <c r="I87" s="67" t="s">
        <v>222</v>
      </c>
      <c r="J87" s="41"/>
      <c r="K87" s="70" t="s">
        <v>243</v>
      </c>
    </row>
    <row r="88" spans="1:11" hidden="1" x14ac:dyDescent="0.3">
      <c r="A88" s="52"/>
      <c r="B88" s="41"/>
      <c r="C88" s="42"/>
      <c r="D88" s="41"/>
      <c r="E88" s="42"/>
      <c r="F88" s="41"/>
      <c r="G88" s="41"/>
      <c r="H88" s="41"/>
      <c r="I88" s="67" t="s">
        <v>222</v>
      </c>
      <c r="J88" s="41"/>
      <c r="K88" s="70" t="s">
        <v>243</v>
      </c>
    </row>
    <row r="89" spans="1:11" hidden="1" x14ac:dyDescent="0.3">
      <c r="A89" s="52"/>
      <c r="B89" s="41"/>
      <c r="C89" s="42"/>
      <c r="D89" s="41"/>
      <c r="E89" s="42"/>
      <c r="F89" s="41"/>
      <c r="G89" s="41"/>
      <c r="H89" s="41"/>
      <c r="I89" s="67" t="s">
        <v>222</v>
      </c>
      <c r="J89" s="41"/>
      <c r="K89" s="70" t="s">
        <v>243</v>
      </c>
    </row>
    <row r="90" spans="1:11" hidden="1" x14ac:dyDescent="0.3">
      <c r="A90" s="52"/>
      <c r="B90" s="41"/>
      <c r="C90" s="42"/>
      <c r="D90" s="41"/>
      <c r="E90" s="42"/>
      <c r="F90" s="41"/>
      <c r="G90" s="41"/>
      <c r="H90" s="41"/>
      <c r="I90" s="67" t="s">
        <v>222</v>
      </c>
      <c r="J90" s="41"/>
      <c r="K90" s="70" t="s">
        <v>243</v>
      </c>
    </row>
    <row r="91" spans="1:11" hidden="1" x14ac:dyDescent="0.3">
      <c r="A91" s="52"/>
      <c r="B91" s="41"/>
      <c r="C91" s="42"/>
      <c r="D91" s="41"/>
      <c r="E91" s="42"/>
      <c r="F91" s="41"/>
      <c r="G91" s="41"/>
      <c r="H91" s="41"/>
      <c r="I91" s="67" t="s">
        <v>222</v>
      </c>
      <c r="J91" s="41"/>
      <c r="K91" s="70" t="s">
        <v>243</v>
      </c>
    </row>
    <row r="92" spans="1:11" hidden="1" x14ac:dyDescent="0.3">
      <c r="A92" s="52"/>
      <c r="B92" s="41"/>
      <c r="C92" s="42"/>
      <c r="D92" s="41"/>
      <c r="E92" s="42"/>
      <c r="F92" s="41"/>
      <c r="G92" s="41"/>
      <c r="H92" s="41"/>
      <c r="I92" s="67" t="s">
        <v>222</v>
      </c>
      <c r="J92" s="41"/>
      <c r="K92" s="70" t="s">
        <v>243</v>
      </c>
    </row>
    <row r="93" spans="1:11" hidden="1" x14ac:dyDescent="0.3">
      <c r="A93" s="52"/>
      <c r="B93" s="41"/>
      <c r="C93" s="42"/>
      <c r="D93" s="41"/>
      <c r="E93" s="42"/>
      <c r="F93" s="41"/>
      <c r="G93" s="41"/>
      <c r="H93" s="41"/>
      <c r="I93" s="67" t="s">
        <v>222</v>
      </c>
      <c r="J93" s="41"/>
      <c r="K93" s="70" t="s">
        <v>243</v>
      </c>
    </row>
    <row r="94" spans="1:11" hidden="1" x14ac:dyDescent="0.3">
      <c r="A94" s="52"/>
      <c r="B94" s="41"/>
      <c r="C94" s="42"/>
      <c r="D94" s="41"/>
      <c r="E94" s="42"/>
      <c r="F94" s="41"/>
      <c r="G94" s="41"/>
      <c r="H94" s="41"/>
      <c r="I94" s="67" t="s">
        <v>222</v>
      </c>
      <c r="J94" s="41"/>
      <c r="K94" s="70" t="s">
        <v>243</v>
      </c>
    </row>
    <row r="95" spans="1:11" hidden="1" x14ac:dyDescent="0.3">
      <c r="A95" s="52"/>
      <c r="B95" s="41"/>
      <c r="C95" s="42"/>
      <c r="D95" s="41"/>
      <c r="E95" s="42"/>
      <c r="F95" s="41"/>
      <c r="G95" s="41"/>
      <c r="H95" s="41"/>
      <c r="I95" s="67" t="s">
        <v>222</v>
      </c>
      <c r="J95" s="41"/>
      <c r="K95" s="70" t="s">
        <v>243</v>
      </c>
    </row>
    <row r="96" spans="1:11" hidden="1" x14ac:dyDescent="0.3">
      <c r="A96" s="52"/>
      <c r="B96" s="41"/>
      <c r="C96" s="42"/>
      <c r="D96" s="41"/>
      <c r="E96" s="42"/>
      <c r="F96" s="41"/>
      <c r="G96" s="41"/>
      <c r="H96" s="41"/>
      <c r="I96" s="67" t="s">
        <v>222</v>
      </c>
      <c r="J96" s="41"/>
      <c r="K96" s="70" t="s">
        <v>243</v>
      </c>
    </row>
    <row r="97" spans="1:11" hidden="1" x14ac:dyDescent="0.3">
      <c r="A97" s="52"/>
      <c r="B97" s="41"/>
      <c r="C97" s="42"/>
      <c r="D97" s="41"/>
      <c r="E97" s="42"/>
      <c r="F97" s="41"/>
      <c r="G97" s="41"/>
      <c r="H97" s="41"/>
      <c r="I97" s="67" t="s">
        <v>222</v>
      </c>
      <c r="J97" s="41"/>
      <c r="K97" s="70" t="s">
        <v>243</v>
      </c>
    </row>
    <row r="98" spans="1:11" hidden="1" x14ac:dyDescent="0.3">
      <c r="A98" s="52"/>
      <c r="B98" s="41"/>
      <c r="C98" s="42"/>
      <c r="D98" s="41"/>
      <c r="E98" s="42"/>
      <c r="F98" s="41"/>
      <c r="G98" s="41"/>
      <c r="H98" s="41"/>
      <c r="I98" s="67" t="s">
        <v>222</v>
      </c>
      <c r="J98" s="41"/>
      <c r="K98" s="70" t="s">
        <v>243</v>
      </c>
    </row>
    <row r="99" spans="1:11" hidden="1" x14ac:dyDescent="0.3">
      <c r="A99" s="52"/>
      <c r="B99" s="41"/>
      <c r="C99" s="42"/>
      <c r="D99" s="41"/>
      <c r="E99" s="42"/>
      <c r="F99" s="41"/>
      <c r="G99" s="41"/>
      <c r="H99" s="41"/>
      <c r="I99" s="67" t="s">
        <v>222</v>
      </c>
      <c r="J99" s="41"/>
      <c r="K99" s="70" t="s">
        <v>243</v>
      </c>
    </row>
    <row r="100" spans="1:11" hidden="1" x14ac:dyDescent="0.3">
      <c r="A100" s="52"/>
      <c r="B100" s="41"/>
      <c r="C100" s="42"/>
      <c r="D100" s="41"/>
      <c r="E100" s="42"/>
      <c r="F100" s="41"/>
      <c r="G100" s="41"/>
      <c r="H100" s="41"/>
      <c r="I100" s="67" t="s">
        <v>222</v>
      </c>
      <c r="J100" s="41"/>
      <c r="K100" s="70" t="s">
        <v>243</v>
      </c>
    </row>
    <row r="101" spans="1:11" hidden="1" x14ac:dyDescent="0.3">
      <c r="A101" s="52"/>
      <c r="B101" s="41"/>
      <c r="C101" s="42"/>
      <c r="D101" s="41"/>
      <c r="E101" s="42"/>
      <c r="F101" s="41"/>
      <c r="G101" s="41"/>
      <c r="H101" s="41"/>
      <c r="I101" s="67" t="s">
        <v>222</v>
      </c>
      <c r="J101" s="41"/>
      <c r="K101" s="70" t="s">
        <v>243</v>
      </c>
    </row>
    <row r="102" spans="1:11" hidden="1" x14ac:dyDescent="0.3">
      <c r="A102" s="52"/>
      <c r="B102" s="41"/>
      <c r="C102" s="42"/>
      <c r="D102" s="41"/>
      <c r="E102" s="42"/>
      <c r="F102" s="41"/>
      <c r="G102" s="41"/>
      <c r="H102" s="41"/>
      <c r="I102" s="67" t="s">
        <v>222</v>
      </c>
      <c r="J102" s="41"/>
      <c r="K102" s="70" t="s">
        <v>243</v>
      </c>
    </row>
    <row r="103" spans="1:11" hidden="1" x14ac:dyDescent="0.3">
      <c r="A103" s="52"/>
      <c r="B103" s="41"/>
      <c r="C103" s="42"/>
      <c r="D103" s="41"/>
      <c r="E103" s="42"/>
      <c r="F103" s="41"/>
      <c r="G103" s="41"/>
      <c r="H103" s="41"/>
      <c r="I103" s="67" t="s">
        <v>222</v>
      </c>
      <c r="J103" s="41"/>
      <c r="K103" s="70" t="s">
        <v>243</v>
      </c>
    </row>
    <row r="104" spans="1:11" hidden="1" x14ac:dyDescent="0.3">
      <c r="A104" s="52"/>
      <c r="B104" s="41"/>
      <c r="C104" s="42"/>
      <c r="D104" s="41"/>
      <c r="E104" s="42"/>
      <c r="F104" s="41"/>
      <c r="G104" s="41"/>
      <c r="H104" s="41"/>
      <c r="I104" s="67" t="s">
        <v>222</v>
      </c>
      <c r="J104" s="41"/>
      <c r="K104" s="70" t="s">
        <v>243</v>
      </c>
    </row>
    <row r="105" spans="1:11" hidden="1" x14ac:dyDescent="0.3">
      <c r="A105" s="52"/>
      <c r="B105" s="41"/>
      <c r="C105" s="42"/>
      <c r="D105" s="41"/>
      <c r="E105" s="42"/>
      <c r="F105" s="41"/>
      <c r="G105" s="41"/>
      <c r="H105" s="41"/>
      <c r="I105" s="67" t="s">
        <v>222</v>
      </c>
      <c r="J105" s="41"/>
      <c r="K105" s="70" t="s">
        <v>243</v>
      </c>
    </row>
    <row r="106" spans="1:11" hidden="1" x14ac:dyDescent="0.3">
      <c r="A106" s="52"/>
      <c r="B106" s="41"/>
      <c r="C106" s="42"/>
      <c r="D106" s="41"/>
      <c r="E106" s="42"/>
      <c r="F106" s="41"/>
      <c r="G106" s="41"/>
      <c r="H106" s="41"/>
      <c r="I106" s="67" t="s">
        <v>222</v>
      </c>
      <c r="J106" s="41"/>
      <c r="K106" s="70" t="s">
        <v>243</v>
      </c>
    </row>
    <row r="107" spans="1:11" hidden="1" x14ac:dyDescent="0.3">
      <c r="A107" s="52"/>
      <c r="B107" s="41"/>
      <c r="C107" s="42"/>
      <c r="D107" s="41"/>
      <c r="E107" s="42"/>
      <c r="F107" s="41"/>
      <c r="G107" s="41"/>
      <c r="H107" s="41"/>
      <c r="I107" s="67" t="s">
        <v>222</v>
      </c>
      <c r="J107" s="41"/>
      <c r="K107" s="70" t="s">
        <v>243</v>
      </c>
    </row>
    <row r="108" spans="1:11" hidden="1" x14ac:dyDescent="0.3">
      <c r="A108" s="52"/>
      <c r="B108" s="41"/>
      <c r="C108" s="42"/>
      <c r="D108" s="41"/>
      <c r="E108" s="42"/>
      <c r="F108" s="41"/>
      <c r="G108" s="41"/>
      <c r="H108" s="41"/>
      <c r="I108" s="67" t="s">
        <v>222</v>
      </c>
      <c r="J108" s="41"/>
      <c r="K108" s="70" t="s">
        <v>243</v>
      </c>
    </row>
    <row r="109" spans="1:11" hidden="1" x14ac:dyDescent="0.3">
      <c r="A109" s="52"/>
      <c r="B109" s="41"/>
      <c r="C109" s="42"/>
      <c r="D109" s="41"/>
      <c r="E109" s="42"/>
      <c r="F109" s="41"/>
      <c r="G109" s="41"/>
      <c r="H109" s="41"/>
      <c r="I109" s="67" t="s">
        <v>222</v>
      </c>
      <c r="J109" s="41"/>
      <c r="K109" s="70" t="s">
        <v>243</v>
      </c>
    </row>
    <row r="110" spans="1:11" hidden="1" x14ac:dyDescent="0.3">
      <c r="A110" s="52"/>
      <c r="B110" s="41"/>
      <c r="C110" s="42"/>
      <c r="D110" s="41"/>
      <c r="E110" s="42"/>
      <c r="F110" s="41"/>
      <c r="G110" s="41"/>
      <c r="H110" s="41"/>
      <c r="I110" s="67" t="s">
        <v>222</v>
      </c>
      <c r="J110" s="41"/>
      <c r="K110" s="70" t="s">
        <v>243</v>
      </c>
    </row>
    <row r="111" spans="1:11" hidden="1" x14ac:dyDescent="0.3">
      <c r="A111" s="52"/>
      <c r="B111" s="41"/>
      <c r="C111" s="42"/>
      <c r="D111" s="41"/>
      <c r="E111" s="42"/>
      <c r="F111" s="41"/>
      <c r="G111" s="41"/>
      <c r="H111" s="41"/>
      <c r="I111" s="67" t="s">
        <v>222</v>
      </c>
      <c r="J111" s="41"/>
      <c r="K111" s="70" t="s">
        <v>243</v>
      </c>
    </row>
    <row r="112" spans="1:11" hidden="1" x14ac:dyDescent="0.3">
      <c r="A112" s="52"/>
      <c r="B112" s="41"/>
      <c r="C112" s="42"/>
      <c r="D112" s="41"/>
      <c r="E112" s="42"/>
      <c r="F112" s="41"/>
      <c r="G112" s="41"/>
      <c r="H112" s="41"/>
      <c r="I112" s="67" t="s">
        <v>222</v>
      </c>
      <c r="J112" s="41"/>
      <c r="K112" s="70" t="s">
        <v>243</v>
      </c>
    </row>
    <row r="113" spans="1:11" hidden="1" x14ac:dyDescent="0.3">
      <c r="A113" s="52"/>
      <c r="B113" s="41"/>
      <c r="C113" s="42"/>
      <c r="D113" s="41"/>
      <c r="E113" s="42"/>
      <c r="F113" s="41"/>
      <c r="G113" s="41"/>
      <c r="H113" s="41"/>
      <c r="I113" s="67" t="s">
        <v>222</v>
      </c>
      <c r="J113" s="41"/>
      <c r="K113" s="70" t="s">
        <v>243</v>
      </c>
    </row>
    <row r="114" spans="1:11" hidden="1" x14ac:dyDescent="0.3">
      <c r="A114" s="52"/>
      <c r="B114" s="41"/>
      <c r="C114" s="42"/>
      <c r="D114" s="41"/>
      <c r="E114" s="42"/>
      <c r="F114" s="41"/>
      <c r="G114" s="41"/>
      <c r="H114" s="41"/>
      <c r="I114" s="67" t="s">
        <v>222</v>
      </c>
      <c r="J114" s="41"/>
      <c r="K114" s="70" t="s">
        <v>243</v>
      </c>
    </row>
    <row r="115" spans="1:11" hidden="1" x14ac:dyDescent="0.3">
      <c r="A115" s="52"/>
      <c r="B115" s="41"/>
      <c r="C115" s="42"/>
      <c r="D115" s="41"/>
      <c r="E115" s="42"/>
      <c r="F115" s="41"/>
      <c r="G115" s="41"/>
      <c r="H115" s="41"/>
      <c r="I115" s="67" t="s">
        <v>222</v>
      </c>
      <c r="J115" s="41"/>
      <c r="K115" s="70" t="s">
        <v>243</v>
      </c>
    </row>
    <row r="116" spans="1:11" hidden="1" x14ac:dyDescent="0.3">
      <c r="A116" s="52"/>
      <c r="B116" s="41"/>
      <c r="C116" s="42"/>
      <c r="D116" s="41"/>
      <c r="E116" s="42"/>
      <c r="F116" s="41"/>
      <c r="G116" s="41"/>
      <c r="H116" s="41"/>
      <c r="I116" s="67" t="s">
        <v>222</v>
      </c>
      <c r="J116" s="41"/>
      <c r="K116" s="70" t="s">
        <v>243</v>
      </c>
    </row>
    <row r="117" spans="1:11" hidden="1" x14ac:dyDescent="0.3">
      <c r="A117" s="52"/>
      <c r="B117" s="41"/>
      <c r="C117" s="42"/>
      <c r="D117" s="41"/>
      <c r="E117" s="42"/>
      <c r="F117" s="41"/>
      <c r="G117" s="41"/>
      <c r="H117" s="41"/>
      <c r="I117" s="67" t="s">
        <v>222</v>
      </c>
      <c r="J117" s="41"/>
      <c r="K117" s="70" t="s">
        <v>243</v>
      </c>
    </row>
    <row r="118" spans="1:11" hidden="1" x14ac:dyDescent="0.3">
      <c r="A118" s="52"/>
      <c r="B118" s="41"/>
      <c r="C118" s="42"/>
      <c r="D118" s="41"/>
      <c r="E118" s="42"/>
      <c r="F118" s="41"/>
      <c r="G118" s="41"/>
      <c r="H118" s="41"/>
      <c r="I118" s="67" t="s">
        <v>222</v>
      </c>
      <c r="J118" s="41"/>
      <c r="K118" s="70" t="s">
        <v>243</v>
      </c>
    </row>
    <row r="119" spans="1:11" hidden="1" x14ac:dyDescent="0.3">
      <c r="A119" s="52"/>
      <c r="B119" s="41"/>
      <c r="C119" s="42"/>
      <c r="D119" s="41"/>
      <c r="E119" s="42"/>
      <c r="F119" s="41"/>
      <c r="G119" s="41"/>
      <c r="H119" s="41"/>
      <c r="I119" s="67" t="s">
        <v>222</v>
      </c>
      <c r="J119" s="41"/>
      <c r="K119" s="70" t="s">
        <v>243</v>
      </c>
    </row>
    <row r="120" spans="1:11" hidden="1" x14ac:dyDescent="0.3">
      <c r="A120" s="52"/>
      <c r="B120" s="41"/>
      <c r="C120" s="42"/>
      <c r="D120" s="41"/>
      <c r="E120" s="42"/>
      <c r="F120" s="41"/>
      <c r="G120" s="41"/>
      <c r="H120" s="41"/>
      <c r="I120" s="67" t="s">
        <v>222</v>
      </c>
      <c r="J120" s="41"/>
      <c r="K120" s="70" t="s">
        <v>243</v>
      </c>
    </row>
    <row r="121" spans="1:11" hidden="1" x14ac:dyDescent="0.3">
      <c r="A121" s="52"/>
      <c r="B121" s="41"/>
      <c r="C121" s="42"/>
      <c r="D121" s="41"/>
      <c r="E121" s="42"/>
      <c r="F121" s="41"/>
      <c r="G121" s="41"/>
      <c r="H121" s="41"/>
      <c r="I121" s="67" t="s">
        <v>222</v>
      </c>
      <c r="J121" s="41"/>
      <c r="K121" s="70" t="s">
        <v>243</v>
      </c>
    </row>
    <row r="122" spans="1:11" hidden="1" x14ac:dyDescent="0.3">
      <c r="A122" s="52"/>
      <c r="B122" s="41"/>
      <c r="C122" s="42"/>
      <c r="D122" s="41"/>
      <c r="E122" s="42"/>
      <c r="F122" s="41"/>
      <c r="G122" s="41"/>
      <c r="H122" s="41"/>
      <c r="I122" s="67" t="s">
        <v>222</v>
      </c>
      <c r="J122" s="41"/>
      <c r="K122" s="70" t="s">
        <v>243</v>
      </c>
    </row>
    <row r="123" spans="1:11" hidden="1" x14ac:dyDescent="0.3">
      <c r="A123" s="52"/>
      <c r="B123" s="41"/>
      <c r="C123" s="42"/>
      <c r="D123" s="41"/>
      <c r="E123" s="42"/>
      <c r="F123" s="41"/>
      <c r="G123" s="41"/>
      <c r="H123" s="41"/>
      <c r="I123" s="67" t="s">
        <v>222</v>
      </c>
      <c r="J123" s="41"/>
      <c r="K123" s="70" t="s">
        <v>243</v>
      </c>
    </row>
    <row r="124" spans="1:11" hidden="1" x14ac:dyDescent="0.3">
      <c r="A124" s="52"/>
      <c r="B124" s="41"/>
      <c r="C124" s="42"/>
      <c r="D124" s="41"/>
      <c r="E124" s="42"/>
      <c r="F124" s="41"/>
      <c r="G124" s="41"/>
      <c r="H124" s="41"/>
      <c r="I124" s="67" t="s">
        <v>222</v>
      </c>
      <c r="J124" s="41"/>
      <c r="K124" s="70" t="s">
        <v>243</v>
      </c>
    </row>
    <row r="125" spans="1:11" hidden="1" x14ac:dyDescent="0.3">
      <c r="A125" s="52"/>
      <c r="B125" s="41"/>
      <c r="C125" s="42"/>
      <c r="D125" s="41"/>
      <c r="E125" s="42"/>
      <c r="F125" s="41"/>
      <c r="G125" s="41"/>
      <c r="H125" s="41"/>
      <c r="I125" s="67" t="s">
        <v>222</v>
      </c>
      <c r="J125" s="41"/>
      <c r="K125" s="70" t="s">
        <v>243</v>
      </c>
    </row>
    <row r="126" spans="1:11" hidden="1" x14ac:dyDescent="0.3">
      <c r="A126" s="52"/>
      <c r="B126" s="41"/>
      <c r="C126" s="42"/>
      <c r="D126" s="41"/>
      <c r="E126" s="42"/>
      <c r="F126" s="41"/>
      <c r="G126" s="41"/>
      <c r="H126" s="41"/>
      <c r="I126" s="67" t="s">
        <v>222</v>
      </c>
      <c r="J126" s="41"/>
      <c r="K126" s="70" t="s">
        <v>243</v>
      </c>
    </row>
    <row r="127" spans="1:11" hidden="1" x14ac:dyDescent="0.3">
      <c r="A127" s="52"/>
      <c r="B127" s="41"/>
      <c r="C127" s="42"/>
      <c r="D127" s="41"/>
      <c r="E127" s="42"/>
      <c r="F127" s="41"/>
      <c r="G127" s="41"/>
      <c r="H127" s="41"/>
      <c r="I127" s="67" t="s">
        <v>222</v>
      </c>
      <c r="J127" s="41"/>
      <c r="K127" s="70" t="s">
        <v>243</v>
      </c>
    </row>
    <row r="128" spans="1:11" hidden="1" x14ac:dyDescent="0.3">
      <c r="A128" s="52"/>
      <c r="B128" s="41"/>
      <c r="C128" s="42"/>
      <c r="D128" s="41"/>
      <c r="E128" s="42"/>
      <c r="F128" s="41"/>
      <c r="G128" s="41"/>
      <c r="H128" s="41"/>
      <c r="I128" s="67" t="s">
        <v>222</v>
      </c>
      <c r="J128" s="41"/>
      <c r="K128" s="70" t="s">
        <v>243</v>
      </c>
    </row>
    <row r="129" spans="1:11" hidden="1" x14ac:dyDescent="0.3">
      <c r="A129" s="52"/>
      <c r="B129" s="41"/>
      <c r="C129" s="42"/>
      <c r="D129" s="41"/>
      <c r="E129" s="42"/>
      <c r="F129" s="41"/>
      <c r="G129" s="41"/>
      <c r="H129" s="41"/>
      <c r="I129" s="67" t="s">
        <v>222</v>
      </c>
      <c r="J129" s="41"/>
      <c r="K129" s="70" t="s">
        <v>243</v>
      </c>
    </row>
    <row r="130" spans="1:11" hidden="1" x14ac:dyDescent="0.3">
      <c r="A130" s="52"/>
      <c r="B130" s="41"/>
      <c r="C130" s="42"/>
      <c r="D130" s="41"/>
      <c r="E130" s="42"/>
      <c r="F130" s="41"/>
      <c r="G130" s="41"/>
      <c r="H130" s="41"/>
      <c r="I130" s="67" t="s">
        <v>222</v>
      </c>
      <c r="J130" s="41"/>
      <c r="K130" s="70" t="s">
        <v>243</v>
      </c>
    </row>
    <row r="131" spans="1:11" hidden="1" x14ac:dyDescent="0.3">
      <c r="A131" s="52"/>
      <c r="B131" s="41"/>
      <c r="C131" s="42"/>
      <c r="D131" s="41"/>
      <c r="E131" s="42"/>
      <c r="F131" s="41"/>
      <c r="G131" s="41"/>
      <c r="H131" s="41"/>
      <c r="I131" s="67" t="s">
        <v>222</v>
      </c>
      <c r="J131" s="41"/>
      <c r="K131" s="70" t="s">
        <v>243</v>
      </c>
    </row>
    <row r="132" spans="1:11" hidden="1" x14ac:dyDescent="0.3">
      <c r="A132" s="52"/>
      <c r="B132" s="41"/>
      <c r="C132" s="42"/>
      <c r="D132" s="41"/>
      <c r="E132" s="42"/>
      <c r="F132" s="41"/>
      <c r="G132" s="41"/>
      <c r="H132" s="41"/>
      <c r="I132" s="67" t="s">
        <v>222</v>
      </c>
      <c r="J132" s="41"/>
      <c r="K132" s="70" t="s">
        <v>243</v>
      </c>
    </row>
    <row r="133" spans="1:11" hidden="1" x14ac:dyDescent="0.3">
      <c r="A133" s="52"/>
      <c r="B133" s="41"/>
      <c r="C133" s="42"/>
      <c r="D133" s="41"/>
      <c r="E133" s="42"/>
      <c r="F133" s="41"/>
      <c r="G133" s="41"/>
      <c r="H133" s="41"/>
      <c r="I133" s="67" t="s">
        <v>222</v>
      </c>
      <c r="J133" s="41"/>
      <c r="K133" s="70" t="s">
        <v>243</v>
      </c>
    </row>
    <row r="134" spans="1:11" hidden="1" x14ac:dyDescent="0.3">
      <c r="A134" s="52"/>
      <c r="B134" s="41"/>
      <c r="C134" s="42"/>
      <c r="D134" s="41"/>
      <c r="E134" s="42"/>
      <c r="F134" s="41"/>
      <c r="G134" s="41"/>
      <c r="H134" s="41"/>
      <c r="I134" s="67" t="s">
        <v>222</v>
      </c>
      <c r="J134" s="41"/>
      <c r="K134" s="70" t="s">
        <v>243</v>
      </c>
    </row>
    <row r="135" spans="1:11" hidden="1" x14ac:dyDescent="0.3">
      <c r="A135" s="52"/>
      <c r="B135" s="41"/>
      <c r="C135" s="42"/>
      <c r="D135" s="41"/>
      <c r="E135" s="42"/>
      <c r="F135" s="41"/>
      <c r="G135" s="41"/>
      <c r="H135" s="41"/>
      <c r="I135" s="67" t="s">
        <v>222</v>
      </c>
      <c r="J135" s="41"/>
      <c r="K135" s="70" t="s">
        <v>243</v>
      </c>
    </row>
    <row r="136" spans="1:11" hidden="1" x14ac:dyDescent="0.3">
      <c r="A136" s="52"/>
      <c r="B136" s="41"/>
      <c r="C136" s="42"/>
      <c r="D136" s="41"/>
      <c r="E136" s="42"/>
      <c r="F136" s="41"/>
      <c r="G136" s="41"/>
      <c r="H136" s="41"/>
      <c r="I136" s="67" t="s">
        <v>222</v>
      </c>
      <c r="J136" s="41"/>
      <c r="K136" s="70" t="s">
        <v>243</v>
      </c>
    </row>
    <row r="137" spans="1:11" hidden="1" x14ac:dyDescent="0.3">
      <c r="A137" s="52"/>
      <c r="B137" s="41"/>
      <c r="C137" s="42"/>
      <c r="D137" s="41"/>
      <c r="E137" s="42"/>
      <c r="F137" s="41"/>
      <c r="G137" s="41"/>
      <c r="H137" s="41"/>
      <c r="I137" s="67" t="s">
        <v>222</v>
      </c>
      <c r="J137" s="41"/>
      <c r="K137" s="70" t="s">
        <v>243</v>
      </c>
    </row>
    <row r="138" spans="1:11" hidden="1" x14ac:dyDescent="0.3">
      <c r="A138" s="52"/>
      <c r="B138" s="41"/>
      <c r="C138" s="42"/>
      <c r="D138" s="41"/>
      <c r="E138" s="42"/>
      <c r="F138" s="41"/>
      <c r="G138" s="41"/>
      <c r="H138" s="41"/>
      <c r="I138" s="67" t="s">
        <v>222</v>
      </c>
      <c r="J138" s="41"/>
      <c r="K138" s="70" t="s">
        <v>243</v>
      </c>
    </row>
    <row r="139" spans="1:11" hidden="1" x14ac:dyDescent="0.3">
      <c r="A139" s="52"/>
      <c r="B139" s="41"/>
      <c r="C139" s="42"/>
      <c r="D139" s="41"/>
      <c r="E139" s="42"/>
      <c r="F139" s="41"/>
      <c r="G139" s="41"/>
      <c r="H139" s="41"/>
      <c r="I139" s="67" t="s">
        <v>222</v>
      </c>
      <c r="J139" s="41"/>
      <c r="K139" s="70" t="s">
        <v>243</v>
      </c>
    </row>
    <row r="140" spans="1:11" hidden="1" x14ac:dyDescent="0.3">
      <c r="A140" s="52"/>
      <c r="B140" s="41"/>
      <c r="C140" s="42"/>
      <c r="D140" s="41"/>
      <c r="E140" s="42"/>
      <c r="F140" s="41"/>
      <c r="G140" s="41"/>
      <c r="H140" s="41"/>
      <c r="I140" s="67" t="s">
        <v>222</v>
      </c>
      <c r="J140" s="41"/>
      <c r="K140" s="70" t="s">
        <v>243</v>
      </c>
    </row>
    <row r="141" spans="1:11" hidden="1" x14ac:dyDescent="0.3">
      <c r="A141" s="52"/>
      <c r="B141" s="41"/>
      <c r="C141" s="42"/>
      <c r="D141" s="41"/>
      <c r="E141" s="42"/>
      <c r="F141" s="41"/>
      <c r="G141" s="41"/>
      <c r="H141" s="41"/>
      <c r="I141" s="67" t="s">
        <v>222</v>
      </c>
      <c r="J141" s="41"/>
      <c r="K141" s="70" t="s">
        <v>243</v>
      </c>
    </row>
    <row r="142" spans="1:11" hidden="1" x14ac:dyDescent="0.3">
      <c r="A142" s="52"/>
      <c r="B142" s="41"/>
      <c r="C142" s="42"/>
      <c r="D142" s="41"/>
      <c r="E142" s="42"/>
      <c r="F142" s="41"/>
      <c r="G142" s="41"/>
      <c r="H142" s="41"/>
      <c r="I142" s="67" t="s">
        <v>222</v>
      </c>
      <c r="J142" s="41"/>
      <c r="K142" s="70" t="s">
        <v>243</v>
      </c>
    </row>
    <row r="143" spans="1:11" hidden="1" x14ac:dyDescent="0.3">
      <c r="A143" s="52"/>
      <c r="B143" s="41"/>
      <c r="C143" s="42"/>
      <c r="D143" s="41"/>
      <c r="E143" s="42"/>
      <c r="F143" s="41"/>
      <c r="G143" s="41"/>
      <c r="H143" s="41"/>
      <c r="I143" s="67" t="s">
        <v>222</v>
      </c>
      <c r="J143" s="41"/>
      <c r="K143" s="70" t="s">
        <v>243</v>
      </c>
    </row>
    <row r="144" spans="1:11" hidden="1" x14ac:dyDescent="0.3">
      <c r="A144" s="52"/>
      <c r="B144" s="41"/>
      <c r="C144" s="42"/>
      <c r="D144" s="41"/>
      <c r="E144" s="42"/>
      <c r="F144" s="41"/>
      <c r="G144" s="41"/>
      <c r="H144" s="41"/>
      <c r="I144" s="67" t="s">
        <v>222</v>
      </c>
      <c r="J144" s="41"/>
      <c r="K144" s="70" t="s">
        <v>243</v>
      </c>
    </row>
    <row r="145" spans="1:11" hidden="1" x14ac:dyDescent="0.3">
      <c r="A145" s="52"/>
      <c r="B145" s="41"/>
      <c r="C145" s="42"/>
      <c r="D145" s="41"/>
      <c r="E145" s="42"/>
      <c r="F145" s="41"/>
      <c r="G145" s="41"/>
      <c r="H145" s="41"/>
      <c r="I145" s="67" t="s">
        <v>222</v>
      </c>
      <c r="J145" s="41"/>
      <c r="K145" s="70" t="s">
        <v>243</v>
      </c>
    </row>
    <row r="146" spans="1:11" hidden="1" x14ac:dyDescent="0.3">
      <c r="A146" s="52"/>
      <c r="B146" s="41"/>
      <c r="C146" s="42"/>
      <c r="D146" s="41"/>
      <c r="E146" s="42"/>
      <c r="F146" s="41"/>
      <c r="G146" s="41"/>
      <c r="H146" s="41"/>
      <c r="I146" s="67" t="s">
        <v>222</v>
      </c>
      <c r="J146" s="41"/>
      <c r="K146" s="70" t="s">
        <v>243</v>
      </c>
    </row>
    <row r="147" spans="1:11" hidden="1" x14ac:dyDescent="0.3">
      <c r="A147" s="52"/>
      <c r="B147" s="41"/>
      <c r="C147" s="42"/>
      <c r="D147" s="41"/>
      <c r="E147" s="42"/>
      <c r="F147" s="41"/>
      <c r="G147" s="41"/>
      <c r="H147" s="41"/>
      <c r="I147" s="67" t="s">
        <v>222</v>
      </c>
      <c r="J147" s="41"/>
      <c r="K147" s="70" t="s">
        <v>243</v>
      </c>
    </row>
    <row r="148" spans="1:11" hidden="1" x14ac:dyDescent="0.3">
      <c r="A148" s="52"/>
      <c r="B148" s="41"/>
      <c r="C148" s="42"/>
      <c r="D148" s="41"/>
      <c r="E148" s="42"/>
      <c r="F148" s="41"/>
      <c r="G148" s="41"/>
      <c r="H148" s="41"/>
      <c r="I148" s="67" t="s">
        <v>222</v>
      </c>
      <c r="J148" s="41"/>
      <c r="K148" s="70" t="s">
        <v>243</v>
      </c>
    </row>
    <row r="149" spans="1:11" hidden="1" x14ac:dyDescent="0.3">
      <c r="A149" s="52"/>
      <c r="B149" s="41"/>
      <c r="C149" s="42"/>
      <c r="D149" s="41"/>
      <c r="E149" s="42"/>
      <c r="F149" s="41"/>
      <c r="G149" s="41"/>
      <c r="H149" s="41"/>
      <c r="I149" s="67" t="s">
        <v>222</v>
      </c>
      <c r="J149" s="41"/>
      <c r="K149" s="70" t="s">
        <v>243</v>
      </c>
    </row>
    <row r="150" spans="1:11" hidden="1" x14ac:dyDescent="0.3">
      <c r="A150" s="52"/>
      <c r="B150" s="41"/>
      <c r="C150" s="42"/>
      <c r="D150" s="41"/>
      <c r="E150" s="42"/>
      <c r="F150" s="41"/>
      <c r="G150" s="41"/>
      <c r="H150" s="41"/>
      <c r="I150" s="67" t="s">
        <v>222</v>
      </c>
      <c r="J150" s="41"/>
      <c r="K150" s="70" t="s">
        <v>243</v>
      </c>
    </row>
    <row r="151" spans="1:11" hidden="1" x14ac:dyDescent="0.3">
      <c r="A151" s="52"/>
      <c r="B151" s="41"/>
      <c r="C151" s="42"/>
      <c r="D151" s="41"/>
      <c r="E151" s="42"/>
      <c r="F151" s="41"/>
      <c r="G151" s="41"/>
      <c r="H151" s="41"/>
      <c r="I151" s="67" t="s">
        <v>222</v>
      </c>
      <c r="J151" s="41"/>
      <c r="K151" s="70" t="s">
        <v>243</v>
      </c>
    </row>
    <row r="152" spans="1:11" hidden="1" x14ac:dyDescent="0.3">
      <c r="A152" s="52"/>
      <c r="B152" s="41"/>
      <c r="C152" s="42"/>
      <c r="D152" s="41"/>
      <c r="E152" s="42"/>
      <c r="F152" s="41"/>
      <c r="G152" s="41"/>
      <c r="H152" s="41"/>
      <c r="I152" s="67" t="s">
        <v>222</v>
      </c>
      <c r="J152" s="41"/>
      <c r="K152" s="70" t="s">
        <v>243</v>
      </c>
    </row>
    <row r="153" spans="1:11" hidden="1" x14ac:dyDescent="0.3">
      <c r="A153" s="52"/>
      <c r="B153" s="41"/>
      <c r="C153" s="42"/>
      <c r="D153" s="41"/>
      <c r="E153" s="42"/>
      <c r="F153" s="41"/>
      <c r="G153" s="41"/>
      <c r="H153" s="41"/>
      <c r="I153" s="67" t="s">
        <v>222</v>
      </c>
      <c r="J153" s="41"/>
      <c r="K153" s="70" t="s">
        <v>243</v>
      </c>
    </row>
    <row r="154" spans="1:11" hidden="1" x14ac:dyDescent="0.3">
      <c r="A154" s="52"/>
      <c r="B154" s="41"/>
      <c r="C154" s="42"/>
      <c r="D154" s="41"/>
      <c r="E154" s="42"/>
      <c r="F154" s="41"/>
      <c r="G154" s="41"/>
      <c r="H154" s="41"/>
      <c r="I154" s="67" t="s">
        <v>222</v>
      </c>
      <c r="J154" s="41"/>
      <c r="K154" s="70" t="s">
        <v>243</v>
      </c>
    </row>
    <row r="155" spans="1:11" hidden="1" x14ac:dyDescent="0.3">
      <c r="A155" s="52"/>
      <c r="B155" s="41"/>
      <c r="C155" s="42"/>
      <c r="D155" s="41"/>
      <c r="E155" s="42"/>
      <c r="F155" s="41"/>
      <c r="G155" s="41"/>
      <c r="H155" s="41"/>
      <c r="I155" s="67" t="s">
        <v>222</v>
      </c>
      <c r="J155" s="41"/>
      <c r="K155" s="70" t="s">
        <v>243</v>
      </c>
    </row>
    <row r="156" spans="1:11" hidden="1" x14ac:dyDescent="0.3">
      <c r="A156" s="52"/>
      <c r="B156" s="41"/>
      <c r="C156" s="42"/>
      <c r="D156" s="41"/>
      <c r="E156" s="42"/>
      <c r="F156" s="41"/>
      <c r="G156" s="41"/>
      <c r="H156" s="41"/>
      <c r="I156" s="67" t="s">
        <v>222</v>
      </c>
      <c r="J156" s="41"/>
      <c r="K156" s="70" t="s">
        <v>243</v>
      </c>
    </row>
    <row r="157" spans="1:11" hidden="1" x14ac:dyDescent="0.3">
      <c r="A157" s="52"/>
      <c r="B157" s="41"/>
      <c r="C157" s="42"/>
      <c r="D157" s="41"/>
      <c r="E157" s="42"/>
      <c r="F157" s="41"/>
      <c r="G157" s="41"/>
      <c r="H157" s="41"/>
      <c r="I157" s="67" t="s">
        <v>222</v>
      </c>
      <c r="J157" s="41"/>
      <c r="K157" s="70" t="s">
        <v>243</v>
      </c>
    </row>
    <row r="158" spans="1:11" hidden="1" x14ac:dyDescent="0.3">
      <c r="A158" s="52"/>
      <c r="B158" s="41"/>
      <c r="C158" s="42"/>
      <c r="D158" s="41"/>
      <c r="E158" s="42"/>
      <c r="F158" s="41"/>
      <c r="G158" s="41"/>
      <c r="H158" s="41"/>
      <c r="I158" s="67" t="s">
        <v>222</v>
      </c>
      <c r="J158" s="41"/>
      <c r="K158" s="70" t="s">
        <v>243</v>
      </c>
    </row>
    <row r="159" spans="1:11" hidden="1" x14ac:dyDescent="0.3">
      <c r="A159" s="52"/>
      <c r="B159" s="41"/>
      <c r="C159" s="42"/>
      <c r="D159" s="41"/>
      <c r="E159" s="42"/>
      <c r="F159" s="41"/>
      <c r="G159" s="41"/>
      <c r="H159" s="41"/>
      <c r="I159" s="67" t="s">
        <v>222</v>
      </c>
      <c r="J159" s="41"/>
      <c r="K159" s="70" t="s">
        <v>243</v>
      </c>
    </row>
    <row r="160" spans="1:11" hidden="1" x14ac:dyDescent="0.3">
      <c r="A160" s="52"/>
      <c r="B160" s="41"/>
      <c r="C160" s="42"/>
      <c r="D160" s="41"/>
      <c r="E160" s="42"/>
      <c r="F160" s="41"/>
      <c r="G160" s="41"/>
      <c r="H160" s="41"/>
      <c r="I160" s="67" t="s">
        <v>222</v>
      </c>
      <c r="J160" s="41"/>
      <c r="K160" s="70" t="s">
        <v>243</v>
      </c>
    </row>
    <row r="161" spans="1:11" hidden="1" x14ac:dyDescent="0.3">
      <c r="A161" s="52"/>
      <c r="B161" s="41"/>
      <c r="C161" s="42"/>
      <c r="D161" s="41"/>
      <c r="E161" s="42"/>
      <c r="F161" s="41"/>
      <c r="G161" s="41"/>
      <c r="H161" s="41"/>
      <c r="I161" s="67" t="s">
        <v>222</v>
      </c>
      <c r="J161" s="41"/>
      <c r="K161" s="70" t="s">
        <v>243</v>
      </c>
    </row>
    <row r="162" spans="1:11" hidden="1" x14ac:dyDescent="0.3">
      <c r="A162" s="52"/>
      <c r="B162" s="41"/>
      <c r="C162" s="42"/>
      <c r="D162" s="41"/>
      <c r="E162" s="42"/>
      <c r="F162" s="41"/>
      <c r="G162" s="41"/>
      <c r="H162" s="41"/>
      <c r="I162" s="67" t="s">
        <v>222</v>
      </c>
      <c r="J162" s="41"/>
      <c r="K162" s="70" t="s">
        <v>243</v>
      </c>
    </row>
    <row r="163" spans="1:11" hidden="1" x14ac:dyDescent="0.3">
      <c r="A163" s="52"/>
      <c r="B163" s="41"/>
      <c r="C163" s="42"/>
      <c r="D163" s="41"/>
      <c r="E163" s="42"/>
      <c r="F163" s="41"/>
      <c r="G163" s="41"/>
      <c r="H163" s="41"/>
      <c r="I163" s="67" t="s">
        <v>222</v>
      </c>
      <c r="J163" s="41"/>
      <c r="K163" s="70" t="s">
        <v>243</v>
      </c>
    </row>
    <row r="164" spans="1:11" hidden="1" x14ac:dyDescent="0.3">
      <c r="A164" s="52"/>
      <c r="B164" s="41"/>
      <c r="C164" s="42"/>
      <c r="D164" s="41"/>
      <c r="E164" s="42"/>
      <c r="F164" s="41"/>
      <c r="G164" s="41"/>
      <c r="H164" s="41"/>
      <c r="I164" s="67" t="s">
        <v>222</v>
      </c>
      <c r="J164" s="41"/>
      <c r="K164" s="70" t="s">
        <v>243</v>
      </c>
    </row>
    <row r="165" spans="1:11" hidden="1" x14ac:dyDescent="0.3">
      <c r="A165" s="52"/>
      <c r="B165" s="41"/>
      <c r="C165" s="42"/>
      <c r="D165" s="41"/>
      <c r="E165" s="42"/>
      <c r="F165" s="41"/>
      <c r="G165" s="41"/>
      <c r="H165" s="41"/>
      <c r="I165" s="67" t="s">
        <v>222</v>
      </c>
      <c r="J165" s="41"/>
      <c r="K165" s="70" t="s">
        <v>243</v>
      </c>
    </row>
    <row r="166" spans="1:11" hidden="1" x14ac:dyDescent="0.3">
      <c r="A166" s="52"/>
      <c r="B166" s="41"/>
      <c r="C166" s="42"/>
      <c r="D166" s="41"/>
      <c r="E166" s="42"/>
      <c r="F166" s="41"/>
      <c r="G166" s="41"/>
      <c r="H166" s="41"/>
      <c r="I166" s="67" t="s">
        <v>222</v>
      </c>
      <c r="J166" s="41"/>
      <c r="K166" s="70" t="s">
        <v>243</v>
      </c>
    </row>
    <row r="167" spans="1:11" hidden="1" x14ac:dyDescent="0.3">
      <c r="A167" s="52"/>
      <c r="B167" s="41"/>
      <c r="C167" s="42"/>
      <c r="D167" s="41"/>
      <c r="E167" s="42"/>
      <c r="F167" s="41"/>
      <c r="G167" s="41"/>
      <c r="H167" s="41"/>
      <c r="I167" s="67" t="s">
        <v>222</v>
      </c>
      <c r="J167" s="41"/>
      <c r="K167" s="70" t="s">
        <v>243</v>
      </c>
    </row>
    <row r="168" spans="1:11" hidden="1" x14ac:dyDescent="0.3">
      <c r="A168" s="52"/>
      <c r="B168" s="41"/>
      <c r="C168" s="42"/>
      <c r="D168" s="41"/>
      <c r="E168" s="42"/>
      <c r="F168" s="41"/>
      <c r="G168" s="41"/>
      <c r="H168" s="41"/>
      <c r="I168" s="67" t="s">
        <v>222</v>
      </c>
      <c r="J168" s="41"/>
      <c r="K168" s="70" t="s">
        <v>243</v>
      </c>
    </row>
    <row r="169" spans="1:11" hidden="1" x14ac:dyDescent="0.3">
      <c r="A169" s="52"/>
      <c r="B169" s="41"/>
      <c r="C169" s="42"/>
      <c r="D169" s="41"/>
      <c r="E169" s="42"/>
      <c r="F169" s="41"/>
      <c r="G169" s="41"/>
      <c r="H169" s="41"/>
      <c r="I169" s="67" t="s">
        <v>222</v>
      </c>
      <c r="J169" s="41"/>
      <c r="K169" s="70" t="s">
        <v>243</v>
      </c>
    </row>
    <row r="170" spans="1:11" hidden="1" x14ac:dyDescent="0.3">
      <c r="A170" s="52"/>
      <c r="B170" s="41"/>
      <c r="C170" s="42"/>
      <c r="D170" s="41"/>
      <c r="E170" s="42"/>
      <c r="F170" s="41"/>
      <c r="G170" s="41"/>
      <c r="H170" s="41"/>
      <c r="I170" s="67" t="s">
        <v>222</v>
      </c>
      <c r="J170" s="41"/>
      <c r="K170" s="70" t="s">
        <v>243</v>
      </c>
    </row>
    <row r="171" spans="1:11" hidden="1" x14ac:dyDescent="0.3">
      <c r="A171" s="52"/>
      <c r="B171" s="41"/>
      <c r="C171" s="42"/>
      <c r="D171" s="41"/>
      <c r="E171" s="42"/>
      <c r="F171" s="41"/>
      <c r="G171" s="41"/>
      <c r="H171" s="41"/>
      <c r="I171" s="67" t="s">
        <v>222</v>
      </c>
      <c r="J171" s="41"/>
      <c r="K171" s="70" t="s">
        <v>243</v>
      </c>
    </row>
    <row r="172" spans="1:11" hidden="1" x14ac:dyDescent="0.3">
      <c r="A172" s="52"/>
      <c r="B172" s="41"/>
      <c r="C172" s="42"/>
      <c r="D172" s="41"/>
      <c r="E172" s="42"/>
      <c r="F172" s="41"/>
      <c r="G172" s="41"/>
      <c r="H172" s="41"/>
      <c r="I172" s="67" t="s">
        <v>222</v>
      </c>
      <c r="J172" s="41"/>
      <c r="K172" s="70" t="s">
        <v>243</v>
      </c>
    </row>
    <row r="173" spans="1:11" hidden="1" x14ac:dyDescent="0.3">
      <c r="A173" s="52"/>
      <c r="B173" s="41"/>
      <c r="C173" s="42"/>
      <c r="D173" s="41"/>
      <c r="E173" s="42"/>
      <c r="F173" s="41"/>
      <c r="G173" s="41"/>
      <c r="H173" s="41"/>
      <c r="I173" s="67" t="s">
        <v>222</v>
      </c>
      <c r="J173" s="41"/>
      <c r="K173" s="70" t="s">
        <v>243</v>
      </c>
    </row>
    <row r="174" spans="1:11" hidden="1" x14ac:dyDescent="0.3">
      <c r="A174" s="52"/>
      <c r="B174" s="41"/>
      <c r="C174" s="42"/>
      <c r="D174" s="41"/>
      <c r="E174" s="42"/>
      <c r="F174" s="41"/>
      <c r="G174" s="41"/>
      <c r="H174" s="41"/>
      <c r="I174" s="67" t="s">
        <v>222</v>
      </c>
      <c r="J174" s="41"/>
      <c r="K174" s="70" t="s">
        <v>243</v>
      </c>
    </row>
    <row r="175" spans="1:11" hidden="1" x14ac:dyDescent="0.3">
      <c r="A175" s="52"/>
      <c r="B175" s="41"/>
      <c r="C175" s="42"/>
      <c r="D175" s="41"/>
      <c r="E175" s="42"/>
      <c r="F175" s="41"/>
      <c r="G175" s="41"/>
      <c r="H175" s="41"/>
      <c r="I175" s="67" t="s">
        <v>222</v>
      </c>
      <c r="J175" s="41"/>
      <c r="K175" s="70" t="s">
        <v>243</v>
      </c>
    </row>
    <row r="176" spans="1:11" hidden="1" x14ac:dyDescent="0.3">
      <c r="A176" s="52"/>
      <c r="B176" s="41"/>
      <c r="C176" s="42"/>
      <c r="D176" s="41"/>
      <c r="E176" s="42"/>
      <c r="F176" s="41"/>
      <c r="G176" s="41"/>
      <c r="H176" s="41"/>
      <c r="I176" s="67" t="s">
        <v>222</v>
      </c>
      <c r="J176" s="41"/>
      <c r="K176" s="70" t="s">
        <v>243</v>
      </c>
    </row>
    <row r="177" spans="1:11" hidden="1" x14ac:dyDescent="0.3">
      <c r="A177" s="52"/>
      <c r="B177" s="41"/>
      <c r="C177" s="42"/>
      <c r="D177" s="41"/>
      <c r="E177" s="42"/>
      <c r="F177" s="41"/>
      <c r="G177" s="41"/>
      <c r="H177" s="41"/>
      <c r="I177" s="67" t="s">
        <v>222</v>
      </c>
      <c r="J177" s="41"/>
      <c r="K177" s="70" t="s">
        <v>243</v>
      </c>
    </row>
    <row r="178" spans="1:11" hidden="1" x14ac:dyDescent="0.3">
      <c r="A178" s="52"/>
      <c r="B178" s="41"/>
      <c r="C178" s="42"/>
      <c r="D178" s="41"/>
      <c r="E178" s="42"/>
      <c r="F178" s="41"/>
      <c r="G178" s="41"/>
      <c r="H178" s="41"/>
      <c r="I178" s="67" t="s">
        <v>222</v>
      </c>
      <c r="J178" s="41"/>
      <c r="K178" s="70" t="s">
        <v>243</v>
      </c>
    </row>
    <row r="179" spans="1:11" hidden="1" x14ac:dyDescent="0.3">
      <c r="A179" s="52"/>
      <c r="B179" s="41"/>
      <c r="C179" s="42"/>
      <c r="D179" s="41"/>
      <c r="E179" s="42"/>
      <c r="F179" s="41"/>
      <c r="G179" s="41"/>
      <c r="H179" s="41"/>
      <c r="I179" s="67" t="s">
        <v>222</v>
      </c>
      <c r="J179" s="41"/>
      <c r="K179" s="70" t="s">
        <v>243</v>
      </c>
    </row>
    <row r="180" spans="1:11" hidden="1" x14ac:dyDescent="0.3">
      <c r="A180" s="52"/>
      <c r="B180" s="41"/>
      <c r="C180" s="42"/>
      <c r="D180" s="41"/>
      <c r="E180" s="42"/>
      <c r="F180" s="41"/>
      <c r="G180" s="41"/>
      <c r="H180" s="41"/>
      <c r="I180" s="67" t="s">
        <v>222</v>
      </c>
      <c r="J180" s="41"/>
      <c r="K180" s="70" t="s">
        <v>243</v>
      </c>
    </row>
    <row r="181" spans="1:11" hidden="1" x14ac:dyDescent="0.3">
      <c r="A181" s="52"/>
      <c r="B181" s="41"/>
      <c r="C181" s="42"/>
      <c r="D181" s="41"/>
      <c r="E181" s="42"/>
      <c r="F181" s="41"/>
      <c r="G181" s="41"/>
      <c r="H181" s="41"/>
      <c r="I181" s="67" t="s">
        <v>222</v>
      </c>
      <c r="J181" s="41"/>
      <c r="K181" s="70" t="s">
        <v>243</v>
      </c>
    </row>
    <row r="182" spans="1:11" hidden="1" x14ac:dyDescent="0.3">
      <c r="A182" s="52"/>
      <c r="B182" s="41"/>
      <c r="C182" s="42"/>
      <c r="D182" s="41"/>
      <c r="E182" s="42"/>
      <c r="F182" s="41"/>
      <c r="G182" s="41"/>
      <c r="H182" s="41"/>
      <c r="I182" s="67" t="s">
        <v>222</v>
      </c>
      <c r="J182" s="41"/>
      <c r="K182" s="70" t="s">
        <v>243</v>
      </c>
    </row>
    <row r="183" spans="1:11" hidden="1" x14ac:dyDescent="0.3">
      <c r="A183" s="52"/>
      <c r="B183" s="41"/>
      <c r="C183" s="42"/>
      <c r="D183" s="41"/>
      <c r="E183" s="42"/>
      <c r="F183" s="41"/>
      <c r="G183" s="41"/>
      <c r="H183" s="41"/>
      <c r="I183" s="67" t="s">
        <v>222</v>
      </c>
      <c r="J183" s="41"/>
      <c r="K183" s="70" t="s">
        <v>243</v>
      </c>
    </row>
    <row r="184" spans="1:11" hidden="1" x14ac:dyDescent="0.3">
      <c r="A184" s="52"/>
      <c r="B184" s="41"/>
      <c r="C184" s="42"/>
      <c r="D184" s="41"/>
      <c r="E184" s="42"/>
      <c r="F184" s="41"/>
      <c r="G184" s="41"/>
      <c r="H184" s="41"/>
      <c r="I184" s="67" t="s">
        <v>222</v>
      </c>
      <c r="J184" s="41"/>
      <c r="K184" s="70" t="s">
        <v>243</v>
      </c>
    </row>
    <row r="185" spans="1:11" hidden="1" x14ac:dyDescent="0.3">
      <c r="A185" s="52"/>
      <c r="B185" s="41"/>
      <c r="C185" s="42"/>
      <c r="D185" s="41"/>
      <c r="E185" s="42"/>
      <c r="F185" s="41"/>
      <c r="G185" s="41"/>
      <c r="H185" s="41"/>
      <c r="I185" s="67" t="s">
        <v>222</v>
      </c>
      <c r="J185" s="41"/>
      <c r="K185" s="70" t="s">
        <v>243</v>
      </c>
    </row>
    <row r="186" spans="1:11" hidden="1" x14ac:dyDescent="0.3">
      <c r="A186" s="52"/>
      <c r="B186" s="41"/>
      <c r="C186" s="42"/>
      <c r="D186" s="41"/>
      <c r="E186" s="42"/>
      <c r="F186" s="41"/>
      <c r="G186" s="41"/>
      <c r="H186" s="41"/>
      <c r="I186" s="67" t="s">
        <v>222</v>
      </c>
      <c r="J186" s="41"/>
      <c r="K186" s="70" t="s">
        <v>243</v>
      </c>
    </row>
    <row r="187" spans="1:11" hidden="1" x14ac:dyDescent="0.3">
      <c r="A187" s="52"/>
      <c r="B187" s="41"/>
      <c r="C187" s="42"/>
      <c r="D187" s="41"/>
      <c r="E187" s="42"/>
      <c r="F187" s="41"/>
      <c r="G187" s="41"/>
      <c r="H187" s="41"/>
      <c r="I187" s="67" t="s">
        <v>222</v>
      </c>
      <c r="J187" s="41"/>
      <c r="K187" s="70" t="s">
        <v>243</v>
      </c>
    </row>
    <row r="188" spans="1:11" hidden="1" x14ac:dyDescent="0.3">
      <c r="A188" s="52"/>
      <c r="B188" s="41"/>
      <c r="C188" s="42"/>
      <c r="D188" s="41"/>
      <c r="E188" s="42"/>
      <c r="F188" s="41"/>
      <c r="G188" s="41"/>
      <c r="H188" s="41"/>
      <c r="I188" s="67" t="s">
        <v>222</v>
      </c>
      <c r="J188" s="41"/>
      <c r="K188" s="70" t="s">
        <v>243</v>
      </c>
    </row>
    <row r="189" spans="1:11" hidden="1" x14ac:dyDescent="0.3">
      <c r="A189" s="52"/>
      <c r="B189" s="41"/>
      <c r="C189" s="42"/>
      <c r="D189" s="41"/>
      <c r="E189" s="42"/>
      <c r="F189" s="41"/>
      <c r="G189" s="41"/>
      <c r="H189" s="41"/>
      <c r="I189" s="67" t="s">
        <v>222</v>
      </c>
      <c r="J189" s="41"/>
      <c r="K189" s="70" t="s">
        <v>243</v>
      </c>
    </row>
    <row r="190" spans="1:11" hidden="1" x14ac:dyDescent="0.3">
      <c r="A190" s="52"/>
      <c r="B190" s="41"/>
      <c r="C190" s="42"/>
      <c r="D190" s="41"/>
      <c r="E190" s="42"/>
      <c r="F190" s="41"/>
      <c r="G190" s="41"/>
      <c r="H190" s="41"/>
      <c r="I190" s="67" t="s">
        <v>222</v>
      </c>
      <c r="J190" s="41"/>
      <c r="K190" s="70" t="s">
        <v>243</v>
      </c>
    </row>
    <row r="191" spans="1:11" hidden="1" x14ac:dyDescent="0.3">
      <c r="A191" s="52"/>
      <c r="B191" s="41"/>
      <c r="C191" s="42"/>
      <c r="D191" s="41"/>
      <c r="E191" s="42"/>
      <c r="F191" s="41"/>
      <c r="G191" s="41"/>
      <c r="H191" s="41"/>
      <c r="I191" s="67" t="s">
        <v>222</v>
      </c>
      <c r="J191" s="41"/>
      <c r="K191" s="70" t="s">
        <v>243</v>
      </c>
    </row>
    <row r="192" spans="1:11" hidden="1" x14ac:dyDescent="0.3">
      <c r="A192" s="52"/>
      <c r="B192" s="41"/>
      <c r="C192" s="42"/>
      <c r="D192" s="41"/>
      <c r="E192" s="42"/>
      <c r="F192" s="41"/>
      <c r="G192" s="41"/>
      <c r="H192" s="41"/>
      <c r="I192" s="67" t="s">
        <v>222</v>
      </c>
      <c r="J192" s="41"/>
      <c r="K192" s="70" t="s">
        <v>243</v>
      </c>
    </row>
    <row r="193" spans="1:11" hidden="1" x14ac:dyDescent="0.3">
      <c r="A193" s="52"/>
      <c r="B193" s="41"/>
      <c r="C193" s="42"/>
      <c r="D193" s="41"/>
      <c r="E193" s="42"/>
      <c r="F193" s="41"/>
      <c r="G193" s="41"/>
      <c r="H193" s="41"/>
      <c r="I193" s="67" t="s">
        <v>222</v>
      </c>
      <c r="J193" s="41"/>
      <c r="K193" s="70" t="s">
        <v>243</v>
      </c>
    </row>
    <row r="194" spans="1:11" hidden="1" x14ac:dyDescent="0.3">
      <c r="A194" s="52"/>
      <c r="B194" s="41"/>
      <c r="C194" s="42"/>
      <c r="D194" s="41"/>
      <c r="E194" s="42"/>
      <c r="F194" s="41"/>
      <c r="G194" s="41"/>
      <c r="H194" s="41"/>
      <c r="I194" s="67" t="s">
        <v>222</v>
      </c>
      <c r="J194" s="41"/>
      <c r="K194" s="70" t="s">
        <v>243</v>
      </c>
    </row>
    <row r="195" spans="1:11" hidden="1" x14ac:dyDescent="0.3">
      <c r="A195" s="52"/>
      <c r="B195" s="41"/>
      <c r="C195" s="42"/>
      <c r="D195" s="41"/>
      <c r="E195" s="42"/>
      <c r="F195" s="41"/>
      <c r="G195" s="41"/>
      <c r="H195" s="41"/>
      <c r="I195" s="67" t="s">
        <v>222</v>
      </c>
      <c r="J195" s="41"/>
      <c r="K195" s="70" t="s">
        <v>243</v>
      </c>
    </row>
    <row r="196" spans="1:11" hidden="1" x14ac:dyDescent="0.3">
      <c r="A196" s="52"/>
      <c r="B196" s="41"/>
      <c r="C196" s="42"/>
      <c r="D196" s="41"/>
      <c r="E196" s="42"/>
      <c r="F196" s="41"/>
      <c r="G196" s="41"/>
      <c r="H196" s="41"/>
      <c r="I196" s="67" t="s">
        <v>222</v>
      </c>
      <c r="J196" s="41"/>
      <c r="K196" s="70" t="s">
        <v>243</v>
      </c>
    </row>
    <row r="197" spans="1:11" hidden="1" x14ac:dyDescent="0.3">
      <c r="A197" s="52"/>
      <c r="B197" s="41"/>
      <c r="C197" s="42"/>
      <c r="D197" s="41"/>
      <c r="E197" s="42"/>
      <c r="F197" s="41"/>
      <c r="G197" s="41"/>
      <c r="H197" s="41"/>
      <c r="I197" s="67" t="s">
        <v>222</v>
      </c>
      <c r="J197" s="41"/>
      <c r="K197" s="70" t="s">
        <v>243</v>
      </c>
    </row>
    <row r="198" spans="1:11" hidden="1" x14ac:dyDescent="0.3">
      <c r="A198" s="52"/>
      <c r="B198" s="41"/>
      <c r="C198" s="42"/>
      <c r="D198" s="41"/>
      <c r="E198" s="42"/>
      <c r="F198" s="41"/>
      <c r="G198" s="41"/>
      <c r="H198" s="41"/>
      <c r="I198" s="67" t="s">
        <v>222</v>
      </c>
      <c r="J198" s="41"/>
      <c r="K198" s="70" t="s">
        <v>243</v>
      </c>
    </row>
    <row r="199" spans="1:11" hidden="1" x14ac:dyDescent="0.3">
      <c r="A199" s="52"/>
      <c r="B199" s="41"/>
      <c r="C199" s="42"/>
      <c r="D199" s="41"/>
      <c r="E199" s="42"/>
      <c r="F199" s="41"/>
      <c r="G199" s="41"/>
      <c r="H199" s="41"/>
      <c r="I199" s="67" t="s">
        <v>222</v>
      </c>
      <c r="J199" s="41"/>
      <c r="K199" s="70" t="s">
        <v>243</v>
      </c>
    </row>
    <row r="200" spans="1:11" hidden="1" x14ac:dyDescent="0.3">
      <c r="A200" s="52"/>
      <c r="B200" s="41"/>
      <c r="C200" s="42"/>
      <c r="D200" s="41"/>
      <c r="E200" s="42"/>
      <c r="F200" s="41"/>
      <c r="G200" s="41"/>
      <c r="H200" s="41"/>
      <c r="I200" s="67" t="s">
        <v>222</v>
      </c>
      <c r="J200" s="41"/>
      <c r="K200" s="70" t="s">
        <v>243</v>
      </c>
    </row>
    <row r="201" spans="1:11" hidden="1" x14ac:dyDescent="0.3">
      <c r="A201" s="52"/>
      <c r="B201" s="41"/>
      <c r="C201" s="42"/>
      <c r="D201" s="41"/>
      <c r="E201" s="42"/>
      <c r="F201" s="41"/>
      <c r="G201" s="41"/>
      <c r="H201" s="41"/>
      <c r="I201" s="67" t="s">
        <v>222</v>
      </c>
      <c r="J201" s="41"/>
      <c r="K201" s="70" t="s">
        <v>243</v>
      </c>
    </row>
    <row r="202" spans="1:11" hidden="1" x14ac:dyDescent="0.3">
      <c r="A202" s="52"/>
      <c r="B202" s="41"/>
      <c r="C202" s="42"/>
      <c r="D202" s="41"/>
      <c r="E202" s="42"/>
      <c r="F202" s="41"/>
      <c r="G202" s="41"/>
      <c r="H202" s="41"/>
      <c r="I202" s="67" t="s">
        <v>222</v>
      </c>
      <c r="J202" s="41"/>
      <c r="K202" s="70" t="s">
        <v>243</v>
      </c>
    </row>
    <row r="203" spans="1:11" hidden="1" x14ac:dyDescent="0.3">
      <c r="A203" s="52"/>
      <c r="B203" s="41"/>
      <c r="C203" s="42"/>
      <c r="D203" s="41"/>
      <c r="E203" s="42"/>
      <c r="F203" s="41"/>
      <c r="G203" s="41"/>
      <c r="H203" s="41"/>
      <c r="I203" s="67" t="s">
        <v>222</v>
      </c>
      <c r="J203" s="41"/>
      <c r="K203" s="70" t="s">
        <v>243</v>
      </c>
    </row>
    <row r="204" spans="1:11" hidden="1" x14ac:dyDescent="0.3">
      <c r="A204" s="52"/>
      <c r="B204" s="41"/>
      <c r="C204" s="42"/>
      <c r="D204" s="41"/>
      <c r="E204" s="42"/>
      <c r="F204" s="41"/>
      <c r="G204" s="41"/>
      <c r="H204" s="41"/>
      <c r="I204" s="67" t="s">
        <v>222</v>
      </c>
      <c r="J204" s="41"/>
      <c r="K204" s="70" t="s">
        <v>243</v>
      </c>
    </row>
    <row r="205" spans="1:11" hidden="1" x14ac:dyDescent="0.3">
      <c r="A205" s="52"/>
      <c r="B205" s="41"/>
      <c r="C205" s="42"/>
      <c r="D205" s="41"/>
      <c r="E205" s="42"/>
      <c r="F205" s="41"/>
      <c r="G205" s="41"/>
      <c r="H205" s="41"/>
      <c r="I205" s="67" t="s">
        <v>222</v>
      </c>
      <c r="J205" s="41"/>
      <c r="K205" s="70" t="s">
        <v>243</v>
      </c>
    </row>
    <row r="206" spans="1:11" hidden="1" x14ac:dyDescent="0.3">
      <c r="A206" s="52"/>
      <c r="B206" s="41"/>
      <c r="C206" s="42"/>
      <c r="D206" s="41"/>
      <c r="E206" s="42"/>
      <c r="F206" s="41"/>
      <c r="G206" s="41"/>
      <c r="H206" s="41"/>
      <c r="I206" s="67" t="s">
        <v>222</v>
      </c>
      <c r="J206" s="41"/>
      <c r="K206" s="70" t="s">
        <v>243</v>
      </c>
    </row>
    <row r="207" spans="1:11" hidden="1" x14ac:dyDescent="0.3">
      <c r="A207" s="52"/>
      <c r="B207" s="41"/>
      <c r="C207" s="42"/>
      <c r="D207" s="41"/>
      <c r="E207" s="42"/>
      <c r="F207" s="41"/>
      <c r="G207" s="41"/>
      <c r="H207" s="41"/>
      <c r="I207" s="67" t="s">
        <v>222</v>
      </c>
      <c r="J207" s="41"/>
      <c r="K207" s="70" t="s">
        <v>243</v>
      </c>
    </row>
    <row r="208" spans="1:11" hidden="1" x14ac:dyDescent="0.3">
      <c r="A208" s="52"/>
      <c r="B208" s="41"/>
      <c r="C208" s="42"/>
      <c r="D208" s="41"/>
      <c r="E208" s="42"/>
      <c r="F208" s="41"/>
      <c r="G208" s="41"/>
      <c r="H208" s="41"/>
      <c r="I208" s="67" t="s">
        <v>222</v>
      </c>
      <c r="J208" s="41"/>
      <c r="K208" s="70" t="s">
        <v>243</v>
      </c>
    </row>
    <row r="209" spans="1:11" hidden="1" x14ac:dyDescent="0.3">
      <c r="A209" s="52"/>
      <c r="B209" s="41"/>
      <c r="C209" s="42"/>
      <c r="D209" s="41"/>
      <c r="E209" s="42"/>
      <c r="F209" s="41"/>
      <c r="G209" s="41"/>
      <c r="H209" s="41"/>
      <c r="I209" s="67" t="s">
        <v>222</v>
      </c>
      <c r="J209" s="41"/>
      <c r="K209" s="70" t="s">
        <v>243</v>
      </c>
    </row>
    <row r="210" spans="1:11" hidden="1" x14ac:dyDescent="0.3">
      <c r="A210" s="52"/>
      <c r="B210" s="41"/>
      <c r="C210" s="42"/>
      <c r="D210" s="41"/>
      <c r="E210" s="42"/>
      <c r="F210" s="41"/>
      <c r="G210" s="41"/>
      <c r="H210" s="41"/>
      <c r="I210" s="67" t="s">
        <v>222</v>
      </c>
      <c r="J210" s="41"/>
      <c r="K210" s="70" t="s">
        <v>243</v>
      </c>
    </row>
    <row r="211" spans="1:11" hidden="1" x14ac:dyDescent="0.3">
      <c r="A211" s="52"/>
      <c r="B211" s="41"/>
      <c r="C211" s="42"/>
      <c r="D211" s="41"/>
      <c r="E211" s="42"/>
      <c r="F211" s="41"/>
      <c r="G211" s="41"/>
      <c r="H211" s="41"/>
      <c r="I211" s="67" t="s">
        <v>222</v>
      </c>
      <c r="J211" s="41"/>
      <c r="K211" s="70" t="s">
        <v>243</v>
      </c>
    </row>
    <row r="212" spans="1:11" hidden="1" x14ac:dyDescent="0.3">
      <c r="A212" s="52"/>
      <c r="B212" s="41"/>
      <c r="C212" s="42"/>
      <c r="D212" s="41"/>
      <c r="E212" s="42"/>
      <c r="F212" s="41"/>
      <c r="G212" s="41"/>
      <c r="H212" s="41"/>
      <c r="I212" s="67" t="s">
        <v>222</v>
      </c>
      <c r="J212" s="41"/>
      <c r="K212" s="70" t="s">
        <v>243</v>
      </c>
    </row>
    <row r="213" spans="1:11" hidden="1" x14ac:dyDescent="0.3">
      <c r="A213" s="52"/>
      <c r="B213" s="41"/>
      <c r="C213" s="42"/>
      <c r="D213" s="41"/>
      <c r="E213" s="42"/>
      <c r="F213" s="41"/>
      <c r="G213" s="41"/>
      <c r="H213" s="41"/>
      <c r="I213" s="67" t="s">
        <v>222</v>
      </c>
      <c r="J213" s="41"/>
      <c r="K213" s="70" t="s">
        <v>243</v>
      </c>
    </row>
    <row r="214" spans="1:11" hidden="1" x14ac:dyDescent="0.3">
      <c r="A214" s="52"/>
      <c r="B214" s="41"/>
      <c r="C214" s="42"/>
      <c r="D214" s="41"/>
      <c r="E214" s="42"/>
      <c r="F214" s="41"/>
      <c r="G214" s="41"/>
      <c r="H214" s="41"/>
      <c r="I214" s="67" t="s">
        <v>222</v>
      </c>
      <c r="J214" s="41"/>
      <c r="K214" s="70" t="s">
        <v>243</v>
      </c>
    </row>
    <row r="215" spans="1:11" hidden="1" x14ac:dyDescent="0.3">
      <c r="A215" s="52"/>
      <c r="B215" s="41"/>
      <c r="C215" s="42"/>
      <c r="D215" s="41"/>
      <c r="E215" s="42"/>
      <c r="F215" s="41"/>
      <c r="G215" s="41"/>
      <c r="H215" s="41"/>
      <c r="I215" s="67" t="s">
        <v>222</v>
      </c>
      <c r="J215" s="41"/>
      <c r="K215" s="70" t="s">
        <v>243</v>
      </c>
    </row>
    <row r="216" spans="1:11" hidden="1" x14ac:dyDescent="0.3">
      <c r="A216" s="52"/>
      <c r="B216" s="41"/>
      <c r="C216" s="42"/>
      <c r="D216" s="41"/>
      <c r="E216" s="42"/>
      <c r="F216" s="41"/>
      <c r="G216" s="41"/>
      <c r="H216" s="41"/>
      <c r="I216" s="67" t="s">
        <v>222</v>
      </c>
      <c r="J216" s="41"/>
      <c r="K216" s="70" t="s">
        <v>243</v>
      </c>
    </row>
    <row r="217" spans="1:11" hidden="1" x14ac:dyDescent="0.3">
      <c r="A217" s="52"/>
      <c r="B217" s="41"/>
      <c r="C217" s="42"/>
      <c r="D217" s="41"/>
      <c r="E217" s="42"/>
      <c r="F217" s="41"/>
      <c r="G217" s="41"/>
      <c r="H217" s="41"/>
      <c r="I217" s="67" t="s">
        <v>222</v>
      </c>
      <c r="J217" s="41"/>
      <c r="K217" s="70" t="s">
        <v>243</v>
      </c>
    </row>
    <row r="218" spans="1:11" hidden="1" x14ac:dyDescent="0.3">
      <c r="A218" s="52"/>
      <c r="B218" s="41"/>
      <c r="C218" s="42"/>
      <c r="D218" s="41"/>
      <c r="E218" s="42"/>
      <c r="F218" s="41"/>
      <c r="G218" s="41"/>
      <c r="H218" s="41"/>
      <c r="I218" s="67" t="s">
        <v>222</v>
      </c>
      <c r="J218" s="41"/>
      <c r="K218" s="70" t="s">
        <v>243</v>
      </c>
    </row>
    <row r="219" spans="1:11" hidden="1" x14ac:dyDescent="0.3">
      <c r="A219" s="52"/>
      <c r="B219" s="41"/>
      <c r="C219" s="42"/>
      <c r="D219" s="41"/>
      <c r="E219" s="42"/>
      <c r="F219" s="41"/>
      <c r="G219" s="41"/>
      <c r="H219" s="41"/>
      <c r="I219" s="67" t="s">
        <v>222</v>
      </c>
      <c r="J219" s="41"/>
      <c r="K219" s="70" t="s">
        <v>243</v>
      </c>
    </row>
    <row r="220" spans="1:11" hidden="1" x14ac:dyDescent="0.3">
      <c r="A220" s="52"/>
      <c r="B220" s="41"/>
      <c r="C220" s="42"/>
      <c r="D220" s="41"/>
      <c r="E220" s="42"/>
      <c r="F220" s="41"/>
      <c r="G220" s="41"/>
      <c r="H220" s="41"/>
      <c r="I220" s="67" t="s">
        <v>222</v>
      </c>
      <c r="J220" s="41"/>
      <c r="K220" s="70" t="s">
        <v>243</v>
      </c>
    </row>
    <row r="221" spans="1:11" hidden="1" x14ac:dyDescent="0.3">
      <c r="A221" s="52"/>
      <c r="B221" s="41"/>
      <c r="C221" s="42"/>
      <c r="D221" s="41"/>
      <c r="E221" s="42"/>
      <c r="F221" s="41"/>
      <c r="G221" s="41"/>
      <c r="H221" s="41"/>
      <c r="I221" s="67" t="s">
        <v>222</v>
      </c>
      <c r="J221" s="41"/>
      <c r="K221" s="70" t="s">
        <v>243</v>
      </c>
    </row>
    <row r="222" spans="1:11" hidden="1" x14ac:dyDescent="0.3">
      <c r="A222" s="52"/>
      <c r="B222" s="41"/>
      <c r="C222" s="42"/>
      <c r="D222" s="41"/>
      <c r="E222" s="42"/>
      <c r="F222" s="41"/>
      <c r="G222" s="41"/>
      <c r="H222" s="41"/>
      <c r="I222" s="67" t="s">
        <v>222</v>
      </c>
      <c r="J222" s="41"/>
      <c r="K222" s="70" t="s">
        <v>243</v>
      </c>
    </row>
    <row r="223" spans="1:11" hidden="1" x14ac:dyDescent="0.3">
      <c r="A223" s="52"/>
      <c r="B223" s="41"/>
      <c r="C223" s="42"/>
      <c r="D223" s="41"/>
      <c r="E223" s="42"/>
      <c r="F223" s="41"/>
      <c r="G223" s="41"/>
      <c r="H223" s="41"/>
      <c r="I223" s="67" t="s">
        <v>222</v>
      </c>
      <c r="J223" s="41"/>
      <c r="K223" s="70" t="s">
        <v>243</v>
      </c>
    </row>
    <row r="224" spans="1:11" hidden="1" x14ac:dyDescent="0.3">
      <c r="A224" s="52"/>
      <c r="B224" s="41"/>
      <c r="C224" s="42"/>
      <c r="D224" s="41"/>
      <c r="E224" s="42"/>
      <c r="F224" s="41"/>
      <c r="G224" s="41"/>
      <c r="H224" s="41"/>
      <c r="I224" s="67" t="s">
        <v>222</v>
      </c>
      <c r="J224" s="41"/>
      <c r="K224" s="70" t="s">
        <v>243</v>
      </c>
    </row>
    <row r="225" spans="1:11" hidden="1" x14ac:dyDescent="0.3">
      <c r="A225" s="52"/>
      <c r="B225" s="41"/>
      <c r="C225" s="42"/>
      <c r="D225" s="41"/>
      <c r="E225" s="42"/>
      <c r="F225" s="41"/>
      <c r="G225" s="41"/>
      <c r="H225" s="41"/>
      <c r="I225" s="67" t="s">
        <v>222</v>
      </c>
      <c r="J225" s="41"/>
      <c r="K225" s="70" t="s">
        <v>243</v>
      </c>
    </row>
    <row r="226" spans="1:11" hidden="1" x14ac:dyDescent="0.3">
      <c r="A226" s="52"/>
      <c r="B226" s="41"/>
      <c r="C226" s="42"/>
      <c r="D226" s="41"/>
      <c r="E226" s="42"/>
      <c r="F226" s="41"/>
      <c r="G226" s="41"/>
      <c r="H226" s="41"/>
      <c r="I226" s="67" t="s">
        <v>222</v>
      </c>
      <c r="J226" s="41"/>
      <c r="K226" s="70" t="s">
        <v>243</v>
      </c>
    </row>
    <row r="227" spans="1:11" hidden="1" x14ac:dyDescent="0.3">
      <c r="A227" s="52"/>
      <c r="B227" s="41"/>
      <c r="C227" s="42"/>
      <c r="D227" s="41"/>
      <c r="E227" s="42"/>
      <c r="F227" s="41"/>
      <c r="G227" s="41"/>
      <c r="H227" s="41"/>
      <c r="I227" s="67" t="s">
        <v>222</v>
      </c>
      <c r="J227" s="41"/>
      <c r="K227" s="70" t="s">
        <v>243</v>
      </c>
    </row>
    <row r="228" spans="1:11" hidden="1" x14ac:dyDescent="0.3">
      <c r="A228" s="52"/>
      <c r="B228" s="41"/>
      <c r="C228" s="42"/>
      <c r="D228" s="41"/>
      <c r="E228" s="42"/>
      <c r="F228" s="41"/>
      <c r="G228" s="41"/>
      <c r="H228" s="41"/>
      <c r="I228" s="67" t="s">
        <v>222</v>
      </c>
      <c r="J228" s="41"/>
      <c r="K228" s="70" t="s">
        <v>243</v>
      </c>
    </row>
    <row r="229" spans="1:11" hidden="1" x14ac:dyDescent="0.3">
      <c r="A229" s="52"/>
      <c r="B229" s="41"/>
      <c r="C229" s="42"/>
      <c r="D229" s="41"/>
      <c r="E229" s="42"/>
      <c r="F229" s="41"/>
      <c r="G229" s="41"/>
      <c r="H229" s="41"/>
      <c r="I229" s="67" t="s">
        <v>222</v>
      </c>
      <c r="J229" s="41"/>
      <c r="K229" s="70" t="s">
        <v>243</v>
      </c>
    </row>
    <row r="230" spans="1:11" hidden="1" x14ac:dyDescent="0.3">
      <c r="A230" s="52"/>
      <c r="B230" s="41"/>
      <c r="C230" s="42"/>
      <c r="D230" s="41"/>
      <c r="E230" s="42"/>
      <c r="F230" s="41"/>
      <c r="G230" s="41"/>
      <c r="H230" s="41"/>
      <c r="I230" s="67" t="s">
        <v>222</v>
      </c>
      <c r="J230" s="41"/>
      <c r="K230" s="70" t="s">
        <v>243</v>
      </c>
    </row>
    <row r="231" spans="1:11" hidden="1" x14ac:dyDescent="0.3">
      <c r="A231" s="52"/>
      <c r="B231" s="41"/>
      <c r="C231" s="42"/>
      <c r="D231" s="41"/>
      <c r="E231" s="42"/>
      <c r="F231" s="41"/>
      <c r="G231" s="41"/>
      <c r="H231" s="41"/>
      <c r="I231" s="67" t="s">
        <v>222</v>
      </c>
      <c r="J231" s="41"/>
      <c r="K231" s="70" t="s">
        <v>243</v>
      </c>
    </row>
    <row r="232" spans="1:11" hidden="1" x14ac:dyDescent="0.3">
      <c r="A232" s="52"/>
      <c r="B232" s="41"/>
      <c r="C232" s="42"/>
      <c r="D232" s="41"/>
      <c r="E232" s="42"/>
      <c r="F232" s="41"/>
      <c r="G232" s="41"/>
      <c r="H232" s="41"/>
      <c r="I232" s="67" t="s">
        <v>222</v>
      </c>
      <c r="J232" s="41"/>
      <c r="K232" s="70" t="s">
        <v>243</v>
      </c>
    </row>
    <row r="233" spans="1:11" hidden="1" x14ac:dyDescent="0.3">
      <c r="A233" s="52"/>
      <c r="B233" s="41"/>
      <c r="C233" s="42"/>
      <c r="D233" s="41"/>
      <c r="E233" s="42"/>
      <c r="F233" s="41"/>
      <c r="G233" s="41"/>
      <c r="H233" s="41"/>
      <c r="I233" s="67" t="s">
        <v>222</v>
      </c>
      <c r="J233" s="41"/>
      <c r="K233" s="70" t="s">
        <v>243</v>
      </c>
    </row>
    <row r="234" spans="1:11" hidden="1" x14ac:dyDescent="0.3">
      <c r="A234" s="52"/>
      <c r="B234" s="41"/>
      <c r="C234" s="42"/>
      <c r="D234" s="41"/>
      <c r="E234" s="42"/>
      <c r="F234" s="41"/>
      <c r="G234" s="41"/>
      <c r="H234" s="41"/>
      <c r="I234" s="67" t="s">
        <v>222</v>
      </c>
      <c r="J234" s="41"/>
      <c r="K234" s="70" t="s">
        <v>243</v>
      </c>
    </row>
    <row r="235" spans="1:11" hidden="1" x14ac:dyDescent="0.3">
      <c r="A235" s="52"/>
      <c r="B235" s="41"/>
      <c r="C235" s="42"/>
      <c r="D235" s="41"/>
      <c r="E235" s="42"/>
      <c r="F235" s="41"/>
      <c r="G235" s="41"/>
      <c r="H235" s="41"/>
      <c r="I235" s="67" t="s">
        <v>222</v>
      </c>
      <c r="J235" s="41"/>
      <c r="K235" s="70" t="s">
        <v>243</v>
      </c>
    </row>
    <row r="236" spans="1:11" hidden="1" x14ac:dyDescent="0.3">
      <c r="A236" s="52"/>
      <c r="B236" s="41"/>
      <c r="C236" s="42"/>
      <c r="D236" s="41"/>
      <c r="E236" s="42"/>
      <c r="F236" s="41"/>
      <c r="G236" s="41"/>
      <c r="H236" s="41"/>
      <c r="I236" s="67" t="s">
        <v>222</v>
      </c>
      <c r="J236" s="41"/>
      <c r="K236" s="70" t="s">
        <v>243</v>
      </c>
    </row>
    <row r="237" spans="1:11" hidden="1" x14ac:dyDescent="0.3">
      <c r="A237" s="52"/>
      <c r="B237" s="41"/>
      <c r="C237" s="42"/>
      <c r="D237" s="41"/>
      <c r="E237" s="42"/>
      <c r="F237" s="41"/>
      <c r="G237" s="41"/>
      <c r="H237" s="41"/>
      <c r="I237" s="67" t="s">
        <v>222</v>
      </c>
      <c r="J237" s="41"/>
      <c r="K237" s="70" t="s">
        <v>243</v>
      </c>
    </row>
    <row r="238" spans="1:11" hidden="1" x14ac:dyDescent="0.3">
      <c r="A238" s="52"/>
      <c r="B238" s="41"/>
      <c r="C238" s="42"/>
      <c r="D238" s="41"/>
      <c r="E238" s="42"/>
      <c r="F238" s="41"/>
      <c r="G238" s="41"/>
      <c r="H238" s="41"/>
      <c r="I238" s="67" t="s">
        <v>222</v>
      </c>
      <c r="J238" s="41"/>
      <c r="K238" s="70" t="s">
        <v>243</v>
      </c>
    </row>
    <row r="239" spans="1:11" hidden="1" x14ac:dyDescent="0.3">
      <c r="A239" s="52"/>
      <c r="B239" s="41"/>
      <c r="C239" s="42"/>
      <c r="D239" s="41"/>
      <c r="E239" s="42"/>
      <c r="F239" s="41"/>
      <c r="G239" s="41"/>
      <c r="H239" s="41"/>
      <c r="I239" s="67" t="s">
        <v>222</v>
      </c>
      <c r="J239" s="41"/>
      <c r="K239" s="70" t="s">
        <v>243</v>
      </c>
    </row>
    <row r="240" spans="1:11" hidden="1" x14ac:dyDescent="0.3">
      <c r="A240" s="52"/>
      <c r="B240" s="41"/>
      <c r="C240" s="42"/>
      <c r="D240" s="41"/>
      <c r="E240" s="42"/>
      <c r="F240" s="41"/>
      <c r="G240" s="41"/>
      <c r="H240" s="41"/>
      <c r="I240" s="67" t="s">
        <v>222</v>
      </c>
      <c r="J240" s="41"/>
      <c r="K240" s="70" t="s">
        <v>243</v>
      </c>
    </row>
    <row r="241" spans="1:11" hidden="1" x14ac:dyDescent="0.3">
      <c r="A241" s="52"/>
      <c r="B241" s="41"/>
      <c r="C241" s="42"/>
      <c r="D241" s="41"/>
      <c r="E241" s="42"/>
      <c r="F241" s="41"/>
      <c r="G241" s="41"/>
      <c r="H241" s="41"/>
      <c r="I241" s="67" t="s">
        <v>222</v>
      </c>
      <c r="J241" s="41"/>
      <c r="K241" s="70" t="s">
        <v>243</v>
      </c>
    </row>
    <row r="242" spans="1:11" hidden="1" x14ac:dyDescent="0.3">
      <c r="A242" s="52"/>
      <c r="B242" s="41"/>
      <c r="C242" s="42"/>
      <c r="D242" s="41"/>
      <c r="E242" s="42"/>
      <c r="F242" s="41"/>
      <c r="G242" s="41"/>
      <c r="H242" s="41"/>
      <c r="I242" s="67" t="s">
        <v>222</v>
      </c>
      <c r="J242" s="41"/>
      <c r="K242" s="70" t="s">
        <v>243</v>
      </c>
    </row>
    <row r="243" spans="1:11" hidden="1" x14ac:dyDescent="0.3">
      <c r="A243" s="52"/>
      <c r="B243" s="41"/>
      <c r="C243" s="42"/>
      <c r="D243" s="41"/>
      <c r="E243" s="42"/>
      <c r="F243" s="41"/>
      <c r="G243" s="41"/>
      <c r="H243" s="41"/>
      <c r="I243" s="67" t="s">
        <v>222</v>
      </c>
      <c r="J243" s="41"/>
      <c r="K243" s="70" t="s">
        <v>243</v>
      </c>
    </row>
    <row r="244" spans="1:11" hidden="1" x14ac:dyDescent="0.3">
      <c r="A244" s="52"/>
      <c r="B244" s="41"/>
      <c r="C244" s="42"/>
      <c r="D244" s="41"/>
      <c r="E244" s="42"/>
      <c r="F244" s="41"/>
      <c r="G244" s="41"/>
      <c r="H244" s="41"/>
      <c r="I244" s="67" t="s">
        <v>222</v>
      </c>
      <c r="J244" s="41"/>
      <c r="K244" s="70" t="s">
        <v>243</v>
      </c>
    </row>
    <row r="245" spans="1:11" hidden="1" x14ac:dyDescent="0.3">
      <c r="A245" s="52"/>
      <c r="B245" s="41"/>
      <c r="C245" s="42"/>
      <c r="D245" s="41"/>
      <c r="E245" s="42"/>
      <c r="F245" s="41"/>
      <c r="G245" s="41"/>
      <c r="H245" s="41"/>
      <c r="I245" s="67" t="s">
        <v>222</v>
      </c>
      <c r="J245" s="41"/>
      <c r="K245" s="70" t="s">
        <v>243</v>
      </c>
    </row>
    <row r="246" spans="1:11" hidden="1" x14ac:dyDescent="0.3">
      <c r="A246" s="52"/>
      <c r="B246" s="41"/>
      <c r="C246" s="42"/>
      <c r="D246" s="41"/>
      <c r="E246" s="42"/>
      <c r="F246" s="41"/>
      <c r="G246" s="41"/>
      <c r="H246" s="41"/>
      <c r="I246" s="67" t="s">
        <v>222</v>
      </c>
      <c r="J246" s="41"/>
      <c r="K246" s="70" t="s">
        <v>243</v>
      </c>
    </row>
    <row r="247" spans="1:11" hidden="1" x14ac:dyDescent="0.3">
      <c r="A247" s="52"/>
      <c r="B247" s="41"/>
      <c r="C247" s="42"/>
      <c r="D247" s="41"/>
      <c r="E247" s="42"/>
      <c r="F247" s="41"/>
      <c r="G247" s="41"/>
      <c r="H247" s="41"/>
      <c r="I247" s="67" t="s">
        <v>222</v>
      </c>
      <c r="J247" s="41"/>
      <c r="K247" s="70" t="s">
        <v>243</v>
      </c>
    </row>
    <row r="248" spans="1:11" hidden="1" x14ac:dyDescent="0.3">
      <c r="A248" s="52"/>
      <c r="B248" s="41"/>
      <c r="C248" s="42"/>
      <c r="D248" s="41"/>
      <c r="E248" s="42"/>
      <c r="F248" s="41"/>
      <c r="G248" s="41"/>
      <c r="H248" s="41"/>
      <c r="I248" s="67" t="s">
        <v>222</v>
      </c>
      <c r="J248" s="41"/>
      <c r="K248" s="70" t="s">
        <v>243</v>
      </c>
    </row>
    <row r="249" spans="1:11" hidden="1" x14ac:dyDescent="0.3">
      <c r="A249" s="52"/>
      <c r="B249" s="41"/>
      <c r="C249" s="42"/>
      <c r="D249" s="41"/>
      <c r="E249" s="42"/>
      <c r="F249" s="41"/>
      <c r="G249" s="41"/>
      <c r="H249" s="41"/>
      <c r="I249" s="67" t="s">
        <v>222</v>
      </c>
      <c r="J249" s="41"/>
      <c r="K249" s="70" t="s">
        <v>243</v>
      </c>
    </row>
    <row r="250" spans="1:11" hidden="1" x14ac:dyDescent="0.3">
      <c r="A250" s="52"/>
      <c r="B250" s="41"/>
      <c r="C250" s="42"/>
      <c r="D250" s="41"/>
      <c r="E250" s="42"/>
      <c r="F250" s="41"/>
      <c r="G250" s="41"/>
      <c r="H250" s="41"/>
      <c r="I250" s="67" t="s">
        <v>222</v>
      </c>
      <c r="J250" s="41"/>
      <c r="K250" s="70" t="s">
        <v>243</v>
      </c>
    </row>
    <row r="251" spans="1:11" hidden="1" x14ac:dyDescent="0.3">
      <c r="A251" s="52"/>
      <c r="B251" s="41"/>
      <c r="C251" s="42"/>
      <c r="D251" s="41"/>
      <c r="E251" s="42"/>
      <c r="F251" s="41"/>
      <c r="G251" s="41"/>
      <c r="H251" s="41"/>
      <c r="I251" s="67" t="s">
        <v>222</v>
      </c>
      <c r="J251" s="41"/>
      <c r="K251" s="70" t="s">
        <v>243</v>
      </c>
    </row>
    <row r="252" spans="1:11" hidden="1" x14ac:dyDescent="0.3">
      <c r="A252" s="52"/>
      <c r="B252" s="41"/>
      <c r="C252" s="42"/>
      <c r="D252" s="41"/>
      <c r="E252" s="42"/>
      <c r="F252" s="41"/>
      <c r="G252" s="41"/>
      <c r="H252" s="41"/>
      <c r="I252" s="67" t="s">
        <v>222</v>
      </c>
      <c r="J252" s="41"/>
      <c r="K252" s="70" t="s">
        <v>243</v>
      </c>
    </row>
    <row r="253" spans="1:11" hidden="1" x14ac:dyDescent="0.3">
      <c r="A253" s="52"/>
      <c r="B253" s="41"/>
      <c r="C253" s="42"/>
      <c r="D253" s="41"/>
      <c r="E253" s="42"/>
      <c r="F253" s="41"/>
      <c r="G253" s="41"/>
      <c r="H253" s="41"/>
      <c r="I253" s="67" t="s">
        <v>222</v>
      </c>
      <c r="J253" s="41"/>
      <c r="K253" s="70" t="s">
        <v>243</v>
      </c>
    </row>
    <row r="254" spans="1:11" hidden="1" x14ac:dyDescent="0.3">
      <c r="A254" s="52"/>
      <c r="B254" s="41"/>
      <c r="C254" s="42"/>
      <c r="D254" s="41"/>
      <c r="E254" s="42"/>
      <c r="F254" s="41"/>
      <c r="G254" s="41"/>
      <c r="H254" s="41"/>
      <c r="I254" s="67" t="s">
        <v>222</v>
      </c>
      <c r="J254" s="41"/>
      <c r="K254" s="70" t="s">
        <v>243</v>
      </c>
    </row>
    <row r="255" spans="1:11" hidden="1" x14ac:dyDescent="0.3">
      <c r="A255" s="52"/>
      <c r="B255" s="41"/>
      <c r="C255" s="42"/>
      <c r="D255" s="41"/>
      <c r="E255" s="42"/>
      <c r="F255" s="41"/>
      <c r="G255" s="41"/>
      <c r="H255" s="41"/>
      <c r="I255" s="67" t="s">
        <v>222</v>
      </c>
      <c r="J255" s="41"/>
      <c r="K255" s="70" t="s">
        <v>243</v>
      </c>
    </row>
    <row r="256" spans="1:11" hidden="1" x14ac:dyDescent="0.3">
      <c r="A256" s="52"/>
      <c r="B256" s="41"/>
      <c r="C256" s="42"/>
      <c r="D256" s="41"/>
      <c r="E256" s="42"/>
      <c r="F256" s="41"/>
      <c r="G256" s="41"/>
      <c r="H256" s="41"/>
      <c r="I256" s="67" t="s">
        <v>222</v>
      </c>
      <c r="J256" s="41"/>
      <c r="K256" s="70" t="s">
        <v>243</v>
      </c>
    </row>
    <row r="257" spans="1:11" hidden="1" x14ac:dyDescent="0.3">
      <c r="A257" s="52"/>
      <c r="B257" s="41"/>
      <c r="C257" s="42"/>
      <c r="D257" s="41"/>
      <c r="E257" s="42"/>
      <c r="F257" s="41"/>
      <c r="G257" s="41"/>
      <c r="H257" s="41"/>
      <c r="I257" s="67" t="s">
        <v>222</v>
      </c>
      <c r="J257" s="41"/>
      <c r="K257" s="70" t="s">
        <v>243</v>
      </c>
    </row>
    <row r="258" spans="1:11" hidden="1" x14ac:dyDescent="0.3">
      <c r="A258" s="52"/>
      <c r="B258" s="41"/>
      <c r="C258" s="42"/>
      <c r="D258" s="41"/>
      <c r="E258" s="42"/>
      <c r="F258" s="41"/>
      <c r="G258" s="41"/>
      <c r="H258" s="41"/>
      <c r="I258" s="67" t="s">
        <v>222</v>
      </c>
      <c r="J258" s="41"/>
      <c r="K258" s="70" t="s">
        <v>243</v>
      </c>
    </row>
    <row r="259" spans="1:11" hidden="1" x14ac:dyDescent="0.3">
      <c r="A259" s="52"/>
      <c r="B259" s="41"/>
      <c r="C259" s="42"/>
      <c r="D259" s="41"/>
      <c r="E259" s="42"/>
      <c r="F259" s="41"/>
      <c r="G259" s="41"/>
      <c r="H259" s="41"/>
      <c r="I259" s="67" t="s">
        <v>222</v>
      </c>
      <c r="J259" s="41"/>
      <c r="K259" s="70" t="s">
        <v>243</v>
      </c>
    </row>
    <row r="260" spans="1:11" hidden="1" x14ac:dyDescent="0.3">
      <c r="A260" s="52"/>
      <c r="B260" s="41"/>
      <c r="C260" s="42"/>
      <c r="D260" s="41"/>
      <c r="E260" s="42"/>
      <c r="F260" s="41"/>
      <c r="G260" s="41"/>
      <c r="H260" s="41"/>
      <c r="I260" s="67" t="s">
        <v>222</v>
      </c>
      <c r="J260" s="41"/>
      <c r="K260" s="70" t="s">
        <v>243</v>
      </c>
    </row>
    <row r="261" spans="1:11" hidden="1" x14ac:dyDescent="0.3">
      <c r="A261" s="52"/>
      <c r="B261" s="41"/>
      <c r="C261" s="42"/>
      <c r="D261" s="41"/>
      <c r="E261" s="42"/>
      <c r="F261" s="41"/>
      <c r="G261" s="41"/>
      <c r="H261" s="41"/>
      <c r="I261" s="67" t="s">
        <v>222</v>
      </c>
      <c r="J261" s="41"/>
      <c r="K261" s="70" t="s">
        <v>243</v>
      </c>
    </row>
    <row r="262" spans="1:11" hidden="1" x14ac:dyDescent="0.3">
      <c r="A262" s="52"/>
      <c r="B262" s="41"/>
      <c r="C262" s="42"/>
      <c r="D262" s="41"/>
      <c r="E262" s="42"/>
      <c r="F262" s="41"/>
      <c r="G262" s="41"/>
      <c r="H262" s="41"/>
      <c r="I262" s="67" t="s">
        <v>222</v>
      </c>
      <c r="J262" s="41"/>
      <c r="K262" s="70" t="s">
        <v>243</v>
      </c>
    </row>
    <row r="263" spans="1:11" hidden="1" x14ac:dyDescent="0.3">
      <c r="A263" s="52"/>
      <c r="B263" s="41"/>
      <c r="C263" s="42"/>
      <c r="D263" s="41"/>
      <c r="E263" s="42"/>
      <c r="F263" s="41"/>
      <c r="G263" s="41"/>
      <c r="H263" s="41"/>
      <c r="I263" s="67" t="s">
        <v>222</v>
      </c>
      <c r="J263" s="41"/>
      <c r="K263" s="70" t="s">
        <v>243</v>
      </c>
    </row>
    <row r="264" spans="1:11" hidden="1" x14ac:dyDescent="0.3">
      <c r="A264" s="52"/>
      <c r="B264" s="41"/>
      <c r="C264" s="42"/>
      <c r="D264" s="41"/>
      <c r="E264" s="42"/>
      <c r="F264" s="41"/>
      <c r="G264" s="41"/>
      <c r="H264" s="41"/>
      <c r="I264" s="67" t="s">
        <v>222</v>
      </c>
      <c r="J264" s="41"/>
      <c r="K264" s="70" t="s">
        <v>243</v>
      </c>
    </row>
    <row r="265" spans="1:11" hidden="1" x14ac:dyDescent="0.3">
      <c r="A265" s="52"/>
      <c r="B265" s="41"/>
      <c r="C265" s="42"/>
      <c r="D265" s="41"/>
      <c r="E265" s="42"/>
      <c r="F265" s="41"/>
      <c r="G265" s="41"/>
      <c r="H265" s="41"/>
      <c r="I265" s="67" t="s">
        <v>222</v>
      </c>
      <c r="J265" s="41"/>
      <c r="K265" s="70" t="s">
        <v>243</v>
      </c>
    </row>
    <row r="266" spans="1:11" hidden="1" x14ac:dyDescent="0.3">
      <c r="A266" s="52"/>
      <c r="B266" s="41"/>
      <c r="C266" s="42"/>
      <c r="D266" s="41"/>
      <c r="E266" s="42"/>
      <c r="F266" s="41"/>
      <c r="G266" s="41"/>
      <c r="H266" s="41"/>
      <c r="I266" s="67" t="s">
        <v>222</v>
      </c>
      <c r="J266" s="41"/>
      <c r="K266" s="70" t="s">
        <v>243</v>
      </c>
    </row>
    <row r="267" spans="1:11" hidden="1" x14ac:dyDescent="0.3">
      <c r="A267" s="52"/>
      <c r="B267" s="41"/>
      <c r="C267" s="42"/>
      <c r="D267" s="41"/>
      <c r="E267" s="42"/>
      <c r="F267" s="41"/>
      <c r="G267" s="41"/>
      <c r="H267" s="41"/>
      <c r="I267" s="67" t="s">
        <v>222</v>
      </c>
      <c r="J267" s="41"/>
      <c r="K267" s="70" t="s">
        <v>243</v>
      </c>
    </row>
    <row r="268" spans="1:11" hidden="1" x14ac:dyDescent="0.3">
      <c r="A268" s="52"/>
      <c r="B268" s="41"/>
      <c r="C268" s="42"/>
      <c r="D268" s="41"/>
      <c r="E268" s="42"/>
      <c r="F268" s="41"/>
      <c r="G268" s="41"/>
      <c r="H268" s="41"/>
      <c r="I268" s="67" t="s">
        <v>222</v>
      </c>
      <c r="J268" s="41"/>
      <c r="K268" s="70" t="s">
        <v>243</v>
      </c>
    </row>
    <row r="269" spans="1:11" hidden="1" x14ac:dyDescent="0.3">
      <c r="A269" s="52"/>
      <c r="B269" s="41"/>
      <c r="C269" s="42"/>
      <c r="D269" s="41"/>
      <c r="E269" s="42"/>
      <c r="F269" s="41"/>
      <c r="G269" s="41"/>
      <c r="H269" s="41"/>
      <c r="I269" s="67" t="s">
        <v>222</v>
      </c>
      <c r="J269" s="41"/>
      <c r="K269" s="70" t="s">
        <v>243</v>
      </c>
    </row>
    <row r="270" spans="1:11" hidden="1" x14ac:dyDescent="0.3">
      <c r="A270" s="52"/>
      <c r="B270" s="41"/>
      <c r="C270" s="42"/>
      <c r="D270" s="41"/>
      <c r="E270" s="42"/>
      <c r="F270" s="41"/>
      <c r="G270" s="41"/>
      <c r="H270" s="41"/>
      <c r="I270" s="67" t="s">
        <v>222</v>
      </c>
      <c r="J270" s="41"/>
      <c r="K270" s="70" t="s">
        <v>243</v>
      </c>
    </row>
    <row r="271" spans="1:11" hidden="1" x14ac:dyDescent="0.3">
      <c r="A271" s="52"/>
      <c r="B271" s="41"/>
      <c r="C271" s="42"/>
      <c r="D271" s="41"/>
      <c r="E271" s="42"/>
      <c r="F271" s="41"/>
      <c r="G271" s="41"/>
      <c r="H271" s="41"/>
      <c r="I271" s="67" t="s">
        <v>222</v>
      </c>
      <c r="J271" s="41"/>
      <c r="K271" s="70" t="s">
        <v>243</v>
      </c>
    </row>
    <row r="272" spans="1:11" hidden="1" x14ac:dyDescent="0.3">
      <c r="A272" s="52"/>
      <c r="B272" s="41"/>
      <c r="C272" s="42"/>
      <c r="D272" s="41"/>
      <c r="E272" s="42"/>
      <c r="F272" s="41"/>
      <c r="G272" s="41"/>
      <c r="H272" s="41"/>
      <c r="I272" s="67" t="s">
        <v>222</v>
      </c>
      <c r="J272" s="41"/>
      <c r="K272" s="70" t="s">
        <v>243</v>
      </c>
    </row>
    <row r="273" spans="1:11" hidden="1" x14ac:dyDescent="0.3">
      <c r="A273" s="52"/>
      <c r="B273" s="41"/>
      <c r="C273" s="42"/>
      <c r="D273" s="41"/>
      <c r="E273" s="42"/>
      <c r="F273" s="41"/>
      <c r="G273" s="41"/>
      <c r="H273" s="41"/>
      <c r="I273" s="67" t="s">
        <v>222</v>
      </c>
      <c r="J273" s="41"/>
      <c r="K273" s="70" t="s">
        <v>243</v>
      </c>
    </row>
    <row r="274" spans="1:11" hidden="1" x14ac:dyDescent="0.3">
      <c r="A274" s="52"/>
      <c r="B274" s="41"/>
      <c r="C274" s="42"/>
      <c r="D274" s="41"/>
      <c r="E274" s="42"/>
      <c r="F274" s="41"/>
      <c r="G274" s="41"/>
      <c r="H274" s="41"/>
      <c r="I274" s="67" t="s">
        <v>222</v>
      </c>
      <c r="J274" s="41"/>
      <c r="K274" s="70" t="s">
        <v>243</v>
      </c>
    </row>
    <row r="275" spans="1:11" hidden="1" x14ac:dyDescent="0.3">
      <c r="A275" s="52"/>
      <c r="B275" s="41"/>
      <c r="C275" s="42"/>
      <c r="D275" s="41"/>
      <c r="E275" s="42"/>
      <c r="F275" s="41"/>
      <c r="G275" s="41"/>
      <c r="H275" s="41"/>
      <c r="I275" s="67" t="s">
        <v>222</v>
      </c>
      <c r="J275" s="41"/>
      <c r="K275" s="70" t="s">
        <v>243</v>
      </c>
    </row>
    <row r="276" spans="1:11" hidden="1" x14ac:dyDescent="0.3">
      <c r="A276" s="52"/>
      <c r="B276" s="41"/>
      <c r="C276" s="42"/>
      <c r="D276" s="41"/>
      <c r="E276" s="42"/>
      <c r="F276" s="41"/>
      <c r="G276" s="41"/>
      <c r="H276" s="41"/>
      <c r="I276" s="67" t="s">
        <v>222</v>
      </c>
      <c r="J276" s="41"/>
      <c r="K276" s="70" t="s">
        <v>243</v>
      </c>
    </row>
    <row r="277" spans="1:11" hidden="1" x14ac:dyDescent="0.3">
      <c r="A277" s="52"/>
      <c r="B277" s="41"/>
      <c r="C277" s="42"/>
      <c r="D277" s="41"/>
      <c r="E277" s="42"/>
      <c r="F277" s="41"/>
      <c r="G277" s="41"/>
      <c r="H277" s="41"/>
      <c r="I277" s="67" t="s">
        <v>222</v>
      </c>
      <c r="J277" s="41"/>
      <c r="K277" s="70" t="s">
        <v>243</v>
      </c>
    </row>
    <row r="278" spans="1:11" hidden="1" x14ac:dyDescent="0.3">
      <c r="A278" s="52"/>
      <c r="B278" s="41"/>
      <c r="C278" s="42"/>
      <c r="D278" s="41"/>
      <c r="E278" s="42"/>
      <c r="F278" s="41"/>
      <c r="G278" s="41"/>
      <c r="H278" s="41"/>
      <c r="I278" s="67" t="s">
        <v>222</v>
      </c>
      <c r="J278" s="41"/>
      <c r="K278" s="70" t="s">
        <v>243</v>
      </c>
    </row>
    <row r="279" spans="1:11" hidden="1" x14ac:dyDescent="0.3">
      <c r="A279" s="52"/>
      <c r="B279" s="41"/>
      <c r="C279" s="42"/>
      <c r="D279" s="41"/>
      <c r="E279" s="42"/>
      <c r="F279" s="41"/>
      <c r="G279" s="41"/>
      <c r="H279" s="41"/>
      <c r="I279" s="67" t="s">
        <v>222</v>
      </c>
      <c r="J279" s="41"/>
      <c r="K279" s="70" t="s">
        <v>243</v>
      </c>
    </row>
    <row r="280" spans="1:11" hidden="1" x14ac:dyDescent="0.3">
      <c r="A280" s="52"/>
      <c r="B280" s="41"/>
      <c r="C280" s="42"/>
      <c r="D280" s="41"/>
      <c r="E280" s="42"/>
      <c r="F280" s="41"/>
      <c r="G280" s="41"/>
      <c r="H280" s="41"/>
      <c r="I280" s="67" t="s">
        <v>222</v>
      </c>
      <c r="J280" s="41"/>
      <c r="K280" s="70" t="s">
        <v>243</v>
      </c>
    </row>
    <row r="281" spans="1:11" hidden="1" x14ac:dyDescent="0.3">
      <c r="A281" s="52"/>
      <c r="B281" s="41"/>
      <c r="C281" s="42"/>
      <c r="D281" s="41"/>
      <c r="E281" s="42"/>
      <c r="F281" s="41"/>
      <c r="G281" s="41"/>
      <c r="H281" s="41"/>
      <c r="I281" s="67" t="s">
        <v>222</v>
      </c>
      <c r="J281" s="41"/>
      <c r="K281" s="70" t="s">
        <v>243</v>
      </c>
    </row>
    <row r="282" spans="1:11" hidden="1" x14ac:dyDescent="0.3">
      <c r="A282" s="52"/>
      <c r="B282" s="41"/>
      <c r="C282" s="42"/>
      <c r="D282" s="41"/>
      <c r="E282" s="42"/>
      <c r="F282" s="41"/>
      <c r="G282" s="41"/>
      <c r="H282" s="41"/>
      <c r="I282" s="67" t="s">
        <v>222</v>
      </c>
      <c r="J282" s="41"/>
      <c r="K282" s="70" t="s">
        <v>243</v>
      </c>
    </row>
    <row r="283" spans="1:11" hidden="1" x14ac:dyDescent="0.3">
      <c r="A283" s="52"/>
      <c r="B283" s="41"/>
      <c r="C283" s="42"/>
      <c r="D283" s="41"/>
      <c r="E283" s="42"/>
      <c r="F283" s="41"/>
      <c r="G283" s="41"/>
      <c r="H283" s="41"/>
      <c r="I283" s="67" t="s">
        <v>222</v>
      </c>
      <c r="J283" s="41"/>
      <c r="K283" s="70" t="s">
        <v>243</v>
      </c>
    </row>
    <row r="284" spans="1:11" hidden="1" x14ac:dyDescent="0.3">
      <c r="A284" s="52"/>
      <c r="B284" s="41"/>
      <c r="C284" s="42"/>
      <c r="D284" s="41"/>
      <c r="E284" s="42"/>
      <c r="F284" s="41"/>
      <c r="G284" s="41"/>
      <c r="H284" s="41"/>
      <c r="I284" s="67" t="s">
        <v>222</v>
      </c>
      <c r="J284" s="41"/>
      <c r="K284" s="70" t="s">
        <v>243</v>
      </c>
    </row>
    <row r="285" spans="1:11" hidden="1" x14ac:dyDescent="0.3">
      <c r="A285" s="52"/>
      <c r="B285" s="41"/>
      <c r="C285" s="42"/>
      <c r="D285" s="41"/>
      <c r="E285" s="42"/>
      <c r="F285" s="41"/>
      <c r="G285" s="41"/>
      <c r="H285" s="41"/>
      <c r="I285" s="67" t="s">
        <v>222</v>
      </c>
      <c r="J285" s="41"/>
      <c r="K285" s="70" t="s">
        <v>243</v>
      </c>
    </row>
    <row r="286" spans="1:11" hidden="1" x14ac:dyDescent="0.3">
      <c r="A286" s="52"/>
      <c r="B286" s="41"/>
      <c r="C286" s="42"/>
      <c r="D286" s="41"/>
      <c r="E286" s="42"/>
      <c r="F286" s="41"/>
      <c r="G286" s="41"/>
      <c r="H286" s="41"/>
      <c r="I286" s="67" t="s">
        <v>222</v>
      </c>
      <c r="J286" s="41"/>
      <c r="K286" s="70" t="s">
        <v>243</v>
      </c>
    </row>
    <row r="287" spans="1:11" hidden="1" x14ac:dyDescent="0.3">
      <c r="A287" s="52"/>
      <c r="B287" s="41"/>
      <c r="C287" s="42"/>
      <c r="D287" s="41"/>
      <c r="E287" s="42"/>
      <c r="F287" s="41"/>
      <c r="G287" s="41"/>
      <c r="H287" s="41"/>
      <c r="I287" s="67" t="s">
        <v>222</v>
      </c>
      <c r="J287" s="41"/>
      <c r="K287" s="70" t="s">
        <v>243</v>
      </c>
    </row>
    <row r="288" spans="1:11" hidden="1" x14ac:dyDescent="0.3">
      <c r="A288" s="52"/>
      <c r="B288" s="41"/>
      <c r="C288" s="42"/>
      <c r="D288" s="41"/>
      <c r="E288" s="42"/>
      <c r="F288" s="41"/>
      <c r="G288" s="41"/>
      <c r="H288" s="41"/>
      <c r="I288" s="67" t="s">
        <v>222</v>
      </c>
      <c r="J288" s="41"/>
      <c r="K288" s="70" t="s">
        <v>243</v>
      </c>
    </row>
    <row r="289" spans="1:11" hidden="1" x14ac:dyDescent="0.3">
      <c r="A289" s="52"/>
      <c r="B289" s="41"/>
      <c r="C289" s="42"/>
      <c r="D289" s="41"/>
      <c r="E289" s="42"/>
      <c r="F289" s="41"/>
      <c r="G289" s="41"/>
      <c r="H289" s="41"/>
      <c r="I289" s="67" t="s">
        <v>222</v>
      </c>
      <c r="J289" s="41"/>
      <c r="K289" s="70" t="s">
        <v>243</v>
      </c>
    </row>
    <row r="290" spans="1:11" hidden="1" x14ac:dyDescent="0.3">
      <c r="A290" s="52"/>
      <c r="B290" s="41"/>
      <c r="C290" s="42"/>
      <c r="D290" s="41"/>
      <c r="E290" s="42"/>
      <c r="F290" s="41"/>
      <c r="G290" s="41"/>
      <c r="H290" s="41"/>
      <c r="I290" s="67" t="s">
        <v>222</v>
      </c>
      <c r="J290" s="41"/>
      <c r="K290" s="70" t="s">
        <v>243</v>
      </c>
    </row>
    <row r="291" spans="1:11" hidden="1" x14ac:dyDescent="0.3">
      <c r="A291" s="52"/>
      <c r="B291" s="41"/>
      <c r="C291" s="42"/>
      <c r="D291" s="41"/>
      <c r="E291" s="42"/>
      <c r="F291" s="41"/>
      <c r="G291" s="41"/>
      <c r="H291" s="41"/>
      <c r="I291" s="67" t="s">
        <v>222</v>
      </c>
      <c r="J291" s="41"/>
      <c r="K291" s="70" t="s">
        <v>243</v>
      </c>
    </row>
    <row r="292" spans="1:11" hidden="1" x14ac:dyDescent="0.3">
      <c r="A292" s="52"/>
      <c r="B292" s="41"/>
      <c r="C292" s="42"/>
      <c r="D292" s="41"/>
      <c r="E292" s="42"/>
      <c r="F292" s="41"/>
      <c r="G292" s="41"/>
      <c r="H292" s="41"/>
      <c r="I292" s="67" t="s">
        <v>222</v>
      </c>
      <c r="J292" s="41"/>
      <c r="K292" s="70" t="s">
        <v>243</v>
      </c>
    </row>
    <row r="293" spans="1:11" hidden="1" x14ac:dyDescent="0.3">
      <c r="A293" s="52"/>
      <c r="B293" s="41"/>
      <c r="C293" s="42"/>
      <c r="D293" s="41"/>
      <c r="E293" s="42"/>
      <c r="F293" s="41"/>
      <c r="G293" s="41"/>
      <c r="H293" s="41"/>
      <c r="I293" s="67" t="s">
        <v>222</v>
      </c>
      <c r="J293" s="41"/>
      <c r="K293" s="70" t="s">
        <v>243</v>
      </c>
    </row>
    <row r="294" spans="1:11" hidden="1" x14ac:dyDescent="0.3">
      <c r="A294" s="52"/>
      <c r="B294" s="41"/>
      <c r="C294" s="42"/>
      <c r="D294" s="41"/>
      <c r="E294" s="42"/>
      <c r="F294" s="41"/>
      <c r="G294" s="41"/>
      <c r="H294" s="41"/>
      <c r="I294" s="67" t="s">
        <v>222</v>
      </c>
      <c r="J294" s="41"/>
      <c r="K294" s="70" t="s">
        <v>243</v>
      </c>
    </row>
    <row r="295" spans="1:11" hidden="1" x14ac:dyDescent="0.3">
      <c r="A295" s="52"/>
      <c r="B295" s="41"/>
      <c r="C295" s="42"/>
      <c r="D295" s="41"/>
      <c r="E295" s="42"/>
      <c r="F295" s="41"/>
      <c r="G295" s="41"/>
      <c r="H295" s="41"/>
      <c r="I295" s="67" t="s">
        <v>222</v>
      </c>
      <c r="J295" s="41"/>
      <c r="K295" s="70" t="s">
        <v>243</v>
      </c>
    </row>
    <row r="296" spans="1:11" hidden="1" x14ac:dyDescent="0.3">
      <c r="A296" s="52"/>
      <c r="B296" s="41"/>
      <c r="C296" s="42"/>
      <c r="D296" s="41"/>
      <c r="E296" s="42"/>
      <c r="F296" s="41"/>
      <c r="G296" s="41"/>
      <c r="H296" s="41"/>
      <c r="I296" s="67" t="s">
        <v>222</v>
      </c>
      <c r="J296" s="41"/>
      <c r="K296" s="70" t="s">
        <v>243</v>
      </c>
    </row>
    <row r="297" spans="1:11" hidden="1" x14ac:dyDescent="0.3">
      <c r="A297" s="52"/>
      <c r="B297" s="41"/>
      <c r="C297" s="42"/>
      <c r="D297" s="41"/>
      <c r="E297" s="42"/>
      <c r="F297" s="41"/>
      <c r="G297" s="41"/>
      <c r="H297" s="41"/>
      <c r="I297" s="67" t="s">
        <v>222</v>
      </c>
      <c r="J297" s="41"/>
      <c r="K297" s="70" t="s">
        <v>243</v>
      </c>
    </row>
    <row r="298" spans="1:11" hidden="1" x14ac:dyDescent="0.3">
      <c r="A298" s="52"/>
      <c r="B298" s="41"/>
      <c r="C298" s="42"/>
      <c r="D298" s="41"/>
      <c r="E298" s="42"/>
      <c r="F298" s="41"/>
      <c r="G298" s="41"/>
      <c r="H298" s="41"/>
      <c r="I298" s="67" t="s">
        <v>222</v>
      </c>
      <c r="J298" s="41"/>
      <c r="K298" s="70" t="s">
        <v>243</v>
      </c>
    </row>
    <row r="299" spans="1:11" hidden="1" x14ac:dyDescent="0.3">
      <c r="A299" s="52"/>
      <c r="B299" s="41"/>
      <c r="C299" s="42"/>
      <c r="D299" s="41"/>
      <c r="E299" s="42"/>
      <c r="F299" s="41"/>
      <c r="G299" s="41"/>
      <c r="H299" s="41"/>
      <c r="I299" s="67" t="s">
        <v>222</v>
      </c>
      <c r="J299" s="41"/>
      <c r="K299" s="70" t="s">
        <v>243</v>
      </c>
    </row>
    <row r="300" spans="1:11" hidden="1" x14ac:dyDescent="0.3">
      <c r="A300" s="52"/>
      <c r="B300" s="41"/>
      <c r="C300" s="42"/>
      <c r="D300" s="41"/>
      <c r="E300" s="42"/>
      <c r="F300" s="41"/>
      <c r="G300" s="41"/>
      <c r="H300" s="41"/>
      <c r="I300" s="67" t="s">
        <v>222</v>
      </c>
      <c r="J300" s="41"/>
      <c r="K300" s="70" t="s">
        <v>243</v>
      </c>
    </row>
    <row r="301" spans="1:11" hidden="1" x14ac:dyDescent="0.3">
      <c r="A301" s="52"/>
      <c r="B301" s="41"/>
      <c r="C301" s="42"/>
      <c r="D301" s="41"/>
      <c r="E301" s="42"/>
      <c r="F301" s="41"/>
      <c r="G301" s="41"/>
      <c r="H301" s="41"/>
      <c r="I301" s="67" t="s">
        <v>222</v>
      </c>
      <c r="J301" s="41"/>
      <c r="K301" s="70" t="s">
        <v>243</v>
      </c>
    </row>
    <row r="302" spans="1:11" hidden="1" x14ac:dyDescent="0.3">
      <c r="A302" s="52"/>
      <c r="B302" s="41"/>
      <c r="C302" s="42"/>
      <c r="D302" s="41"/>
      <c r="E302" s="42"/>
      <c r="F302" s="41"/>
      <c r="G302" s="41"/>
      <c r="H302" s="41"/>
      <c r="I302" s="67" t="s">
        <v>222</v>
      </c>
      <c r="J302" s="41"/>
      <c r="K302" s="70" t="s">
        <v>243</v>
      </c>
    </row>
    <row r="303" spans="1:11" hidden="1" x14ac:dyDescent="0.3">
      <c r="A303" s="52"/>
      <c r="B303" s="41"/>
      <c r="C303" s="42"/>
      <c r="D303" s="41"/>
      <c r="E303" s="42"/>
      <c r="F303" s="41"/>
      <c r="G303" s="41"/>
      <c r="H303" s="41"/>
      <c r="I303" s="67" t="s">
        <v>222</v>
      </c>
      <c r="J303" s="41"/>
      <c r="K303" s="70" t="s">
        <v>243</v>
      </c>
    </row>
    <row r="304" spans="1:11" hidden="1" x14ac:dyDescent="0.3">
      <c r="A304" s="52"/>
      <c r="B304" s="41"/>
      <c r="C304" s="42"/>
      <c r="D304" s="41"/>
      <c r="E304" s="42"/>
      <c r="F304" s="41"/>
      <c r="G304" s="41"/>
      <c r="H304" s="41"/>
      <c r="I304" s="67" t="s">
        <v>222</v>
      </c>
      <c r="J304" s="41"/>
      <c r="K304" s="70" t="s">
        <v>243</v>
      </c>
    </row>
    <row r="305" spans="1:11" hidden="1" x14ac:dyDescent="0.3">
      <c r="A305" s="52"/>
      <c r="B305" s="41"/>
      <c r="C305" s="42"/>
      <c r="D305" s="41"/>
      <c r="E305" s="42"/>
      <c r="F305" s="41"/>
      <c r="G305" s="41"/>
      <c r="H305" s="41"/>
      <c r="I305" s="67" t="s">
        <v>222</v>
      </c>
      <c r="J305" s="41"/>
      <c r="K305" s="70" t="s">
        <v>243</v>
      </c>
    </row>
    <row r="306" spans="1:11" hidden="1" x14ac:dyDescent="0.3">
      <c r="A306" s="52"/>
      <c r="B306" s="41"/>
      <c r="C306" s="42"/>
      <c r="D306" s="41"/>
      <c r="E306" s="42"/>
      <c r="F306" s="41"/>
      <c r="G306" s="41"/>
      <c r="H306" s="41"/>
      <c r="I306" s="67" t="s">
        <v>222</v>
      </c>
      <c r="J306" s="41"/>
      <c r="K306" s="70" t="s">
        <v>243</v>
      </c>
    </row>
    <row r="307" spans="1:11" hidden="1" x14ac:dyDescent="0.3">
      <c r="A307" s="52"/>
      <c r="B307" s="41"/>
      <c r="C307" s="42"/>
      <c r="D307" s="41"/>
      <c r="E307" s="42"/>
      <c r="F307" s="41"/>
      <c r="G307" s="41"/>
      <c r="H307" s="41"/>
      <c r="I307" s="67" t="s">
        <v>222</v>
      </c>
      <c r="J307" s="41"/>
      <c r="K307" s="70" t="s">
        <v>243</v>
      </c>
    </row>
    <row r="308" spans="1:11" hidden="1" x14ac:dyDescent="0.3">
      <c r="A308" s="52"/>
      <c r="B308" s="41"/>
      <c r="C308" s="42"/>
      <c r="D308" s="41"/>
      <c r="E308" s="42"/>
      <c r="F308" s="41"/>
      <c r="G308" s="41"/>
      <c r="H308" s="41"/>
      <c r="I308" s="67" t="s">
        <v>222</v>
      </c>
      <c r="J308" s="41"/>
      <c r="K308" s="70" t="s">
        <v>243</v>
      </c>
    </row>
    <row r="309" spans="1:11" hidden="1" x14ac:dyDescent="0.3">
      <c r="A309" s="52"/>
      <c r="B309" s="41"/>
      <c r="C309" s="42"/>
      <c r="D309" s="41"/>
      <c r="E309" s="42"/>
      <c r="F309" s="41"/>
      <c r="G309" s="41"/>
      <c r="H309" s="41"/>
      <c r="I309" s="67" t="s">
        <v>222</v>
      </c>
      <c r="J309" s="41"/>
      <c r="K309" s="70" t="s">
        <v>243</v>
      </c>
    </row>
    <row r="310" spans="1:11" hidden="1" x14ac:dyDescent="0.3">
      <c r="A310" s="52"/>
      <c r="B310" s="41"/>
      <c r="C310" s="42"/>
      <c r="D310" s="41"/>
      <c r="E310" s="42"/>
      <c r="F310" s="41"/>
      <c r="G310" s="41"/>
      <c r="H310" s="41"/>
      <c r="I310" s="67" t="s">
        <v>222</v>
      </c>
      <c r="J310" s="41"/>
      <c r="K310" s="70" t="s">
        <v>243</v>
      </c>
    </row>
    <row r="311" spans="1:11" hidden="1" x14ac:dyDescent="0.3">
      <c r="A311" s="52"/>
      <c r="B311" s="41"/>
      <c r="C311" s="42"/>
      <c r="D311" s="41"/>
      <c r="E311" s="42"/>
      <c r="F311" s="41"/>
      <c r="G311" s="41"/>
      <c r="H311" s="41"/>
      <c r="I311" s="67" t="s">
        <v>222</v>
      </c>
      <c r="J311" s="41"/>
      <c r="K311" s="70" t="s">
        <v>243</v>
      </c>
    </row>
    <row r="312" spans="1:11" hidden="1" x14ac:dyDescent="0.3">
      <c r="A312" s="52"/>
      <c r="B312" s="41"/>
      <c r="C312" s="42"/>
      <c r="D312" s="41"/>
      <c r="E312" s="42"/>
      <c r="F312" s="41"/>
      <c r="G312" s="41"/>
      <c r="H312" s="41"/>
      <c r="I312" s="67" t="s">
        <v>222</v>
      </c>
      <c r="J312" s="41"/>
      <c r="K312" s="70" t="s">
        <v>243</v>
      </c>
    </row>
    <row r="313" spans="1:11" hidden="1" x14ac:dyDescent="0.3">
      <c r="A313" s="52"/>
      <c r="B313" s="41"/>
      <c r="C313" s="42"/>
      <c r="D313" s="41"/>
      <c r="E313" s="42"/>
      <c r="F313" s="41"/>
      <c r="G313" s="41"/>
      <c r="H313" s="41"/>
      <c r="I313" s="67" t="s">
        <v>222</v>
      </c>
      <c r="J313" s="41"/>
      <c r="K313" s="70" t="s">
        <v>243</v>
      </c>
    </row>
    <row r="314" spans="1:11" hidden="1" x14ac:dyDescent="0.3">
      <c r="A314" s="52"/>
      <c r="B314" s="41"/>
      <c r="C314" s="42"/>
      <c r="D314" s="41"/>
      <c r="E314" s="42"/>
      <c r="F314" s="41"/>
      <c r="G314" s="41"/>
      <c r="H314" s="41"/>
      <c r="I314" s="67" t="s">
        <v>222</v>
      </c>
      <c r="J314" s="41"/>
      <c r="K314" s="70" t="s">
        <v>243</v>
      </c>
    </row>
    <row r="315" spans="1:11" hidden="1" x14ac:dyDescent="0.3">
      <c r="A315" s="52"/>
      <c r="B315" s="41"/>
      <c r="C315" s="42"/>
      <c r="D315" s="41"/>
      <c r="E315" s="42"/>
      <c r="F315" s="41"/>
      <c r="G315" s="41"/>
      <c r="H315" s="41"/>
      <c r="I315" s="67" t="s">
        <v>222</v>
      </c>
      <c r="J315" s="41"/>
      <c r="K315" s="70" t="s">
        <v>243</v>
      </c>
    </row>
    <row r="316" spans="1:11" hidden="1" x14ac:dyDescent="0.3">
      <c r="A316" s="52"/>
      <c r="B316" s="41"/>
      <c r="C316" s="42"/>
      <c r="D316" s="41"/>
      <c r="E316" s="42"/>
      <c r="F316" s="41"/>
      <c r="G316" s="41"/>
      <c r="H316" s="41"/>
      <c r="I316" s="67" t="s">
        <v>222</v>
      </c>
      <c r="J316" s="41"/>
      <c r="K316" s="70" t="s">
        <v>243</v>
      </c>
    </row>
    <row r="317" spans="1:11" hidden="1" x14ac:dyDescent="0.3">
      <c r="A317" s="52"/>
      <c r="B317" s="41"/>
      <c r="C317" s="42"/>
      <c r="D317" s="41"/>
      <c r="E317" s="42"/>
      <c r="F317" s="41"/>
      <c r="G317" s="41"/>
      <c r="H317" s="41"/>
      <c r="I317" s="67" t="s">
        <v>222</v>
      </c>
      <c r="J317" s="41"/>
      <c r="K317" s="70" t="s">
        <v>243</v>
      </c>
    </row>
    <row r="318" spans="1:11" hidden="1" x14ac:dyDescent="0.3">
      <c r="A318" s="52"/>
      <c r="B318" s="41"/>
      <c r="C318" s="42"/>
      <c r="D318" s="41"/>
      <c r="E318" s="42"/>
      <c r="F318" s="41"/>
      <c r="G318" s="41"/>
      <c r="H318" s="41"/>
      <c r="I318" s="67" t="s">
        <v>222</v>
      </c>
      <c r="J318" s="41"/>
      <c r="K318" s="70" t="s">
        <v>243</v>
      </c>
    </row>
    <row r="319" spans="1:11" hidden="1" x14ac:dyDescent="0.3">
      <c r="A319" s="52"/>
      <c r="B319" s="41"/>
      <c r="C319" s="42"/>
      <c r="D319" s="41"/>
      <c r="E319" s="42"/>
      <c r="F319" s="41"/>
      <c r="G319" s="41"/>
      <c r="H319" s="41"/>
      <c r="I319" s="67" t="s">
        <v>222</v>
      </c>
      <c r="J319" s="41"/>
      <c r="K319" s="70" t="s">
        <v>243</v>
      </c>
    </row>
    <row r="320" spans="1:11" hidden="1" x14ac:dyDescent="0.3">
      <c r="A320" s="52"/>
      <c r="B320" s="41"/>
      <c r="C320" s="42"/>
      <c r="D320" s="41"/>
      <c r="E320" s="42"/>
      <c r="F320" s="41"/>
      <c r="G320" s="41"/>
      <c r="H320" s="41"/>
      <c r="I320" s="67" t="s">
        <v>222</v>
      </c>
      <c r="J320" s="41"/>
      <c r="K320" s="70" t="s">
        <v>243</v>
      </c>
    </row>
    <row r="321" spans="1:11" hidden="1" x14ac:dyDescent="0.3">
      <c r="A321" s="52"/>
      <c r="B321" s="41"/>
      <c r="C321" s="42"/>
      <c r="D321" s="41"/>
      <c r="E321" s="42"/>
      <c r="F321" s="41"/>
      <c r="G321" s="41"/>
      <c r="H321" s="41"/>
      <c r="I321" s="67" t="s">
        <v>222</v>
      </c>
      <c r="J321" s="41"/>
      <c r="K321" s="70" t="s">
        <v>243</v>
      </c>
    </row>
    <row r="322" spans="1:11" hidden="1" x14ac:dyDescent="0.3">
      <c r="A322" s="52"/>
      <c r="B322" s="41"/>
      <c r="C322" s="42"/>
      <c r="D322" s="41"/>
      <c r="E322" s="42"/>
      <c r="F322" s="41"/>
      <c r="G322" s="41"/>
      <c r="H322" s="41"/>
      <c r="I322" s="67" t="s">
        <v>222</v>
      </c>
      <c r="J322" s="41"/>
      <c r="K322" s="70" t="s">
        <v>243</v>
      </c>
    </row>
    <row r="323" spans="1:11" hidden="1" x14ac:dyDescent="0.3">
      <c r="A323" s="52"/>
      <c r="B323" s="41"/>
      <c r="C323" s="42"/>
      <c r="D323" s="41"/>
      <c r="E323" s="42"/>
      <c r="F323" s="41"/>
      <c r="G323" s="41"/>
      <c r="H323" s="41"/>
      <c r="I323" s="67" t="s">
        <v>222</v>
      </c>
      <c r="J323" s="41"/>
      <c r="K323" s="70" t="s">
        <v>243</v>
      </c>
    </row>
    <row r="324" spans="1:11" hidden="1" x14ac:dyDescent="0.3">
      <c r="A324" s="52"/>
      <c r="B324" s="41"/>
      <c r="C324" s="42"/>
      <c r="D324" s="41"/>
      <c r="E324" s="42"/>
      <c r="F324" s="41"/>
      <c r="G324" s="41"/>
      <c r="H324" s="41"/>
      <c r="I324" s="67" t="s">
        <v>222</v>
      </c>
      <c r="J324" s="41"/>
      <c r="K324" s="70" t="s">
        <v>243</v>
      </c>
    </row>
    <row r="325" spans="1:11" hidden="1" x14ac:dyDescent="0.3">
      <c r="A325" s="52"/>
      <c r="B325" s="41"/>
      <c r="C325" s="42"/>
      <c r="D325" s="41"/>
      <c r="E325" s="42"/>
      <c r="F325" s="41"/>
      <c r="G325" s="41"/>
      <c r="H325" s="41"/>
      <c r="I325" s="67" t="s">
        <v>222</v>
      </c>
      <c r="J325" s="41"/>
      <c r="K325" s="70" t="s">
        <v>243</v>
      </c>
    </row>
    <row r="326" spans="1:11" hidden="1" x14ac:dyDescent="0.3">
      <c r="A326" s="52"/>
      <c r="B326" s="41"/>
      <c r="C326" s="42"/>
      <c r="D326" s="41"/>
      <c r="E326" s="42"/>
      <c r="F326" s="41"/>
      <c r="G326" s="41"/>
      <c r="H326" s="41"/>
      <c r="I326" s="67" t="s">
        <v>222</v>
      </c>
      <c r="J326" s="41"/>
      <c r="K326" s="70" t="s">
        <v>243</v>
      </c>
    </row>
    <row r="327" spans="1:11" hidden="1" x14ac:dyDescent="0.3">
      <c r="A327" s="52"/>
      <c r="B327" s="41"/>
      <c r="C327" s="42"/>
      <c r="D327" s="41"/>
      <c r="E327" s="42"/>
      <c r="F327" s="41"/>
      <c r="G327" s="41"/>
      <c r="H327" s="41"/>
      <c r="I327" s="67" t="s">
        <v>222</v>
      </c>
      <c r="J327" s="41"/>
      <c r="K327" s="70" t="s">
        <v>243</v>
      </c>
    </row>
    <row r="328" spans="1:11" hidden="1" x14ac:dyDescent="0.3">
      <c r="A328" s="52"/>
      <c r="B328" s="41"/>
      <c r="C328" s="42"/>
      <c r="D328" s="41"/>
      <c r="E328" s="42"/>
      <c r="F328" s="41"/>
      <c r="G328" s="41"/>
      <c r="H328" s="41"/>
      <c r="I328" s="67" t="s">
        <v>222</v>
      </c>
      <c r="J328" s="41"/>
      <c r="K328" s="70" t="s">
        <v>243</v>
      </c>
    </row>
    <row r="329" spans="1:11" hidden="1" x14ac:dyDescent="0.3">
      <c r="A329" s="52"/>
      <c r="B329" s="41"/>
      <c r="C329" s="42"/>
      <c r="D329" s="41"/>
      <c r="E329" s="42"/>
      <c r="F329" s="41"/>
      <c r="G329" s="41"/>
      <c r="H329" s="41"/>
      <c r="I329" s="67" t="s">
        <v>222</v>
      </c>
      <c r="J329" s="41"/>
      <c r="K329" s="70" t="s">
        <v>243</v>
      </c>
    </row>
    <row r="330" spans="1:11" hidden="1" x14ac:dyDescent="0.3">
      <c r="A330" s="52"/>
      <c r="B330" s="41"/>
      <c r="C330" s="42"/>
      <c r="D330" s="41"/>
      <c r="E330" s="42"/>
      <c r="F330" s="41"/>
      <c r="G330" s="41"/>
      <c r="H330" s="41"/>
      <c r="I330" s="67" t="s">
        <v>222</v>
      </c>
      <c r="J330" s="41"/>
      <c r="K330" s="70" t="s">
        <v>243</v>
      </c>
    </row>
    <row r="331" spans="1:11" hidden="1" x14ac:dyDescent="0.3">
      <c r="A331" s="52"/>
      <c r="B331" s="41"/>
      <c r="C331" s="42"/>
      <c r="D331" s="41"/>
      <c r="E331" s="42"/>
      <c r="F331" s="41"/>
      <c r="G331" s="41"/>
      <c r="H331" s="41"/>
      <c r="I331" s="67" t="s">
        <v>222</v>
      </c>
      <c r="J331" s="41"/>
      <c r="K331" s="70" t="s">
        <v>243</v>
      </c>
    </row>
    <row r="332" spans="1:11" hidden="1" x14ac:dyDescent="0.3">
      <c r="A332" s="52"/>
      <c r="B332" s="41"/>
      <c r="C332" s="42"/>
      <c r="D332" s="41"/>
      <c r="E332" s="42"/>
      <c r="F332" s="41"/>
      <c r="G332" s="41"/>
      <c r="H332" s="41"/>
      <c r="I332" s="67" t="s">
        <v>222</v>
      </c>
      <c r="J332" s="41"/>
      <c r="K332" s="70" t="s">
        <v>243</v>
      </c>
    </row>
    <row r="333" spans="1:11" hidden="1" x14ac:dyDescent="0.3">
      <c r="A333" s="52"/>
      <c r="B333" s="41"/>
      <c r="C333" s="42"/>
      <c r="D333" s="41"/>
      <c r="E333" s="42"/>
      <c r="F333" s="41"/>
      <c r="G333" s="41"/>
      <c r="H333" s="41"/>
      <c r="I333" s="67" t="s">
        <v>222</v>
      </c>
      <c r="J333" s="41"/>
      <c r="K333" s="70" t="s">
        <v>243</v>
      </c>
    </row>
    <row r="334" spans="1:11" hidden="1" x14ac:dyDescent="0.3">
      <c r="A334" s="52"/>
      <c r="B334" s="41"/>
      <c r="C334" s="42"/>
      <c r="D334" s="41"/>
      <c r="E334" s="42"/>
      <c r="F334" s="41"/>
      <c r="G334" s="41"/>
      <c r="H334" s="41"/>
      <c r="I334" s="67" t="s">
        <v>222</v>
      </c>
      <c r="J334" s="41"/>
      <c r="K334" s="70" t="s">
        <v>243</v>
      </c>
    </row>
    <row r="335" spans="1:11" hidden="1" x14ac:dyDescent="0.3">
      <c r="A335" s="52"/>
      <c r="B335" s="41"/>
      <c r="C335" s="42"/>
      <c r="D335" s="41"/>
      <c r="E335" s="42"/>
      <c r="F335" s="41"/>
      <c r="G335" s="41"/>
      <c r="H335" s="41"/>
      <c r="I335" s="67" t="s">
        <v>222</v>
      </c>
      <c r="J335" s="41"/>
      <c r="K335" s="70" t="s">
        <v>243</v>
      </c>
    </row>
    <row r="336" spans="1:11" hidden="1" x14ac:dyDescent="0.3">
      <c r="A336" s="52"/>
      <c r="B336" s="41"/>
      <c r="C336" s="42"/>
      <c r="D336" s="41"/>
      <c r="E336" s="42"/>
      <c r="F336" s="41"/>
      <c r="G336" s="41"/>
      <c r="H336" s="41"/>
      <c r="I336" s="67" t="s">
        <v>222</v>
      </c>
      <c r="J336" s="41"/>
      <c r="K336" s="70" t="s">
        <v>243</v>
      </c>
    </row>
    <row r="337" spans="1:11" hidden="1" x14ac:dyDescent="0.3">
      <c r="A337" s="52"/>
      <c r="B337" s="41"/>
      <c r="C337" s="42"/>
      <c r="D337" s="41"/>
      <c r="E337" s="42"/>
      <c r="F337" s="41"/>
      <c r="G337" s="41"/>
      <c r="H337" s="41"/>
      <c r="I337" s="67" t="s">
        <v>222</v>
      </c>
      <c r="J337" s="41"/>
      <c r="K337" s="70" t="s">
        <v>243</v>
      </c>
    </row>
    <row r="338" spans="1:11" hidden="1" x14ac:dyDescent="0.3">
      <c r="A338" s="52"/>
      <c r="B338" s="41"/>
      <c r="C338" s="42"/>
      <c r="D338" s="41"/>
      <c r="E338" s="42"/>
      <c r="F338" s="41"/>
      <c r="G338" s="41"/>
      <c r="H338" s="41"/>
      <c r="I338" s="67" t="s">
        <v>222</v>
      </c>
      <c r="J338" s="41"/>
      <c r="K338" s="70" t="s">
        <v>243</v>
      </c>
    </row>
    <row r="339" spans="1:11" hidden="1" x14ac:dyDescent="0.3">
      <c r="A339" s="52"/>
      <c r="B339" s="41"/>
      <c r="C339" s="42"/>
      <c r="D339" s="41"/>
      <c r="E339" s="42"/>
      <c r="F339" s="41"/>
      <c r="G339" s="41"/>
      <c r="H339" s="41"/>
      <c r="I339" s="67" t="s">
        <v>222</v>
      </c>
      <c r="J339" s="41"/>
      <c r="K339" s="70" t="s">
        <v>243</v>
      </c>
    </row>
    <row r="340" spans="1:11" hidden="1" x14ac:dyDescent="0.3">
      <c r="A340" s="52"/>
      <c r="B340" s="41"/>
      <c r="C340" s="42"/>
      <c r="D340" s="41"/>
      <c r="E340" s="42"/>
      <c r="F340" s="41"/>
      <c r="G340" s="41"/>
      <c r="H340" s="41"/>
      <c r="I340" s="67" t="s">
        <v>222</v>
      </c>
      <c r="J340" s="41"/>
      <c r="K340" s="70" t="s">
        <v>243</v>
      </c>
    </row>
    <row r="341" spans="1:11" hidden="1" x14ac:dyDescent="0.3">
      <c r="A341" s="52"/>
      <c r="B341" s="41"/>
      <c r="C341" s="42"/>
      <c r="D341" s="41"/>
      <c r="E341" s="42"/>
      <c r="F341" s="41"/>
      <c r="G341" s="41"/>
      <c r="H341" s="41"/>
      <c r="I341" s="67" t="s">
        <v>222</v>
      </c>
      <c r="J341" s="41"/>
      <c r="K341" s="70" t="s">
        <v>243</v>
      </c>
    </row>
    <row r="342" spans="1:11" hidden="1" x14ac:dyDescent="0.3">
      <c r="A342" s="52"/>
      <c r="B342" s="41"/>
      <c r="C342" s="42"/>
      <c r="D342" s="41"/>
      <c r="E342" s="42"/>
      <c r="F342" s="41"/>
      <c r="G342" s="41"/>
      <c r="H342" s="41"/>
      <c r="I342" s="67" t="s">
        <v>222</v>
      </c>
      <c r="J342" s="41"/>
      <c r="K342" s="70" t="s">
        <v>243</v>
      </c>
    </row>
    <row r="343" spans="1:11" hidden="1" x14ac:dyDescent="0.3">
      <c r="A343" s="52"/>
      <c r="B343" s="41"/>
      <c r="C343" s="42"/>
      <c r="D343" s="41"/>
      <c r="E343" s="42"/>
      <c r="F343" s="41"/>
      <c r="G343" s="41"/>
      <c r="H343" s="41"/>
      <c r="I343" s="67" t="s">
        <v>222</v>
      </c>
      <c r="J343" s="41"/>
      <c r="K343" s="70" t="s">
        <v>243</v>
      </c>
    </row>
    <row r="344" spans="1:11" hidden="1" x14ac:dyDescent="0.3">
      <c r="A344" s="52"/>
      <c r="B344" s="41"/>
      <c r="C344" s="42"/>
      <c r="D344" s="41"/>
      <c r="E344" s="42"/>
      <c r="F344" s="41"/>
      <c r="G344" s="41"/>
      <c r="H344" s="41"/>
      <c r="I344" s="67" t="s">
        <v>222</v>
      </c>
      <c r="J344" s="41"/>
      <c r="K344" s="70" t="s">
        <v>243</v>
      </c>
    </row>
    <row r="345" spans="1:11" hidden="1" x14ac:dyDescent="0.3">
      <c r="A345" s="52"/>
      <c r="B345" s="41"/>
      <c r="C345" s="42"/>
      <c r="D345" s="41"/>
      <c r="E345" s="42"/>
      <c r="F345" s="41"/>
      <c r="G345" s="41"/>
      <c r="H345" s="41"/>
      <c r="I345" s="67" t="s">
        <v>222</v>
      </c>
      <c r="J345" s="41"/>
      <c r="K345" s="70" t="s">
        <v>243</v>
      </c>
    </row>
    <row r="346" spans="1:11" hidden="1" x14ac:dyDescent="0.3">
      <c r="A346" s="52"/>
      <c r="B346" s="41"/>
      <c r="C346" s="42"/>
      <c r="D346" s="41"/>
      <c r="E346" s="42"/>
      <c r="F346" s="41"/>
      <c r="G346" s="41"/>
      <c r="H346" s="41"/>
      <c r="I346" s="67" t="s">
        <v>222</v>
      </c>
      <c r="J346" s="41"/>
      <c r="K346" s="70" t="s">
        <v>243</v>
      </c>
    </row>
    <row r="347" spans="1:11" hidden="1" x14ac:dyDescent="0.3">
      <c r="A347" s="52"/>
      <c r="B347" s="41"/>
      <c r="C347" s="42"/>
      <c r="D347" s="41"/>
      <c r="E347" s="42"/>
      <c r="F347" s="41"/>
      <c r="G347" s="41"/>
      <c r="H347" s="41"/>
      <c r="I347" s="67" t="s">
        <v>222</v>
      </c>
      <c r="J347" s="41"/>
      <c r="K347" s="70" t="s">
        <v>243</v>
      </c>
    </row>
    <row r="348" spans="1:11" hidden="1" x14ac:dyDescent="0.3">
      <c r="A348" s="52"/>
      <c r="B348" s="41"/>
      <c r="C348" s="42"/>
      <c r="D348" s="41"/>
      <c r="E348" s="42"/>
      <c r="F348" s="41"/>
      <c r="G348" s="41"/>
      <c r="H348" s="41"/>
      <c r="I348" s="67" t="s">
        <v>222</v>
      </c>
      <c r="J348" s="41"/>
      <c r="K348" s="70" t="s">
        <v>243</v>
      </c>
    </row>
    <row r="349" spans="1:11" hidden="1" x14ac:dyDescent="0.3">
      <c r="A349" s="52"/>
      <c r="B349" s="41"/>
      <c r="C349" s="42"/>
      <c r="D349" s="41"/>
      <c r="E349" s="42"/>
      <c r="F349" s="41"/>
      <c r="G349" s="41"/>
      <c r="H349" s="41"/>
      <c r="I349" s="67" t="s">
        <v>222</v>
      </c>
      <c r="J349" s="41"/>
      <c r="K349" s="70" t="s">
        <v>243</v>
      </c>
    </row>
    <row r="350" spans="1:11" hidden="1" x14ac:dyDescent="0.3">
      <c r="A350" s="52"/>
      <c r="B350" s="41"/>
      <c r="C350" s="42"/>
      <c r="D350" s="41"/>
      <c r="E350" s="42"/>
      <c r="F350" s="41"/>
      <c r="G350" s="41"/>
      <c r="H350" s="41"/>
      <c r="I350" s="67" t="s">
        <v>222</v>
      </c>
      <c r="J350" s="41"/>
      <c r="K350" s="70" t="s">
        <v>243</v>
      </c>
    </row>
    <row r="351" spans="1:11" hidden="1" x14ac:dyDescent="0.3">
      <c r="A351" s="52"/>
      <c r="B351" s="41"/>
      <c r="C351" s="42"/>
      <c r="D351" s="41"/>
      <c r="E351" s="42"/>
      <c r="F351" s="41"/>
      <c r="G351" s="41"/>
      <c r="H351" s="41"/>
      <c r="I351" s="67" t="s">
        <v>222</v>
      </c>
      <c r="J351" s="41"/>
      <c r="K351" s="70" t="s">
        <v>243</v>
      </c>
    </row>
    <row r="352" spans="1:11" hidden="1" x14ac:dyDescent="0.3">
      <c r="A352" s="52"/>
      <c r="B352" s="41"/>
      <c r="C352" s="42"/>
      <c r="D352" s="41"/>
      <c r="E352" s="42"/>
      <c r="F352" s="41"/>
      <c r="G352" s="41"/>
      <c r="H352" s="41"/>
      <c r="I352" s="67" t="s">
        <v>222</v>
      </c>
      <c r="J352" s="41"/>
      <c r="K352" s="70" t="s">
        <v>243</v>
      </c>
    </row>
    <row r="353" spans="1:11" hidden="1" x14ac:dyDescent="0.3">
      <c r="A353" s="52"/>
      <c r="B353" s="41"/>
      <c r="C353" s="42"/>
      <c r="D353" s="41"/>
      <c r="E353" s="42"/>
      <c r="F353" s="41"/>
      <c r="G353" s="41"/>
      <c r="H353" s="41"/>
      <c r="I353" s="67" t="s">
        <v>222</v>
      </c>
      <c r="J353" s="41"/>
      <c r="K353" s="70" t="s">
        <v>243</v>
      </c>
    </row>
    <row r="354" spans="1:11" hidden="1" x14ac:dyDescent="0.3">
      <c r="A354" s="52"/>
      <c r="B354" s="41"/>
      <c r="C354" s="42"/>
      <c r="D354" s="41"/>
      <c r="E354" s="42"/>
      <c r="F354" s="41"/>
      <c r="G354" s="41"/>
      <c r="H354" s="41"/>
      <c r="I354" s="67" t="s">
        <v>222</v>
      </c>
      <c r="J354" s="41"/>
      <c r="K354" s="70" t="s">
        <v>243</v>
      </c>
    </row>
    <row r="355" spans="1:11" hidden="1" x14ac:dyDescent="0.3">
      <c r="A355" s="52"/>
      <c r="B355" s="41"/>
      <c r="C355" s="42"/>
      <c r="D355" s="41"/>
      <c r="E355" s="42"/>
      <c r="F355" s="41"/>
      <c r="G355" s="41"/>
      <c r="H355" s="41"/>
      <c r="I355" s="67" t="s">
        <v>222</v>
      </c>
      <c r="J355" s="41"/>
      <c r="K355" s="70" t="s">
        <v>243</v>
      </c>
    </row>
    <row r="356" spans="1:11" hidden="1" x14ac:dyDescent="0.3">
      <c r="A356" s="52"/>
      <c r="B356" s="41"/>
      <c r="C356" s="42"/>
      <c r="D356" s="41"/>
      <c r="E356" s="42"/>
      <c r="F356" s="41"/>
      <c r="G356" s="41"/>
      <c r="H356" s="41"/>
      <c r="I356" s="67" t="s">
        <v>222</v>
      </c>
      <c r="J356" s="41"/>
      <c r="K356" s="70" t="s">
        <v>243</v>
      </c>
    </row>
    <row r="357" spans="1:11" hidden="1" x14ac:dyDescent="0.3">
      <c r="A357" s="52"/>
      <c r="B357" s="41"/>
      <c r="C357" s="42"/>
      <c r="D357" s="41"/>
      <c r="E357" s="42"/>
      <c r="F357" s="41"/>
      <c r="G357" s="41"/>
      <c r="H357" s="41"/>
      <c r="I357" s="67" t="s">
        <v>222</v>
      </c>
      <c r="J357" s="41"/>
      <c r="K357" s="70" t="s">
        <v>243</v>
      </c>
    </row>
    <row r="358" spans="1:11" hidden="1" x14ac:dyDescent="0.3">
      <c r="A358" s="52"/>
      <c r="B358" s="41"/>
      <c r="C358" s="42"/>
      <c r="D358" s="41"/>
      <c r="E358" s="42"/>
      <c r="F358" s="41"/>
      <c r="G358" s="41"/>
      <c r="H358" s="41"/>
      <c r="I358" s="67" t="s">
        <v>222</v>
      </c>
      <c r="J358" s="41"/>
      <c r="K358" s="70" t="s">
        <v>243</v>
      </c>
    </row>
    <row r="359" spans="1:11" hidden="1" x14ac:dyDescent="0.3">
      <c r="A359" s="52"/>
      <c r="B359" s="41"/>
      <c r="C359" s="42"/>
      <c r="D359" s="41"/>
      <c r="E359" s="42"/>
      <c r="F359" s="41"/>
      <c r="G359" s="41"/>
      <c r="H359" s="41"/>
      <c r="I359" s="67" t="s">
        <v>222</v>
      </c>
      <c r="J359" s="41"/>
      <c r="K359" s="70" t="s">
        <v>243</v>
      </c>
    </row>
    <row r="360" spans="1:11" hidden="1" x14ac:dyDescent="0.3">
      <c r="A360" s="52"/>
      <c r="B360" s="41"/>
      <c r="C360" s="42"/>
      <c r="D360" s="41"/>
      <c r="E360" s="42"/>
      <c r="F360" s="41"/>
      <c r="G360" s="41"/>
      <c r="H360" s="41"/>
      <c r="I360" s="67" t="s">
        <v>222</v>
      </c>
      <c r="J360" s="41"/>
      <c r="K360" s="70" t="s">
        <v>243</v>
      </c>
    </row>
    <row r="361" spans="1:11" hidden="1" x14ac:dyDescent="0.3">
      <c r="A361" s="52"/>
      <c r="B361" s="41"/>
      <c r="C361" s="42"/>
      <c r="D361" s="41"/>
      <c r="E361" s="42"/>
      <c r="F361" s="41"/>
      <c r="G361" s="41"/>
      <c r="H361" s="41"/>
      <c r="I361" s="67" t="s">
        <v>222</v>
      </c>
      <c r="J361" s="41"/>
      <c r="K361" s="70" t="s">
        <v>243</v>
      </c>
    </row>
    <row r="362" spans="1:11" hidden="1" x14ac:dyDescent="0.3">
      <c r="A362" s="52"/>
      <c r="B362" s="41"/>
      <c r="C362" s="42"/>
      <c r="D362" s="41"/>
      <c r="E362" s="42"/>
      <c r="F362" s="41"/>
      <c r="G362" s="41"/>
      <c r="H362" s="41"/>
      <c r="I362" s="67" t="s">
        <v>222</v>
      </c>
      <c r="J362" s="41"/>
      <c r="K362" s="70" t="s">
        <v>243</v>
      </c>
    </row>
    <row r="363" spans="1:11" hidden="1" x14ac:dyDescent="0.3">
      <c r="A363" s="52"/>
      <c r="B363" s="41"/>
      <c r="C363" s="42"/>
      <c r="D363" s="41"/>
      <c r="E363" s="42"/>
      <c r="F363" s="41"/>
      <c r="G363" s="41"/>
      <c r="H363" s="41"/>
      <c r="I363" s="67" t="s">
        <v>222</v>
      </c>
      <c r="J363" s="41"/>
      <c r="K363" s="70" t="s">
        <v>243</v>
      </c>
    </row>
    <row r="364" spans="1:11" hidden="1" x14ac:dyDescent="0.3">
      <c r="A364" s="52"/>
      <c r="B364" s="41"/>
      <c r="C364" s="42"/>
      <c r="D364" s="41"/>
      <c r="E364" s="42"/>
      <c r="F364" s="41"/>
      <c r="G364" s="41"/>
      <c r="H364" s="41"/>
      <c r="I364" s="67" t="s">
        <v>222</v>
      </c>
      <c r="J364" s="41"/>
      <c r="K364" s="70" t="s">
        <v>243</v>
      </c>
    </row>
    <row r="365" spans="1:11" hidden="1" x14ac:dyDescent="0.3">
      <c r="A365" s="52"/>
      <c r="B365" s="41"/>
      <c r="C365" s="42"/>
      <c r="D365" s="41"/>
      <c r="E365" s="42"/>
      <c r="F365" s="41"/>
      <c r="G365" s="41"/>
      <c r="H365" s="41"/>
      <c r="I365" s="67" t="s">
        <v>222</v>
      </c>
      <c r="J365" s="41"/>
      <c r="K365" s="70" t="s">
        <v>243</v>
      </c>
    </row>
    <row r="366" spans="1:11" hidden="1" x14ac:dyDescent="0.3">
      <c r="A366" s="52"/>
      <c r="B366" s="41"/>
      <c r="C366" s="42"/>
      <c r="D366" s="41"/>
      <c r="E366" s="42"/>
      <c r="F366" s="41"/>
      <c r="G366" s="41"/>
      <c r="H366" s="41"/>
      <c r="I366" s="67" t="s">
        <v>222</v>
      </c>
      <c r="J366" s="41"/>
      <c r="K366" s="70" t="s">
        <v>243</v>
      </c>
    </row>
    <row r="367" spans="1:11" hidden="1" x14ac:dyDescent="0.3">
      <c r="A367" s="52"/>
      <c r="B367" s="41"/>
      <c r="C367" s="42"/>
      <c r="D367" s="41"/>
      <c r="E367" s="42"/>
      <c r="F367" s="41"/>
      <c r="G367" s="41"/>
      <c r="H367" s="41"/>
      <c r="I367" s="67" t="s">
        <v>222</v>
      </c>
      <c r="J367" s="41"/>
      <c r="K367" s="70" t="s">
        <v>243</v>
      </c>
    </row>
    <row r="368" spans="1:11" hidden="1" x14ac:dyDescent="0.3">
      <c r="A368" s="52"/>
      <c r="B368" s="41"/>
      <c r="C368" s="42"/>
      <c r="D368" s="41"/>
      <c r="E368" s="42"/>
      <c r="F368" s="41"/>
      <c r="G368" s="41"/>
      <c r="H368" s="41"/>
      <c r="I368" s="67" t="s">
        <v>222</v>
      </c>
      <c r="J368" s="41"/>
      <c r="K368" s="70" t="s">
        <v>243</v>
      </c>
    </row>
    <row r="369" spans="1:11" hidden="1" x14ac:dyDescent="0.3">
      <c r="A369" s="52"/>
      <c r="B369" s="41"/>
      <c r="C369" s="42"/>
      <c r="D369" s="41"/>
      <c r="E369" s="42"/>
      <c r="F369" s="41"/>
      <c r="G369" s="41"/>
      <c r="H369" s="41"/>
      <c r="I369" s="67" t="s">
        <v>222</v>
      </c>
      <c r="J369" s="41"/>
      <c r="K369" s="70" t="s">
        <v>243</v>
      </c>
    </row>
    <row r="370" spans="1:11" hidden="1" x14ac:dyDescent="0.3">
      <c r="A370" s="52"/>
      <c r="B370" s="41"/>
      <c r="C370" s="42"/>
      <c r="D370" s="41"/>
      <c r="E370" s="42"/>
      <c r="F370" s="41"/>
      <c r="G370" s="41"/>
      <c r="H370" s="41"/>
      <c r="I370" s="67" t="s">
        <v>222</v>
      </c>
      <c r="J370" s="41"/>
      <c r="K370" s="70" t="s">
        <v>243</v>
      </c>
    </row>
    <row r="371" spans="1:11" hidden="1" x14ac:dyDescent="0.3">
      <c r="A371" s="52"/>
      <c r="B371" s="41"/>
      <c r="C371" s="42"/>
      <c r="D371" s="41"/>
      <c r="E371" s="42"/>
      <c r="F371" s="41"/>
      <c r="G371" s="41"/>
      <c r="H371" s="41"/>
      <c r="I371" s="67" t="s">
        <v>222</v>
      </c>
      <c r="J371" s="41"/>
      <c r="K371" s="70" t="s">
        <v>243</v>
      </c>
    </row>
    <row r="372" spans="1:11" hidden="1" x14ac:dyDescent="0.3">
      <c r="A372" s="52"/>
      <c r="B372" s="41"/>
      <c r="C372" s="42"/>
      <c r="D372" s="41"/>
      <c r="E372" s="42"/>
      <c r="F372" s="41"/>
      <c r="G372" s="41"/>
      <c r="H372" s="41"/>
      <c r="I372" s="67" t="s">
        <v>222</v>
      </c>
      <c r="J372" s="41"/>
      <c r="K372" s="70" t="s">
        <v>243</v>
      </c>
    </row>
    <row r="373" spans="1:11" hidden="1" x14ac:dyDescent="0.3">
      <c r="A373" s="52"/>
      <c r="B373" s="41"/>
      <c r="C373" s="42"/>
      <c r="D373" s="41"/>
      <c r="E373" s="42"/>
      <c r="F373" s="41"/>
      <c r="G373" s="41"/>
      <c r="H373" s="41"/>
      <c r="I373" s="67" t="s">
        <v>222</v>
      </c>
      <c r="J373" s="41"/>
      <c r="K373" s="70" t="s">
        <v>243</v>
      </c>
    </row>
    <row r="374" spans="1:11" hidden="1" x14ac:dyDescent="0.3">
      <c r="A374" s="52"/>
      <c r="B374" s="41"/>
      <c r="C374" s="42"/>
      <c r="D374" s="41"/>
      <c r="E374" s="42"/>
      <c r="F374" s="41"/>
      <c r="G374" s="41"/>
      <c r="H374" s="41"/>
      <c r="I374" s="67" t="s">
        <v>222</v>
      </c>
      <c r="J374" s="41"/>
      <c r="K374" s="70" t="s">
        <v>243</v>
      </c>
    </row>
    <row r="375" spans="1:11" hidden="1" x14ac:dyDescent="0.3">
      <c r="A375" s="52"/>
      <c r="B375" s="41"/>
      <c r="C375" s="42"/>
      <c r="D375" s="41"/>
      <c r="E375" s="42"/>
      <c r="F375" s="41"/>
      <c r="G375" s="41"/>
      <c r="H375" s="41"/>
      <c r="I375" s="67" t="s">
        <v>222</v>
      </c>
      <c r="J375" s="41"/>
      <c r="K375" s="70" t="s">
        <v>243</v>
      </c>
    </row>
    <row r="376" spans="1:11" hidden="1" x14ac:dyDescent="0.3">
      <c r="A376" s="52"/>
      <c r="B376" s="41"/>
      <c r="C376" s="42"/>
      <c r="D376" s="41"/>
      <c r="E376" s="42"/>
      <c r="F376" s="41"/>
      <c r="G376" s="41"/>
      <c r="H376" s="41"/>
      <c r="I376" s="67" t="s">
        <v>222</v>
      </c>
      <c r="J376" s="41"/>
      <c r="K376" s="70" t="s">
        <v>243</v>
      </c>
    </row>
    <row r="377" spans="1:11" hidden="1" x14ac:dyDescent="0.3">
      <c r="A377" s="52"/>
      <c r="B377" s="41"/>
      <c r="C377" s="42"/>
      <c r="D377" s="41"/>
      <c r="E377" s="42"/>
      <c r="F377" s="41"/>
      <c r="G377" s="41"/>
      <c r="H377" s="41"/>
      <c r="I377" s="67" t="s">
        <v>222</v>
      </c>
      <c r="J377" s="41"/>
      <c r="K377" s="70" t="s">
        <v>243</v>
      </c>
    </row>
    <row r="378" spans="1:11" hidden="1" x14ac:dyDescent="0.3">
      <c r="A378" s="52"/>
      <c r="B378" s="41"/>
      <c r="C378" s="42"/>
      <c r="D378" s="41"/>
      <c r="E378" s="42"/>
      <c r="F378" s="41"/>
      <c r="G378" s="41"/>
      <c r="H378" s="41"/>
      <c r="I378" s="67" t="s">
        <v>222</v>
      </c>
      <c r="J378" s="41"/>
      <c r="K378" s="70" t="s">
        <v>243</v>
      </c>
    </row>
    <row r="379" spans="1:11" hidden="1" x14ac:dyDescent="0.3">
      <c r="A379" s="52"/>
      <c r="B379" s="41"/>
      <c r="C379" s="42"/>
      <c r="D379" s="41"/>
      <c r="E379" s="42"/>
      <c r="F379" s="41"/>
      <c r="G379" s="41"/>
      <c r="H379" s="41"/>
      <c r="I379" s="67" t="s">
        <v>222</v>
      </c>
      <c r="J379" s="41"/>
      <c r="K379" s="70" t="s">
        <v>243</v>
      </c>
    </row>
    <row r="380" spans="1:11" hidden="1" x14ac:dyDescent="0.3">
      <c r="A380" s="52"/>
      <c r="B380" s="41"/>
      <c r="C380" s="42"/>
      <c r="D380" s="41"/>
      <c r="E380" s="42"/>
      <c r="F380" s="41"/>
      <c r="G380" s="41"/>
      <c r="H380" s="41"/>
      <c r="I380" s="67" t="s">
        <v>222</v>
      </c>
      <c r="J380" s="41"/>
      <c r="K380" s="70" t="s">
        <v>243</v>
      </c>
    </row>
    <row r="381" spans="1:11" hidden="1" x14ac:dyDescent="0.3">
      <c r="A381" s="52"/>
      <c r="B381" s="41"/>
      <c r="C381" s="42"/>
      <c r="D381" s="41"/>
      <c r="E381" s="42"/>
      <c r="F381" s="41"/>
      <c r="G381" s="41"/>
      <c r="H381" s="41"/>
      <c r="I381" s="67" t="s">
        <v>222</v>
      </c>
      <c r="J381" s="41"/>
      <c r="K381" s="70" t="s">
        <v>243</v>
      </c>
    </row>
    <row r="382" spans="1:11" hidden="1" x14ac:dyDescent="0.3">
      <c r="A382" s="52"/>
      <c r="B382" s="41"/>
      <c r="C382" s="42"/>
      <c r="D382" s="41"/>
      <c r="E382" s="42"/>
      <c r="F382" s="41"/>
      <c r="G382" s="41"/>
      <c r="H382" s="41"/>
      <c r="I382" s="67" t="s">
        <v>222</v>
      </c>
      <c r="J382" s="41"/>
      <c r="K382" s="70" t="s">
        <v>243</v>
      </c>
    </row>
    <row r="383" spans="1:11" hidden="1" x14ac:dyDescent="0.3">
      <c r="A383" s="52"/>
      <c r="B383" s="41"/>
      <c r="C383" s="42"/>
      <c r="D383" s="41"/>
      <c r="E383" s="42"/>
      <c r="F383" s="41"/>
      <c r="G383" s="41"/>
      <c r="H383" s="41"/>
      <c r="I383" s="67" t="s">
        <v>222</v>
      </c>
      <c r="J383" s="41"/>
      <c r="K383" s="70" t="s">
        <v>243</v>
      </c>
    </row>
    <row r="384" spans="1:11" hidden="1" x14ac:dyDescent="0.3">
      <c r="A384" s="52"/>
      <c r="B384" s="41"/>
      <c r="C384" s="42"/>
      <c r="D384" s="41"/>
      <c r="E384" s="42"/>
      <c r="F384" s="41"/>
      <c r="G384" s="41"/>
      <c r="H384" s="41"/>
      <c r="I384" s="67" t="s">
        <v>222</v>
      </c>
      <c r="J384" s="41"/>
      <c r="K384" s="70" t="s">
        <v>243</v>
      </c>
    </row>
    <row r="385" spans="1:11" hidden="1" x14ac:dyDescent="0.3">
      <c r="A385" s="52"/>
      <c r="B385" s="41"/>
      <c r="C385" s="42"/>
      <c r="D385" s="41"/>
      <c r="E385" s="42"/>
      <c r="F385" s="41"/>
      <c r="G385" s="41"/>
      <c r="H385" s="41"/>
      <c r="I385" s="67" t="s">
        <v>222</v>
      </c>
      <c r="J385" s="41"/>
      <c r="K385" s="70" t="s">
        <v>243</v>
      </c>
    </row>
    <row r="386" spans="1:11" hidden="1" x14ac:dyDescent="0.3">
      <c r="A386" s="52"/>
      <c r="B386" s="41"/>
      <c r="C386" s="42"/>
      <c r="D386" s="41"/>
      <c r="E386" s="42"/>
      <c r="F386" s="41"/>
      <c r="G386" s="41"/>
      <c r="H386" s="41"/>
      <c r="I386" s="67" t="s">
        <v>222</v>
      </c>
      <c r="J386" s="41"/>
      <c r="K386" s="70" t="s">
        <v>243</v>
      </c>
    </row>
    <row r="387" spans="1:11" hidden="1" x14ac:dyDescent="0.3">
      <c r="A387" s="52"/>
      <c r="B387" s="41"/>
      <c r="C387" s="42"/>
      <c r="D387" s="41"/>
      <c r="E387" s="42"/>
      <c r="F387" s="41"/>
      <c r="G387" s="41"/>
      <c r="H387" s="41"/>
      <c r="I387" s="67" t="s">
        <v>222</v>
      </c>
      <c r="J387" s="41"/>
      <c r="K387" s="70" t="s">
        <v>243</v>
      </c>
    </row>
    <row r="388" spans="1:11" hidden="1" x14ac:dyDescent="0.3">
      <c r="A388" s="52"/>
      <c r="B388" s="41"/>
      <c r="C388" s="42"/>
      <c r="D388" s="41"/>
      <c r="E388" s="42"/>
      <c r="F388" s="41"/>
      <c r="G388" s="41"/>
      <c r="H388" s="41"/>
      <c r="I388" s="67" t="s">
        <v>222</v>
      </c>
      <c r="J388" s="41"/>
      <c r="K388" s="70" t="s">
        <v>243</v>
      </c>
    </row>
    <row r="389" spans="1:11" hidden="1" x14ac:dyDescent="0.3">
      <c r="A389" s="52"/>
      <c r="B389" s="41"/>
      <c r="C389" s="42"/>
      <c r="D389" s="41"/>
      <c r="E389" s="42"/>
      <c r="F389" s="41"/>
      <c r="G389" s="41"/>
      <c r="H389" s="41"/>
      <c r="I389" s="67" t="s">
        <v>222</v>
      </c>
      <c r="J389" s="41"/>
      <c r="K389" s="70" t="s">
        <v>243</v>
      </c>
    </row>
    <row r="390" spans="1:11" hidden="1" x14ac:dyDescent="0.3">
      <c r="A390" s="52"/>
      <c r="B390" s="41"/>
      <c r="C390" s="42"/>
      <c r="D390" s="41"/>
      <c r="E390" s="42"/>
      <c r="F390" s="41"/>
      <c r="G390" s="41"/>
      <c r="H390" s="41"/>
      <c r="I390" s="67" t="s">
        <v>222</v>
      </c>
      <c r="J390" s="41"/>
      <c r="K390" s="70" t="s">
        <v>243</v>
      </c>
    </row>
    <row r="391" spans="1:11" hidden="1" x14ac:dyDescent="0.3">
      <c r="A391" s="52"/>
      <c r="B391" s="41"/>
      <c r="C391" s="42"/>
      <c r="D391" s="41"/>
      <c r="E391" s="42"/>
      <c r="F391" s="41"/>
      <c r="G391" s="41"/>
      <c r="H391" s="41"/>
      <c r="I391" s="67" t="s">
        <v>222</v>
      </c>
      <c r="J391" s="41"/>
      <c r="K391" s="70" t="s">
        <v>243</v>
      </c>
    </row>
    <row r="392" spans="1:11" hidden="1" x14ac:dyDescent="0.3">
      <c r="A392" s="52"/>
      <c r="B392" s="41"/>
      <c r="C392" s="42"/>
      <c r="D392" s="41"/>
      <c r="E392" s="42"/>
      <c r="F392" s="41"/>
      <c r="G392" s="41"/>
      <c r="H392" s="41"/>
      <c r="I392" s="67" t="s">
        <v>222</v>
      </c>
      <c r="J392" s="41"/>
      <c r="K392" s="70" t="s">
        <v>243</v>
      </c>
    </row>
    <row r="393" spans="1:11" hidden="1" x14ac:dyDescent="0.3">
      <c r="A393" s="52"/>
      <c r="B393" s="41"/>
      <c r="C393" s="42"/>
      <c r="D393" s="41"/>
      <c r="E393" s="42"/>
      <c r="F393" s="41"/>
      <c r="G393" s="41"/>
      <c r="H393" s="41"/>
      <c r="I393" s="67" t="s">
        <v>222</v>
      </c>
      <c r="J393" s="41"/>
      <c r="K393" s="70" t="s">
        <v>243</v>
      </c>
    </row>
    <row r="394" spans="1:11" hidden="1" x14ac:dyDescent="0.3">
      <c r="A394" s="52"/>
      <c r="B394" s="41"/>
      <c r="C394" s="42"/>
      <c r="D394" s="41"/>
      <c r="E394" s="42"/>
      <c r="F394" s="41"/>
      <c r="G394" s="41"/>
      <c r="H394" s="41"/>
      <c r="I394" s="67" t="s">
        <v>222</v>
      </c>
      <c r="J394" s="41"/>
      <c r="K394" s="70" t="s">
        <v>243</v>
      </c>
    </row>
    <row r="395" spans="1:11" hidden="1" x14ac:dyDescent="0.3">
      <c r="A395" s="52"/>
      <c r="B395" s="41"/>
      <c r="C395" s="42"/>
      <c r="D395" s="41"/>
      <c r="E395" s="42"/>
      <c r="F395" s="41"/>
      <c r="G395" s="41"/>
      <c r="H395" s="41"/>
      <c r="I395" s="67" t="s">
        <v>222</v>
      </c>
      <c r="J395" s="41"/>
      <c r="K395" s="70" t="s">
        <v>243</v>
      </c>
    </row>
    <row r="396" spans="1:11" hidden="1" x14ac:dyDescent="0.3">
      <c r="A396" s="52"/>
      <c r="B396" s="41"/>
      <c r="C396" s="42"/>
      <c r="D396" s="41"/>
      <c r="E396" s="42"/>
      <c r="F396" s="41"/>
      <c r="G396" s="41"/>
      <c r="H396" s="41"/>
      <c r="I396" s="67" t="s">
        <v>222</v>
      </c>
      <c r="J396" s="41"/>
      <c r="K396" s="70" t="s">
        <v>243</v>
      </c>
    </row>
    <row r="397" spans="1:11" hidden="1" x14ac:dyDescent="0.3">
      <c r="A397" s="52"/>
      <c r="B397" s="41"/>
      <c r="C397" s="42"/>
      <c r="D397" s="41"/>
      <c r="E397" s="42"/>
      <c r="F397" s="41"/>
      <c r="G397" s="41"/>
      <c r="H397" s="41"/>
      <c r="I397" s="67" t="s">
        <v>222</v>
      </c>
      <c r="J397" s="41"/>
      <c r="K397" s="70" t="s">
        <v>243</v>
      </c>
    </row>
    <row r="398" spans="1:11" hidden="1" x14ac:dyDescent="0.3">
      <c r="A398" s="52"/>
      <c r="B398" s="41"/>
      <c r="C398" s="42"/>
      <c r="D398" s="41"/>
      <c r="E398" s="42"/>
      <c r="F398" s="41"/>
      <c r="G398" s="41"/>
      <c r="H398" s="41"/>
      <c r="I398" s="67" t="s">
        <v>222</v>
      </c>
      <c r="J398" s="41"/>
      <c r="K398" s="70" t="s">
        <v>243</v>
      </c>
    </row>
    <row r="399" spans="1:11" hidden="1" x14ac:dyDescent="0.3">
      <c r="A399" s="52"/>
      <c r="B399" s="41"/>
      <c r="C399" s="42"/>
      <c r="D399" s="41"/>
      <c r="E399" s="42"/>
      <c r="F399" s="41"/>
      <c r="G399" s="41"/>
      <c r="H399" s="41"/>
      <c r="I399" s="67" t="s">
        <v>222</v>
      </c>
      <c r="J399" s="41"/>
      <c r="K399" s="70" t="s">
        <v>243</v>
      </c>
    </row>
    <row r="400" spans="1:11" hidden="1" x14ac:dyDescent="0.3">
      <c r="A400" s="52"/>
      <c r="B400" s="41"/>
      <c r="C400" s="42"/>
      <c r="D400" s="41"/>
      <c r="E400" s="42"/>
      <c r="F400" s="41"/>
      <c r="G400" s="41"/>
      <c r="H400" s="41"/>
      <c r="I400" s="67" t="s">
        <v>222</v>
      </c>
      <c r="J400" s="41"/>
      <c r="K400" s="70" t="s">
        <v>243</v>
      </c>
    </row>
    <row r="401" spans="1:11" hidden="1" x14ac:dyDescent="0.3">
      <c r="A401" s="52"/>
      <c r="B401" s="41"/>
      <c r="C401" s="42"/>
      <c r="D401" s="41"/>
      <c r="E401" s="42"/>
      <c r="F401" s="41"/>
      <c r="G401" s="41"/>
      <c r="H401" s="41"/>
      <c r="I401" s="67" t="s">
        <v>222</v>
      </c>
      <c r="J401" s="41"/>
      <c r="K401" s="70" t="s">
        <v>243</v>
      </c>
    </row>
    <row r="402" spans="1:11" hidden="1" x14ac:dyDescent="0.3">
      <c r="A402" s="52"/>
      <c r="B402" s="41"/>
      <c r="C402" s="42"/>
      <c r="D402" s="41"/>
      <c r="E402" s="42"/>
      <c r="F402" s="41"/>
      <c r="G402" s="41"/>
      <c r="H402" s="41"/>
      <c r="I402" s="67" t="s">
        <v>222</v>
      </c>
      <c r="J402" s="41"/>
      <c r="K402" s="70" t="s">
        <v>243</v>
      </c>
    </row>
    <row r="403" spans="1:11" hidden="1" x14ac:dyDescent="0.3">
      <c r="A403" s="52"/>
      <c r="B403" s="41"/>
      <c r="C403" s="42"/>
      <c r="D403" s="41"/>
      <c r="E403" s="42"/>
      <c r="F403" s="41"/>
      <c r="G403" s="41"/>
      <c r="H403" s="41"/>
      <c r="I403" s="67" t="s">
        <v>222</v>
      </c>
      <c r="J403" s="41"/>
      <c r="K403" s="70" t="s">
        <v>243</v>
      </c>
    </row>
    <row r="404" spans="1:11" hidden="1" x14ac:dyDescent="0.3">
      <c r="A404" s="52"/>
      <c r="B404" s="41"/>
      <c r="C404" s="42"/>
      <c r="D404" s="41"/>
      <c r="E404" s="42"/>
      <c r="F404" s="41"/>
      <c r="G404" s="41"/>
      <c r="H404" s="41"/>
      <c r="I404" s="67" t="s">
        <v>222</v>
      </c>
      <c r="J404" s="41"/>
      <c r="K404" s="70" t="s">
        <v>243</v>
      </c>
    </row>
    <row r="405" spans="1:11" hidden="1" x14ac:dyDescent="0.3">
      <c r="A405" s="52"/>
      <c r="B405" s="41"/>
      <c r="C405" s="42"/>
      <c r="D405" s="41"/>
      <c r="E405" s="42"/>
      <c r="F405" s="41"/>
      <c r="G405" s="41"/>
      <c r="H405" s="41"/>
      <c r="I405" s="67" t="s">
        <v>222</v>
      </c>
      <c r="J405" s="41"/>
      <c r="K405" s="70" t="s">
        <v>243</v>
      </c>
    </row>
    <row r="406" spans="1:11" hidden="1" x14ac:dyDescent="0.3">
      <c r="A406" s="52"/>
      <c r="B406" s="41"/>
      <c r="C406" s="42"/>
      <c r="D406" s="41"/>
      <c r="E406" s="42"/>
      <c r="F406" s="41"/>
      <c r="G406" s="41"/>
      <c r="H406" s="41"/>
      <c r="I406" s="67" t="s">
        <v>222</v>
      </c>
      <c r="J406" s="41"/>
      <c r="K406" s="70" t="s">
        <v>243</v>
      </c>
    </row>
    <row r="407" spans="1:11" hidden="1" x14ac:dyDescent="0.3">
      <c r="A407" s="54"/>
      <c r="B407" s="55"/>
      <c r="C407" s="58"/>
      <c r="D407" s="55"/>
      <c r="E407" s="58"/>
      <c r="F407" s="55"/>
      <c r="G407" s="55"/>
      <c r="H407" s="55"/>
      <c r="I407" s="68" t="s">
        <v>222</v>
      </c>
      <c r="J407" s="55"/>
      <c r="K407" s="71" t="s">
        <v>243</v>
      </c>
    </row>
  </sheetData>
  <protectedRanges>
    <protectedRange sqref="B3:E4" name="범위1"/>
    <protectedRange sqref="B5:C5 J5:L5" name="범위1_1"/>
  </protectedRanges>
  <mergeCells count="7">
    <mergeCell ref="A1:K1"/>
    <mergeCell ref="H7:I7"/>
    <mergeCell ref="J7:K7"/>
    <mergeCell ref="A3:K3"/>
    <mergeCell ref="A4:K4"/>
    <mergeCell ref="A5:K5"/>
    <mergeCell ref="A2:K2"/>
  </mergeCells>
  <phoneticPr fontId="14" type="noConversion"/>
  <conditionalFormatting sqref="C8:C407">
    <cfRule type="expression" dxfId="18" priority="2">
      <formula>$B8="기타"</formula>
    </cfRule>
  </conditionalFormatting>
  <conditionalFormatting sqref="E8:E407">
    <cfRule type="expression" dxfId="17" priority="1">
      <formula>$D8="기타"</formula>
    </cfRule>
  </conditionalFormatting>
  <dataValidations count="2">
    <dataValidation type="decimal" allowBlank="1" showInputMessage="1" showErrorMessage="1" sqref="H8:H407">
      <formula1>0</formula1>
      <formula2>1000</formula2>
    </dataValidation>
    <dataValidation type="decimal" operator="greaterThan" allowBlank="1" showInputMessage="1" showErrorMessage="1" sqref="J8:J407">
      <formula1>0</formula1>
    </dataValidation>
  </dataValidations>
  <pageMargins left="0.69999998807907104" right="0.69999998807907104" top="0.75" bottom="0.75" header="0.30000001192092896" footer="0.30000001192092896"/>
  <pageSetup paperSize="9" fitToWidth="0" fitToHeight="0"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DropDown="1" showInputMessage="1" showErrorMessage="1" errorTitle="존재하지 않는 기준공간" error="기준공간 식별 번호가 '운영 현황'시트의 순번 값과 일치하는지 확인 후 다시 입력해 주십시오.">
          <x14:formula1>
            <xm:f>'운영 현황'!$AM:$AM</xm:f>
          </x14:formula1>
          <xm:sqref>A8:A407</xm:sqref>
        </x14:dataValidation>
        <x14:dataValidation type="list" allowBlank="1" showInputMessage="1" showErrorMessage="1">
          <x14:formula1>
            <xm:f>val_ref!$I$2:$I$5</xm:f>
          </x14:formula1>
          <xm:sqref>B8:B407</xm:sqref>
        </x14:dataValidation>
        <x14:dataValidation type="list" allowBlank="1" showInputMessage="1" showErrorMessage="1">
          <x14:formula1>
            <xm:f>val_ref!$J$2:$J$4</xm:f>
          </x14:formula1>
          <xm:sqref>D8:D407</xm:sqref>
        </x14:dataValidation>
        <x14:dataValidation type="list" allowBlank="1" showInputMessage="1" showErrorMessage="1">
          <x14:formula1>
            <xm:f>val_ref!$K$2:$K$4</xm:f>
          </x14:formula1>
          <xm:sqref>F8:F407</xm:sqref>
        </x14:dataValidation>
        <x14:dataValidation type="list" allowBlank="1" showInputMessage="1" showErrorMessage="1">
          <x14:formula1>
            <xm:f>val_ref!$E$2:$E$3</xm:f>
          </x14:formula1>
          <xm:sqref>G8:G407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M104"/>
  <sheetViews>
    <sheetView zoomScale="85" zoomScaleNormal="85" zoomScaleSheetLayoutView="75" workbookViewId="0">
      <selection activeCell="C9" sqref="C9"/>
    </sheetView>
  </sheetViews>
  <sheetFormatPr defaultColWidth="0" defaultRowHeight="18" customHeight="1" zeroHeight="1" x14ac:dyDescent="0.3"/>
  <cols>
    <col min="1" max="1" width="5.5" style="3" customWidth="1"/>
    <col min="2" max="2" width="14" style="3" customWidth="1"/>
    <col min="3" max="3" width="15.125" style="3" customWidth="1"/>
    <col min="4" max="4" width="7.625" style="3" customWidth="1"/>
    <col min="5" max="5" width="3.75" style="72" customWidth="1"/>
    <col min="6" max="6" width="7.625" style="3" customWidth="1"/>
    <col min="7" max="7" width="4.375" style="72" customWidth="1"/>
    <col min="8" max="8" width="7.625" style="3" customWidth="1"/>
    <col min="9" max="9" width="5.125" style="72" customWidth="1"/>
    <col min="10" max="10" width="7.625" style="3" customWidth="1"/>
    <col min="11" max="11" width="4.5" style="72" customWidth="1"/>
    <col min="12" max="12" width="7.625" style="3" customWidth="1"/>
    <col min="13" max="13" width="4.5" style="72" customWidth="1"/>
    <col min="14" max="14" width="7.625" style="3" customWidth="1"/>
    <col min="15" max="15" width="5.75" style="72" customWidth="1"/>
    <col min="16" max="16" width="7.625" style="3" customWidth="1"/>
    <col min="17" max="17" width="5" style="72" customWidth="1"/>
    <col min="18" max="18" width="7.625" style="126" customWidth="1"/>
    <col min="19" max="19" width="5" style="72" customWidth="1"/>
    <col min="20" max="20" width="7.625" style="3" customWidth="1"/>
    <col min="21" max="21" width="4.5" style="72" customWidth="1"/>
    <col min="22" max="22" width="7.625" style="3" customWidth="1"/>
    <col min="23" max="23" width="4.5" style="72" customWidth="1"/>
    <col min="24" max="24" width="7.625" style="3" customWidth="1"/>
    <col min="25" max="25" width="5.75" style="72" customWidth="1"/>
    <col min="26" max="26" width="7.625" style="3" customWidth="1"/>
    <col min="27" max="27" width="5" style="72" customWidth="1"/>
    <col min="28" max="28" width="7.625" style="3" customWidth="1"/>
    <col min="29" max="29" width="5" style="72" customWidth="1"/>
    <col min="30" max="30" width="7.625" style="3" customWidth="1"/>
    <col min="31" max="31" width="9" style="22" customWidth="1"/>
    <col min="32" max="32" width="15.875" style="1" hidden="1" customWidth="1"/>
    <col min="33" max="33" width="9" style="1" hidden="1" customWidth="1"/>
    <col min="34" max="34" width="6" style="1" hidden="1" customWidth="1"/>
    <col min="35" max="35" width="86" style="1" bestFit="1" customWidth="1"/>
    <col min="36" max="36" width="9" style="1" customWidth="1"/>
    <col min="37" max="16384" width="9" style="1" hidden="1"/>
  </cols>
  <sheetData>
    <row r="1" spans="1:39" ht="22.5" customHeight="1" x14ac:dyDescent="0.3">
      <c r="A1" s="204" t="s">
        <v>8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6"/>
      <c r="AI1" s="22"/>
      <c r="AJ1" s="22"/>
    </row>
    <row r="2" spans="1:39" ht="16.5" customHeight="1" x14ac:dyDescent="0.3">
      <c r="A2" s="253" t="s">
        <v>283</v>
      </c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4"/>
      <c r="AA2" s="254"/>
      <c r="AB2" s="254"/>
      <c r="AC2" s="254"/>
      <c r="AD2" s="255"/>
      <c r="AF2" s="1" t="s">
        <v>21</v>
      </c>
      <c r="AI2" s="27" t="s">
        <v>2</v>
      </c>
      <c r="AJ2" s="22"/>
    </row>
    <row r="3" spans="1:39" ht="18" customHeight="1" x14ac:dyDescent="0.3">
      <c r="A3" s="21"/>
      <c r="B3" s="21"/>
      <c r="C3" s="21"/>
      <c r="D3" s="21"/>
      <c r="E3" s="62"/>
      <c r="F3" s="21"/>
      <c r="G3" s="62"/>
      <c r="H3" s="21"/>
      <c r="I3" s="62"/>
      <c r="J3" s="21"/>
      <c r="K3" s="62"/>
      <c r="L3" s="21"/>
      <c r="M3" s="62"/>
      <c r="N3" s="21"/>
      <c r="O3" s="62"/>
      <c r="P3" s="21"/>
      <c r="Q3" s="62"/>
      <c r="R3" s="129" t="s">
        <v>380</v>
      </c>
      <c r="S3" s="62"/>
      <c r="T3" s="21"/>
      <c r="U3" s="62"/>
      <c r="V3" s="21"/>
      <c r="W3" s="62"/>
      <c r="X3" s="21"/>
      <c r="Y3" s="62"/>
      <c r="Z3" s="21"/>
      <c r="AA3" s="62"/>
      <c r="AB3" s="21"/>
      <c r="AC3" s="62"/>
      <c r="AD3" s="21"/>
      <c r="AF3" s="1" t="s">
        <v>241</v>
      </c>
      <c r="AG3" s="1">
        <f>IF(ISBLANK(D5)=TRUE,1,0)</f>
        <v>0</v>
      </c>
      <c r="AI3" s="115" t="s">
        <v>300</v>
      </c>
      <c r="AJ3" s="22"/>
    </row>
    <row r="4" spans="1:39" ht="18" customHeight="1" x14ac:dyDescent="0.3">
      <c r="A4" s="32" t="s">
        <v>230</v>
      </c>
      <c r="B4" s="32" t="s">
        <v>312</v>
      </c>
      <c r="C4" s="32" t="s">
        <v>155</v>
      </c>
      <c r="D4" s="252" t="s">
        <v>241</v>
      </c>
      <c r="E4" s="252"/>
      <c r="F4" s="252" t="s">
        <v>130</v>
      </c>
      <c r="G4" s="252"/>
      <c r="H4" s="252" t="s">
        <v>131</v>
      </c>
      <c r="I4" s="252"/>
      <c r="J4" s="252" t="s">
        <v>132</v>
      </c>
      <c r="K4" s="252"/>
      <c r="L4" s="252" t="s">
        <v>138</v>
      </c>
      <c r="M4" s="252"/>
      <c r="N4" s="252"/>
      <c r="O4" s="252"/>
      <c r="P4" s="252" t="s">
        <v>143</v>
      </c>
      <c r="Q4" s="252"/>
      <c r="R4" s="252"/>
      <c r="S4" s="252"/>
      <c r="T4" s="252" t="s">
        <v>157</v>
      </c>
      <c r="U4" s="252"/>
      <c r="V4" s="252" t="s">
        <v>158</v>
      </c>
      <c r="W4" s="252"/>
      <c r="X4" s="252"/>
      <c r="Y4" s="252"/>
      <c r="Z4" s="252" t="s">
        <v>154</v>
      </c>
      <c r="AA4" s="252"/>
      <c r="AB4" s="252"/>
      <c r="AC4" s="252"/>
      <c r="AD4" s="32" t="s">
        <v>339</v>
      </c>
      <c r="AF4" s="1" t="s">
        <v>130</v>
      </c>
      <c r="AG4" s="1">
        <f>IF(ISBLANK(F5)=TRUE,1,0)</f>
        <v>0</v>
      </c>
      <c r="AI4" s="19" t="s">
        <v>19</v>
      </c>
      <c r="AJ4" s="22"/>
    </row>
    <row r="5" spans="1:39" ht="18" customHeight="1" x14ac:dyDescent="0.3">
      <c r="A5" s="31">
        <v>1</v>
      </c>
      <c r="B5" s="30" t="s">
        <v>338</v>
      </c>
      <c r="C5" s="30" t="s">
        <v>340</v>
      </c>
      <c r="D5" s="1">
        <v>1236</v>
      </c>
      <c r="E5" s="33" t="s">
        <v>268</v>
      </c>
      <c r="F5" s="1">
        <v>28</v>
      </c>
      <c r="G5" s="33" t="s">
        <v>203</v>
      </c>
      <c r="H5" s="1">
        <v>12</v>
      </c>
      <c r="I5" s="33" t="s">
        <v>245</v>
      </c>
      <c r="J5" s="1">
        <v>26</v>
      </c>
      <c r="K5" s="33" t="s">
        <v>231</v>
      </c>
      <c r="L5" s="2">
        <v>0.375</v>
      </c>
      <c r="M5" s="33" t="s">
        <v>240</v>
      </c>
      <c r="N5" s="2">
        <v>0.75</v>
      </c>
      <c r="O5" s="33" t="s">
        <v>198</v>
      </c>
      <c r="P5" s="35">
        <v>44682</v>
      </c>
      <c r="Q5" s="33" t="s">
        <v>240</v>
      </c>
      <c r="R5" s="35">
        <v>44803</v>
      </c>
      <c r="S5" s="33" t="s">
        <v>220</v>
      </c>
      <c r="T5" s="1">
        <v>25</v>
      </c>
      <c r="U5" s="33" t="s">
        <v>231</v>
      </c>
      <c r="V5" s="2">
        <v>0.375</v>
      </c>
      <c r="W5" s="33" t="s">
        <v>240</v>
      </c>
      <c r="X5" s="2">
        <v>0.75</v>
      </c>
      <c r="Y5" s="33" t="s">
        <v>198</v>
      </c>
      <c r="Z5" s="35">
        <v>44835</v>
      </c>
      <c r="AA5" s="33" t="s">
        <v>240</v>
      </c>
      <c r="AB5" s="35">
        <v>44681</v>
      </c>
      <c r="AC5" s="33" t="s">
        <v>220</v>
      </c>
      <c r="AD5" s="1" t="s">
        <v>209</v>
      </c>
      <c r="AF5" s="1" t="s">
        <v>131</v>
      </c>
      <c r="AG5" s="1">
        <f>IF(ISBLANK(H5)=TRUE,1,0)</f>
        <v>0</v>
      </c>
      <c r="AI5" s="19" t="s">
        <v>20</v>
      </c>
      <c r="AJ5" s="22"/>
      <c r="AM5" s="1">
        <f>IF(ISBLANK(B5),"",A5)</f>
        <v>1</v>
      </c>
    </row>
    <row r="6" spans="1:39" ht="18" customHeight="1" x14ac:dyDescent="0.3">
      <c r="A6" s="31">
        <v>2</v>
      </c>
      <c r="B6" s="1" t="s">
        <v>304</v>
      </c>
      <c r="C6" s="173" t="s">
        <v>402</v>
      </c>
      <c r="D6" s="1">
        <v>2837</v>
      </c>
      <c r="E6" s="33" t="s">
        <v>268</v>
      </c>
      <c r="F6" s="1">
        <v>800</v>
      </c>
      <c r="G6" s="33" t="s">
        <v>203</v>
      </c>
      <c r="H6" s="1">
        <v>12</v>
      </c>
      <c r="I6" s="33" t="s">
        <v>245</v>
      </c>
      <c r="J6" s="1">
        <v>26</v>
      </c>
      <c r="K6" s="33" t="s">
        <v>231</v>
      </c>
      <c r="L6" s="2">
        <v>0.375</v>
      </c>
      <c r="M6" s="33" t="s">
        <v>240</v>
      </c>
      <c r="N6" s="2">
        <v>0.75</v>
      </c>
      <c r="O6" s="33" t="s">
        <v>198</v>
      </c>
      <c r="P6" s="35">
        <v>44682</v>
      </c>
      <c r="Q6" s="33" t="s">
        <v>240</v>
      </c>
      <c r="R6" s="35">
        <v>44803</v>
      </c>
      <c r="S6" s="33" t="s">
        <v>220</v>
      </c>
      <c r="T6" s="1">
        <v>25</v>
      </c>
      <c r="U6" s="33" t="s">
        <v>231</v>
      </c>
      <c r="V6" s="2">
        <v>0.375</v>
      </c>
      <c r="W6" s="33" t="s">
        <v>240</v>
      </c>
      <c r="X6" s="2">
        <v>0.75</v>
      </c>
      <c r="Y6" s="33" t="s">
        <v>198</v>
      </c>
      <c r="Z6" s="35">
        <v>44835</v>
      </c>
      <c r="AA6" s="33" t="s">
        <v>240</v>
      </c>
      <c r="AB6" s="35">
        <v>44681</v>
      </c>
      <c r="AC6" s="33" t="s">
        <v>220</v>
      </c>
      <c r="AD6" s="1" t="s">
        <v>209</v>
      </c>
      <c r="AF6" s="1" t="s">
        <v>132</v>
      </c>
      <c r="AG6" s="1">
        <f>IF(ISBLANK(J5)=TRUE,1,0)</f>
        <v>0</v>
      </c>
      <c r="AI6" s="19" t="s">
        <v>287</v>
      </c>
      <c r="AJ6" s="22"/>
      <c r="AM6" s="1">
        <f t="shared" ref="AM6:AM69" si="0">IF(ISBLANK(B6),"",A6)</f>
        <v>2</v>
      </c>
    </row>
    <row r="7" spans="1:39" ht="18" customHeight="1" x14ac:dyDescent="0.3">
      <c r="A7" s="31">
        <v>3</v>
      </c>
      <c r="B7" s="1" t="s">
        <v>304</v>
      </c>
      <c r="C7" s="173" t="s">
        <v>397</v>
      </c>
      <c r="D7" s="1">
        <v>810</v>
      </c>
      <c r="E7" s="33" t="s">
        <v>269</v>
      </c>
      <c r="F7" s="1">
        <v>100</v>
      </c>
      <c r="G7" s="33" t="s">
        <v>203</v>
      </c>
      <c r="H7" s="1">
        <v>12</v>
      </c>
      <c r="I7" s="33" t="s">
        <v>245</v>
      </c>
      <c r="J7" s="1">
        <v>26</v>
      </c>
      <c r="K7" s="33" t="s">
        <v>231</v>
      </c>
      <c r="L7" s="2">
        <v>0.375</v>
      </c>
      <c r="M7" s="33" t="s">
        <v>240</v>
      </c>
      <c r="N7" s="2">
        <v>0.75</v>
      </c>
      <c r="O7" s="33" t="s">
        <v>198</v>
      </c>
      <c r="P7" s="35">
        <v>44682</v>
      </c>
      <c r="Q7" s="33" t="s">
        <v>240</v>
      </c>
      <c r="R7" s="35">
        <v>44803</v>
      </c>
      <c r="S7" s="33" t="s">
        <v>220</v>
      </c>
      <c r="T7" s="1">
        <v>25</v>
      </c>
      <c r="U7" s="33" t="s">
        <v>231</v>
      </c>
      <c r="V7" s="2">
        <v>0.375</v>
      </c>
      <c r="W7" s="33" t="s">
        <v>240</v>
      </c>
      <c r="X7" s="2">
        <v>0.75</v>
      </c>
      <c r="Y7" s="33" t="s">
        <v>198</v>
      </c>
      <c r="Z7" s="35">
        <v>44835</v>
      </c>
      <c r="AA7" s="33" t="s">
        <v>240</v>
      </c>
      <c r="AB7" s="35">
        <v>44681</v>
      </c>
      <c r="AC7" s="33" t="s">
        <v>220</v>
      </c>
      <c r="AD7" s="1" t="s">
        <v>209</v>
      </c>
      <c r="AF7" s="1" t="s">
        <v>138</v>
      </c>
      <c r="AG7" s="1">
        <f>IF(OR(ISBLANK(L5),ISBLANK(N5)),1,0)</f>
        <v>0</v>
      </c>
      <c r="AI7" s="19" t="s">
        <v>288</v>
      </c>
      <c r="AJ7" s="22"/>
      <c r="AM7" s="1">
        <f t="shared" si="0"/>
        <v>3</v>
      </c>
    </row>
    <row r="8" spans="1:39" ht="18" customHeight="1" x14ac:dyDescent="0.3">
      <c r="A8" s="31">
        <v>4</v>
      </c>
      <c r="B8" s="1"/>
      <c r="C8" s="1"/>
      <c r="D8" s="1"/>
      <c r="E8" s="33" t="s">
        <v>269</v>
      </c>
      <c r="F8" s="1"/>
      <c r="G8" s="33" t="s">
        <v>203</v>
      </c>
      <c r="H8" s="1"/>
      <c r="I8" s="33" t="s">
        <v>245</v>
      </c>
      <c r="J8" s="1"/>
      <c r="K8" s="33" t="s">
        <v>231</v>
      </c>
      <c r="L8" s="2"/>
      <c r="M8" s="33" t="s">
        <v>240</v>
      </c>
      <c r="N8" s="2"/>
      <c r="O8" s="33" t="s">
        <v>198</v>
      </c>
      <c r="P8" s="35"/>
      <c r="Q8" s="33" t="s">
        <v>240</v>
      </c>
      <c r="R8" s="35"/>
      <c r="S8" s="33" t="s">
        <v>220</v>
      </c>
      <c r="T8" s="1"/>
      <c r="U8" s="33" t="s">
        <v>231</v>
      </c>
      <c r="V8" s="35"/>
      <c r="W8" s="33" t="s">
        <v>240</v>
      </c>
      <c r="X8" s="35"/>
      <c r="Y8" s="33" t="s">
        <v>198</v>
      </c>
      <c r="Z8" s="35"/>
      <c r="AA8" s="33" t="s">
        <v>240</v>
      </c>
      <c r="AB8" s="35"/>
      <c r="AC8" s="33" t="s">
        <v>220</v>
      </c>
      <c r="AD8" s="1"/>
      <c r="AF8" s="1" t="s">
        <v>143</v>
      </c>
      <c r="AG8" s="1">
        <f>IF(OR(ISBLANK(P6),ISBLANK(R6)),1,0)</f>
        <v>0</v>
      </c>
      <c r="AI8" s="19" t="s">
        <v>292</v>
      </c>
      <c r="AJ8" s="22"/>
      <c r="AM8" s="1" t="str">
        <f t="shared" si="0"/>
        <v/>
      </c>
    </row>
    <row r="9" spans="1:39" ht="18" customHeight="1" x14ac:dyDescent="0.3">
      <c r="A9" s="31">
        <v>5</v>
      </c>
      <c r="B9" s="1"/>
      <c r="C9" s="1"/>
      <c r="D9" s="1"/>
      <c r="E9" s="33" t="s">
        <v>269</v>
      </c>
      <c r="F9" s="1"/>
      <c r="G9" s="33" t="s">
        <v>203</v>
      </c>
      <c r="H9" s="1"/>
      <c r="I9" s="33" t="s">
        <v>245</v>
      </c>
      <c r="J9" s="1"/>
      <c r="K9" s="33" t="s">
        <v>231</v>
      </c>
      <c r="L9" s="2"/>
      <c r="M9" s="33" t="s">
        <v>240</v>
      </c>
      <c r="N9" s="2"/>
      <c r="O9" s="33" t="s">
        <v>198</v>
      </c>
      <c r="P9" s="35"/>
      <c r="Q9" s="33" t="s">
        <v>240</v>
      </c>
      <c r="R9" s="35"/>
      <c r="S9" s="33" t="s">
        <v>220</v>
      </c>
      <c r="T9" s="1"/>
      <c r="U9" s="33" t="s">
        <v>231</v>
      </c>
      <c r="V9" s="35"/>
      <c r="W9" s="33" t="s">
        <v>240</v>
      </c>
      <c r="X9" s="35"/>
      <c r="Y9" s="33" t="s">
        <v>198</v>
      </c>
      <c r="Z9" s="35"/>
      <c r="AA9" s="33" t="s">
        <v>240</v>
      </c>
      <c r="AB9" s="35"/>
      <c r="AC9" s="33" t="s">
        <v>220</v>
      </c>
      <c r="AD9" s="1"/>
      <c r="AF9" s="1" t="s">
        <v>157</v>
      </c>
      <c r="AG9" s="1">
        <f>IF(ISBLANK(T5)=TRUE,1,0)</f>
        <v>0</v>
      </c>
      <c r="AI9" s="19" t="s">
        <v>291</v>
      </c>
      <c r="AJ9" s="22"/>
      <c r="AM9" s="1" t="str">
        <f t="shared" si="0"/>
        <v/>
      </c>
    </row>
    <row r="10" spans="1:39" ht="18" hidden="1" customHeight="1" x14ac:dyDescent="0.3">
      <c r="A10" s="31">
        <v>6</v>
      </c>
      <c r="B10" s="1"/>
      <c r="C10" s="1"/>
      <c r="D10" s="1"/>
      <c r="E10" s="33" t="s">
        <v>269</v>
      </c>
      <c r="F10" s="1"/>
      <c r="G10" s="33" t="s">
        <v>203</v>
      </c>
      <c r="H10" s="1"/>
      <c r="I10" s="33" t="s">
        <v>245</v>
      </c>
      <c r="J10" s="1"/>
      <c r="K10" s="33" t="s">
        <v>231</v>
      </c>
      <c r="L10" s="2"/>
      <c r="M10" s="33" t="s">
        <v>240</v>
      </c>
      <c r="N10" s="2"/>
      <c r="O10" s="33" t="s">
        <v>198</v>
      </c>
      <c r="P10" s="35"/>
      <c r="Q10" s="33" t="s">
        <v>240</v>
      </c>
      <c r="R10" s="124"/>
      <c r="S10" s="33" t="s">
        <v>220</v>
      </c>
      <c r="T10" s="1"/>
      <c r="U10" s="33" t="s">
        <v>231</v>
      </c>
      <c r="V10" s="35"/>
      <c r="W10" s="33" t="s">
        <v>240</v>
      </c>
      <c r="X10" s="35"/>
      <c r="Y10" s="33" t="s">
        <v>198</v>
      </c>
      <c r="Z10" s="35"/>
      <c r="AA10" s="33" t="s">
        <v>240</v>
      </c>
      <c r="AB10" s="35"/>
      <c r="AC10" s="33" t="s">
        <v>220</v>
      </c>
      <c r="AD10" s="1"/>
      <c r="AF10" s="1" t="s">
        <v>158</v>
      </c>
      <c r="AG10" s="1">
        <f>IF(OR(ISBLANK(V5),ISBLANK(X5)),1,0)</f>
        <v>0</v>
      </c>
      <c r="AI10" s="19" t="s">
        <v>290</v>
      </c>
      <c r="AJ10" s="22"/>
      <c r="AM10" s="1" t="str">
        <f t="shared" si="0"/>
        <v/>
      </c>
    </row>
    <row r="11" spans="1:39" ht="18" hidden="1" customHeight="1" x14ac:dyDescent="0.3">
      <c r="A11" s="31">
        <v>7</v>
      </c>
      <c r="B11" s="1"/>
      <c r="C11" s="1"/>
      <c r="D11" s="1"/>
      <c r="E11" s="33" t="s">
        <v>269</v>
      </c>
      <c r="F11" s="1"/>
      <c r="G11" s="33" t="s">
        <v>203</v>
      </c>
      <c r="H11" s="1"/>
      <c r="I11" s="33" t="s">
        <v>245</v>
      </c>
      <c r="J11" s="1"/>
      <c r="K11" s="33" t="s">
        <v>231</v>
      </c>
      <c r="L11" s="2"/>
      <c r="M11" s="33" t="s">
        <v>240</v>
      </c>
      <c r="N11" s="2"/>
      <c r="O11" s="33" t="s">
        <v>198</v>
      </c>
      <c r="P11" s="35"/>
      <c r="Q11" s="33" t="s">
        <v>240</v>
      </c>
      <c r="R11" s="124"/>
      <c r="S11" s="33" t="s">
        <v>220</v>
      </c>
      <c r="T11" s="1"/>
      <c r="U11" s="33" t="s">
        <v>231</v>
      </c>
      <c r="V11" s="35"/>
      <c r="W11" s="33" t="s">
        <v>240</v>
      </c>
      <c r="X11" s="35"/>
      <c r="Y11" s="33" t="s">
        <v>198</v>
      </c>
      <c r="Z11" s="35"/>
      <c r="AA11" s="33" t="s">
        <v>240</v>
      </c>
      <c r="AB11" s="35"/>
      <c r="AC11" s="33" t="s">
        <v>220</v>
      </c>
      <c r="AD11" s="1"/>
      <c r="AF11" s="1" t="s">
        <v>154</v>
      </c>
      <c r="AG11" s="1">
        <f>IF(OR(ISBLANK(Z5),ISBLANK(AB5)),1,0)</f>
        <v>0</v>
      </c>
      <c r="AI11" s="19" t="s">
        <v>289</v>
      </c>
      <c r="AJ11" s="22"/>
      <c r="AM11" s="1" t="str">
        <f t="shared" si="0"/>
        <v/>
      </c>
    </row>
    <row r="12" spans="1:39" ht="18" hidden="1" customHeight="1" x14ac:dyDescent="0.3">
      <c r="A12" s="31">
        <v>8</v>
      </c>
      <c r="B12" s="1"/>
      <c r="C12" s="1"/>
      <c r="D12" s="1"/>
      <c r="E12" s="33" t="s">
        <v>269</v>
      </c>
      <c r="F12" s="1"/>
      <c r="G12" s="33" t="s">
        <v>203</v>
      </c>
      <c r="H12" s="1"/>
      <c r="I12" s="33" t="s">
        <v>245</v>
      </c>
      <c r="J12" s="1"/>
      <c r="K12" s="33" t="s">
        <v>231</v>
      </c>
      <c r="L12" s="2"/>
      <c r="M12" s="33" t="s">
        <v>240</v>
      </c>
      <c r="N12" s="2"/>
      <c r="O12" s="33" t="s">
        <v>198</v>
      </c>
      <c r="P12" s="35"/>
      <c r="Q12" s="33" t="s">
        <v>240</v>
      </c>
      <c r="R12" s="124"/>
      <c r="S12" s="33" t="s">
        <v>220</v>
      </c>
      <c r="T12" s="1"/>
      <c r="U12" s="33" t="s">
        <v>231</v>
      </c>
      <c r="V12" s="35"/>
      <c r="W12" s="33" t="s">
        <v>240</v>
      </c>
      <c r="X12" s="35"/>
      <c r="Y12" s="33" t="s">
        <v>198</v>
      </c>
      <c r="Z12" s="35"/>
      <c r="AA12" s="33" t="s">
        <v>240</v>
      </c>
      <c r="AB12" s="35"/>
      <c r="AC12" s="33" t="s">
        <v>220</v>
      </c>
      <c r="AD12" s="1"/>
      <c r="AF12" s="1" t="s">
        <v>339</v>
      </c>
      <c r="AG12" s="1">
        <f>IF(ISBLANK(AD5)=TRUE,1,0)</f>
        <v>0</v>
      </c>
      <c r="AI12" s="116" t="s">
        <v>178</v>
      </c>
      <c r="AJ12" s="22"/>
      <c r="AM12" s="1" t="str">
        <f t="shared" si="0"/>
        <v/>
      </c>
    </row>
    <row r="13" spans="1:39" ht="18" hidden="1" customHeight="1" x14ac:dyDescent="0.3">
      <c r="A13" s="31">
        <v>9</v>
      </c>
      <c r="B13" s="1"/>
      <c r="C13" s="1"/>
      <c r="D13" s="1"/>
      <c r="E13" s="33" t="s">
        <v>269</v>
      </c>
      <c r="F13" s="1"/>
      <c r="G13" s="33" t="s">
        <v>203</v>
      </c>
      <c r="H13" s="1"/>
      <c r="I13" s="33" t="s">
        <v>245</v>
      </c>
      <c r="J13" s="1"/>
      <c r="K13" s="33" t="s">
        <v>231</v>
      </c>
      <c r="L13" s="2"/>
      <c r="M13" s="33" t="s">
        <v>240</v>
      </c>
      <c r="N13" s="2"/>
      <c r="O13" s="33" t="s">
        <v>198</v>
      </c>
      <c r="P13" s="35"/>
      <c r="Q13" s="33" t="s">
        <v>240</v>
      </c>
      <c r="R13" s="124"/>
      <c r="S13" s="33" t="s">
        <v>220</v>
      </c>
      <c r="T13" s="1"/>
      <c r="U13" s="33" t="s">
        <v>231</v>
      </c>
      <c r="V13" s="35"/>
      <c r="W13" s="33" t="s">
        <v>240</v>
      </c>
      <c r="X13" s="35"/>
      <c r="Y13" s="33" t="s">
        <v>198</v>
      </c>
      <c r="Z13" s="35"/>
      <c r="AA13" s="33" t="s">
        <v>240</v>
      </c>
      <c r="AB13" s="35"/>
      <c r="AC13" s="33" t="s">
        <v>220</v>
      </c>
      <c r="AD13" s="1"/>
      <c r="AI13" s="22"/>
      <c r="AJ13" s="22"/>
      <c r="AM13" s="1" t="str">
        <f t="shared" si="0"/>
        <v/>
      </c>
    </row>
    <row r="14" spans="1:39" ht="18" hidden="1" customHeight="1" x14ac:dyDescent="0.3">
      <c r="A14" s="31">
        <v>10</v>
      </c>
      <c r="B14" s="1"/>
      <c r="C14" s="1"/>
      <c r="D14" s="1"/>
      <c r="E14" s="33" t="s">
        <v>269</v>
      </c>
      <c r="G14" s="33" t="s">
        <v>203</v>
      </c>
      <c r="H14" s="1"/>
      <c r="I14" s="33" t="s">
        <v>245</v>
      </c>
      <c r="J14" s="1"/>
      <c r="K14" s="33" t="s">
        <v>231</v>
      </c>
      <c r="L14" s="2"/>
      <c r="M14" s="33" t="s">
        <v>240</v>
      </c>
      <c r="N14" s="2"/>
      <c r="O14" s="33" t="s">
        <v>198</v>
      </c>
      <c r="P14" s="35"/>
      <c r="Q14" s="33" t="s">
        <v>240</v>
      </c>
      <c r="R14" s="124"/>
      <c r="S14" s="33" t="s">
        <v>220</v>
      </c>
      <c r="T14" s="1"/>
      <c r="U14" s="33" t="s">
        <v>231</v>
      </c>
      <c r="V14" s="35"/>
      <c r="W14" s="33" t="s">
        <v>240</v>
      </c>
      <c r="X14" s="35"/>
      <c r="Y14" s="33" t="s">
        <v>198</v>
      </c>
      <c r="Z14" s="35"/>
      <c r="AA14" s="33" t="s">
        <v>240</v>
      </c>
      <c r="AB14" s="35"/>
      <c r="AC14" s="33" t="s">
        <v>220</v>
      </c>
      <c r="AD14" s="1"/>
      <c r="AI14" s="22"/>
      <c r="AJ14" s="22"/>
      <c r="AM14" s="1" t="str">
        <f t="shared" si="0"/>
        <v/>
      </c>
    </row>
    <row r="15" spans="1:39" ht="18" hidden="1" customHeight="1" x14ac:dyDescent="0.3">
      <c r="A15" s="31">
        <v>11</v>
      </c>
      <c r="B15" s="1"/>
      <c r="C15" s="1"/>
      <c r="D15" s="1"/>
      <c r="E15" s="33" t="s">
        <v>269</v>
      </c>
      <c r="F15" s="1"/>
      <c r="G15" s="33" t="s">
        <v>203</v>
      </c>
      <c r="H15" s="1"/>
      <c r="I15" s="33" t="s">
        <v>245</v>
      </c>
      <c r="J15" s="1"/>
      <c r="K15" s="33" t="s">
        <v>231</v>
      </c>
      <c r="L15" s="2"/>
      <c r="M15" s="33" t="s">
        <v>240</v>
      </c>
      <c r="N15" s="2"/>
      <c r="O15" s="33" t="s">
        <v>198</v>
      </c>
      <c r="P15" s="35"/>
      <c r="Q15" s="33" t="s">
        <v>240</v>
      </c>
      <c r="R15" s="124"/>
      <c r="S15" s="33" t="s">
        <v>220</v>
      </c>
      <c r="T15" s="1"/>
      <c r="U15" s="33" t="s">
        <v>231</v>
      </c>
      <c r="V15" s="35"/>
      <c r="W15" s="33" t="s">
        <v>240</v>
      </c>
      <c r="X15" s="35"/>
      <c r="Y15" s="33" t="s">
        <v>198</v>
      </c>
      <c r="Z15" s="35"/>
      <c r="AA15" s="33" t="s">
        <v>240</v>
      </c>
      <c r="AB15" s="35"/>
      <c r="AC15" s="33" t="s">
        <v>220</v>
      </c>
      <c r="AD15" s="1"/>
      <c r="AI15" s="22"/>
      <c r="AJ15" s="22"/>
      <c r="AM15" s="1" t="str">
        <f t="shared" si="0"/>
        <v/>
      </c>
    </row>
    <row r="16" spans="1:39" ht="18" hidden="1" customHeight="1" x14ac:dyDescent="0.3">
      <c r="A16" s="31">
        <v>12</v>
      </c>
      <c r="B16" s="1"/>
      <c r="C16" s="1"/>
      <c r="D16" s="1"/>
      <c r="E16" s="33" t="s">
        <v>269</v>
      </c>
      <c r="G16" s="33" t="s">
        <v>203</v>
      </c>
      <c r="H16" s="1"/>
      <c r="I16" s="33" t="s">
        <v>245</v>
      </c>
      <c r="J16" s="1"/>
      <c r="K16" s="33" t="s">
        <v>231</v>
      </c>
      <c r="L16" s="2"/>
      <c r="M16" s="33" t="s">
        <v>240</v>
      </c>
      <c r="N16" s="2"/>
      <c r="O16" s="33" t="s">
        <v>198</v>
      </c>
      <c r="P16" s="35"/>
      <c r="Q16" s="33" t="s">
        <v>240</v>
      </c>
      <c r="R16" s="124"/>
      <c r="S16" s="33" t="s">
        <v>220</v>
      </c>
      <c r="T16" s="1"/>
      <c r="U16" s="33" t="s">
        <v>231</v>
      </c>
      <c r="V16" s="35"/>
      <c r="W16" s="33" t="s">
        <v>240</v>
      </c>
      <c r="X16" s="35"/>
      <c r="Y16" s="33" t="s">
        <v>198</v>
      </c>
      <c r="Z16" s="35"/>
      <c r="AA16" s="33" t="s">
        <v>240</v>
      </c>
      <c r="AB16" s="35"/>
      <c r="AC16" s="33" t="s">
        <v>220</v>
      </c>
      <c r="AD16" s="1"/>
      <c r="AI16" s="16" t="s">
        <v>142</v>
      </c>
      <c r="AJ16" s="22"/>
      <c r="AM16" s="1" t="str">
        <f t="shared" si="0"/>
        <v/>
      </c>
    </row>
    <row r="17" spans="1:39" ht="18" hidden="1" customHeight="1" x14ac:dyDescent="0.3">
      <c r="A17" s="31">
        <v>13</v>
      </c>
      <c r="B17" s="1"/>
      <c r="C17" s="1"/>
      <c r="D17" s="1"/>
      <c r="E17" s="33" t="s">
        <v>269</v>
      </c>
      <c r="F17" s="1"/>
      <c r="G17" s="33" t="s">
        <v>203</v>
      </c>
      <c r="H17" s="1"/>
      <c r="I17" s="33" t="s">
        <v>245</v>
      </c>
      <c r="J17" s="1"/>
      <c r="K17" s="33" t="s">
        <v>231</v>
      </c>
      <c r="L17" s="2"/>
      <c r="M17" s="33" t="s">
        <v>240</v>
      </c>
      <c r="N17" s="2"/>
      <c r="O17" s="33" t="s">
        <v>198</v>
      </c>
      <c r="P17" s="35"/>
      <c r="Q17" s="33" t="s">
        <v>240</v>
      </c>
      <c r="R17" s="124"/>
      <c r="S17" s="33" t="s">
        <v>220</v>
      </c>
      <c r="T17" s="1"/>
      <c r="U17" s="33" t="s">
        <v>231</v>
      </c>
      <c r="V17" s="35"/>
      <c r="W17" s="33" t="s">
        <v>240</v>
      </c>
      <c r="X17" s="35"/>
      <c r="Y17" s="33" t="s">
        <v>198</v>
      </c>
      <c r="Z17" s="35"/>
      <c r="AA17" s="33" t="s">
        <v>240</v>
      </c>
      <c r="AB17" s="35"/>
      <c r="AC17" s="33" t="s">
        <v>220</v>
      </c>
      <c r="AD17" s="1"/>
      <c r="AF17" s="1" t="s">
        <v>221</v>
      </c>
      <c r="AG17" s="1">
        <f>SUM(AG3:AG16)</f>
        <v>0</v>
      </c>
      <c r="AI17" s="18" t="s">
        <v>173</v>
      </c>
      <c r="AJ17" s="22"/>
      <c r="AM17" s="1" t="str">
        <f t="shared" si="0"/>
        <v/>
      </c>
    </row>
    <row r="18" spans="1:39" ht="18" hidden="1" customHeight="1" x14ac:dyDescent="0.3">
      <c r="A18" s="31">
        <v>14</v>
      </c>
      <c r="B18" s="1"/>
      <c r="C18" s="1"/>
      <c r="D18" s="1"/>
      <c r="E18" s="33" t="s">
        <v>269</v>
      </c>
      <c r="F18" s="1"/>
      <c r="G18" s="33" t="s">
        <v>203</v>
      </c>
      <c r="H18" s="1"/>
      <c r="I18" s="33" t="s">
        <v>245</v>
      </c>
      <c r="J18" s="1"/>
      <c r="K18" s="33" t="s">
        <v>231</v>
      </c>
      <c r="L18" s="2"/>
      <c r="M18" s="33" t="s">
        <v>240</v>
      </c>
      <c r="N18" s="2"/>
      <c r="O18" s="33" t="s">
        <v>198</v>
      </c>
      <c r="P18" s="35"/>
      <c r="Q18" s="33" t="s">
        <v>240</v>
      </c>
      <c r="R18" s="124"/>
      <c r="S18" s="33" t="s">
        <v>220</v>
      </c>
      <c r="T18" s="1"/>
      <c r="U18" s="33" t="s">
        <v>231</v>
      </c>
      <c r="V18" s="35"/>
      <c r="W18" s="33" t="s">
        <v>240</v>
      </c>
      <c r="X18" s="35"/>
      <c r="Y18" s="33" t="s">
        <v>198</v>
      </c>
      <c r="Z18" s="35"/>
      <c r="AA18" s="33" t="s">
        <v>240</v>
      </c>
      <c r="AB18" s="35"/>
      <c r="AC18" s="33" t="s">
        <v>220</v>
      </c>
      <c r="AD18" s="1"/>
      <c r="AI18" s="22"/>
      <c r="AJ18" s="22"/>
      <c r="AM18" s="1" t="str">
        <f t="shared" si="0"/>
        <v/>
      </c>
    </row>
    <row r="19" spans="1:39" ht="18" hidden="1" customHeight="1" x14ac:dyDescent="0.3">
      <c r="A19" s="31">
        <v>15</v>
      </c>
      <c r="B19" s="1"/>
      <c r="C19" s="1"/>
      <c r="D19" s="1"/>
      <c r="E19" s="33" t="s">
        <v>269</v>
      </c>
      <c r="F19" s="1"/>
      <c r="G19" s="33" t="s">
        <v>203</v>
      </c>
      <c r="H19" s="1"/>
      <c r="I19" s="33" t="s">
        <v>245</v>
      </c>
      <c r="J19" s="1"/>
      <c r="K19" s="33" t="s">
        <v>231</v>
      </c>
      <c r="L19" s="2"/>
      <c r="M19" s="33" t="s">
        <v>240</v>
      </c>
      <c r="N19" s="2"/>
      <c r="O19" s="33" t="s">
        <v>198</v>
      </c>
      <c r="P19" s="35"/>
      <c r="Q19" s="33" t="s">
        <v>240</v>
      </c>
      <c r="R19" s="124"/>
      <c r="S19" s="33" t="s">
        <v>220</v>
      </c>
      <c r="T19" s="1"/>
      <c r="U19" s="33" t="s">
        <v>231</v>
      </c>
      <c r="V19" s="35"/>
      <c r="W19" s="33" t="s">
        <v>240</v>
      </c>
      <c r="X19" s="35"/>
      <c r="Y19" s="33" t="s">
        <v>198</v>
      </c>
      <c r="Z19" s="35"/>
      <c r="AA19" s="33" t="s">
        <v>240</v>
      </c>
      <c r="AB19" s="35"/>
      <c r="AC19" s="33" t="s">
        <v>220</v>
      </c>
      <c r="AD19" s="1"/>
      <c r="AI19" s="22"/>
      <c r="AJ19" s="22"/>
      <c r="AM19" s="1" t="str">
        <f t="shared" si="0"/>
        <v/>
      </c>
    </row>
    <row r="20" spans="1:39" ht="18" hidden="1" customHeight="1" x14ac:dyDescent="0.3">
      <c r="A20" s="31">
        <v>16</v>
      </c>
      <c r="B20" s="1"/>
      <c r="C20" s="1"/>
      <c r="D20" s="1"/>
      <c r="E20" s="33" t="s">
        <v>269</v>
      </c>
      <c r="F20" s="1"/>
      <c r="G20" s="33" t="s">
        <v>203</v>
      </c>
      <c r="H20" s="1"/>
      <c r="I20" s="33" t="s">
        <v>245</v>
      </c>
      <c r="J20" s="1"/>
      <c r="K20" s="33" t="s">
        <v>231</v>
      </c>
      <c r="L20" s="2"/>
      <c r="M20" s="33" t="s">
        <v>240</v>
      </c>
      <c r="N20" s="2"/>
      <c r="O20" s="33" t="s">
        <v>198</v>
      </c>
      <c r="P20" s="35"/>
      <c r="Q20" s="33" t="s">
        <v>240</v>
      </c>
      <c r="R20" s="124"/>
      <c r="S20" s="33" t="s">
        <v>220</v>
      </c>
      <c r="T20" s="1"/>
      <c r="U20" s="33" t="s">
        <v>231</v>
      </c>
      <c r="V20" s="35"/>
      <c r="W20" s="33" t="s">
        <v>240</v>
      </c>
      <c r="X20" s="35"/>
      <c r="Y20" s="33" t="s">
        <v>198</v>
      </c>
      <c r="Z20" s="35"/>
      <c r="AA20" s="33" t="s">
        <v>240</v>
      </c>
      <c r="AB20" s="35"/>
      <c r="AC20" s="33" t="s">
        <v>220</v>
      </c>
      <c r="AD20" s="1"/>
      <c r="AI20" s="22"/>
      <c r="AJ20" s="22"/>
      <c r="AM20" s="1" t="str">
        <f t="shared" si="0"/>
        <v/>
      </c>
    </row>
    <row r="21" spans="1:39" ht="18" hidden="1" customHeight="1" x14ac:dyDescent="0.3">
      <c r="A21" s="31">
        <v>17</v>
      </c>
      <c r="B21" s="1"/>
      <c r="C21" s="1"/>
      <c r="D21" s="1"/>
      <c r="E21" s="33" t="s">
        <v>269</v>
      </c>
      <c r="F21" s="1"/>
      <c r="G21" s="33" t="s">
        <v>203</v>
      </c>
      <c r="H21" s="1"/>
      <c r="I21" s="33" t="s">
        <v>245</v>
      </c>
      <c r="J21" s="1"/>
      <c r="K21" s="33" t="s">
        <v>231</v>
      </c>
      <c r="L21" s="2"/>
      <c r="M21" s="33" t="s">
        <v>240</v>
      </c>
      <c r="N21" s="2"/>
      <c r="O21" s="33" t="s">
        <v>198</v>
      </c>
      <c r="P21" s="35"/>
      <c r="Q21" s="33" t="s">
        <v>240</v>
      </c>
      <c r="R21" s="124"/>
      <c r="S21" s="33" t="s">
        <v>220</v>
      </c>
      <c r="T21" s="1"/>
      <c r="U21" s="33" t="s">
        <v>231</v>
      </c>
      <c r="V21" s="35"/>
      <c r="W21" s="33" t="s">
        <v>240</v>
      </c>
      <c r="X21" s="35"/>
      <c r="Y21" s="33" t="s">
        <v>198</v>
      </c>
      <c r="Z21" s="35"/>
      <c r="AA21" s="33" t="s">
        <v>240</v>
      </c>
      <c r="AB21" s="35"/>
      <c r="AC21" s="33" t="s">
        <v>220</v>
      </c>
      <c r="AD21" s="1"/>
      <c r="AI21" s="22"/>
      <c r="AJ21" s="22"/>
      <c r="AM21" s="1" t="str">
        <f t="shared" si="0"/>
        <v/>
      </c>
    </row>
    <row r="22" spans="1:39" ht="18" hidden="1" customHeight="1" x14ac:dyDescent="0.3">
      <c r="A22" s="31">
        <v>18</v>
      </c>
      <c r="B22" s="1"/>
      <c r="C22" s="1"/>
      <c r="D22" s="1"/>
      <c r="E22" s="33" t="s">
        <v>269</v>
      </c>
      <c r="F22" s="1"/>
      <c r="G22" s="33" t="s">
        <v>203</v>
      </c>
      <c r="H22" s="1"/>
      <c r="I22" s="33" t="s">
        <v>245</v>
      </c>
      <c r="J22" s="1"/>
      <c r="K22" s="33" t="s">
        <v>231</v>
      </c>
      <c r="L22" s="2"/>
      <c r="M22" s="33" t="s">
        <v>240</v>
      </c>
      <c r="N22" s="2"/>
      <c r="O22" s="33" t="s">
        <v>198</v>
      </c>
      <c r="P22" s="35"/>
      <c r="Q22" s="33" t="s">
        <v>240</v>
      </c>
      <c r="R22" s="124"/>
      <c r="S22" s="33" t="s">
        <v>220</v>
      </c>
      <c r="T22" s="1"/>
      <c r="U22" s="33" t="s">
        <v>231</v>
      </c>
      <c r="V22" s="35"/>
      <c r="W22" s="33" t="s">
        <v>240</v>
      </c>
      <c r="X22" s="35"/>
      <c r="Y22" s="33" t="s">
        <v>198</v>
      </c>
      <c r="Z22" s="35"/>
      <c r="AA22" s="33" t="s">
        <v>240</v>
      </c>
      <c r="AB22" s="35"/>
      <c r="AC22" s="33" t="s">
        <v>220</v>
      </c>
      <c r="AD22" s="1"/>
      <c r="AI22" s="22"/>
      <c r="AJ22" s="22"/>
      <c r="AM22" s="1" t="str">
        <f t="shared" si="0"/>
        <v/>
      </c>
    </row>
    <row r="23" spans="1:39" ht="18" hidden="1" customHeight="1" x14ac:dyDescent="0.3">
      <c r="A23" s="31">
        <v>19</v>
      </c>
      <c r="B23" s="1"/>
      <c r="C23" s="1"/>
      <c r="D23" s="1"/>
      <c r="E23" s="33" t="s">
        <v>269</v>
      </c>
      <c r="F23" s="1"/>
      <c r="G23" s="33" t="s">
        <v>203</v>
      </c>
      <c r="H23" s="1"/>
      <c r="I23" s="33" t="s">
        <v>245</v>
      </c>
      <c r="J23" s="1"/>
      <c r="K23" s="33" t="s">
        <v>231</v>
      </c>
      <c r="L23" s="2"/>
      <c r="M23" s="33" t="s">
        <v>240</v>
      </c>
      <c r="N23" s="2"/>
      <c r="O23" s="33" t="s">
        <v>198</v>
      </c>
      <c r="P23" s="35"/>
      <c r="Q23" s="33" t="s">
        <v>240</v>
      </c>
      <c r="R23" s="124"/>
      <c r="S23" s="33" t="s">
        <v>220</v>
      </c>
      <c r="T23" s="1"/>
      <c r="U23" s="33" t="s">
        <v>231</v>
      </c>
      <c r="V23" s="35"/>
      <c r="W23" s="33" t="s">
        <v>240</v>
      </c>
      <c r="X23" s="35"/>
      <c r="Y23" s="33" t="s">
        <v>198</v>
      </c>
      <c r="Z23" s="35"/>
      <c r="AA23" s="33" t="s">
        <v>240</v>
      </c>
      <c r="AB23" s="35"/>
      <c r="AC23" s="33" t="s">
        <v>220</v>
      </c>
      <c r="AD23" s="1"/>
      <c r="AI23" s="22"/>
      <c r="AJ23" s="22"/>
      <c r="AM23" s="1" t="str">
        <f t="shared" si="0"/>
        <v/>
      </c>
    </row>
    <row r="24" spans="1:39" ht="18" hidden="1" customHeight="1" x14ac:dyDescent="0.3">
      <c r="A24" s="31">
        <v>20</v>
      </c>
      <c r="B24" s="1"/>
      <c r="C24" s="1"/>
      <c r="D24" s="1"/>
      <c r="E24" s="33" t="s">
        <v>269</v>
      </c>
      <c r="F24" s="1"/>
      <c r="G24" s="33" t="s">
        <v>203</v>
      </c>
      <c r="H24" s="1"/>
      <c r="I24" s="33" t="s">
        <v>245</v>
      </c>
      <c r="J24" s="1"/>
      <c r="K24" s="33" t="s">
        <v>231</v>
      </c>
      <c r="L24" s="2"/>
      <c r="M24" s="33" t="s">
        <v>240</v>
      </c>
      <c r="N24" s="2"/>
      <c r="O24" s="33" t="s">
        <v>198</v>
      </c>
      <c r="P24" s="35"/>
      <c r="Q24" s="33" t="s">
        <v>240</v>
      </c>
      <c r="R24" s="124"/>
      <c r="S24" s="33" t="s">
        <v>220</v>
      </c>
      <c r="T24" s="1"/>
      <c r="U24" s="33" t="s">
        <v>231</v>
      </c>
      <c r="V24" s="35"/>
      <c r="W24" s="33" t="s">
        <v>240</v>
      </c>
      <c r="X24" s="35"/>
      <c r="Y24" s="33" t="s">
        <v>198</v>
      </c>
      <c r="Z24" s="35"/>
      <c r="AA24" s="33" t="s">
        <v>240</v>
      </c>
      <c r="AB24" s="35"/>
      <c r="AC24" s="33" t="s">
        <v>220</v>
      </c>
      <c r="AD24" s="1"/>
      <c r="AI24" s="22"/>
      <c r="AJ24" s="22"/>
      <c r="AM24" s="1" t="str">
        <f t="shared" si="0"/>
        <v/>
      </c>
    </row>
    <row r="25" spans="1:39" ht="18" hidden="1" customHeight="1" x14ac:dyDescent="0.3">
      <c r="A25" s="31">
        <v>21</v>
      </c>
      <c r="B25" s="1"/>
      <c r="C25" s="1"/>
      <c r="D25" s="1"/>
      <c r="E25" s="33" t="s">
        <v>269</v>
      </c>
      <c r="F25" s="1"/>
      <c r="G25" s="33" t="s">
        <v>203</v>
      </c>
      <c r="H25" s="1"/>
      <c r="I25" s="33" t="s">
        <v>245</v>
      </c>
      <c r="J25" s="1"/>
      <c r="K25" s="33" t="s">
        <v>231</v>
      </c>
      <c r="L25" s="2"/>
      <c r="M25" s="33" t="s">
        <v>240</v>
      </c>
      <c r="N25" s="2"/>
      <c r="O25" s="33" t="s">
        <v>198</v>
      </c>
      <c r="P25" s="35"/>
      <c r="Q25" s="33" t="s">
        <v>240</v>
      </c>
      <c r="R25" s="124"/>
      <c r="S25" s="33" t="s">
        <v>220</v>
      </c>
      <c r="T25" s="1"/>
      <c r="U25" s="33" t="s">
        <v>231</v>
      </c>
      <c r="V25" s="35"/>
      <c r="W25" s="33" t="s">
        <v>240</v>
      </c>
      <c r="X25" s="35"/>
      <c r="Y25" s="33" t="s">
        <v>198</v>
      </c>
      <c r="Z25" s="35"/>
      <c r="AA25" s="33" t="s">
        <v>240</v>
      </c>
      <c r="AB25" s="35"/>
      <c r="AC25" s="33" t="s">
        <v>220</v>
      </c>
      <c r="AD25" s="1"/>
      <c r="AI25" s="22"/>
      <c r="AJ25" s="22"/>
      <c r="AM25" s="1" t="str">
        <f t="shared" si="0"/>
        <v/>
      </c>
    </row>
    <row r="26" spans="1:39" ht="18" hidden="1" customHeight="1" x14ac:dyDescent="0.3">
      <c r="A26" s="31">
        <v>22</v>
      </c>
      <c r="E26" s="33" t="s">
        <v>269</v>
      </c>
      <c r="G26" s="33" t="s">
        <v>203</v>
      </c>
      <c r="I26" s="33" t="s">
        <v>245</v>
      </c>
      <c r="K26" s="33" t="s">
        <v>231</v>
      </c>
      <c r="L26" s="34"/>
      <c r="M26" s="33" t="s">
        <v>240</v>
      </c>
      <c r="N26" s="34"/>
      <c r="O26" s="33" t="s">
        <v>198</v>
      </c>
      <c r="P26" s="36"/>
      <c r="Q26" s="33" t="s">
        <v>240</v>
      </c>
      <c r="R26" s="125"/>
      <c r="S26" s="33" t="s">
        <v>220</v>
      </c>
      <c r="U26" s="33" t="s">
        <v>231</v>
      </c>
      <c r="V26" s="36"/>
      <c r="W26" s="33" t="s">
        <v>240</v>
      </c>
      <c r="X26" s="36"/>
      <c r="Y26" s="33" t="s">
        <v>198</v>
      </c>
      <c r="Z26" s="36"/>
      <c r="AA26" s="33" t="s">
        <v>240</v>
      </c>
      <c r="AB26" s="36"/>
      <c r="AC26" s="33" t="s">
        <v>220</v>
      </c>
      <c r="AF26" s="22"/>
      <c r="AG26" s="22"/>
      <c r="AH26" s="22"/>
      <c r="AI26" s="22"/>
      <c r="AJ26" s="22"/>
      <c r="AM26" s="1" t="str">
        <f t="shared" si="0"/>
        <v/>
      </c>
    </row>
    <row r="27" spans="1:39" ht="18" hidden="1" customHeight="1" x14ac:dyDescent="0.3">
      <c r="A27" s="31">
        <v>23</v>
      </c>
      <c r="E27" s="33" t="s">
        <v>269</v>
      </c>
      <c r="G27" s="33" t="s">
        <v>203</v>
      </c>
      <c r="I27" s="33" t="s">
        <v>245</v>
      </c>
      <c r="K27" s="33" t="s">
        <v>231</v>
      </c>
      <c r="L27" s="34"/>
      <c r="M27" s="33" t="s">
        <v>240</v>
      </c>
      <c r="N27" s="34"/>
      <c r="O27" s="33" t="s">
        <v>198</v>
      </c>
      <c r="P27" s="36"/>
      <c r="Q27" s="33" t="s">
        <v>240</v>
      </c>
      <c r="R27" s="125"/>
      <c r="S27" s="33" t="s">
        <v>220</v>
      </c>
      <c r="U27" s="33" t="s">
        <v>231</v>
      </c>
      <c r="V27" s="36"/>
      <c r="W27" s="33" t="s">
        <v>240</v>
      </c>
      <c r="X27" s="36"/>
      <c r="Y27" s="33" t="s">
        <v>198</v>
      </c>
      <c r="Z27" s="36"/>
      <c r="AA27" s="33" t="s">
        <v>240</v>
      </c>
      <c r="AB27" s="36"/>
      <c r="AC27" s="33" t="s">
        <v>220</v>
      </c>
      <c r="AI27" s="22"/>
      <c r="AJ27" s="22"/>
      <c r="AM27" s="1" t="str">
        <f t="shared" si="0"/>
        <v/>
      </c>
    </row>
    <row r="28" spans="1:39" ht="18" hidden="1" customHeight="1" x14ac:dyDescent="0.3">
      <c r="A28" s="31">
        <v>24</v>
      </c>
      <c r="E28" s="33" t="s">
        <v>269</v>
      </c>
      <c r="G28" s="33" t="s">
        <v>203</v>
      </c>
      <c r="I28" s="33" t="s">
        <v>245</v>
      </c>
      <c r="K28" s="33" t="s">
        <v>231</v>
      </c>
      <c r="L28" s="34"/>
      <c r="M28" s="33" t="s">
        <v>240</v>
      </c>
      <c r="N28" s="34"/>
      <c r="O28" s="33" t="s">
        <v>198</v>
      </c>
      <c r="P28" s="36"/>
      <c r="Q28" s="33" t="s">
        <v>240</v>
      </c>
      <c r="R28" s="125"/>
      <c r="S28" s="33" t="s">
        <v>220</v>
      </c>
      <c r="U28" s="33" t="s">
        <v>231</v>
      </c>
      <c r="V28" s="36"/>
      <c r="W28" s="33" t="s">
        <v>240</v>
      </c>
      <c r="X28" s="36"/>
      <c r="Y28" s="33" t="s">
        <v>198</v>
      </c>
      <c r="Z28" s="36"/>
      <c r="AA28" s="33" t="s">
        <v>240</v>
      </c>
      <c r="AB28" s="36"/>
      <c r="AC28" s="33" t="s">
        <v>220</v>
      </c>
      <c r="AI28" s="22"/>
      <c r="AJ28" s="22"/>
      <c r="AM28" s="1" t="str">
        <f t="shared" si="0"/>
        <v/>
      </c>
    </row>
    <row r="29" spans="1:39" ht="18" hidden="1" customHeight="1" x14ac:dyDescent="0.3">
      <c r="A29" s="31">
        <v>25</v>
      </c>
      <c r="E29" s="33" t="s">
        <v>269</v>
      </c>
      <c r="G29" s="33" t="s">
        <v>203</v>
      </c>
      <c r="I29" s="33" t="s">
        <v>245</v>
      </c>
      <c r="K29" s="33" t="s">
        <v>231</v>
      </c>
      <c r="L29" s="34"/>
      <c r="M29" s="33" t="s">
        <v>240</v>
      </c>
      <c r="N29" s="34"/>
      <c r="O29" s="33" t="s">
        <v>198</v>
      </c>
      <c r="P29" s="36"/>
      <c r="Q29" s="33" t="s">
        <v>240</v>
      </c>
      <c r="R29" s="125"/>
      <c r="S29" s="33" t="s">
        <v>220</v>
      </c>
      <c r="U29" s="33" t="s">
        <v>231</v>
      </c>
      <c r="V29" s="36"/>
      <c r="W29" s="33" t="s">
        <v>240</v>
      </c>
      <c r="X29" s="36"/>
      <c r="Y29" s="33" t="s">
        <v>198</v>
      </c>
      <c r="Z29" s="36"/>
      <c r="AA29" s="33" t="s">
        <v>240</v>
      </c>
      <c r="AB29" s="36"/>
      <c r="AC29" s="33" t="s">
        <v>220</v>
      </c>
      <c r="AI29" s="22"/>
      <c r="AJ29" s="22"/>
      <c r="AM29" s="1" t="str">
        <f t="shared" si="0"/>
        <v/>
      </c>
    </row>
    <row r="30" spans="1:39" ht="18" hidden="1" customHeight="1" x14ac:dyDescent="0.3">
      <c r="A30" s="31">
        <v>26</v>
      </c>
      <c r="E30" s="33" t="s">
        <v>269</v>
      </c>
      <c r="G30" s="33" t="s">
        <v>203</v>
      </c>
      <c r="I30" s="33" t="s">
        <v>245</v>
      </c>
      <c r="K30" s="33" t="s">
        <v>231</v>
      </c>
      <c r="L30" s="34"/>
      <c r="M30" s="33" t="s">
        <v>240</v>
      </c>
      <c r="N30" s="34"/>
      <c r="O30" s="33" t="s">
        <v>198</v>
      </c>
      <c r="P30" s="36"/>
      <c r="Q30" s="33" t="s">
        <v>240</v>
      </c>
      <c r="R30" s="125"/>
      <c r="S30" s="33" t="s">
        <v>220</v>
      </c>
      <c r="U30" s="33" t="s">
        <v>231</v>
      </c>
      <c r="V30" s="36"/>
      <c r="W30" s="33" t="s">
        <v>240</v>
      </c>
      <c r="X30" s="36"/>
      <c r="Y30" s="33" t="s">
        <v>198</v>
      </c>
      <c r="Z30" s="36"/>
      <c r="AA30" s="33" t="s">
        <v>240</v>
      </c>
      <c r="AB30" s="36"/>
      <c r="AC30" s="33" t="s">
        <v>220</v>
      </c>
      <c r="AI30" s="22"/>
      <c r="AJ30" s="22"/>
      <c r="AM30" s="1" t="str">
        <f t="shared" si="0"/>
        <v/>
      </c>
    </row>
    <row r="31" spans="1:39" ht="18" hidden="1" customHeight="1" x14ac:dyDescent="0.3">
      <c r="A31" s="31">
        <v>27</v>
      </c>
      <c r="E31" s="33" t="s">
        <v>269</v>
      </c>
      <c r="G31" s="33" t="s">
        <v>203</v>
      </c>
      <c r="I31" s="33" t="s">
        <v>245</v>
      </c>
      <c r="K31" s="33" t="s">
        <v>231</v>
      </c>
      <c r="L31" s="34"/>
      <c r="M31" s="33" t="s">
        <v>240</v>
      </c>
      <c r="N31" s="34"/>
      <c r="O31" s="33" t="s">
        <v>198</v>
      </c>
      <c r="P31" s="36"/>
      <c r="Q31" s="33" t="s">
        <v>240</v>
      </c>
      <c r="R31" s="125"/>
      <c r="S31" s="33" t="s">
        <v>220</v>
      </c>
      <c r="U31" s="33" t="s">
        <v>231</v>
      </c>
      <c r="V31" s="36"/>
      <c r="W31" s="33" t="s">
        <v>240</v>
      </c>
      <c r="X31" s="36"/>
      <c r="Y31" s="33" t="s">
        <v>198</v>
      </c>
      <c r="Z31" s="36"/>
      <c r="AA31" s="33" t="s">
        <v>240</v>
      </c>
      <c r="AB31" s="36"/>
      <c r="AC31" s="33" t="s">
        <v>220</v>
      </c>
      <c r="AI31" s="22"/>
      <c r="AJ31" s="22"/>
      <c r="AM31" s="1" t="str">
        <f t="shared" si="0"/>
        <v/>
      </c>
    </row>
    <row r="32" spans="1:39" ht="18" hidden="1" customHeight="1" x14ac:dyDescent="0.3">
      <c r="A32" s="31">
        <v>28</v>
      </c>
      <c r="E32" s="33" t="s">
        <v>269</v>
      </c>
      <c r="G32" s="33" t="s">
        <v>203</v>
      </c>
      <c r="I32" s="33" t="s">
        <v>245</v>
      </c>
      <c r="K32" s="33" t="s">
        <v>231</v>
      </c>
      <c r="L32" s="34"/>
      <c r="M32" s="33" t="s">
        <v>240</v>
      </c>
      <c r="N32" s="34"/>
      <c r="O32" s="33" t="s">
        <v>198</v>
      </c>
      <c r="P32" s="36"/>
      <c r="Q32" s="33" t="s">
        <v>240</v>
      </c>
      <c r="R32" s="125"/>
      <c r="S32" s="33" t="s">
        <v>220</v>
      </c>
      <c r="U32" s="33" t="s">
        <v>231</v>
      </c>
      <c r="V32" s="36"/>
      <c r="W32" s="33" t="s">
        <v>240</v>
      </c>
      <c r="X32" s="36"/>
      <c r="Y32" s="33" t="s">
        <v>198</v>
      </c>
      <c r="Z32" s="36"/>
      <c r="AA32" s="33" t="s">
        <v>240</v>
      </c>
      <c r="AB32" s="36"/>
      <c r="AC32" s="33" t="s">
        <v>220</v>
      </c>
      <c r="AI32" s="22"/>
      <c r="AJ32" s="22"/>
      <c r="AM32" s="1" t="str">
        <f t="shared" si="0"/>
        <v/>
      </c>
    </row>
    <row r="33" spans="1:39" ht="18" hidden="1" customHeight="1" x14ac:dyDescent="0.3">
      <c r="A33" s="31">
        <v>29</v>
      </c>
      <c r="E33" s="33" t="s">
        <v>269</v>
      </c>
      <c r="G33" s="33" t="s">
        <v>203</v>
      </c>
      <c r="I33" s="33" t="s">
        <v>245</v>
      </c>
      <c r="K33" s="33" t="s">
        <v>231</v>
      </c>
      <c r="L33" s="34"/>
      <c r="M33" s="33" t="s">
        <v>240</v>
      </c>
      <c r="N33" s="34"/>
      <c r="O33" s="33" t="s">
        <v>198</v>
      </c>
      <c r="P33" s="36"/>
      <c r="Q33" s="33" t="s">
        <v>240</v>
      </c>
      <c r="R33" s="125"/>
      <c r="S33" s="33" t="s">
        <v>220</v>
      </c>
      <c r="U33" s="33" t="s">
        <v>231</v>
      </c>
      <c r="V33" s="36"/>
      <c r="W33" s="33" t="s">
        <v>240</v>
      </c>
      <c r="X33" s="36"/>
      <c r="Y33" s="33" t="s">
        <v>198</v>
      </c>
      <c r="Z33" s="36"/>
      <c r="AA33" s="33" t="s">
        <v>240</v>
      </c>
      <c r="AB33" s="36"/>
      <c r="AC33" s="33" t="s">
        <v>220</v>
      </c>
      <c r="AI33" s="22"/>
      <c r="AJ33" s="22"/>
      <c r="AM33" s="1" t="str">
        <f t="shared" si="0"/>
        <v/>
      </c>
    </row>
    <row r="34" spans="1:39" ht="18" hidden="1" customHeight="1" x14ac:dyDescent="0.3">
      <c r="A34" s="31">
        <v>30</v>
      </c>
      <c r="E34" s="33" t="s">
        <v>269</v>
      </c>
      <c r="G34" s="33" t="s">
        <v>203</v>
      </c>
      <c r="I34" s="33" t="s">
        <v>245</v>
      </c>
      <c r="K34" s="33" t="s">
        <v>231</v>
      </c>
      <c r="L34" s="34"/>
      <c r="M34" s="33" t="s">
        <v>240</v>
      </c>
      <c r="N34" s="34"/>
      <c r="O34" s="33" t="s">
        <v>198</v>
      </c>
      <c r="P34" s="36"/>
      <c r="Q34" s="33" t="s">
        <v>240</v>
      </c>
      <c r="R34" s="125"/>
      <c r="S34" s="33" t="s">
        <v>220</v>
      </c>
      <c r="U34" s="33" t="s">
        <v>231</v>
      </c>
      <c r="V34" s="36"/>
      <c r="W34" s="33" t="s">
        <v>240</v>
      </c>
      <c r="X34" s="36"/>
      <c r="Y34" s="33" t="s">
        <v>198</v>
      </c>
      <c r="Z34" s="36"/>
      <c r="AA34" s="33" t="s">
        <v>240</v>
      </c>
      <c r="AB34" s="36"/>
      <c r="AC34" s="33" t="s">
        <v>220</v>
      </c>
      <c r="AI34" s="22"/>
      <c r="AJ34" s="22"/>
      <c r="AM34" s="1" t="str">
        <f t="shared" si="0"/>
        <v/>
      </c>
    </row>
    <row r="35" spans="1:39" ht="18" hidden="1" customHeight="1" x14ac:dyDescent="0.3">
      <c r="A35" s="31">
        <v>31</v>
      </c>
      <c r="E35" s="33" t="s">
        <v>269</v>
      </c>
      <c r="G35" s="33" t="s">
        <v>203</v>
      </c>
      <c r="I35" s="33" t="s">
        <v>245</v>
      </c>
      <c r="K35" s="33" t="s">
        <v>231</v>
      </c>
      <c r="L35" s="34"/>
      <c r="M35" s="33" t="s">
        <v>240</v>
      </c>
      <c r="N35" s="34"/>
      <c r="O35" s="33" t="s">
        <v>198</v>
      </c>
      <c r="P35" s="36"/>
      <c r="Q35" s="33" t="s">
        <v>240</v>
      </c>
      <c r="R35" s="125"/>
      <c r="S35" s="33" t="s">
        <v>220</v>
      </c>
      <c r="U35" s="33" t="s">
        <v>231</v>
      </c>
      <c r="V35" s="36"/>
      <c r="W35" s="33" t="s">
        <v>240</v>
      </c>
      <c r="X35" s="36"/>
      <c r="Y35" s="33" t="s">
        <v>198</v>
      </c>
      <c r="Z35" s="36"/>
      <c r="AA35" s="33" t="s">
        <v>240</v>
      </c>
      <c r="AB35" s="36"/>
      <c r="AC35" s="33" t="s">
        <v>220</v>
      </c>
      <c r="AI35" s="22"/>
      <c r="AJ35" s="22"/>
      <c r="AM35" s="1" t="str">
        <f t="shared" si="0"/>
        <v/>
      </c>
    </row>
    <row r="36" spans="1:39" ht="18" hidden="1" customHeight="1" x14ac:dyDescent="0.3">
      <c r="A36" s="31">
        <v>32</v>
      </c>
      <c r="E36" s="33" t="s">
        <v>269</v>
      </c>
      <c r="G36" s="33" t="s">
        <v>203</v>
      </c>
      <c r="I36" s="33" t="s">
        <v>245</v>
      </c>
      <c r="K36" s="33" t="s">
        <v>231</v>
      </c>
      <c r="L36" s="34"/>
      <c r="M36" s="33" t="s">
        <v>240</v>
      </c>
      <c r="N36" s="34"/>
      <c r="O36" s="33" t="s">
        <v>198</v>
      </c>
      <c r="P36" s="36"/>
      <c r="Q36" s="33" t="s">
        <v>240</v>
      </c>
      <c r="R36" s="125"/>
      <c r="S36" s="33" t="s">
        <v>220</v>
      </c>
      <c r="U36" s="33" t="s">
        <v>231</v>
      </c>
      <c r="V36" s="36"/>
      <c r="W36" s="33" t="s">
        <v>240</v>
      </c>
      <c r="X36" s="36"/>
      <c r="Y36" s="33" t="s">
        <v>198</v>
      </c>
      <c r="Z36" s="36"/>
      <c r="AA36" s="33" t="s">
        <v>240</v>
      </c>
      <c r="AB36" s="36"/>
      <c r="AC36" s="33" t="s">
        <v>220</v>
      </c>
      <c r="AI36" s="22"/>
      <c r="AJ36" s="22"/>
      <c r="AM36" s="1" t="str">
        <f t="shared" si="0"/>
        <v/>
      </c>
    </row>
    <row r="37" spans="1:39" ht="18" hidden="1" customHeight="1" x14ac:dyDescent="0.3">
      <c r="A37" s="31">
        <v>33</v>
      </c>
      <c r="E37" s="33" t="s">
        <v>269</v>
      </c>
      <c r="G37" s="33" t="s">
        <v>203</v>
      </c>
      <c r="I37" s="33" t="s">
        <v>245</v>
      </c>
      <c r="K37" s="33" t="s">
        <v>231</v>
      </c>
      <c r="L37" s="34"/>
      <c r="M37" s="33" t="s">
        <v>240</v>
      </c>
      <c r="N37" s="34"/>
      <c r="O37" s="33" t="s">
        <v>198</v>
      </c>
      <c r="P37" s="36"/>
      <c r="Q37" s="33" t="s">
        <v>240</v>
      </c>
      <c r="R37" s="125"/>
      <c r="S37" s="33" t="s">
        <v>220</v>
      </c>
      <c r="U37" s="33" t="s">
        <v>231</v>
      </c>
      <c r="V37" s="36"/>
      <c r="W37" s="33" t="s">
        <v>240</v>
      </c>
      <c r="X37" s="36"/>
      <c r="Y37" s="33" t="s">
        <v>198</v>
      </c>
      <c r="Z37" s="36"/>
      <c r="AA37" s="33" t="s">
        <v>240</v>
      </c>
      <c r="AB37" s="36"/>
      <c r="AC37" s="33" t="s">
        <v>220</v>
      </c>
      <c r="AI37" s="22"/>
      <c r="AJ37" s="22"/>
      <c r="AM37" s="1" t="str">
        <f t="shared" si="0"/>
        <v/>
      </c>
    </row>
    <row r="38" spans="1:39" ht="18" hidden="1" customHeight="1" x14ac:dyDescent="0.3">
      <c r="A38" s="31">
        <v>34</v>
      </c>
      <c r="E38" s="33" t="s">
        <v>269</v>
      </c>
      <c r="G38" s="33" t="s">
        <v>203</v>
      </c>
      <c r="I38" s="33" t="s">
        <v>245</v>
      </c>
      <c r="K38" s="33" t="s">
        <v>231</v>
      </c>
      <c r="L38" s="34"/>
      <c r="M38" s="33" t="s">
        <v>240</v>
      </c>
      <c r="N38" s="34"/>
      <c r="O38" s="33" t="s">
        <v>198</v>
      </c>
      <c r="P38" s="36"/>
      <c r="Q38" s="33" t="s">
        <v>240</v>
      </c>
      <c r="R38" s="125"/>
      <c r="S38" s="33" t="s">
        <v>220</v>
      </c>
      <c r="U38" s="33" t="s">
        <v>231</v>
      </c>
      <c r="V38" s="36"/>
      <c r="W38" s="33" t="s">
        <v>240</v>
      </c>
      <c r="X38" s="36"/>
      <c r="Y38" s="33" t="s">
        <v>198</v>
      </c>
      <c r="Z38" s="36"/>
      <c r="AA38" s="33" t="s">
        <v>240</v>
      </c>
      <c r="AB38" s="36"/>
      <c r="AC38" s="33" t="s">
        <v>220</v>
      </c>
      <c r="AI38" s="22"/>
      <c r="AJ38" s="22"/>
      <c r="AM38" s="1" t="str">
        <f t="shared" si="0"/>
        <v/>
      </c>
    </row>
    <row r="39" spans="1:39" ht="18" hidden="1" customHeight="1" x14ac:dyDescent="0.3">
      <c r="A39" s="31">
        <v>35</v>
      </c>
      <c r="E39" s="33" t="s">
        <v>269</v>
      </c>
      <c r="G39" s="33" t="s">
        <v>203</v>
      </c>
      <c r="I39" s="33" t="s">
        <v>245</v>
      </c>
      <c r="K39" s="33" t="s">
        <v>231</v>
      </c>
      <c r="L39" s="34"/>
      <c r="M39" s="33" t="s">
        <v>240</v>
      </c>
      <c r="N39" s="34"/>
      <c r="O39" s="33" t="s">
        <v>198</v>
      </c>
      <c r="P39" s="36"/>
      <c r="Q39" s="33" t="s">
        <v>240</v>
      </c>
      <c r="R39" s="125"/>
      <c r="S39" s="33" t="s">
        <v>220</v>
      </c>
      <c r="U39" s="33" t="s">
        <v>231</v>
      </c>
      <c r="V39" s="36"/>
      <c r="W39" s="33" t="s">
        <v>240</v>
      </c>
      <c r="X39" s="36"/>
      <c r="Y39" s="33" t="s">
        <v>198</v>
      </c>
      <c r="Z39" s="36"/>
      <c r="AA39" s="33" t="s">
        <v>240</v>
      </c>
      <c r="AB39" s="36"/>
      <c r="AC39" s="33" t="s">
        <v>220</v>
      </c>
      <c r="AI39" s="22"/>
      <c r="AJ39" s="22"/>
      <c r="AM39" s="1" t="str">
        <f t="shared" si="0"/>
        <v/>
      </c>
    </row>
    <row r="40" spans="1:39" ht="18" hidden="1" customHeight="1" x14ac:dyDescent="0.3">
      <c r="A40" s="31">
        <v>36</v>
      </c>
      <c r="E40" s="33" t="s">
        <v>269</v>
      </c>
      <c r="G40" s="33" t="s">
        <v>203</v>
      </c>
      <c r="I40" s="33" t="s">
        <v>245</v>
      </c>
      <c r="K40" s="33" t="s">
        <v>231</v>
      </c>
      <c r="L40" s="34"/>
      <c r="M40" s="33" t="s">
        <v>240</v>
      </c>
      <c r="N40" s="34"/>
      <c r="O40" s="33" t="s">
        <v>198</v>
      </c>
      <c r="P40" s="36"/>
      <c r="Q40" s="33" t="s">
        <v>240</v>
      </c>
      <c r="R40" s="125"/>
      <c r="S40" s="33" t="s">
        <v>220</v>
      </c>
      <c r="U40" s="33" t="s">
        <v>231</v>
      </c>
      <c r="V40" s="36"/>
      <c r="W40" s="33" t="s">
        <v>240</v>
      </c>
      <c r="X40" s="36"/>
      <c r="Y40" s="33" t="s">
        <v>198</v>
      </c>
      <c r="Z40" s="36"/>
      <c r="AA40" s="33" t="s">
        <v>240</v>
      </c>
      <c r="AB40" s="36"/>
      <c r="AC40" s="33" t="s">
        <v>220</v>
      </c>
      <c r="AI40" s="22"/>
      <c r="AJ40" s="22"/>
      <c r="AM40" s="1" t="str">
        <f t="shared" si="0"/>
        <v/>
      </c>
    </row>
    <row r="41" spans="1:39" ht="18" hidden="1" customHeight="1" x14ac:dyDescent="0.3">
      <c r="A41" s="31">
        <v>37</v>
      </c>
      <c r="E41" s="33" t="s">
        <v>269</v>
      </c>
      <c r="G41" s="33" t="s">
        <v>203</v>
      </c>
      <c r="I41" s="33" t="s">
        <v>245</v>
      </c>
      <c r="K41" s="33" t="s">
        <v>231</v>
      </c>
      <c r="L41" s="34"/>
      <c r="M41" s="33" t="s">
        <v>240</v>
      </c>
      <c r="N41" s="34"/>
      <c r="O41" s="33" t="s">
        <v>198</v>
      </c>
      <c r="P41" s="36"/>
      <c r="Q41" s="33" t="s">
        <v>240</v>
      </c>
      <c r="R41" s="125"/>
      <c r="S41" s="33" t="s">
        <v>220</v>
      </c>
      <c r="U41" s="33" t="s">
        <v>231</v>
      </c>
      <c r="V41" s="36"/>
      <c r="W41" s="33" t="s">
        <v>240</v>
      </c>
      <c r="X41" s="36"/>
      <c r="Y41" s="33" t="s">
        <v>198</v>
      </c>
      <c r="Z41" s="36"/>
      <c r="AA41" s="33" t="s">
        <v>240</v>
      </c>
      <c r="AB41" s="36"/>
      <c r="AC41" s="33" t="s">
        <v>220</v>
      </c>
      <c r="AI41" s="22"/>
      <c r="AJ41" s="22"/>
      <c r="AM41" s="1" t="str">
        <f t="shared" si="0"/>
        <v/>
      </c>
    </row>
    <row r="42" spans="1:39" ht="18" hidden="1" customHeight="1" x14ac:dyDescent="0.3">
      <c r="A42" s="31">
        <v>38</v>
      </c>
      <c r="E42" s="33" t="s">
        <v>269</v>
      </c>
      <c r="G42" s="33" t="s">
        <v>203</v>
      </c>
      <c r="I42" s="33" t="s">
        <v>245</v>
      </c>
      <c r="K42" s="33" t="s">
        <v>231</v>
      </c>
      <c r="L42" s="34"/>
      <c r="M42" s="33" t="s">
        <v>240</v>
      </c>
      <c r="N42" s="34"/>
      <c r="O42" s="33" t="s">
        <v>198</v>
      </c>
      <c r="P42" s="36"/>
      <c r="Q42" s="33" t="s">
        <v>240</v>
      </c>
      <c r="R42" s="125"/>
      <c r="S42" s="33" t="s">
        <v>220</v>
      </c>
      <c r="U42" s="33" t="s">
        <v>231</v>
      </c>
      <c r="V42" s="36"/>
      <c r="W42" s="33" t="s">
        <v>240</v>
      </c>
      <c r="X42" s="36"/>
      <c r="Y42" s="33" t="s">
        <v>198</v>
      </c>
      <c r="Z42" s="36"/>
      <c r="AA42" s="33" t="s">
        <v>240</v>
      </c>
      <c r="AB42" s="36"/>
      <c r="AC42" s="33" t="s">
        <v>220</v>
      </c>
      <c r="AI42" s="22"/>
      <c r="AJ42" s="22"/>
      <c r="AM42" s="1" t="str">
        <f t="shared" si="0"/>
        <v/>
      </c>
    </row>
    <row r="43" spans="1:39" ht="18" hidden="1" customHeight="1" x14ac:dyDescent="0.3">
      <c r="A43" s="31">
        <v>39</v>
      </c>
      <c r="E43" s="33" t="s">
        <v>269</v>
      </c>
      <c r="G43" s="33" t="s">
        <v>203</v>
      </c>
      <c r="I43" s="33" t="s">
        <v>245</v>
      </c>
      <c r="K43" s="33" t="s">
        <v>231</v>
      </c>
      <c r="L43" s="34"/>
      <c r="M43" s="33" t="s">
        <v>240</v>
      </c>
      <c r="N43" s="34"/>
      <c r="O43" s="33" t="s">
        <v>198</v>
      </c>
      <c r="P43" s="36"/>
      <c r="Q43" s="33" t="s">
        <v>240</v>
      </c>
      <c r="R43" s="125"/>
      <c r="S43" s="33" t="s">
        <v>220</v>
      </c>
      <c r="U43" s="33" t="s">
        <v>231</v>
      </c>
      <c r="V43" s="36"/>
      <c r="W43" s="33" t="s">
        <v>240</v>
      </c>
      <c r="X43" s="36"/>
      <c r="Y43" s="33" t="s">
        <v>198</v>
      </c>
      <c r="Z43" s="36"/>
      <c r="AA43" s="33" t="s">
        <v>240</v>
      </c>
      <c r="AB43" s="36"/>
      <c r="AC43" s="33" t="s">
        <v>220</v>
      </c>
      <c r="AI43" s="22"/>
      <c r="AJ43" s="22"/>
      <c r="AM43" s="1" t="str">
        <f t="shared" si="0"/>
        <v/>
      </c>
    </row>
    <row r="44" spans="1:39" ht="18" hidden="1" customHeight="1" x14ac:dyDescent="0.3">
      <c r="A44" s="31">
        <v>40</v>
      </c>
      <c r="E44" s="33" t="s">
        <v>269</v>
      </c>
      <c r="G44" s="33" t="s">
        <v>203</v>
      </c>
      <c r="I44" s="33" t="s">
        <v>245</v>
      </c>
      <c r="K44" s="33" t="s">
        <v>231</v>
      </c>
      <c r="L44" s="34"/>
      <c r="M44" s="33" t="s">
        <v>240</v>
      </c>
      <c r="N44" s="34"/>
      <c r="O44" s="33" t="s">
        <v>198</v>
      </c>
      <c r="P44" s="36"/>
      <c r="Q44" s="33" t="s">
        <v>240</v>
      </c>
      <c r="R44" s="125"/>
      <c r="S44" s="33" t="s">
        <v>220</v>
      </c>
      <c r="U44" s="33" t="s">
        <v>231</v>
      </c>
      <c r="V44" s="36"/>
      <c r="W44" s="33" t="s">
        <v>240</v>
      </c>
      <c r="X44" s="36"/>
      <c r="Y44" s="33" t="s">
        <v>198</v>
      </c>
      <c r="Z44" s="36"/>
      <c r="AA44" s="33" t="s">
        <v>240</v>
      </c>
      <c r="AB44" s="36"/>
      <c r="AC44" s="33" t="s">
        <v>220</v>
      </c>
      <c r="AI44" s="22"/>
      <c r="AJ44" s="22"/>
      <c r="AM44" s="1" t="str">
        <f t="shared" si="0"/>
        <v/>
      </c>
    </row>
    <row r="45" spans="1:39" ht="18" hidden="1" customHeight="1" x14ac:dyDescent="0.3">
      <c r="A45" s="31">
        <v>41</v>
      </c>
      <c r="E45" s="33" t="s">
        <v>269</v>
      </c>
      <c r="G45" s="33" t="s">
        <v>203</v>
      </c>
      <c r="I45" s="33" t="s">
        <v>245</v>
      </c>
      <c r="K45" s="33" t="s">
        <v>231</v>
      </c>
      <c r="L45" s="34"/>
      <c r="M45" s="33" t="s">
        <v>240</v>
      </c>
      <c r="N45" s="34"/>
      <c r="O45" s="33" t="s">
        <v>198</v>
      </c>
      <c r="P45" s="36"/>
      <c r="Q45" s="33" t="s">
        <v>240</v>
      </c>
      <c r="R45" s="125"/>
      <c r="S45" s="33" t="s">
        <v>220</v>
      </c>
      <c r="U45" s="33" t="s">
        <v>231</v>
      </c>
      <c r="V45" s="36"/>
      <c r="W45" s="33" t="s">
        <v>240</v>
      </c>
      <c r="X45" s="36"/>
      <c r="Y45" s="33" t="s">
        <v>198</v>
      </c>
      <c r="Z45" s="36"/>
      <c r="AA45" s="33" t="s">
        <v>240</v>
      </c>
      <c r="AB45" s="36"/>
      <c r="AC45" s="33" t="s">
        <v>220</v>
      </c>
      <c r="AI45" s="22"/>
      <c r="AJ45" s="22"/>
      <c r="AM45" s="1" t="str">
        <f t="shared" si="0"/>
        <v/>
      </c>
    </row>
    <row r="46" spans="1:39" ht="18" hidden="1" customHeight="1" x14ac:dyDescent="0.3">
      <c r="A46" s="31">
        <v>42</v>
      </c>
      <c r="E46" s="33" t="s">
        <v>269</v>
      </c>
      <c r="G46" s="33" t="s">
        <v>203</v>
      </c>
      <c r="I46" s="33" t="s">
        <v>245</v>
      </c>
      <c r="K46" s="33" t="s">
        <v>231</v>
      </c>
      <c r="L46" s="34"/>
      <c r="M46" s="33" t="s">
        <v>240</v>
      </c>
      <c r="N46" s="34"/>
      <c r="O46" s="33" t="s">
        <v>198</v>
      </c>
      <c r="P46" s="36"/>
      <c r="Q46" s="33" t="s">
        <v>240</v>
      </c>
      <c r="R46" s="125"/>
      <c r="S46" s="33" t="s">
        <v>220</v>
      </c>
      <c r="U46" s="33" t="s">
        <v>231</v>
      </c>
      <c r="V46" s="36"/>
      <c r="W46" s="33" t="s">
        <v>240</v>
      </c>
      <c r="X46" s="36"/>
      <c r="Y46" s="33" t="s">
        <v>198</v>
      </c>
      <c r="Z46" s="36"/>
      <c r="AA46" s="33" t="s">
        <v>240</v>
      </c>
      <c r="AB46" s="36"/>
      <c r="AC46" s="33" t="s">
        <v>220</v>
      </c>
      <c r="AI46" s="22"/>
      <c r="AJ46" s="22"/>
      <c r="AM46" s="1" t="str">
        <f t="shared" si="0"/>
        <v/>
      </c>
    </row>
    <row r="47" spans="1:39" ht="18" hidden="1" customHeight="1" x14ac:dyDescent="0.3">
      <c r="A47" s="31">
        <v>43</v>
      </c>
      <c r="E47" s="33" t="s">
        <v>269</v>
      </c>
      <c r="G47" s="33" t="s">
        <v>203</v>
      </c>
      <c r="I47" s="33" t="s">
        <v>245</v>
      </c>
      <c r="K47" s="33" t="s">
        <v>231</v>
      </c>
      <c r="L47" s="34"/>
      <c r="M47" s="33" t="s">
        <v>240</v>
      </c>
      <c r="N47" s="34"/>
      <c r="O47" s="33" t="s">
        <v>198</v>
      </c>
      <c r="P47" s="36"/>
      <c r="Q47" s="33" t="s">
        <v>240</v>
      </c>
      <c r="R47" s="125"/>
      <c r="S47" s="33" t="s">
        <v>220</v>
      </c>
      <c r="U47" s="33" t="s">
        <v>231</v>
      </c>
      <c r="V47" s="36"/>
      <c r="W47" s="33" t="s">
        <v>240</v>
      </c>
      <c r="X47" s="36"/>
      <c r="Y47" s="33" t="s">
        <v>198</v>
      </c>
      <c r="Z47" s="36"/>
      <c r="AA47" s="33" t="s">
        <v>240</v>
      </c>
      <c r="AB47" s="36"/>
      <c r="AC47" s="33" t="s">
        <v>220</v>
      </c>
      <c r="AI47" s="22"/>
      <c r="AJ47" s="22"/>
      <c r="AM47" s="1" t="str">
        <f t="shared" si="0"/>
        <v/>
      </c>
    </row>
    <row r="48" spans="1:39" ht="18" hidden="1" customHeight="1" x14ac:dyDescent="0.3">
      <c r="A48" s="31">
        <v>44</v>
      </c>
      <c r="E48" s="33" t="s">
        <v>269</v>
      </c>
      <c r="G48" s="33" t="s">
        <v>203</v>
      </c>
      <c r="I48" s="33" t="s">
        <v>245</v>
      </c>
      <c r="K48" s="33" t="s">
        <v>231</v>
      </c>
      <c r="L48" s="34"/>
      <c r="M48" s="33" t="s">
        <v>240</v>
      </c>
      <c r="N48" s="34"/>
      <c r="O48" s="33" t="s">
        <v>198</v>
      </c>
      <c r="P48" s="36"/>
      <c r="Q48" s="33" t="s">
        <v>240</v>
      </c>
      <c r="R48" s="125"/>
      <c r="S48" s="33" t="s">
        <v>220</v>
      </c>
      <c r="U48" s="33" t="s">
        <v>231</v>
      </c>
      <c r="V48" s="36"/>
      <c r="W48" s="33" t="s">
        <v>240</v>
      </c>
      <c r="X48" s="36"/>
      <c r="Y48" s="33" t="s">
        <v>198</v>
      </c>
      <c r="Z48" s="36"/>
      <c r="AA48" s="33" t="s">
        <v>240</v>
      </c>
      <c r="AB48" s="36"/>
      <c r="AC48" s="33" t="s">
        <v>220</v>
      </c>
      <c r="AI48" s="22"/>
      <c r="AJ48" s="22"/>
      <c r="AM48" s="1" t="str">
        <f t="shared" si="0"/>
        <v/>
      </c>
    </row>
    <row r="49" spans="1:39" ht="18" hidden="1" customHeight="1" x14ac:dyDescent="0.3">
      <c r="A49" s="31">
        <v>45</v>
      </c>
      <c r="E49" s="33" t="s">
        <v>269</v>
      </c>
      <c r="G49" s="33" t="s">
        <v>203</v>
      </c>
      <c r="I49" s="33" t="s">
        <v>245</v>
      </c>
      <c r="K49" s="33" t="s">
        <v>231</v>
      </c>
      <c r="L49" s="34"/>
      <c r="M49" s="33" t="s">
        <v>240</v>
      </c>
      <c r="N49" s="34"/>
      <c r="O49" s="33" t="s">
        <v>198</v>
      </c>
      <c r="P49" s="36"/>
      <c r="Q49" s="33" t="s">
        <v>240</v>
      </c>
      <c r="R49" s="125"/>
      <c r="S49" s="33" t="s">
        <v>220</v>
      </c>
      <c r="U49" s="33" t="s">
        <v>231</v>
      </c>
      <c r="V49" s="36"/>
      <c r="W49" s="33" t="s">
        <v>240</v>
      </c>
      <c r="X49" s="36"/>
      <c r="Y49" s="33" t="s">
        <v>198</v>
      </c>
      <c r="Z49" s="36"/>
      <c r="AA49" s="33" t="s">
        <v>240</v>
      </c>
      <c r="AB49" s="36"/>
      <c r="AC49" s="33" t="s">
        <v>220</v>
      </c>
      <c r="AI49" s="22"/>
      <c r="AJ49" s="22"/>
      <c r="AM49" s="1" t="str">
        <f t="shared" si="0"/>
        <v/>
      </c>
    </row>
    <row r="50" spans="1:39" ht="18" hidden="1" customHeight="1" x14ac:dyDescent="0.3">
      <c r="A50" s="31">
        <v>46</v>
      </c>
      <c r="E50" s="33" t="s">
        <v>269</v>
      </c>
      <c r="G50" s="33" t="s">
        <v>203</v>
      </c>
      <c r="I50" s="33" t="s">
        <v>245</v>
      </c>
      <c r="K50" s="33" t="s">
        <v>231</v>
      </c>
      <c r="L50" s="34"/>
      <c r="M50" s="33" t="s">
        <v>240</v>
      </c>
      <c r="N50" s="34"/>
      <c r="O50" s="33" t="s">
        <v>198</v>
      </c>
      <c r="P50" s="36"/>
      <c r="Q50" s="33" t="s">
        <v>240</v>
      </c>
      <c r="R50" s="125"/>
      <c r="S50" s="33" t="s">
        <v>220</v>
      </c>
      <c r="U50" s="33" t="s">
        <v>231</v>
      </c>
      <c r="V50" s="36"/>
      <c r="W50" s="33" t="s">
        <v>240</v>
      </c>
      <c r="X50" s="36"/>
      <c r="Y50" s="33" t="s">
        <v>198</v>
      </c>
      <c r="Z50" s="36"/>
      <c r="AA50" s="33" t="s">
        <v>240</v>
      </c>
      <c r="AB50" s="36"/>
      <c r="AC50" s="33" t="s">
        <v>220</v>
      </c>
      <c r="AI50" s="22"/>
      <c r="AJ50" s="22"/>
      <c r="AM50" s="1" t="str">
        <f t="shared" si="0"/>
        <v/>
      </c>
    </row>
    <row r="51" spans="1:39" ht="18" hidden="1" customHeight="1" x14ac:dyDescent="0.3">
      <c r="A51" s="31">
        <v>47</v>
      </c>
      <c r="E51" s="33" t="s">
        <v>269</v>
      </c>
      <c r="G51" s="33" t="s">
        <v>203</v>
      </c>
      <c r="I51" s="33" t="s">
        <v>245</v>
      </c>
      <c r="K51" s="33" t="s">
        <v>231</v>
      </c>
      <c r="L51" s="34"/>
      <c r="M51" s="33" t="s">
        <v>240</v>
      </c>
      <c r="N51" s="34"/>
      <c r="O51" s="33" t="s">
        <v>198</v>
      </c>
      <c r="P51" s="36"/>
      <c r="Q51" s="33" t="s">
        <v>240</v>
      </c>
      <c r="R51" s="125"/>
      <c r="S51" s="33" t="s">
        <v>220</v>
      </c>
      <c r="U51" s="33" t="s">
        <v>231</v>
      </c>
      <c r="V51" s="36"/>
      <c r="W51" s="33" t="s">
        <v>240</v>
      </c>
      <c r="X51" s="36"/>
      <c r="Y51" s="33" t="s">
        <v>198</v>
      </c>
      <c r="Z51" s="36"/>
      <c r="AA51" s="33" t="s">
        <v>240</v>
      </c>
      <c r="AB51" s="36"/>
      <c r="AC51" s="33" t="s">
        <v>220</v>
      </c>
      <c r="AI51" s="22"/>
      <c r="AJ51" s="22"/>
      <c r="AM51" s="1" t="str">
        <f t="shared" si="0"/>
        <v/>
      </c>
    </row>
    <row r="52" spans="1:39" ht="18" hidden="1" customHeight="1" x14ac:dyDescent="0.3">
      <c r="A52" s="31">
        <v>48</v>
      </c>
      <c r="E52" s="33" t="s">
        <v>269</v>
      </c>
      <c r="G52" s="33" t="s">
        <v>203</v>
      </c>
      <c r="I52" s="33" t="s">
        <v>245</v>
      </c>
      <c r="K52" s="33" t="s">
        <v>231</v>
      </c>
      <c r="L52" s="34"/>
      <c r="M52" s="33" t="s">
        <v>240</v>
      </c>
      <c r="N52" s="34"/>
      <c r="O52" s="33" t="s">
        <v>198</v>
      </c>
      <c r="P52" s="36"/>
      <c r="Q52" s="33" t="s">
        <v>240</v>
      </c>
      <c r="R52" s="125"/>
      <c r="S52" s="33" t="s">
        <v>220</v>
      </c>
      <c r="U52" s="33" t="s">
        <v>231</v>
      </c>
      <c r="V52" s="36"/>
      <c r="W52" s="33" t="s">
        <v>240</v>
      </c>
      <c r="X52" s="36"/>
      <c r="Y52" s="33" t="s">
        <v>198</v>
      </c>
      <c r="Z52" s="36"/>
      <c r="AA52" s="33" t="s">
        <v>240</v>
      </c>
      <c r="AB52" s="36"/>
      <c r="AC52" s="33" t="s">
        <v>220</v>
      </c>
      <c r="AI52" s="22"/>
      <c r="AJ52" s="22"/>
      <c r="AM52" s="1" t="str">
        <f t="shared" si="0"/>
        <v/>
      </c>
    </row>
    <row r="53" spans="1:39" ht="18" hidden="1" customHeight="1" x14ac:dyDescent="0.3">
      <c r="A53" s="31">
        <v>49</v>
      </c>
      <c r="E53" s="33" t="s">
        <v>269</v>
      </c>
      <c r="G53" s="33" t="s">
        <v>203</v>
      </c>
      <c r="I53" s="33" t="s">
        <v>245</v>
      </c>
      <c r="K53" s="33" t="s">
        <v>231</v>
      </c>
      <c r="L53" s="34"/>
      <c r="M53" s="33" t="s">
        <v>240</v>
      </c>
      <c r="N53" s="34"/>
      <c r="O53" s="33" t="s">
        <v>198</v>
      </c>
      <c r="P53" s="36"/>
      <c r="Q53" s="33" t="s">
        <v>240</v>
      </c>
      <c r="R53" s="125"/>
      <c r="S53" s="33" t="s">
        <v>220</v>
      </c>
      <c r="U53" s="33" t="s">
        <v>231</v>
      </c>
      <c r="V53" s="36"/>
      <c r="W53" s="33" t="s">
        <v>240</v>
      </c>
      <c r="X53" s="36"/>
      <c r="Y53" s="33" t="s">
        <v>198</v>
      </c>
      <c r="Z53" s="36"/>
      <c r="AA53" s="33" t="s">
        <v>240</v>
      </c>
      <c r="AB53" s="36"/>
      <c r="AC53" s="33" t="s">
        <v>220</v>
      </c>
      <c r="AI53" s="22"/>
      <c r="AJ53" s="22"/>
      <c r="AM53" s="1" t="str">
        <f t="shared" si="0"/>
        <v/>
      </c>
    </row>
    <row r="54" spans="1:39" ht="18" hidden="1" customHeight="1" x14ac:dyDescent="0.3">
      <c r="A54" s="31">
        <v>50</v>
      </c>
      <c r="E54" s="33" t="s">
        <v>269</v>
      </c>
      <c r="G54" s="33" t="s">
        <v>203</v>
      </c>
      <c r="I54" s="33" t="s">
        <v>245</v>
      </c>
      <c r="K54" s="33" t="s">
        <v>231</v>
      </c>
      <c r="L54" s="34"/>
      <c r="M54" s="33" t="s">
        <v>240</v>
      </c>
      <c r="N54" s="34"/>
      <c r="O54" s="33" t="s">
        <v>198</v>
      </c>
      <c r="P54" s="36"/>
      <c r="Q54" s="33" t="s">
        <v>240</v>
      </c>
      <c r="R54" s="125"/>
      <c r="S54" s="33" t="s">
        <v>220</v>
      </c>
      <c r="U54" s="33" t="s">
        <v>231</v>
      </c>
      <c r="V54" s="36"/>
      <c r="W54" s="33" t="s">
        <v>240</v>
      </c>
      <c r="X54" s="36"/>
      <c r="Y54" s="33" t="s">
        <v>198</v>
      </c>
      <c r="Z54" s="36"/>
      <c r="AA54" s="33" t="s">
        <v>240</v>
      </c>
      <c r="AB54" s="36"/>
      <c r="AC54" s="33" t="s">
        <v>220</v>
      </c>
      <c r="AI54" s="22"/>
      <c r="AJ54" s="22"/>
      <c r="AM54" s="1" t="str">
        <f t="shared" si="0"/>
        <v/>
      </c>
    </row>
    <row r="55" spans="1:39" ht="18" hidden="1" customHeight="1" x14ac:dyDescent="0.3">
      <c r="A55" s="31">
        <v>51</v>
      </c>
      <c r="E55" s="33" t="s">
        <v>269</v>
      </c>
      <c r="G55" s="33" t="s">
        <v>203</v>
      </c>
      <c r="I55" s="33" t="s">
        <v>245</v>
      </c>
      <c r="K55" s="33" t="s">
        <v>231</v>
      </c>
      <c r="L55" s="34"/>
      <c r="M55" s="33" t="s">
        <v>240</v>
      </c>
      <c r="N55" s="34"/>
      <c r="O55" s="33" t="s">
        <v>198</v>
      </c>
      <c r="P55" s="36"/>
      <c r="Q55" s="33" t="s">
        <v>240</v>
      </c>
      <c r="R55" s="125"/>
      <c r="S55" s="33" t="s">
        <v>220</v>
      </c>
      <c r="U55" s="33" t="s">
        <v>231</v>
      </c>
      <c r="V55" s="36"/>
      <c r="W55" s="33" t="s">
        <v>240</v>
      </c>
      <c r="X55" s="36"/>
      <c r="Y55" s="33" t="s">
        <v>198</v>
      </c>
      <c r="Z55" s="36"/>
      <c r="AA55" s="33" t="s">
        <v>240</v>
      </c>
      <c r="AB55" s="36"/>
      <c r="AC55" s="33" t="s">
        <v>220</v>
      </c>
      <c r="AI55" s="22"/>
      <c r="AJ55" s="22"/>
      <c r="AM55" s="1" t="str">
        <f t="shared" si="0"/>
        <v/>
      </c>
    </row>
    <row r="56" spans="1:39" ht="18" hidden="1" customHeight="1" x14ac:dyDescent="0.3">
      <c r="A56" s="31">
        <v>52</v>
      </c>
      <c r="E56" s="33" t="s">
        <v>269</v>
      </c>
      <c r="G56" s="33" t="s">
        <v>203</v>
      </c>
      <c r="I56" s="33" t="s">
        <v>245</v>
      </c>
      <c r="K56" s="33" t="s">
        <v>231</v>
      </c>
      <c r="L56" s="34"/>
      <c r="M56" s="33" t="s">
        <v>240</v>
      </c>
      <c r="N56" s="34"/>
      <c r="O56" s="33" t="s">
        <v>198</v>
      </c>
      <c r="P56" s="36"/>
      <c r="Q56" s="33" t="s">
        <v>240</v>
      </c>
      <c r="R56" s="125"/>
      <c r="S56" s="33" t="s">
        <v>220</v>
      </c>
      <c r="U56" s="33" t="s">
        <v>231</v>
      </c>
      <c r="V56" s="36"/>
      <c r="W56" s="33" t="s">
        <v>240</v>
      </c>
      <c r="X56" s="36"/>
      <c r="Y56" s="33" t="s">
        <v>198</v>
      </c>
      <c r="Z56" s="36"/>
      <c r="AA56" s="33" t="s">
        <v>240</v>
      </c>
      <c r="AB56" s="36"/>
      <c r="AC56" s="33" t="s">
        <v>220</v>
      </c>
      <c r="AI56" s="22"/>
      <c r="AJ56" s="22"/>
      <c r="AM56" s="1" t="str">
        <f t="shared" si="0"/>
        <v/>
      </c>
    </row>
    <row r="57" spans="1:39" ht="18" hidden="1" customHeight="1" x14ac:dyDescent="0.3">
      <c r="A57" s="31">
        <v>53</v>
      </c>
      <c r="E57" s="33" t="s">
        <v>269</v>
      </c>
      <c r="G57" s="33" t="s">
        <v>203</v>
      </c>
      <c r="I57" s="33" t="s">
        <v>245</v>
      </c>
      <c r="K57" s="33" t="s">
        <v>231</v>
      </c>
      <c r="L57" s="34"/>
      <c r="M57" s="33" t="s">
        <v>240</v>
      </c>
      <c r="N57" s="34"/>
      <c r="O57" s="33" t="s">
        <v>198</v>
      </c>
      <c r="P57" s="36"/>
      <c r="Q57" s="33" t="s">
        <v>240</v>
      </c>
      <c r="R57" s="125"/>
      <c r="S57" s="33" t="s">
        <v>220</v>
      </c>
      <c r="U57" s="33" t="s">
        <v>231</v>
      </c>
      <c r="V57" s="36"/>
      <c r="W57" s="33" t="s">
        <v>240</v>
      </c>
      <c r="X57" s="36"/>
      <c r="Y57" s="33" t="s">
        <v>198</v>
      </c>
      <c r="Z57" s="36"/>
      <c r="AA57" s="33" t="s">
        <v>240</v>
      </c>
      <c r="AB57" s="36"/>
      <c r="AC57" s="33" t="s">
        <v>220</v>
      </c>
      <c r="AI57" s="22"/>
      <c r="AJ57" s="22"/>
      <c r="AM57" s="1" t="str">
        <f t="shared" si="0"/>
        <v/>
      </c>
    </row>
    <row r="58" spans="1:39" ht="18" hidden="1" customHeight="1" x14ac:dyDescent="0.3">
      <c r="A58" s="31">
        <v>54</v>
      </c>
      <c r="E58" s="33" t="s">
        <v>269</v>
      </c>
      <c r="G58" s="33" t="s">
        <v>203</v>
      </c>
      <c r="I58" s="33" t="s">
        <v>245</v>
      </c>
      <c r="K58" s="33" t="s">
        <v>231</v>
      </c>
      <c r="L58" s="34"/>
      <c r="M58" s="33" t="s">
        <v>240</v>
      </c>
      <c r="N58" s="34"/>
      <c r="O58" s="33" t="s">
        <v>198</v>
      </c>
      <c r="P58" s="36"/>
      <c r="Q58" s="33" t="s">
        <v>240</v>
      </c>
      <c r="R58" s="125"/>
      <c r="S58" s="33" t="s">
        <v>220</v>
      </c>
      <c r="U58" s="33" t="s">
        <v>231</v>
      </c>
      <c r="V58" s="36"/>
      <c r="W58" s="33" t="s">
        <v>240</v>
      </c>
      <c r="X58" s="36"/>
      <c r="Y58" s="33" t="s">
        <v>198</v>
      </c>
      <c r="Z58" s="36"/>
      <c r="AA58" s="33" t="s">
        <v>240</v>
      </c>
      <c r="AB58" s="36"/>
      <c r="AC58" s="33" t="s">
        <v>220</v>
      </c>
      <c r="AI58" s="22"/>
      <c r="AJ58" s="22"/>
      <c r="AM58" s="1" t="str">
        <f t="shared" si="0"/>
        <v/>
      </c>
    </row>
    <row r="59" spans="1:39" ht="18" hidden="1" customHeight="1" x14ac:dyDescent="0.3">
      <c r="A59" s="31">
        <v>55</v>
      </c>
      <c r="E59" s="33" t="s">
        <v>269</v>
      </c>
      <c r="G59" s="33" t="s">
        <v>203</v>
      </c>
      <c r="I59" s="33" t="s">
        <v>245</v>
      </c>
      <c r="K59" s="33" t="s">
        <v>231</v>
      </c>
      <c r="L59" s="34"/>
      <c r="M59" s="33" t="s">
        <v>240</v>
      </c>
      <c r="N59" s="34"/>
      <c r="O59" s="33" t="s">
        <v>198</v>
      </c>
      <c r="P59" s="36"/>
      <c r="Q59" s="33" t="s">
        <v>240</v>
      </c>
      <c r="R59" s="125"/>
      <c r="S59" s="33" t="s">
        <v>220</v>
      </c>
      <c r="U59" s="33" t="s">
        <v>231</v>
      </c>
      <c r="V59" s="36"/>
      <c r="W59" s="33" t="s">
        <v>240</v>
      </c>
      <c r="X59" s="36"/>
      <c r="Y59" s="33" t="s">
        <v>198</v>
      </c>
      <c r="Z59" s="36"/>
      <c r="AA59" s="33" t="s">
        <v>240</v>
      </c>
      <c r="AB59" s="36"/>
      <c r="AC59" s="33" t="s">
        <v>220</v>
      </c>
      <c r="AI59" s="22"/>
      <c r="AJ59" s="22"/>
      <c r="AM59" s="1" t="str">
        <f t="shared" si="0"/>
        <v/>
      </c>
    </row>
    <row r="60" spans="1:39" ht="18" hidden="1" customHeight="1" x14ac:dyDescent="0.3">
      <c r="A60" s="31">
        <v>56</v>
      </c>
      <c r="E60" s="33" t="s">
        <v>269</v>
      </c>
      <c r="G60" s="33" t="s">
        <v>203</v>
      </c>
      <c r="I60" s="33" t="s">
        <v>245</v>
      </c>
      <c r="K60" s="33" t="s">
        <v>231</v>
      </c>
      <c r="L60" s="34"/>
      <c r="M60" s="33" t="s">
        <v>240</v>
      </c>
      <c r="N60" s="34"/>
      <c r="O60" s="33" t="s">
        <v>198</v>
      </c>
      <c r="P60" s="36"/>
      <c r="Q60" s="33" t="s">
        <v>240</v>
      </c>
      <c r="R60" s="125"/>
      <c r="S60" s="33" t="s">
        <v>220</v>
      </c>
      <c r="U60" s="33" t="s">
        <v>231</v>
      </c>
      <c r="V60" s="36"/>
      <c r="W60" s="33" t="s">
        <v>240</v>
      </c>
      <c r="X60" s="36"/>
      <c r="Y60" s="33" t="s">
        <v>198</v>
      </c>
      <c r="Z60" s="36"/>
      <c r="AA60" s="33" t="s">
        <v>240</v>
      </c>
      <c r="AB60" s="36"/>
      <c r="AC60" s="33" t="s">
        <v>220</v>
      </c>
      <c r="AI60" s="22"/>
      <c r="AJ60" s="22"/>
      <c r="AM60" s="1" t="str">
        <f t="shared" si="0"/>
        <v/>
      </c>
    </row>
    <row r="61" spans="1:39" ht="18" hidden="1" customHeight="1" x14ac:dyDescent="0.3">
      <c r="A61" s="31">
        <v>57</v>
      </c>
      <c r="E61" s="33" t="s">
        <v>269</v>
      </c>
      <c r="G61" s="33" t="s">
        <v>203</v>
      </c>
      <c r="I61" s="33" t="s">
        <v>245</v>
      </c>
      <c r="K61" s="33" t="s">
        <v>231</v>
      </c>
      <c r="L61" s="34"/>
      <c r="M61" s="33" t="s">
        <v>240</v>
      </c>
      <c r="N61" s="34"/>
      <c r="O61" s="33" t="s">
        <v>198</v>
      </c>
      <c r="P61" s="36"/>
      <c r="Q61" s="33" t="s">
        <v>240</v>
      </c>
      <c r="R61" s="125"/>
      <c r="S61" s="33" t="s">
        <v>220</v>
      </c>
      <c r="U61" s="33" t="s">
        <v>231</v>
      </c>
      <c r="V61" s="36"/>
      <c r="W61" s="33" t="s">
        <v>240</v>
      </c>
      <c r="X61" s="36"/>
      <c r="Y61" s="33" t="s">
        <v>198</v>
      </c>
      <c r="Z61" s="36"/>
      <c r="AA61" s="33" t="s">
        <v>240</v>
      </c>
      <c r="AB61" s="36"/>
      <c r="AC61" s="33" t="s">
        <v>220</v>
      </c>
      <c r="AI61" s="22"/>
      <c r="AJ61" s="22"/>
      <c r="AM61" s="1" t="str">
        <f t="shared" si="0"/>
        <v/>
      </c>
    </row>
    <row r="62" spans="1:39" ht="18" hidden="1" customHeight="1" x14ac:dyDescent="0.3">
      <c r="A62" s="31">
        <v>58</v>
      </c>
      <c r="E62" s="33" t="s">
        <v>269</v>
      </c>
      <c r="G62" s="33" t="s">
        <v>203</v>
      </c>
      <c r="I62" s="33" t="s">
        <v>245</v>
      </c>
      <c r="K62" s="33" t="s">
        <v>231</v>
      </c>
      <c r="L62" s="34"/>
      <c r="M62" s="33" t="s">
        <v>240</v>
      </c>
      <c r="N62" s="34"/>
      <c r="O62" s="33" t="s">
        <v>198</v>
      </c>
      <c r="P62" s="36"/>
      <c r="Q62" s="33" t="s">
        <v>240</v>
      </c>
      <c r="R62" s="125"/>
      <c r="S62" s="33" t="s">
        <v>220</v>
      </c>
      <c r="U62" s="33" t="s">
        <v>231</v>
      </c>
      <c r="V62" s="36"/>
      <c r="W62" s="33" t="s">
        <v>240</v>
      </c>
      <c r="X62" s="36"/>
      <c r="Y62" s="33" t="s">
        <v>198</v>
      </c>
      <c r="Z62" s="36"/>
      <c r="AA62" s="33" t="s">
        <v>240</v>
      </c>
      <c r="AB62" s="36"/>
      <c r="AC62" s="33" t="s">
        <v>220</v>
      </c>
      <c r="AI62" s="22"/>
      <c r="AJ62" s="22"/>
      <c r="AM62" s="1" t="str">
        <f t="shared" si="0"/>
        <v/>
      </c>
    </row>
    <row r="63" spans="1:39" ht="18" hidden="1" customHeight="1" x14ac:dyDescent="0.3">
      <c r="A63" s="31">
        <v>59</v>
      </c>
      <c r="E63" s="33" t="s">
        <v>269</v>
      </c>
      <c r="G63" s="33" t="s">
        <v>203</v>
      </c>
      <c r="I63" s="33" t="s">
        <v>245</v>
      </c>
      <c r="K63" s="33" t="s">
        <v>231</v>
      </c>
      <c r="L63" s="34"/>
      <c r="M63" s="33" t="s">
        <v>240</v>
      </c>
      <c r="N63" s="34"/>
      <c r="O63" s="33" t="s">
        <v>198</v>
      </c>
      <c r="P63" s="36"/>
      <c r="Q63" s="33" t="s">
        <v>240</v>
      </c>
      <c r="R63" s="125"/>
      <c r="S63" s="33" t="s">
        <v>220</v>
      </c>
      <c r="U63" s="33" t="s">
        <v>231</v>
      </c>
      <c r="V63" s="36"/>
      <c r="W63" s="33" t="s">
        <v>240</v>
      </c>
      <c r="X63" s="36"/>
      <c r="Y63" s="33" t="s">
        <v>198</v>
      </c>
      <c r="Z63" s="36"/>
      <c r="AA63" s="33" t="s">
        <v>240</v>
      </c>
      <c r="AB63" s="36"/>
      <c r="AC63" s="33" t="s">
        <v>220</v>
      </c>
      <c r="AI63" s="22"/>
      <c r="AJ63" s="22"/>
      <c r="AM63" s="1" t="str">
        <f t="shared" si="0"/>
        <v/>
      </c>
    </row>
    <row r="64" spans="1:39" ht="18" hidden="1" customHeight="1" x14ac:dyDescent="0.3">
      <c r="A64" s="31">
        <v>60</v>
      </c>
      <c r="E64" s="33" t="s">
        <v>269</v>
      </c>
      <c r="G64" s="33" t="s">
        <v>203</v>
      </c>
      <c r="I64" s="33" t="s">
        <v>245</v>
      </c>
      <c r="K64" s="33" t="s">
        <v>231</v>
      </c>
      <c r="L64" s="34"/>
      <c r="M64" s="33" t="s">
        <v>240</v>
      </c>
      <c r="N64" s="34"/>
      <c r="O64" s="33" t="s">
        <v>198</v>
      </c>
      <c r="P64" s="36"/>
      <c r="Q64" s="33" t="s">
        <v>240</v>
      </c>
      <c r="R64" s="125"/>
      <c r="S64" s="33" t="s">
        <v>220</v>
      </c>
      <c r="U64" s="33" t="s">
        <v>231</v>
      </c>
      <c r="V64" s="36"/>
      <c r="W64" s="33" t="s">
        <v>240</v>
      </c>
      <c r="X64" s="36"/>
      <c r="Y64" s="33" t="s">
        <v>198</v>
      </c>
      <c r="Z64" s="36"/>
      <c r="AA64" s="33" t="s">
        <v>240</v>
      </c>
      <c r="AB64" s="36"/>
      <c r="AC64" s="33" t="s">
        <v>220</v>
      </c>
      <c r="AI64" s="22"/>
      <c r="AJ64" s="22"/>
      <c r="AM64" s="1" t="str">
        <f t="shared" si="0"/>
        <v/>
      </c>
    </row>
    <row r="65" spans="1:39" ht="18" hidden="1" customHeight="1" x14ac:dyDescent="0.3">
      <c r="A65" s="31">
        <v>61</v>
      </c>
      <c r="E65" s="33" t="s">
        <v>269</v>
      </c>
      <c r="G65" s="33" t="s">
        <v>203</v>
      </c>
      <c r="I65" s="33" t="s">
        <v>245</v>
      </c>
      <c r="K65" s="33" t="s">
        <v>231</v>
      </c>
      <c r="L65" s="34"/>
      <c r="M65" s="33" t="s">
        <v>240</v>
      </c>
      <c r="N65" s="34"/>
      <c r="O65" s="33" t="s">
        <v>198</v>
      </c>
      <c r="P65" s="36"/>
      <c r="Q65" s="33" t="s">
        <v>240</v>
      </c>
      <c r="R65" s="125"/>
      <c r="S65" s="33" t="s">
        <v>220</v>
      </c>
      <c r="U65" s="33" t="s">
        <v>231</v>
      </c>
      <c r="V65" s="36"/>
      <c r="W65" s="33" t="s">
        <v>240</v>
      </c>
      <c r="X65" s="36"/>
      <c r="Y65" s="33" t="s">
        <v>198</v>
      </c>
      <c r="Z65" s="36"/>
      <c r="AA65" s="33" t="s">
        <v>240</v>
      </c>
      <c r="AB65" s="36"/>
      <c r="AC65" s="33" t="s">
        <v>220</v>
      </c>
      <c r="AI65" s="22"/>
      <c r="AJ65" s="22"/>
      <c r="AM65" s="1" t="str">
        <f t="shared" si="0"/>
        <v/>
      </c>
    </row>
    <row r="66" spans="1:39" ht="18" hidden="1" customHeight="1" x14ac:dyDescent="0.3">
      <c r="A66" s="31">
        <v>62</v>
      </c>
      <c r="E66" s="33" t="s">
        <v>269</v>
      </c>
      <c r="G66" s="33" t="s">
        <v>203</v>
      </c>
      <c r="I66" s="33" t="s">
        <v>245</v>
      </c>
      <c r="K66" s="33" t="s">
        <v>231</v>
      </c>
      <c r="L66" s="34"/>
      <c r="M66" s="33" t="s">
        <v>240</v>
      </c>
      <c r="N66" s="34"/>
      <c r="O66" s="33" t="s">
        <v>198</v>
      </c>
      <c r="P66" s="36"/>
      <c r="Q66" s="33" t="s">
        <v>240</v>
      </c>
      <c r="R66" s="125"/>
      <c r="S66" s="33" t="s">
        <v>220</v>
      </c>
      <c r="U66" s="33" t="s">
        <v>231</v>
      </c>
      <c r="V66" s="36"/>
      <c r="W66" s="33" t="s">
        <v>240</v>
      </c>
      <c r="X66" s="36"/>
      <c r="Y66" s="33" t="s">
        <v>198</v>
      </c>
      <c r="Z66" s="36"/>
      <c r="AA66" s="33" t="s">
        <v>240</v>
      </c>
      <c r="AB66" s="36"/>
      <c r="AC66" s="33" t="s">
        <v>220</v>
      </c>
      <c r="AI66" s="22"/>
      <c r="AJ66" s="22"/>
      <c r="AM66" s="1" t="str">
        <f t="shared" si="0"/>
        <v/>
      </c>
    </row>
    <row r="67" spans="1:39" ht="18" hidden="1" customHeight="1" x14ac:dyDescent="0.3">
      <c r="A67" s="31">
        <v>63</v>
      </c>
      <c r="E67" s="33" t="s">
        <v>269</v>
      </c>
      <c r="G67" s="33" t="s">
        <v>203</v>
      </c>
      <c r="I67" s="33" t="s">
        <v>245</v>
      </c>
      <c r="K67" s="33" t="s">
        <v>231</v>
      </c>
      <c r="L67" s="34"/>
      <c r="M67" s="33" t="s">
        <v>240</v>
      </c>
      <c r="N67" s="34"/>
      <c r="O67" s="33" t="s">
        <v>198</v>
      </c>
      <c r="P67" s="36"/>
      <c r="Q67" s="33" t="s">
        <v>240</v>
      </c>
      <c r="R67" s="125"/>
      <c r="S67" s="33" t="s">
        <v>220</v>
      </c>
      <c r="U67" s="33" t="s">
        <v>231</v>
      </c>
      <c r="V67" s="36"/>
      <c r="W67" s="33" t="s">
        <v>240</v>
      </c>
      <c r="X67" s="36"/>
      <c r="Y67" s="33" t="s">
        <v>198</v>
      </c>
      <c r="Z67" s="36"/>
      <c r="AA67" s="33" t="s">
        <v>240</v>
      </c>
      <c r="AB67" s="36"/>
      <c r="AC67" s="33" t="s">
        <v>220</v>
      </c>
      <c r="AI67" s="22"/>
      <c r="AJ67" s="22"/>
      <c r="AM67" s="1" t="str">
        <f t="shared" si="0"/>
        <v/>
      </c>
    </row>
    <row r="68" spans="1:39" ht="18" hidden="1" customHeight="1" x14ac:dyDescent="0.3">
      <c r="A68" s="31">
        <v>64</v>
      </c>
      <c r="E68" s="33" t="s">
        <v>269</v>
      </c>
      <c r="G68" s="33" t="s">
        <v>203</v>
      </c>
      <c r="I68" s="33" t="s">
        <v>245</v>
      </c>
      <c r="K68" s="33" t="s">
        <v>231</v>
      </c>
      <c r="L68" s="34"/>
      <c r="M68" s="33" t="s">
        <v>240</v>
      </c>
      <c r="N68" s="34"/>
      <c r="O68" s="33" t="s">
        <v>198</v>
      </c>
      <c r="P68" s="36"/>
      <c r="Q68" s="33" t="s">
        <v>240</v>
      </c>
      <c r="R68" s="125"/>
      <c r="S68" s="33" t="s">
        <v>220</v>
      </c>
      <c r="U68" s="33" t="s">
        <v>231</v>
      </c>
      <c r="V68" s="36"/>
      <c r="W68" s="33" t="s">
        <v>240</v>
      </c>
      <c r="X68" s="36"/>
      <c r="Y68" s="33" t="s">
        <v>198</v>
      </c>
      <c r="Z68" s="36"/>
      <c r="AA68" s="33" t="s">
        <v>240</v>
      </c>
      <c r="AB68" s="36"/>
      <c r="AC68" s="33" t="s">
        <v>220</v>
      </c>
      <c r="AI68" s="22"/>
      <c r="AJ68" s="22"/>
      <c r="AM68" s="1" t="str">
        <f t="shared" si="0"/>
        <v/>
      </c>
    </row>
    <row r="69" spans="1:39" ht="18" hidden="1" customHeight="1" x14ac:dyDescent="0.3">
      <c r="A69" s="31">
        <v>65</v>
      </c>
      <c r="E69" s="33" t="s">
        <v>269</v>
      </c>
      <c r="G69" s="33" t="s">
        <v>203</v>
      </c>
      <c r="I69" s="33" t="s">
        <v>245</v>
      </c>
      <c r="K69" s="33" t="s">
        <v>231</v>
      </c>
      <c r="L69" s="34"/>
      <c r="M69" s="33" t="s">
        <v>240</v>
      </c>
      <c r="N69" s="34"/>
      <c r="O69" s="33" t="s">
        <v>198</v>
      </c>
      <c r="P69" s="36"/>
      <c r="Q69" s="33" t="s">
        <v>240</v>
      </c>
      <c r="R69" s="125"/>
      <c r="S69" s="33" t="s">
        <v>220</v>
      </c>
      <c r="U69" s="33" t="s">
        <v>231</v>
      </c>
      <c r="V69" s="36"/>
      <c r="W69" s="33" t="s">
        <v>240</v>
      </c>
      <c r="X69" s="36"/>
      <c r="Y69" s="33" t="s">
        <v>198</v>
      </c>
      <c r="Z69" s="36"/>
      <c r="AA69" s="33" t="s">
        <v>240</v>
      </c>
      <c r="AB69" s="36"/>
      <c r="AC69" s="33" t="s">
        <v>220</v>
      </c>
      <c r="AI69" s="22"/>
      <c r="AJ69" s="22"/>
      <c r="AM69" s="1" t="str">
        <f t="shared" si="0"/>
        <v/>
      </c>
    </row>
    <row r="70" spans="1:39" ht="18" hidden="1" customHeight="1" x14ac:dyDescent="0.3">
      <c r="A70" s="31">
        <v>66</v>
      </c>
      <c r="E70" s="33" t="s">
        <v>269</v>
      </c>
      <c r="G70" s="33" t="s">
        <v>203</v>
      </c>
      <c r="I70" s="33" t="s">
        <v>245</v>
      </c>
      <c r="K70" s="33" t="s">
        <v>231</v>
      </c>
      <c r="L70" s="34"/>
      <c r="M70" s="33" t="s">
        <v>240</v>
      </c>
      <c r="N70" s="34"/>
      <c r="O70" s="33" t="s">
        <v>198</v>
      </c>
      <c r="P70" s="36"/>
      <c r="Q70" s="33" t="s">
        <v>240</v>
      </c>
      <c r="R70" s="125"/>
      <c r="S70" s="33" t="s">
        <v>220</v>
      </c>
      <c r="U70" s="33" t="s">
        <v>231</v>
      </c>
      <c r="V70" s="36"/>
      <c r="W70" s="33" t="s">
        <v>240</v>
      </c>
      <c r="X70" s="36"/>
      <c r="Y70" s="33" t="s">
        <v>198</v>
      </c>
      <c r="Z70" s="36"/>
      <c r="AA70" s="33" t="s">
        <v>240</v>
      </c>
      <c r="AB70" s="36"/>
      <c r="AC70" s="33" t="s">
        <v>220</v>
      </c>
      <c r="AI70" s="22"/>
      <c r="AJ70" s="22"/>
      <c r="AM70" s="1" t="str">
        <f t="shared" ref="AM70:AM104" si="1">IF(ISBLANK(B70),"",A70)</f>
        <v/>
      </c>
    </row>
    <row r="71" spans="1:39" ht="18" hidden="1" customHeight="1" x14ac:dyDescent="0.3">
      <c r="A71" s="31">
        <v>67</v>
      </c>
      <c r="E71" s="33" t="s">
        <v>269</v>
      </c>
      <c r="G71" s="33" t="s">
        <v>203</v>
      </c>
      <c r="I71" s="33" t="s">
        <v>245</v>
      </c>
      <c r="K71" s="33" t="s">
        <v>231</v>
      </c>
      <c r="L71" s="34"/>
      <c r="M71" s="33" t="s">
        <v>240</v>
      </c>
      <c r="N71" s="34"/>
      <c r="O71" s="33" t="s">
        <v>198</v>
      </c>
      <c r="P71" s="36"/>
      <c r="Q71" s="33" t="s">
        <v>240</v>
      </c>
      <c r="R71" s="125"/>
      <c r="S71" s="33" t="s">
        <v>220</v>
      </c>
      <c r="U71" s="33" t="s">
        <v>231</v>
      </c>
      <c r="V71" s="36"/>
      <c r="W71" s="33" t="s">
        <v>240</v>
      </c>
      <c r="X71" s="36"/>
      <c r="Y71" s="33" t="s">
        <v>198</v>
      </c>
      <c r="Z71" s="36"/>
      <c r="AA71" s="33" t="s">
        <v>240</v>
      </c>
      <c r="AB71" s="36"/>
      <c r="AC71" s="33" t="s">
        <v>220</v>
      </c>
      <c r="AI71" s="22"/>
      <c r="AJ71" s="22"/>
      <c r="AM71" s="1" t="str">
        <f t="shared" si="1"/>
        <v/>
      </c>
    </row>
    <row r="72" spans="1:39" ht="18" hidden="1" customHeight="1" x14ac:dyDescent="0.3">
      <c r="A72" s="31">
        <v>68</v>
      </c>
      <c r="E72" s="33" t="s">
        <v>269</v>
      </c>
      <c r="G72" s="33" t="s">
        <v>203</v>
      </c>
      <c r="I72" s="33" t="s">
        <v>245</v>
      </c>
      <c r="K72" s="33" t="s">
        <v>231</v>
      </c>
      <c r="L72" s="34"/>
      <c r="M72" s="33" t="s">
        <v>240</v>
      </c>
      <c r="N72" s="34"/>
      <c r="O72" s="33" t="s">
        <v>198</v>
      </c>
      <c r="P72" s="36"/>
      <c r="Q72" s="33" t="s">
        <v>240</v>
      </c>
      <c r="R72" s="125"/>
      <c r="S72" s="33" t="s">
        <v>220</v>
      </c>
      <c r="U72" s="33" t="s">
        <v>231</v>
      </c>
      <c r="V72" s="36"/>
      <c r="W72" s="33" t="s">
        <v>240</v>
      </c>
      <c r="X72" s="36"/>
      <c r="Y72" s="33" t="s">
        <v>198</v>
      </c>
      <c r="Z72" s="36"/>
      <c r="AA72" s="33" t="s">
        <v>240</v>
      </c>
      <c r="AB72" s="36"/>
      <c r="AC72" s="33" t="s">
        <v>220</v>
      </c>
      <c r="AI72" s="22"/>
      <c r="AJ72" s="22"/>
      <c r="AM72" s="1" t="str">
        <f t="shared" si="1"/>
        <v/>
      </c>
    </row>
    <row r="73" spans="1:39" ht="18" hidden="1" customHeight="1" x14ac:dyDescent="0.3">
      <c r="A73" s="31">
        <v>69</v>
      </c>
      <c r="E73" s="33" t="s">
        <v>269</v>
      </c>
      <c r="G73" s="33" t="s">
        <v>203</v>
      </c>
      <c r="I73" s="33" t="s">
        <v>245</v>
      </c>
      <c r="K73" s="33" t="s">
        <v>231</v>
      </c>
      <c r="L73" s="34"/>
      <c r="M73" s="33" t="s">
        <v>240</v>
      </c>
      <c r="N73" s="34"/>
      <c r="O73" s="33" t="s">
        <v>198</v>
      </c>
      <c r="P73" s="36"/>
      <c r="Q73" s="33" t="s">
        <v>240</v>
      </c>
      <c r="R73" s="125"/>
      <c r="S73" s="33" t="s">
        <v>220</v>
      </c>
      <c r="U73" s="33" t="s">
        <v>231</v>
      </c>
      <c r="V73" s="36"/>
      <c r="W73" s="33" t="s">
        <v>240</v>
      </c>
      <c r="X73" s="36"/>
      <c r="Y73" s="33" t="s">
        <v>198</v>
      </c>
      <c r="Z73" s="36"/>
      <c r="AA73" s="33" t="s">
        <v>240</v>
      </c>
      <c r="AB73" s="36"/>
      <c r="AC73" s="33" t="s">
        <v>220</v>
      </c>
      <c r="AI73" s="22"/>
      <c r="AJ73" s="22"/>
      <c r="AM73" s="1" t="str">
        <f t="shared" si="1"/>
        <v/>
      </c>
    </row>
    <row r="74" spans="1:39" ht="18" hidden="1" customHeight="1" x14ac:dyDescent="0.3">
      <c r="A74" s="31">
        <v>70</v>
      </c>
      <c r="E74" s="33" t="s">
        <v>269</v>
      </c>
      <c r="G74" s="33" t="s">
        <v>203</v>
      </c>
      <c r="I74" s="33" t="s">
        <v>245</v>
      </c>
      <c r="K74" s="33" t="s">
        <v>231</v>
      </c>
      <c r="L74" s="34"/>
      <c r="M74" s="33" t="s">
        <v>240</v>
      </c>
      <c r="N74" s="34"/>
      <c r="O74" s="33" t="s">
        <v>198</v>
      </c>
      <c r="P74" s="36"/>
      <c r="Q74" s="33" t="s">
        <v>240</v>
      </c>
      <c r="R74" s="125"/>
      <c r="S74" s="33" t="s">
        <v>220</v>
      </c>
      <c r="U74" s="33" t="s">
        <v>231</v>
      </c>
      <c r="V74" s="36"/>
      <c r="W74" s="33" t="s">
        <v>240</v>
      </c>
      <c r="X74" s="36"/>
      <c r="Y74" s="33" t="s">
        <v>198</v>
      </c>
      <c r="Z74" s="36"/>
      <c r="AA74" s="33" t="s">
        <v>240</v>
      </c>
      <c r="AB74" s="36"/>
      <c r="AC74" s="33" t="s">
        <v>220</v>
      </c>
      <c r="AI74" s="22"/>
      <c r="AJ74" s="22"/>
      <c r="AM74" s="1" t="str">
        <f t="shared" si="1"/>
        <v/>
      </c>
    </row>
    <row r="75" spans="1:39" ht="18" hidden="1" customHeight="1" x14ac:dyDescent="0.3">
      <c r="A75" s="31">
        <v>71</v>
      </c>
      <c r="E75" s="33" t="s">
        <v>269</v>
      </c>
      <c r="G75" s="33" t="s">
        <v>203</v>
      </c>
      <c r="I75" s="33" t="s">
        <v>245</v>
      </c>
      <c r="K75" s="33" t="s">
        <v>231</v>
      </c>
      <c r="L75" s="34"/>
      <c r="M75" s="33" t="s">
        <v>240</v>
      </c>
      <c r="N75" s="34"/>
      <c r="O75" s="33" t="s">
        <v>198</v>
      </c>
      <c r="P75" s="36"/>
      <c r="Q75" s="33" t="s">
        <v>240</v>
      </c>
      <c r="R75" s="125"/>
      <c r="S75" s="33" t="s">
        <v>220</v>
      </c>
      <c r="U75" s="33" t="s">
        <v>231</v>
      </c>
      <c r="V75" s="36"/>
      <c r="W75" s="33" t="s">
        <v>240</v>
      </c>
      <c r="X75" s="36"/>
      <c r="Y75" s="33" t="s">
        <v>198</v>
      </c>
      <c r="Z75" s="36"/>
      <c r="AA75" s="33" t="s">
        <v>240</v>
      </c>
      <c r="AB75" s="36"/>
      <c r="AC75" s="33" t="s">
        <v>220</v>
      </c>
      <c r="AI75" s="22"/>
      <c r="AJ75" s="22"/>
      <c r="AM75" s="1" t="str">
        <f t="shared" si="1"/>
        <v/>
      </c>
    </row>
    <row r="76" spans="1:39" ht="18" hidden="1" customHeight="1" x14ac:dyDescent="0.3">
      <c r="A76" s="31">
        <v>72</v>
      </c>
      <c r="E76" s="33" t="s">
        <v>269</v>
      </c>
      <c r="G76" s="33" t="s">
        <v>203</v>
      </c>
      <c r="I76" s="33" t="s">
        <v>245</v>
      </c>
      <c r="K76" s="33" t="s">
        <v>231</v>
      </c>
      <c r="L76" s="34"/>
      <c r="M76" s="33" t="s">
        <v>240</v>
      </c>
      <c r="N76" s="34"/>
      <c r="O76" s="33" t="s">
        <v>198</v>
      </c>
      <c r="P76" s="36"/>
      <c r="Q76" s="33" t="s">
        <v>240</v>
      </c>
      <c r="R76" s="125"/>
      <c r="S76" s="33" t="s">
        <v>220</v>
      </c>
      <c r="U76" s="33" t="s">
        <v>231</v>
      </c>
      <c r="V76" s="36"/>
      <c r="W76" s="33" t="s">
        <v>240</v>
      </c>
      <c r="X76" s="36"/>
      <c r="Y76" s="33" t="s">
        <v>198</v>
      </c>
      <c r="Z76" s="36"/>
      <c r="AA76" s="33" t="s">
        <v>240</v>
      </c>
      <c r="AB76" s="36"/>
      <c r="AC76" s="33" t="s">
        <v>220</v>
      </c>
      <c r="AI76" s="22"/>
      <c r="AJ76" s="22"/>
      <c r="AM76" s="1" t="str">
        <f t="shared" si="1"/>
        <v/>
      </c>
    </row>
    <row r="77" spans="1:39" ht="18" hidden="1" customHeight="1" x14ac:dyDescent="0.3">
      <c r="A77" s="31">
        <v>73</v>
      </c>
      <c r="E77" s="33" t="s">
        <v>269</v>
      </c>
      <c r="G77" s="33" t="s">
        <v>203</v>
      </c>
      <c r="I77" s="33" t="s">
        <v>245</v>
      </c>
      <c r="K77" s="33" t="s">
        <v>231</v>
      </c>
      <c r="L77" s="34"/>
      <c r="M77" s="33" t="s">
        <v>240</v>
      </c>
      <c r="N77" s="34"/>
      <c r="O77" s="33" t="s">
        <v>198</v>
      </c>
      <c r="P77" s="36"/>
      <c r="Q77" s="33" t="s">
        <v>240</v>
      </c>
      <c r="R77" s="125"/>
      <c r="S77" s="33" t="s">
        <v>220</v>
      </c>
      <c r="U77" s="33" t="s">
        <v>231</v>
      </c>
      <c r="V77" s="36"/>
      <c r="W77" s="33" t="s">
        <v>240</v>
      </c>
      <c r="X77" s="36"/>
      <c r="Y77" s="33" t="s">
        <v>198</v>
      </c>
      <c r="Z77" s="36"/>
      <c r="AA77" s="33" t="s">
        <v>240</v>
      </c>
      <c r="AB77" s="36"/>
      <c r="AC77" s="33" t="s">
        <v>220</v>
      </c>
      <c r="AI77" s="22"/>
      <c r="AJ77" s="22"/>
      <c r="AM77" s="1" t="str">
        <f t="shared" si="1"/>
        <v/>
      </c>
    </row>
    <row r="78" spans="1:39" ht="18" hidden="1" customHeight="1" x14ac:dyDescent="0.3">
      <c r="A78" s="31">
        <v>74</v>
      </c>
      <c r="E78" s="33" t="s">
        <v>269</v>
      </c>
      <c r="G78" s="33" t="s">
        <v>203</v>
      </c>
      <c r="I78" s="33" t="s">
        <v>245</v>
      </c>
      <c r="K78" s="33" t="s">
        <v>231</v>
      </c>
      <c r="L78" s="34"/>
      <c r="M78" s="33" t="s">
        <v>240</v>
      </c>
      <c r="N78" s="34"/>
      <c r="O78" s="33" t="s">
        <v>198</v>
      </c>
      <c r="P78" s="36"/>
      <c r="Q78" s="33" t="s">
        <v>240</v>
      </c>
      <c r="R78" s="125"/>
      <c r="S78" s="33" t="s">
        <v>220</v>
      </c>
      <c r="U78" s="33" t="s">
        <v>231</v>
      </c>
      <c r="V78" s="36"/>
      <c r="W78" s="33" t="s">
        <v>240</v>
      </c>
      <c r="X78" s="36"/>
      <c r="Y78" s="33" t="s">
        <v>198</v>
      </c>
      <c r="Z78" s="36"/>
      <c r="AA78" s="33" t="s">
        <v>240</v>
      </c>
      <c r="AB78" s="36"/>
      <c r="AC78" s="33" t="s">
        <v>220</v>
      </c>
      <c r="AI78" s="22"/>
      <c r="AJ78" s="22"/>
      <c r="AM78" s="1" t="str">
        <f t="shared" si="1"/>
        <v/>
      </c>
    </row>
    <row r="79" spans="1:39" ht="18" hidden="1" customHeight="1" x14ac:dyDescent="0.3">
      <c r="A79" s="31">
        <v>75</v>
      </c>
      <c r="E79" s="33" t="s">
        <v>269</v>
      </c>
      <c r="G79" s="33" t="s">
        <v>203</v>
      </c>
      <c r="I79" s="33" t="s">
        <v>245</v>
      </c>
      <c r="K79" s="33" t="s">
        <v>231</v>
      </c>
      <c r="L79" s="34"/>
      <c r="M79" s="33" t="s">
        <v>240</v>
      </c>
      <c r="N79" s="34"/>
      <c r="O79" s="33" t="s">
        <v>198</v>
      </c>
      <c r="P79" s="36"/>
      <c r="Q79" s="33" t="s">
        <v>240</v>
      </c>
      <c r="R79" s="125"/>
      <c r="S79" s="33" t="s">
        <v>220</v>
      </c>
      <c r="U79" s="33" t="s">
        <v>231</v>
      </c>
      <c r="V79" s="36"/>
      <c r="W79" s="33" t="s">
        <v>240</v>
      </c>
      <c r="X79" s="36"/>
      <c r="Y79" s="33" t="s">
        <v>198</v>
      </c>
      <c r="Z79" s="36"/>
      <c r="AA79" s="33" t="s">
        <v>240</v>
      </c>
      <c r="AB79" s="36"/>
      <c r="AC79" s="33" t="s">
        <v>220</v>
      </c>
      <c r="AI79" s="22"/>
      <c r="AJ79" s="22"/>
      <c r="AM79" s="1" t="str">
        <f t="shared" si="1"/>
        <v/>
      </c>
    </row>
    <row r="80" spans="1:39" ht="18" hidden="1" customHeight="1" x14ac:dyDescent="0.3">
      <c r="A80" s="31">
        <v>76</v>
      </c>
      <c r="E80" s="33" t="s">
        <v>269</v>
      </c>
      <c r="G80" s="33" t="s">
        <v>203</v>
      </c>
      <c r="I80" s="33" t="s">
        <v>245</v>
      </c>
      <c r="K80" s="33" t="s">
        <v>231</v>
      </c>
      <c r="L80" s="34"/>
      <c r="M80" s="33" t="s">
        <v>240</v>
      </c>
      <c r="N80" s="34"/>
      <c r="O80" s="33" t="s">
        <v>198</v>
      </c>
      <c r="P80" s="36"/>
      <c r="Q80" s="33" t="s">
        <v>240</v>
      </c>
      <c r="R80" s="125"/>
      <c r="S80" s="33" t="s">
        <v>220</v>
      </c>
      <c r="U80" s="33" t="s">
        <v>231</v>
      </c>
      <c r="V80" s="36"/>
      <c r="W80" s="33" t="s">
        <v>240</v>
      </c>
      <c r="X80" s="36"/>
      <c r="Y80" s="33" t="s">
        <v>198</v>
      </c>
      <c r="Z80" s="36"/>
      <c r="AA80" s="33" t="s">
        <v>240</v>
      </c>
      <c r="AB80" s="36"/>
      <c r="AC80" s="33" t="s">
        <v>220</v>
      </c>
      <c r="AI80" s="22"/>
      <c r="AJ80" s="22"/>
      <c r="AM80" s="1" t="str">
        <f t="shared" si="1"/>
        <v/>
      </c>
    </row>
    <row r="81" spans="1:39" ht="18" hidden="1" customHeight="1" x14ac:dyDescent="0.3">
      <c r="A81" s="31">
        <v>77</v>
      </c>
      <c r="E81" s="33" t="s">
        <v>269</v>
      </c>
      <c r="G81" s="33" t="s">
        <v>203</v>
      </c>
      <c r="I81" s="33" t="s">
        <v>245</v>
      </c>
      <c r="K81" s="33" t="s">
        <v>231</v>
      </c>
      <c r="L81" s="34"/>
      <c r="M81" s="33" t="s">
        <v>240</v>
      </c>
      <c r="N81" s="34"/>
      <c r="O81" s="33" t="s">
        <v>198</v>
      </c>
      <c r="P81" s="36"/>
      <c r="Q81" s="33" t="s">
        <v>240</v>
      </c>
      <c r="R81" s="125"/>
      <c r="S81" s="33" t="s">
        <v>220</v>
      </c>
      <c r="U81" s="33" t="s">
        <v>231</v>
      </c>
      <c r="V81" s="36"/>
      <c r="W81" s="33" t="s">
        <v>240</v>
      </c>
      <c r="X81" s="36"/>
      <c r="Y81" s="33" t="s">
        <v>198</v>
      </c>
      <c r="Z81" s="36"/>
      <c r="AA81" s="33" t="s">
        <v>240</v>
      </c>
      <c r="AB81" s="36"/>
      <c r="AC81" s="33" t="s">
        <v>220</v>
      </c>
      <c r="AI81" s="22"/>
      <c r="AJ81" s="22"/>
      <c r="AM81" s="1" t="str">
        <f t="shared" si="1"/>
        <v/>
      </c>
    </row>
    <row r="82" spans="1:39" ht="18" hidden="1" customHeight="1" x14ac:dyDescent="0.3">
      <c r="A82" s="31">
        <v>78</v>
      </c>
      <c r="E82" s="33" t="s">
        <v>269</v>
      </c>
      <c r="G82" s="33" t="s">
        <v>203</v>
      </c>
      <c r="I82" s="33" t="s">
        <v>245</v>
      </c>
      <c r="K82" s="33" t="s">
        <v>231</v>
      </c>
      <c r="L82" s="34"/>
      <c r="M82" s="33" t="s">
        <v>240</v>
      </c>
      <c r="N82" s="34"/>
      <c r="O82" s="33" t="s">
        <v>198</v>
      </c>
      <c r="P82" s="36"/>
      <c r="Q82" s="33" t="s">
        <v>240</v>
      </c>
      <c r="R82" s="125"/>
      <c r="S82" s="33" t="s">
        <v>220</v>
      </c>
      <c r="U82" s="33" t="s">
        <v>231</v>
      </c>
      <c r="V82" s="36"/>
      <c r="W82" s="33" t="s">
        <v>240</v>
      </c>
      <c r="X82" s="36"/>
      <c r="Y82" s="33" t="s">
        <v>198</v>
      </c>
      <c r="Z82" s="36"/>
      <c r="AA82" s="33" t="s">
        <v>240</v>
      </c>
      <c r="AB82" s="36"/>
      <c r="AC82" s="33" t="s">
        <v>220</v>
      </c>
      <c r="AI82" s="22"/>
      <c r="AJ82" s="22"/>
      <c r="AM82" s="1" t="str">
        <f t="shared" si="1"/>
        <v/>
      </c>
    </row>
    <row r="83" spans="1:39" ht="18" hidden="1" customHeight="1" x14ac:dyDescent="0.3">
      <c r="A83" s="31">
        <v>79</v>
      </c>
      <c r="E83" s="33" t="s">
        <v>269</v>
      </c>
      <c r="G83" s="33" t="s">
        <v>203</v>
      </c>
      <c r="I83" s="33" t="s">
        <v>245</v>
      </c>
      <c r="K83" s="33" t="s">
        <v>231</v>
      </c>
      <c r="L83" s="34"/>
      <c r="M83" s="33" t="s">
        <v>240</v>
      </c>
      <c r="N83" s="34"/>
      <c r="O83" s="33" t="s">
        <v>198</v>
      </c>
      <c r="P83" s="36"/>
      <c r="Q83" s="33" t="s">
        <v>240</v>
      </c>
      <c r="R83" s="125"/>
      <c r="S83" s="33" t="s">
        <v>220</v>
      </c>
      <c r="U83" s="33" t="s">
        <v>231</v>
      </c>
      <c r="V83" s="36"/>
      <c r="W83" s="33" t="s">
        <v>240</v>
      </c>
      <c r="X83" s="36"/>
      <c r="Y83" s="33" t="s">
        <v>198</v>
      </c>
      <c r="Z83" s="36"/>
      <c r="AA83" s="33" t="s">
        <v>240</v>
      </c>
      <c r="AB83" s="36"/>
      <c r="AC83" s="33" t="s">
        <v>220</v>
      </c>
      <c r="AI83" s="22"/>
      <c r="AJ83" s="22"/>
      <c r="AM83" s="1" t="str">
        <f t="shared" si="1"/>
        <v/>
      </c>
    </row>
    <row r="84" spans="1:39" ht="18" hidden="1" customHeight="1" x14ac:dyDescent="0.3">
      <c r="A84" s="31">
        <v>80</v>
      </c>
      <c r="E84" s="33" t="s">
        <v>269</v>
      </c>
      <c r="G84" s="33" t="s">
        <v>203</v>
      </c>
      <c r="I84" s="33" t="s">
        <v>245</v>
      </c>
      <c r="K84" s="33" t="s">
        <v>231</v>
      </c>
      <c r="L84" s="34"/>
      <c r="M84" s="33" t="s">
        <v>240</v>
      </c>
      <c r="N84" s="34"/>
      <c r="O84" s="33" t="s">
        <v>198</v>
      </c>
      <c r="P84" s="36"/>
      <c r="Q84" s="33" t="s">
        <v>240</v>
      </c>
      <c r="R84" s="125"/>
      <c r="S84" s="33" t="s">
        <v>220</v>
      </c>
      <c r="U84" s="33" t="s">
        <v>231</v>
      </c>
      <c r="V84" s="36"/>
      <c r="W84" s="33" t="s">
        <v>240</v>
      </c>
      <c r="X84" s="36"/>
      <c r="Y84" s="33" t="s">
        <v>198</v>
      </c>
      <c r="Z84" s="36"/>
      <c r="AA84" s="33" t="s">
        <v>240</v>
      </c>
      <c r="AB84" s="36"/>
      <c r="AC84" s="33" t="s">
        <v>220</v>
      </c>
      <c r="AI84" s="22"/>
      <c r="AJ84" s="22"/>
      <c r="AM84" s="1" t="str">
        <f t="shared" si="1"/>
        <v/>
      </c>
    </row>
    <row r="85" spans="1:39" ht="18" hidden="1" customHeight="1" x14ac:dyDescent="0.3">
      <c r="A85" s="31">
        <v>81</v>
      </c>
      <c r="E85" s="33" t="s">
        <v>269</v>
      </c>
      <c r="G85" s="33" t="s">
        <v>203</v>
      </c>
      <c r="I85" s="33" t="s">
        <v>245</v>
      </c>
      <c r="K85" s="33" t="s">
        <v>231</v>
      </c>
      <c r="L85" s="34"/>
      <c r="M85" s="33" t="s">
        <v>240</v>
      </c>
      <c r="N85" s="34"/>
      <c r="O85" s="33" t="s">
        <v>198</v>
      </c>
      <c r="P85" s="36"/>
      <c r="Q85" s="33" t="s">
        <v>240</v>
      </c>
      <c r="R85" s="125"/>
      <c r="S85" s="33" t="s">
        <v>220</v>
      </c>
      <c r="U85" s="33" t="s">
        <v>231</v>
      </c>
      <c r="V85" s="36"/>
      <c r="W85" s="33" t="s">
        <v>240</v>
      </c>
      <c r="X85" s="36"/>
      <c r="Y85" s="33" t="s">
        <v>198</v>
      </c>
      <c r="Z85" s="36"/>
      <c r="AA85" s="33" t="s">
        <v>240</v>
      </c>
      <c r="AB85" s="36"/>
      <c r="AC85" s="33" t="s">
        <v>220</v>
      </c>
      <c r="AI85" s="22"/>
      <c r="AJ85" s="22"/>
      <c r="AM85" s="1" t="str">
        <f t="shared" si="1"/>
        <v/>
      </c>
    </row>
    <row r="86" spans="1:39" ht="18" hidden="1" customHeight="1" x14ac:dyDescent="0.3">
      <c r="A86" s="31">
        <v>82</v>
      </c>
      <c r="E86" s="33" t="s">
        <v>269</v>
      </c>
      <c r="G86" s="33" t="s">
        <v>203</v>
      </c>
      <c r="I86" s="33" t="s">
        <v>245</v>
      </c>
      <c r="K86" s="33" t="s">
        <v>231</v>
      </c>
      <c r="L86" s="34"/>
      <c r="M86" s="33" t="s">
        <v>240</v>
      </c>
      <c r="N86" s="34"/>
      <c r="O86" s="33" t="s">
        <v>198</v>
      </c>
      <c r="P86" s="36"/>
      <c r="Q86" s="33" t="s">
        <v>240</v>
      </c>
      <c r="R86" s="125"/>
      <c r="S86" s="33" t="s">
        <v>220</v>
      </c>
      <c r="U86" s="33" t="s">
        <v>231</v>
      </c>
      <c r="V86" s="36"/>
      <c r="W86" s="33" t="s">
        <v>240</v>
      </c>
      <c r="X86" s="36"/>
      <c r="Y86" s="33" t="s">
        <v>198</v>
      </c>
      <c r="Z86" s="36"/>
      <c r="AA86" s="33" t="s">
        <v>240</v>
      </c>
      <c r="AB86" s="36"/>
      <c r="AC86" s="33" t="s">
        <v>220</v>
      </c>
      <c r="AI86" s="22"/>
      <c r="AJ86" s="22"/>
      <c r="AM86" s="1" t="str">
        <f t="shared" si="1"/>
        <v/>
      </c>
    </row>
    <row r="87" spans="1:39" ht="18" hidden="1" customHeight="1" x14ac:dyDescent="0.3">
      <c r="A87" s="31">
        <v>83</v>
      </c>
      <c r="E87" s="33" t="s">
        <v>269</v>
      </c>
      <c r="G87" s="33" t="s">
        <v>203</v>
      </c>
      <c r="I87" s="33" t="s">
        <v>245</v>
      </c>
      <c r="K87" s="33" t="s">
        <v>231</v>
      </c>
      <c r="L87" s="34"/>
      <c r="M87" s="33" t="s">
        <v>240</v>
      </c>
      <c r="N87" s="34"/>
      <c r="O87" s="33" t="s">
        <v>198</v>
      </c>
      <c r="P87" s="36"/>
      <c r="Q87" s="33" t="s">
        <v>240</v>
      </c>
      <c r="R87" s="125"/>
      <c r="S87" s="33" t="s">
        <v>220</v>
      </c>
      <c r="U87" s="33" t="s">
        <v>231</v>
      </c>
      <c r="V87" s="36"/>
      <c r="W87" s="33" t="s">
        <v>240</v>
      </c>
      <c r="X87" s="36"/>
      <c r="Y87" s="33" t="s">
        <v>198</v>
      </c>
      <c r="Z87" s="36"/>
      <c r="AA87" s="33" t="s">
        <v>240</v>
      </c>
      <c r="AB87" s="36"/>
      <c r="AC87" s="33" t="s">
        <v>220</v>
      </c>
      <c r="AI87" s="22"/>
      <c r="AJ87" s="22"/>
      <c r="AM87" s="1" t="str">
        <f t="shared" si="1"/>
        <v/>
      </c>
    </row>
    <row r="88" spans="1:39" ht="18" hidden="1" customHeight="1" x14ac:dyDescent="0.3">
      <c r="A88" s="31">
        <v>84</v>
      </c>
      <c r="E88" s="33" t="s">
        <v>269</v>
      </c>
      <c r="G88" s="33" t="s">
        <v>203</v>
      </c>
      <c r="I88" s="33" t="s">
        <v>245</v>
      </c>
      <c r="K88" s="33" t="s">
        <v>231</v>
      </c>
      <c r="L88" s="34"/>
      <c r="M88" s="33" t="s">
        <v>240</v>
      </c>
      <c r="N88" s="34"/>
      <c r="O88" s="33" t="s">
        <v>198</v>
      </c>
      <c r="P88" s="36"/>
      <c r="Q88" s="33" t="s">
        <v>240</v>
      </c>
      <c r="R88" s="125"/>
      <c r="S88" s="33" t="s">
        <v>220</v>
      </c>
      <c r="U88" s="33" t="s">
        <v>231</v>
      </c>
      <c r="V88" s="36"/>
      <c r="W88" s="33" t="s">
        <v>240</v>
      </c>
      <c r="X88" s="36"/>
      <c r="Y88" s="33" t="s">
        <v>198</v>
      </c>
      <c r="Z88" s="36"/>
      <c r="AA88" s="33" t="s">
        <v>240</v>
      </c>
      <c r="AB88" s="36"/>
      <c r="AC88" s="33" t="s">
        <v>220</v>
      </c>
      <c r="AI88" s="22"/>
      <c r="AJ88" s="22"/>
      <c r="AM88" s="1" t="str">
        <f t="shared" si="1"/>
        <v/>
      </c>
    </row>
    <row r="89" spans="1:39" ht="18" hidden="1" customHeight="1" x14ac:dyDescent="0.3">
      <c r="A89" s="31">
        <v>85</v>
      </c>
      <c r="E89" s="33" t="s">
        <v>269</v>
      </c>
      <c r="G89" s="33" t="s">
        <v>203</v>
      </c>
      <c r="I89" s="33" t="s">
        <v>245</v>
      </c>
      <c r="K89" s="33" t="s">
        <v>231</v>
      </c>
      <c r="L89" s="34"/>
      <c r="M89" s="33" t="s">
        <v>240</v>
      </c>
      <c r="N89" s="34"/>
      <c r="O89" s="33" t="s">
        <v>198</v>
      </c>
      <c r="P89" s="36"/>
      <c r="Q89" s="33" t="s">
        <v>240</v>
      </c>
      <c r="R89" s="125"/>
      <c r="S89" s="33" t="s">
        <v>220</v>
      </c>
      <c r="U89" s="33" t="s">
        <v>231</v>
      </c>
      <c r="V89" s="36"/>
      <c r="W89" s="33" t="s">
        <v>240</v>
      </c>
      <c r="X89" s="36"/>
      <c r="Y89" s="33" t="s">
        <v>198</v>
      </c>
      <c r="Z89" s="36"/>
      <c r="AA89" s="33" t="s">
        <v>240</v>
      </c>
      <c r="AB89" s="36"/>
      <c r="AC89" s="33" t="s">
        <v>220</v>
      </c>
      <c r="AI89" s="22"/>
      <c r="AJ89" s="22"/>
      <c r="AM89" s="1" t="str">
        <f t="shared" si="1"/>
        <v/>
      </c>
    </row>
    <row r="90" spans="1:39" ht="18" hidden="1" customHeight="1" x14ac:dyDescent="0.3">
      <c r="A90" s="31">
        <v>86</v>
      </c>
      <c r="E90" s="33" t="s">
        <v>269</v>
      </c>
      <c r="G90" s="33" t="s">
        <v>203</v>
      </c>
      <c r="I90" s="33" t="s">
        <v>245</v>
      </c>
      <c r="K90" s="33" t="s">
        <v>231</v>
      </c>
      <c r="L90" s="34"/>
      <c r="M90" s="33" t="s">
        <v>240</v>
      </c>
      <c r="N90" s="34"/>
      <c r="O90" s="33" t="s">
        <v>198</v>
      </c>
      <c r="P90" s="36"/>
      <c r="Q90" s="33" t="s">
        <v>240</v>
      </c>
      <c r="R90" s="125"/>
      <c r="S90" s="33" t="s">
        <v>220</v>
      </c>
      <c r="U90" s="33" t="s">
        <v>231</v>
      </c>
      <c r="V90" s="36"/>
      <c r="W90" s="33" t="s">
        <v>240</v>
      </c>
      <c r="X90" s="36"/>
      <c r="Y90" s="33" t="s">
        <v>198</v>
      </c>
      <c r="Z90" s="36"/>
      <c r="AA90" s="33" t="s">
        <v>240</v>
      </c>
      <c r="AB90" s="36"/>
      <c r="AC90" s="33" t="s">
        <v>220</v>
      </c>
      <c r="AI90" s="22"/>
      <c r="AJ90" s="22"/>
      <c r="AM90" s="1" t="str">
        <f t="shared" si="1"/>
        <v/>
      </c>
    </row>
    <row r="91" spans="1:39" ht="18" hidden="1" customHeight="1" x14ac:dyDescent="0.3">
      <c r="A91" s="31">
        <v>87</v>
      </c>
      <c r="E91" s="33" t="s">
        <v>269</v>
      </c>
      <c r="G91" s="33" t="s">
        <v>203</v>
      </c>
      <c r="I91" s="33" t="s">
        <v>245</v>
      </c>
      <c r="K91" s="33" t="s">
        <v>231</v>
      </c>
      <c r="L91" s="34"/>
      <c r="M91" s="33" t="s">
        <v>240</v>
      </c>
      <c r="N91" s="34"/>
      <c r="O91" s="33" t="s">
        <v>198</v>
      </c>
      <c r="P91" s="36"/>
      <c r="Q91" s="33" t="s">
        <v>240</v>
      </c>
      <c r="R91" s="125"/>
      <c r="S91" s="33" t="s">
        <v>220</v>
      </c>
      <c r="U91" s="33" t="s">
        <v>231</v>
      </c>
      <c r="V91" s="36"/>
      <c r="W91" s="33" t="s">
        <v>240</v>
      </c>
      <c r="X91" s="36"/>
      <c r="Y91" s="33" t="s">
        <v>198</v>
      </c>
      <c r="Z91" s="36"/>
      <c r="AA91" s="33" t="s">
        <v>240</v>
      </c>
      <c r="AB91" s="36"/>
      <c r="AC91" s="33" t="s">
        <v>220</v>
      </c>
      <c r="AI91" s="22"/>
      <c r="AJ91" s="22"/>
      <c r="AM91" s="1" t="str">
        <f t="shared" si="1"/>
        <v/>
      </c>
    </row>
    <row r="92" spans="1:39" ht="18" hidden="1" customHeight="1" x14ac:dyDescent="0.3">
      <c r="A92" s="31">
        <v>88</v>
      </c>
      <c r="E92" s="33" t="s">
        <v>269</v>
      </c>
      <c r="G92" s="33" t="s">
        <v>203</v>
      </c>
      <c r="I92" s="33" t="s">
        <v>245</v>
      </c>
      <c r="K92" s="33" t="s">
        <v>231</v>
      </c>
      <c r="L92" s="34"/>
      <c r="M92" s="33" t="s">
        <v>240</v>
      </c>
      <c r="N92" s="34"/>
      <c r="O92" s="33" t="s">
        <v>198</v>
      </c>
      <c r="P92" s="36"/>
      <c r="Q92" s="33" t="s">
        <v>240</v>
      </c>
      <c r="R92" s="125"/>
      <c r="S92" s="33" t="s">
        <v>220</v>
      </c>
      <c r="U92" s="33" t="s">
        <v>231</v>
      </c>
      <c r="V92" s="36"/>
      <c r="W92" s="33" t="s">
        <v>240</v>
      </c>
      <c r="X92" s="36"/>
      <c r="Y92" s="33" t="s">
        <v>198</v>
      </c>
      <c r="Z92" s="36"/>
      <c r="AA92" s="33" t="s">
        <v>240</v>
      </c>
      <c r="AB92" s="36"/>
      <c r="AC92" s="33" t="s">
        <v>220</v>
      </c>
      <c r="AI92" s="22"/>
      <c r="AJ92" s="22"/>
      <c r="AM92" s="1" t="str">
        <f t="shared" si="1"/>
        <v/>
      </c>
    </row>
    <row r="93" spans="1:39" ht="18" hidden="1" customHeight="1" x14ac:dyDescent="0.3">
      <c r="A93" s="31">
        <v>89</v>
      </c>
      <c r="E93" s="33" t="s">
        <v>269</v>
      </c>
      <c r="G93" s="33" t="s">
        <v>203</v>
      </c>
      <c r="I93" s="33" t="s">
        <v>245</v>
      </c>
      <c r="K93" s="33" t="s">
        <v>231</v>
      </c>
      <c r="L93" s="34"/>
      <c r="M93" s="33" t="s">
        <v>240</v>
      </c>
      <c r="N93" s="34"/>
      <c r="O93" s="33" t="s">
        <v>198</v>
      </c>
      <c r="P93" s="36"/>
      <c r="Q93" s="33" t="s">
        <v>240</v>
      </c>
      <c r="R93" s="125"/>
      <c r="S93" s="33" t="s">
        <v>220</v>
      </c>
      <c r="U93" s="33" t="s">
        <v>231</v>
      </c>
      <c r="V93" s="36"/>
      <c r="W93" s="33" t="s">
        <v>240</v>
      </c>
      <c r="X93" s="36"/>
      <c r="Y93" s="33" t="s">
        <v>198</v>
      </c>
      <c r="Z93" s="36"/>
      <c r="AA93" s="33" t="s">
        <v>240</v>
      </c>
      <c r="AB93" s="36"/>
      <c r="AC93" s="33" t="s">
        <v>220</v>
      </c>
      <c r="AI93" s="22"/>
      <c r="AJ93" s="22"/>
      <c r="AM93" s="1" t="str">
        <f t="shared" si="1"/>
        <v/>
      </c>
    </row>
    <row r="94" spans="1:39" ht="18" hidden="1" customHeight="1" x14ac:dyDescent="0.3">
      <c r="A94" s="31">
        <v>90</v>
      </c>
      <c r="E94" s="33" t="s">
        <v>269</v>
      </c>
      <c r="G94" s="33" t="s">
        <v>203</v>
      </c>
      <c r="I94" s="33" t="s">
        <v>245</v>
      </c>
      <c r="K94" s="33" t="s">
        <v>231</v>
      </c>
      <c r="L94" s="34"/>
      <c r="M94" s="33" t="s">
        <v>240</v>
      </c>
      <c r="N94" s="34"/>
      <c r="O94" s="33" t="s">
        <v>198</v>
      </c>
      <c r="P94" s="36"/>
      <c r="Q94" s="33" t="s">
        <v>240</v>
      </c>
      <c r="R94" s="125"/>
      <c r="S94" s="33" t="s">
        <v>220</v>
      </c>
      <c r="U94" s="33" t="s">
        <v>231</v>
      </c>
      <c r="V94" s="36"/>
      <c r="W94" s="33" t="s">
        <v>240</v>
      </c>
      <c r="X94" s="36"/>
      <c r="Y94" s="33" t="s">
        <v>198</v>
      </c>
      <c r="Z94" s="36"/>
      <c r="AA94" s="33" t="s">
        <v>240</v>
      </c>
      <c r="AB94" s="36"/>
      <c r="AC94" s="33" t="s">
        <v>220</v>
      </c>
      <c r="AI94" s="22"/>
      <c r="AJ94" s="22"/>
      <c r="AM94" s="1" t="str">
        <f t="shared" si="1"/>
        <v/>
      </c>
    </row>
    <row r="95" spans="1:39" ht="18" hidden="1" customHeight="1" x14ac:dyDescent="0.3">
      <c r="A95" s="31">
        <v>91</v>
      </c>
      <c r="E95" s="33" t="s">
        <v>269</v>
      </c>
      <c r="G95" s="33" t="s">
        <v>203</v>
      </c>
      <c r="I95" s="33" t="s">
        <v>245</v>
      </c>
      <c r="K95" s="33" t="s">
        <v>231</v>
      </c>
      <c r="L95" s="34"/>
      <c r="M95" s="33" t="s">
        <v>240</v>
      </c>
      <c r="N95" s="34"/>
      <c r="O95" s="33" t="s">
        <v>198</v>
      </c>
      <c r="P95" s="36"/>
      <c r="Q95" s="33" t="s">
        <v>240</v>
      </c>
      <c r="R95" s="125"/>
      <c r="S95" s="33" t="s">
        <v>220</v>
      </c>
      <c r="U95" s="33" t="s">
        <v>231</v>
      </c>
      <c r="V95" s="36"/>
      <c r="W95" s="33" t="s">
        <v>240</v>
      </c>
      <c r="X95" s="36"/>
      <c r="Y95" s="33" t="s">
        <v>198</v>
      </c>
      <c r="Z95" s="36"/>
      <c r="AA95" s="33" t="s">
        <v>240</v>
      </c>
      <c r="AB95" s="36"/>
      <c r="AC95" s="33" t="s">
        <v>220</v>
      </c>
      <c r="AI95" s="22"/>
      <c r="AJ95" s="22"/>
      <c r="AM95" s="1" t="str">
        <f t="shared" si="1"/>
        <v/>
      </c>
    </row>
    <row r="96" spans="1:39" ht="18" hidden="1" customHeight="1" x14ac:dyDescent="0.3">
      <c r="A96" s="31">
        <v>92</v>
      </c>
      <c r="E96" s="33" t="s">
        <v>269</v>
      </c>
      <c r="G96" s="33" t="s">
        <v>203</v>
      </c>
      <c r="I96" s="33" t="s">
        <v>245</v>
      </c>
      <c r="K96" s="33" t="s">
        <v>231</v>
      </c>
      <c r="L96" s="34"/>
      <c r="M96" s="33" t="s">
        <v>240</v>
      </c>
      <c r="N96" s="34"/>
      <c r="O96" s="33" t="s">
        <v>198</v>
      </c>
      <c r="P96" s="36"/>
      <c r="Q96" s="33" t="s">
        <v>240</v>
      </c>
      <c r="R96" s="125"/>
      <c r="S96" s="33" t="s">
        <v>220</v>
      </c>
      <c r="U96" s="33" t="s">
        <v>231</v>
      </c>
      <c r="V96" s="36"/>
      <c r="W96" s="33" t="s">
        <v>240</v>
      </c>
      <c r="X96" s="36"/>
      <c r="Y96" s="33" t="s">
        <v>198</v>
      </c>
      <c r="Z96" s="36"/>
      <c r="AA96" s="33" t="s">
        <v>240</v>
      </c>
      <c r="AB96" s="36"/>
      <c r="AC96" s="33" t="s">
        <v>220</v>
      </c>
      <c r="AI96" s="22"/>
      <c r="AJ96" s="22"/>
      <c r="AM96" s="1" t="str">
        <f t="shared" si="1"/>
        <v/>
      </c>
    </row>
    <row r="97" spans="1:39" ht="18" hidden="1" customHeight="1" x14ac:dyDescent="0.3">
      <c r="A97" s="31">
        <v>93</v>
      </c>
      <c r="E97" s="33" t="s">
        <v>269</v>
      </c>
      <c r="G97" s="33" t="s">
        <v>203</v>
      </c>
      <c r="I97" s="33" t="s">
        <v>245</v>
      </c>
      <c r="K97" s="33" t="s">
        <v>231</v>
      </c>
      <c r="L97" s="34"/>
      <c r="M97" s="33" t="s">
        <v>240</v>
      </c>
      <c r="N97" s="34"/>
      <c r="O97" s="33" t="s">
        <v>198</v>
      </c>
      <c r="P97" s="36"/>
      <c r="Q97" s="33" t="s">
        <v>240</v>
      </c>
      <c r="R97" s="125"/>
      <c r="S97" s="33" t="s">
        <v>220</v>
      </c>
      <c r="U97" s="33" t="s">
        <v>231</v>
      </c>
      <c r="V97" s="36"/>
      <c r="W97" s="33" t="s">
        <v>240</v>
      </c>
      <c r="X97" s="36"/>
      <c r="Y97" s="33" t="s">
        <v>198</v>
      </c>
      <c r="Z97" s="36"/>
      <c r="AA97" s="33" t="s">
        <v>240</v>
      </c>
      <c r="AB97" s="36"/>
      <c r="AC97" s="33" t="s">
        <v>220</v>
      </c>
      <c r="AI97" s="22"/>
      <c r="AJ97" s="22"/>
      <c r="AM97" s="1" t="str">
        <f t="shared" si="1"/>
        <v/>
      </c>
    </row>
    <row r="98" spans="1:39" ht="18" hidden="1" customHeight="1" x14ac:dyDescent="0.3">
      <c r="A98" s="31">
        <v>94</v>
      </c>
      <c r="E98" s="33" t="s">
        <v>269</v>
      </c>
      <c r="G98" s="33" t="s">
        <v>203</v>
      </c>
      <c r="I98" s="33" t="s">
        <v>245</v>
      </c>
      <c r="K98" s="33" t="s">
        <v>231</v>
      </c>
      <c r="L98" s="34"/>
      <c r="M98" s="33" t="s">
        <v>240</v>
      </c>
      <c r="N98" s="34"/>
      <c r="O98" s="33" t="s">
        <v>198</v>
      </c>
      <c r="P98" s="36"/>
      <c r="Q98" s="33" t="s">
        <v>240</v>
      </c>
      <c r="R98" s="125"/>
      <c r="S98" s="33" t="s">
        <v>220</v>
      </c>
      <c r="U98" s="33" t="s">
        <v>231</v>
      </c>
      <c r="V98" s="36"/>
      <c r="W98" s="33" t="s">
        <v>240</v>
      </c>
      <c r="X98" s="36"/>
      <c r="Y98" s="33" t="s">
        <v>198</v>
      </c>
      <c r="Z98" s="36"/>
      <c r="AA98" s="33" t="s">
        <v>240</v>
      </c>
      <c r="AB98" s="36"/>
      <c r="AC98" s="33" t="s">
        <v>220</v>
      </c>
      <c r="AI98" s="22"/>
      <c r="AJ98" s="22"/>
      <c r="AM98" s="1" t="str">
        <f t="shared" si="1"/>
        <v/>
      </c>
    </row>
    <row r="99" spans="1:39" ht="18" hidden="1" customHeight="1" x14ac:dyDescent="0.3">
      <c r="A99" s="31">
        <v>95</v>
      </c>
      <c r="E99" s="33" t="s">
        <v>269</v>
      </c>
      <c r="G99" s="33" t="s">
        <v>203</v>
      </c>
      <c r="I99" s="33" t="s">
        <v>245</v>
      </c>
      <c r="K99" s="33" t="s">
        <v>231</v>
      </c>
      <c r="L99" s="34"/>
      <c r="M99" s="33" t="s">
        <v>240</v>
      </c>
      <c r="N99" s="34"/>
      <c r="O99" s="33" t="s">
        <v>198</v>
      </c>
      <c r="P99" s="36"/>
      <c r="Q99" s="33" t="s">
        <v>240</v>
      </c>
      <c r="R99" s="125"/>
      <c r="S99" s="33" t="s">
        <v>220</v>
      </c>
      <c r="U99" s="33" t="s">
        <v>231</v>
      </c>
      <c r="V99" s="36"/>
      <c r="W99" s="33" t="s">
        <v>240</v>
      </c>
      <c r="X99" s="36"/>
      <c r="Y99" s="33" t="s">
        <v>198</v>
      </c>
      <c r="Z99" s="36"/>
      <c r="AA99" s="33" t="s">
        <v>240</v>
      </c>
      <c r="AB99" s="36"/>
      <c r="AC99" s="33" t="s">
        <v>220</v>
      </c>
      <c r="AI99" s="22"/>
      <c r="AJ99" s="22"/>
      <c r="AM99" s="1" t="str">
        <f t="shared" si="1"/>
        <v/>
      </c>
    </row>
    <row r="100" spans="1:39" ht="18" hidden="1" customHeight="1" x14ac:dyDescent="0.3">
      <c r="A100" s="31">
        <v>96</v>
      </c>
      <c r="E100" s="33" t="s">
        <v>269</v>
      </c>
      <c r="G100" s="33" t="s">
        <v>203</v>
      </c>
      <c r="I100" s="33" t="s">
        <v>245</v>
      </c>
      <c r="K100" s="33" t="s">
        <v>231</v>
      </c>
      <c r="L100" s="34"/>
      <c r="M100" s="33" t="s">
        <v>240</v>
      </c>
      <c r="N100" s="34"/>
      <c r="O100" s="33" t="s">
        <v>198</v>
      </c>
      <c r="P100" s="36"/>
      <c r="Q100" s="33" t="s">
        <v>240</v>
      </c>
      <c r="R100" s="125"/>
      <c r="S100" s="33" t="s">
        <v>220</v>
      </c>
      <c r="U100" s="33" t="s">
        <v>231</v>
      </c>
      <c r="V100" s="36"/>
      <c r="W100" s="33" t="s">
        <v>240</v>
      </c>
      <c r="X100" s="36"/>
      <c r="Y100" s="33" t="s">
        <v>198</v>
      </c>
      <c r="Z100" s="36"/>
      <c r="AA100" s="33" t="s">
        <v>240</v>
      </c>
      <c r="AB100" s="36"/>
      <c r="AC100" s="33" t="s">
        <v>220</v>
      </c>
      <c r="AI100" s="22"/>
      <c r="AJ100" s="22"/>
      <c r="AM100" s="1" t="str">
        <f t="shared" si="1"/>
        <v/>
      </c>
    </row>
    <row r="101" spans="1:39" ht="18" hidden="1" customHeight="1" x14ac:dyDescent="0.3">
      <c r="A101" s="31">
        <v>97</v>
      </c>
      <c r="E101" s="33" t="s">
        <v>269</v>
      </c>
      <c r="G101" s="33" t="s">
        <v>203</v>
      </c>
      <c r="I101" s="33" t="s">
        <v>245</v>
      </c>
      <c r="K101" s="33" t="s">
        <v>231</v>
      </c>
      <c r="L101" s="34"/>
      <c r="M101" s="33" t="s">
        <v>240</v>
      </c>
      <c r="N101" s="34"/>
      <c r="O101" s="33" t="s">
        <v>198</v>
      </c>
      <c r="P101" s="36"/>
      <c r="Q101" s="33" t="s">
        <v>240</v>
      </c>
      <c r="R101" s="125"/>
      <c r="S101" s="33" t="s">
        <v>220</v>
      </c>
      <c r="U101" s="33" t="s">
        <v>231</v>
      </c>
      <c r="V101" s="36"/>
      <c r="W101" s="33" t="s">
        <v>240</v>
      </c>
      <c r="X101" s="36"/>
      <c r="Y101" s="33" t="s">
        <v>198</v>
      </c>
      <c r="Z101" s="36"/>
      <c r="AA101" s="33" t="s">
        <v>240</v>
      </c>
      <c r="AB101" s="36"/>
      <c r="AC101" s="33" t="s">
        <v>220</v>
      </c>
      <c r="AI101" s="22"/>
      <c r="AJ101" s="22"/>
      <c r="AM101" s="1" t="str">
        <f t="shared" si="1"/>
        <v/>
      </c>
    </row>
    <row r="102" spans="1:39" ht="18" hidden="1" customHeight="1" x14ac:dyDescent="0.3">
      <c r="A102" s="31">
        <v>98</v>
      </c>
      <c r="E102" s="33" t="s">
        <v>269</v>
      </c>
      <c r="G102" s="33" t="s">
        <v>203</v>
      </c>
      <c r="I102" s="33" t="s">
        <v>245</v>
      </c>
      <c r="K102" s="33" t="s">
        <v>231</v>
      </c>
      <c r="L102" s="34"/>
      <c r="M102" s="33" t="s">
        <v>240</v>
      </c>
      <c r="N102" s="34"/>
      <c r="O102" s="33" t="s">
        <v>198</v>
      </c>
      <c r="P102" s="36"/>
      <c r="Q102" s="33" t="s">
        <v>240</v>
      </c>
      <c r="R102" s="125"/>
      <c r="S102" s="33" t="s">
        <v>220</v>
      </c>
      <c r="U102" s="33" t="s">
        <v>231</v>
      </c>
      <c r="V102" s="36"/>
      <c r="W102" s="33" t="s">
        <v>240</v>
      </c>
      <c r="X102" s="36"/>
      <c r="Y102" s="33" t="s">
        <v>198</v>
      </c>
      <c r="Z102" s="36"/>
      <c r="AA102" s="33" t="s">
        <v>240</v>
      </c>
      <c r="AB102" s="36"/>
      <c r="AC102" s="33" t="s">
        <v>220</v>
      </c>
      <c r="AI102" s="22"/>
      <c r="AJ102" s="22"/>
      <c r="AM102" s="1" t="str">
        <f t="shared" si="1"/>
        <v/>
      </c>
    </row>
    <row r="103" spans="1:39" ht="18" hidden="1" customHeight="1" x14ac:dyDescent="0.3">
      <c r="A103" s="31">
        <v>99</v>
      </c>
      <c r="E103" s="33" t="s">
        <v>269</v>
      </c>
      <c r="G103" s="33" t="s">
        <v>203</v>
      </c>
      <c r="I103" s="33" t="s">
        <v>245</v>
      </c>
      <c r="K103" s="33" t="s">
        <v>231</v>
      </c>
      <c r="L103" s="34"/>
      <c r="M103" s="33" t="s">
        <v>240</v>
      </c>
      <c r="N103" s="34"/>
      <c r="O103" s="33" t="s">
        <v>198</v>
      </c>
      <c r="P103" s="36"/>
      <c r="Q103" s="33" t="s">
        <v>240</v>
      </c>
      <c r="R103" s="125"/>
      <c r="S103" s="33" t="s">
        <v>220</v>
      </c>
      <c r="U103" s="33" t="s">
        <v>231</v>
      </c>
      <c r="V103" s="36"/>
      <c r="W103" s="33" t="s">
        <v>240</v>
      </c>
      <c r="X103" s="36"/>
      <c r="Y103" s="33" t="s">
        <v>198</v>
      </c>
      <c r="Z103" s="36"/>
      <c r="AA103" s="33" t="s">
        <v>240</v>
      </c>
      <c r="AB103" s="36"/>
      <c r="AC103" s="33" t="s">
        <v>220</v>
      </c>
      <c r="AI103" s="22"/>
      <c r="AJ103" s="22"/>
      <c r="AM103" s="1" t="str">
        <f t="shared" si="1"/>
        <v/>
      </c>
    </row>
    <row r="104" spans="1:39" ht="18" hidden="1" customHeight="1" x14ac:dyDescent="0.3">
      <c r="A104" s="31">
        <v>100</v>
      </c>
      <c r="E104" s="33" t="s">
        <v>269</v>
      </c>
      <c r="G104" s="33" t="s">
        <v>203</v>
      </c>
      <c r="I104" s="33" t="s">
        <v>245</v>
      </c>
      <c r="K104" s="33" t="s">
        <v>231</v>
      </c>
      <c r="L104" s="34"/>
      <c r="M104" s="33" t="s">
        <v>240</v>
      </c>
      <c r="N104" s="34"/>
      <c r="O104" s="33" t="s">
        <v>198</v>
      </c>
      <c r="P104" s="36"/>
      <c r="Q104" s="33" t="s">
        <v>240</v>
      </c>
      <c r="R104" s="125"/>
      <c r="S104" s="33" t="s">
        <v>220</v>
      </c>
      <c r="U104" s="33" t="s">
        <v>231</v>
      </c>
      <c r="V104" s="36"/>
      <c r="W104" s="33" t="s">
        <v>240</v>
      </c>
      <c r="X104" s="36"/>
      <c r="Y104" s="33" t="s">
        <v>198</v>
      </c>
      <c r="Z104" s="36"/>
      <c r="AA104" s="33" t="s">
        <v>240</v>
      </c>
      <c r="AB104" s="36"/>
      <c r="AC104" s="33" t="s">
        <v>220</v>
      </c>
      <c r="AI104" s="22"/>
      <c r="AJ104" s="22"/>
      <c r="AM104" s="1" t="str">
        <f t="shared" si="1"/>
        <v/>
      </c>
    </row>
  </sheetData>
  <protectedRanges>
    <protectedRange sqref="B2:C2 B12:C12 B13:D17 J13:J16 B20:C20 J23:J25 B23:C24 B5:D6 F5:F6 J2:AC2 J20 B10:D11 J5:M5 F10:F11 H10:H11 J10:J11 J6 L10:L11 AD6 L13:L16 L23:L25 L20 K6:K104 M6:M104 Q5:Q104 S5:S104 AC6:AC104 O5:O104 N10:N11 N13:N16 N23:N25 N20 W5:W104 Y5:Y104 AA5:AA104 AC5:AD5 U5:U104 T13:T16 T23:T25 T20 T10:T11 T5:T6 P10:P11 P13:P16 P23:P25 P20 V10:V11 V13:V16 V23:V25 V20 X10:X11 X13:X16 X23:X25 X20 R10:R11 R13:R16 R23:R25 R20 Z10:Z11 Z13:Z16 Z23:Z25 Z20 AB10:AB11 AB13:AB16 AB23:AB25 AB20 L6:L7 N5:N7 V5:V7 X5:X7 Z5:Z7 AB5:AB7 P5:P7 R5:R7" name="범위1"/>
  </protectedRanges>
  <mergeCells count="11">
    <mergeCell ref="A1:AD1"/>
    <mergeCell ref="P4:S4"/>
    <mergeCell ref="T4:U4"/>
    <mergeCell ref="V4:Y4"/>
    <mergeCell ref="Z4:AC4"/>
    <mergeCell ref="A2:AD2"/>
    <mergeCell ref="D4:E4"/>
    <mergeCell ref="F4:G4"/>
    <mergeCell ref="H4:I4"/>
    <mergeCell ref="J4:K4"/>
    <mergeCell ref="L4:O4"/>
  </mergeCells>
  <phoneticPr fontId="14" type="noConversion"/>
  <conditionalFormatting sqref="AI3:AI5 AI10:AI12">
    <cfRule type="expression" dxfId="16" priority="8">
      <formula>$AG3=0</formula>
    </cfRule>
  </conditionalFormatting>
  <conditionalFormatting sqref="AI17">
    <cfRule type="expression" dxfId="15" priority="7">
      <formula>$AG$17&lt;&gt;0</formula>
    </cfRule>
  </conditionalFormatting>
  <conditionalFormatting sqref="AI6">
    <cfRule type="expression" dxfId="14" priority="4">
      <formula>$AG6=0</formula>
    </cfRule>
  </conditionalFormatting>
  <conditionalFormatting sqref="AI7">
    <cfRule type="expression" dxfId="13" priority="3">
      <formula>$AG7=0</formula>
    </cfRule>
  </conditionalFormatting>
  <conditionalFormatting sqref="AI8">
    <cfRule type="expression" dxfId="12" priority="2">
      <formula>$AG8=0</formula>
    </cfRule>
  </conditionalFormatting>
  <conditionalFormatting sqref="AI9">
    <cfRule type="expression" dxfId="11" priority="1">
      <formula>$AG9=0</formula>
    </cfRule>
  </conditionalFormatting>
  <dataValidations count="5">
    <dataValidation type="decimal" operator="greaterThan" showInputMessage="1" showErrorMessage="1" error="소수 형태의 면적값을 입력해 주시기 바랍니다. (ex-352.4)" sqref="D5:D104">
      <formula1>0</formula1>
    </dataValidation>
    <dataValidation type="whole" operator="greaterThan" allowBlank="1" showInputMessage="1" showErrorMessage="1" error="정수 형태의 사용인원값을 입력해 주시기 바랍니다. (ex-8)" sqref="F5:F104">
      <formula1>0</formula1>
    </dataValidation>
    <dataValidation type="decimal" showInputMessage="1" showErrorMessage="1" error="-50℃~100℃ 의 온도만 입력 가능합니다. 실제 설정온도가 해당 구간을 벗어날 경우, 담당자에게 문의 바랍니다." sqref="J5:J104 T5:T104">
      <formula1>-50</formula1>
      <formula2>100</formula2>
    </dataValidation>
    <dataValidation type="time" allowBlank="1" showInputMessage="1" showErrorMessage="1" error="HH:MM의 24시 형식으로 입력해 주시기 바랍니다 (Ex-14:30)" sqref="V5:V1048576 L5:L104 N5:N104 X5:X1048576">
      <formula1>0</formula1>
      <formula2>0.999305555555556</formula2>
    </dataValidation>
    <dataValidation type="decimal" operator="greaterThan" showInputMessage="1" showErrorMessage="1" error="소수값의 시간을 입력해 주시기 바랍니다. (ex-8.5)" sqref="H5:H104">
      <formula1>0</formula1>
    </dataValidation>
  </dataValidations>
  <pageMargins left="0.69999998807907104" right="0.69999998807907104" top="0.75" bottom="0.75" header="0.30000001192092896" footer="0.30000001192092896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val_ref!$G$2:$G$6</xm:f>
          </x14:formula1>
          <xm:sqref>B6:B104</xm:sqref>
        </x14:dataValidation>
        <x14:dataValidation type="list" allowBlank="1" showInputMessage="1" showErrorMessage="1">
          <x14:formula1>
            <xm:f>val_ref!$E$2:$E$3</xm:f>
          </x14:formula1>
          <xm:sqref>AD5:AD104</xm:sqref>
        </x14:dataValidation>
        <x14:dataValidation type="date" allowBlank="1" showInputMessage="1" showErrorMessage="1" error="mm/dd의 24시 형식으로 입력해 주시기 바랍니다 (Ex-07/26)">
          <x14:formula1>
            <xm:f>val_ref!$H$2</xm:f>
          </x14:formula1>
          <x14:formula2>
            <xm:f>val_ref!$H$3</xm:f>
          </x14:formula2>
          <xm:sqref>Z5:Z1048576 AB5:AB1048576 P5:P1048576</xm:sqref>
        </x14:dataValidation>
        <x14:dataValidation type="date" allowBlank="1" showInputMessage="1" showErrorMessage="1">
          <x14:formula1>
            <xm:f>val_ref!$H$2</xm:f>
          </x14:formula1>
          <x14:formula2>
            <xm:f>val_ref!$H$3</xm:f>
          </x14:formula2>
          <xm:sqref>R5:R1048576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110"/>
  <sheetViews>
    <sheetView zoomScaleNormal="100" zoomScaleSheetLayoutView="75" workbookViewId="0">
      <selection activeCell="A10" sqref="A10"/>
    </sheetView>
  </sheetViews>
  <sheetFormatPr defaultColWidth="0" defaultRowHeight="16.5" zeroHeight="1" x14ac:dyDescent="0.3"/>
  <cols>
    <col min="1" max="1" width="13.75" style="22" customWidth="1"/>
    <col min="2" max="2" width="16.125" style="22" customWidth="1"/>
    <col min="3" max="3" width="12.5" style="22" customWidth="1"/>
    <col min="4" max="4" width="5.375" style="22" customWidth="1"/>
    <col min="5" max="5" width="11.625" style="22" bestFit="1" customWidth="1"/>
    <col min="6" max="6" width="9" style="22" customWidth="1"/>
    <col min="7" max="7" width="3.375" style="63" bestFit="1" customWidth="1"/>
    <col min="8" max="8" width="9" style="22" customWidth="1"/>
    <col min="9" max="36" width="0" style="1" hidden="1" customWidth="1"/>
    <col min="37" max="16384" width="9" style="1" hidden="1"/>
  </cols>
  <sheetData>
    <row r="1" spans="1:8" ht="20.25" x14ac:dyDescent="0.3">
      <c r="A1" s="204" t="s">
        <v>12</v>
      </c>
      <c r="B1" s="205"/>
      <c r="C1" s="205"/>
      <c r="D1" s="205"/>
      <c r="E1" s="205"/>
      <c r="F1" s="205"/>
      <c r="G1" s="206"/>
    </row>
    <row r="2" spans="1:8" ht="20.25" x14ac:dyDescent="0.3">
      <c r="A2" s="204" t="s">
        <v>344</v>
      </c>
      <c r="B2" s="205"/>
      <c r="C2" s="205"/>
      <c r="D2" s="205"/>
      <c r="E2" s="205"/>
      <c r="F2" s="205"/>
      <c r="G2" s="206"/>
    </row>
    <row r="3" spans="1:8" ht="17.25" customHeight="1" x14ac:dyDescent="0.3">
      <c r="A3" s="250" t="s">
        <v>331</v>
      </c>
      <c r="B3" s="251"/>
      <c r="C3" s="251"/>
      <c r="D3" s="251"/>
      <c r="E3" s="251"/>
      <c r="F3" s="251"/>
      <c r="G3" s="258"/>
      <c r="H3" s="37"/>
    </row>
    <row r="4" spans="1:8" ht="17.25" customHeight="1" x14ac:dyDescent="0.3">
      <c r="A4" s="250" t="s">
        <v>179</v>
      </c>
      <c r="B4" s="251"/>
      <c r="C4" s="251"/>
      <c r="D4" s="251"/>
      <c r="E4" s="251"/>
      <c r="F4" s="251"/>
      <c r="G4" s="258"/>
      <c r="H4" s="37"/>
    </row>
    <row r="5" spans="1:8" x14ac:dyDescent="0.3">
      <c r="D5" s="21"/>
      <c r="E5" s="21"/>
    </row>
    <row r="6" spans="1:8" x14ac:dyDescent="0.3">
      <c r="A6" s="259" t="s">
        <v>58</v>
      </c>
      <c r="B6" s="260"/>
      <c r="C6" s="261"/>
      <c r="D6" s="40"/>
      <c r="E6" s="259" t="s">
        <v>52</v>
      </c>
      <c r="F6" s="260"/>
      <c r="G6" s="261"/>
    </row>
    <row r="7" spans="1:8" x14ac:dyDescent="0.3">
      <c r="A7" s="46" t="s">
        <v>230</v>
      </c>
      <c r="B7" s="47" t="s">
        <v>228</v>
      </c>
      <c r="C7" s="48" t="s">
        <v>306</v>
      </c>
      <c r="D7" s="40"/>
      <c r="E7" s="59" t="s">
        <v>230</v>
      </c>
      <c r="F7" s="256" t="s">
        <v>241</v>
      </c>
      <c r="G7" s="257"/>
    </row>
    <row r="8" spans="1:8" x14ac:dyDescent="0.3">
      <c r="A8" s="98">
        <v>1</v>
      </c>
      <c r="B8" s="50" t="s">
        <v>345</v>
      </c>
      <c r="C8" s="51"/>
      <c r="E8" s="101">
        <v>1</v>
      </c>
      <c r="F8" s="50">
        <v>0</v>
      </c>
      <c r="G8" s="64" t="s">
        <v>243</v>
      </c>
    </row>
    <row r="9" spans="1:8" x14ac:dyDescent="0.3">
      <c r="A9" s="99">
        <v>2</v>
      </c>
      <c r="B9" s="41" t="s">
        <v>304</v>
      </c>
      <c r="C9" s="176" t="s">
        <v>401</v>
      </c>
      <c r="E9" s="99">
        <v>2</v>
      </c>
      <c r="F9" s="41">
        <v>0</v>
      </c>
      <c r="G9" s="65" t="s">
        <v>243</v>
      </c>
    </row>
    <row r="10" spans="1:8" x14ac:dyDescent="0.3">
      <c r="A10" s="101">
        <v>3</v>
      </c>
      <c r="B10" s="41" t="s">
        <v>345</v>
      </c>
      <c r="C10" s="53"/>
      <c r="E10" s="101">
        <v>3</v>
      </c>
      <c r="F10" s="41">
        <v>0</v>
      </c>
      <c r="G10" s="65" t="s">
        <v>243</v>
      </c>
    </row>
    <row r="11" spans="1:8" x14ac:dyDescent="0.3">
      <c r="A11" s="99">
        <v>4</v>
      </c>
      <c r="B11" s="41"/>
      <c r="C11" s="53"/>
      <c r="E11" s="99">
        <v>4</v>
      </c>
      <c r="F11" s="41">
        <v>0</v>
      </c>
      <c r="G11" s="65" t="s">
        <v>243</v>
      </c>
    </row>
    <row r="12" spans="1:8" x14ac:dyDescent="0.3">
      <c r="A12" s="101">
        <v>5</v>
      </c>
      <c r="B12" s="41"/>
      <c r="C12" s="53"/>
      <c r="E12" s="101">
        <v>5</v>
      </c>
      <c r="F12" s="41">
        <v>0</v>
      </c>
      <c r="G12" s="65" t="s">
        <v>243</v>
      </c>
    </row>
    <row r="13" spans="1:8" hidden="1" x14ac:dyDescent="0.3">
      <c r="A13" s="99">
        <v>6</v>
      </c>
      <c r="B13" s="41"/>
      <c r="C13" s="53"/>
      <c r="E13" s="99">
        <v>6</v>
      </c>
      <c r="F13" s="41"/>
      <c r="G13" s="65" t="s">
        <v>243</v>
      </c>
    </row>
    <row r="14" spans="1:8" hidden="1" x14ac:dyDescent="0.3">
      <c r="A14" s="101">
        <v>7</v>
      </c>
      <c r="B14" s="41"/>
      <c r="C14" s="53"/>
      <c r="E14" s="101">
        <v>7</v>
      </c>
      <c r="F14" s="41"/>
      <c r="G14" s="65" t="s">
        <v>243</v>
      </c>
    </row>
    <row r="15" spans="1:8" hidden="1" x14ac:dyDescent="0.3">
      <c r="A15" s="99">
        <v>8</v>
      </c>
      <c r="B15" s="41"/>
      <c r="C15" s="53"/>
      <c r="E15" s="99">
        <v>8</v>
      </c>
      <c r="F15" s="41"/>
      <c r="G15" s="65" t="s">
        <v>243</v>
      </c>
    </row>
    <row r="16" spans="1:8" hidden="1" x14ac:dyDescent="0.3">
      <c r="A16" s="101">
        <v>9</v>
      </c>
      <c r="B16" s="41"/>
      <c r="C16" s="53"/>
      <c r="E16" s="101">
        <v>9</v>
      </c>
      <c r="F16" s="41"/>
      <c r="G16" s="65" t="s">
        <v>243</v>
      </c>
    </row>
    <row r="17" spans="1:7" hidden="1" x14ac:dyDescent="0.3">
      <c r="A17" s="99">
        <v>10</v>
      </c>
      <c r="B17" s="41"/>
      <c r="C17" s="53"/>
      <c r="E17" s="99">
        <v>10</v>
      </c>
      <c r="F17" s="41"/>
      <c r="G17" s="65" t="s">
        <v>243</v>
      </c>
    </row>
    <row r="18" spans="1:7" hidden="1" x14ac:dyDescent="0.3">
      <c r="A18" s="101">
        <v>11</v>
      </c>
      <c r="B18" s="41"/>
      <c r="C18" s="53"/>
      <c r="E18" s="101">
        <v>11</v>
      </c>
      <c r="F18" s="41"/>
      <c r="G18" s="65" t="s">
        <v>243</v>
      </c>
    </row>
    <row r="19" spans="1:7" hidden="1" x14ac:dyDescent="0.3">
      <c r="A19" s="99">
        <v>12</v>
      </c>
      <c r="B19" s="41"/>
      <c r="C19" s="53"/>
      <c r="E19" s="99">
        <v>12</v>
      </c>
      <c r="F19" s="41"/>
      <c r="G19" s="65" t="s">
        <v>243</v>
      </c>
    </row>
    <row r="20" spans="1:7" hidden="1" x14ac:dyDescent="0.3">
      <c r="A20" s="101">
        <v>13</v>
      </c>
      <c r="B20" s="41"/>
      <c r="C20" s="53"/>
      <c r="E20" s="101">
        <v>13</v>
      </c>
      <c r="F20" s="41"/>
      <c r="G20" s="65" t="s">
        <v>243</v>
      </c>
    </row>
    <row r="21" spans="1:7" hidden="1" x14ac:dyDescent="0.3">
      <c r="A21" s="99">
        <v>14</v>
      </c>
      <c r="B21" s="41"/>
      <c r="C21" s="53"/>
      <c r="E21" s="99">
        <v>14</v>
      </c>
      <c r="F21" s="41"/>
      <c r="G21" s="65" t="s">
        <v>243</v>
      </c>
    </row>
    <row r="22" spans="1:7" hidden="1" x14ac:dyDescent="0.3">
      <c r="A22" s="101">
        <v>15</v>
      </c>
      <c r="B22" s="41"/>
      <c r="C22" s="53"/>
      <c r="E22" s="101">
        <v>15</v>
      </c>
      <c r="F22" s="41"/>
      <c r="G22" s="65" t="s">
        <v>243</v>
      </c>
    </row>
    <row r="23" spans="1:7" hidden="1" x14ac:dyDescent="0.3">
      <c r="A23" s="99">
        <v>16</v>
      </c>
      <c r="B23" s="41"/>
      <c r="C23" s="53"/>
      <c r="E23" s="99">
        <v>16</v>
      </c>
      <c r="F23" s="41"/>
      <c r="G23" s="65" t="s">
        <v>243</v>
      </c>
    </row>
    <row r="24" spans="1:7" hidden="1" x14ac:dyDescent="0.3">
      <c r="A24" s="101">
        <v>17</v>
      </c>
      <c r="B24" s="41"/>
      <c r="C24" s="53"/>
      <c r="E24" s="101">
        <v>17</v>
      </c>
      <c r="F24" s="41"/>
      <c r="G24" s="65" t="s">
        <v>243</v>
      </c>
    </row>
    <row r="25" spans="1:7" hidden="1" x14ac:dyDescent="0.3">
      <c r="A25" s="99">
        <v>18</v>
      </c>
      <c r="B25" s="41"/>
      <c r="C25" s="53"/>
      <c r="E25" s="99">
        <v>18</v>
      </c>
      <c r="F25" s="41"/>
      <c r="G25" s="65" t="s">
        <v>243</v>
      </c>
    </row>
    <row r="26" spans="1:7" hidden="1" x14ac:dyDescent="0.3">
      <c r="A26" s="101">
        <v>19</v>
      </c>
      <c r="B26" s="41"/>
      <c r="C26" s="53"/>
      <c r="E26" s="101">
        <v>19</v>
      </c>
      <c r="F26" s="41"/>
      <c r="G26" s="65" t="s">
        <v>243</v>
      </c>
    </row>
    <row r="27" spans="1:7" hidden="1" x14ac:dyDescent="0.3">
      <c r="A27" s="99">
        <v>20</v>
      </c>
      <c r="B27" s="41"/>
      <c r="C27" s="53"/>
      <c r="E27" s="99">
        <v>20</v>
      </c>
      <c r="F27" s="41"/>
      <c r="G27" s="65" t="s">
        <v>243</v>
      </c>
    </row>
    <row r="28" spans="1:7" hidden="1" x14ac:dyDescent="0.3">
      <c r="A28" s="101">
        <v>21</v>
      </c>
      <c r="B28" s="41"/>
      <c r="C28" s="53"/>
      <c r="E28" s="101">
        <v>21</v>
      </c>
      <c r="F28" s="41"/>
      <c r="G28" s="65" t="s">
        <v>243</v>
      </c>
    </row>
    <row r="29" spans="1:7" hidden="1" x14ac:dyDescent="0.3">
      <c r="A29" s="99">
        <v>22</v>
      </c>
      <c r="B29" s="41"/>
      <c r="C29" s="53"/>
      <c r="E29" s="99">
        <v>22</v>
      </c>
      <c r="F29" s="41"/>
      <c r="G29" s="65" t="s">
        <v>243</v>
      </c>
    </row>
    <row r="30" spans="1:7" hidden="1" x14ac:dyDescent="0.3">
      <c r="A30" s="101">
        <v>23</v>
      </c>
      <c r="B30" s="41"/>
      <c r="C30" s="53"/>
      <c r="E30" s="101">
        <v>23</v>
      </c>
      <c r="F30" s="41"/>
      <c r="G30" s="65" t="s">
        <v>243</v>
      </c>
    </row>
    <row r="31" spans="1:7" hidden="1" x14ac:dyDescent="0.3">
      <c r="A31" s="99">
        <v>24</v>
      </c>
      <c r="B31" s="41"/>
      <c r="C31" s="53"/>
      <c r="E31" s="99">
        <v>24</v>
      </c>
      <c r="F31" s="41"/>
      <c r="G31" s="65" t="s">
        <v>243</v>
      </c>
    </row>
    <row r="32" spans="1:7" hidden="1" x14ac:dyDescent="0.3">
      <c r="A32" s="101">
        <v>25</v>
      </c>
      <c r="B32" s="41"/>
      <c r="C32" s="53"/>
      <c r="E32" s="101">
        <v>25</v>
      </c>
      <c r="F32" s="41"/>
      <c r="G32" s="65" t="s">
        <v>243</v>
      </c>
    </row>
    <row r="33" spans="1:7" hidden="1" x14ac:dyDescent="0.3">
      <c r="A33" s="99">
        <v>26</v>
      </c>
      <c r="B33" s="41"/>
      <c r="C33" s="53"/>
      <c r="E33" s="99">
        <v>26</v>
      </c>
      <c r="F33" s="41"/>
      <c r="G33" s="65" t="s">
        <v>243</v>
      </c>
    </row>
    <row r="34" spans="1:7" hidden="1" x14ac:dyDescent="0.3">
      <c r="A34" s="101">
        <v>27</v>
      </c>
      <c r="B34" s="41"/>
      <c r="C34" s="53"/>
      <c r="E34" s="101">
        <v>27</v>
      </c>
      <c r="F34" s="41"/>
      <c r="G34" s="65" t="s">
        <v>243</v>
      </c>
    </row>
    <row r="35" spans="1:7" hidden="1" x14ac:dyDescent="0.3">
      <c r="A35" s="99">
        <v>28</v>
      </c>
      <c r="B35" s="41"/>
      <c r="C35" s="53"/>
      <c r="E35" s="99">
        <v>28</v>
      </c>
      <c r="F35" s="41"/>
      <c r="G35" s="65" t="s">
        <v>243</v>
      </c>
    </row>
    <row r="36" spans="1:7" hidden="1" x14ac:dyDescent="0.3">
      <c r="A36" s="101">
        <v>29</v>
      </c>
      <c r="B36" s="41"/>
      <c r="C36" s="53"/>
      <c r="E36" s="101">
        <v>29</v>
      </c>
      <c r="F36" s="41"/>
      <c r="G36" s="65" t="s">
        <v>243</v>
      </c>
    </row>
    <row r="37" spans="1:7" hidden="1" x14ac:dyDescent="0.3">
      <c r="A37" s="99">
        <v>30</v>
      </c>
      <c r="B37" s="41"/>
      <c r="C37" s="53"/>
      <c r="E37" s="99">
        <v>30</v>
      </c>
      <c r="F37" s="41"/>
      <c r="G37" s="65" t="s">
        <v>243</v>
      </c>
    </row>
    <row r="38" spans="1:7" hidden="1" x14ac:dyDescent="0.3">
      <c r="A38" s="101">
        <v>31</v>
      </c>
      <c r="B38" s="41"/>
      <c r="C38" s="53"/>
      <c r="E38" s="101">
        <v>31</v>
      </c>
      <c r="F38" s="41"/>
      <c r="G38" s="65" t="s">
        <v>243</v>
      </c>
    </row>
    <row r="39" spans="1:7" hidden="1" x14ac:dyDescent="0.3">
      <c r="A39" s="99">
        <v>32</v>
      </c>
      <c r="B39" s="41"/>
      <c r="C39" s="53"/>
      <c r="E39" s="99">
        <v>32</v>
      </c>
      <c r="F39" s="41"/>
      <c r="G39" s="65" t="s">
        <v>243</v>
      </c>
    </row>
    <row r="40" spans="1:7" hidden="1" x14ac:dyDescent="0.3">
      <c r="A40" s="101">
        <v>33</v>
      </c>
      <c r="B40" s="41"/>
      <c r="C40" s="53"/>
      <c r="E40" s="101">
        <v>33</v>
      </c>
      <c r="F40" s="41"/>
      <c r="G40" s="65" t="s">
        <v>243</v>
      </c>
    </row>
    <row r="41" spans="1:7" hidden="1" x14ac:dyDescent="0.3">
      <c r="A41" s="99">
        <v>34</v>
      </c>
      <c r="B41" s="41"/>
      <c r="C41" s="53"/>
      <c r="E41" s="99">
        <v>34</v>
      </c>
      <c r="F41" s="41"/>
      <c r="G41" s="65" t="s">
        <v>243</v>
      </c>
    </row>
    <row r="42" spans="1:7" hidden="1" x14ac:dyDescent="0.3">
      <c r="A42" s="101">
        <v>35</v>
      </c>
      <c r="B42" s="41"/>
      <c r="C42" s="53"/>
      <c r="E42" s="101">
        <v>35</v>
      </c>
      <c r="F42" s="41"/>
      <c r="G42" s="65" t="s">
        <v>243</v>
      </c>
    </row>
    <row r="43" spans="1:7" hidden="1" x14ac:dyDescent="0.3">
      <c r="A43" s="99">
        <v>36</v>
      </c>
      <c r="B43" s="41"/>
      <c r="C43" s="53"/>
      <c r="E43" s="99">
        <v>36</v>
      </c>
      <c r="F43" s="41"/>
      <c r="G43" s="65" t="s">
        <v>243</v>
      </c>
    </row>
    <row r="44" spans="1:7" hidden="1" x14ac:dyDescent="0.3">
      <c r="A44" s="101">
        <v>37</v>
      </c>
      <c r="B44" s="41"/>
      <c r="C44" s="53"/>
      <c r="E44" s="101">
        <v>37</v>
      </c>
      <c r="F44" s="41"/>
      <c r="G44" s="65" t="s">
        <v>243</v>
      </c>
    </row>
    <row r="45" spans="1:7" hidden="1" x14ac:dyDescent="0.3">
      <c r="A45" s="99">
        <v>38</v>
      </c>
      <c r="B45" s="41"/>
      <c r="C45" s="53"/>
      <c r="E45" s="99">
        <v>38</v>
      </c>
      <c r="F45" s="41"/>
      <c r="G45" s="65" t="s">
        <v>243</v>
      </c>
    </row>
    <row r="46" spans="1:7" hidden="1" x14ac:dyDescent="0.3">
      <c r="A46" s="101">
        <v>39</v>
      </c>
      <c r="B46" s="41"/>
      <c r="C46" s="53"/>
      <c r="E46" s="101">
        <v>39</v>
      </c>
      <c r="F46" s="41"/>
      <c r="G46" s="65" t="s">
        <v>243</v>
      </c>
    </row>
    <row r="47" spans="1:7" hidden="1" x14ac:dyDescent="0.3">
      <c r="A47" s="99">
        <v>40</v>
      </c>
      <c r="B47" s="41"/>
      <c r="C47" s="53"/>
      <c r="E47" s="99">
        <v>40</v>
      </c>
      <c r="F47" s="41"/>
      <c r="G47" s="65" t="s">
        <v>243</v>
      </c>
    </row>
    <row r="48" spans="1:7" hidden="1" x14ac:dyDescent="0.3">
      <c r="A48" s="101">
        <v>41</v>
      </c>
      <c r="B48" s="41"/>
      <c r="C48" s="53"/>
      <c r="E48" s="101">
        <v>41</v>
      </c>
      <c r="F48" s="41"/>
      <c r="G48" s="65" t="s">
        <v>243</v>
      </c>
    </row>
    <row r="49" spans="1:7" hidden="1" x14ac:dyDescent="0.3">
      <c r="A49" s="99">
        <v>42</v>
      </c>
      <c r="B49" s="41"/>
      <c r="C49" s="53"/>
      <c r="E49" s="99">
        <v>42</v>
      </c>
      <c r="F49" s="41"/>
      <c r="G49" s="65" t="s">
        <v>243</v>
      </c>
    </row>
    <row r="50" spans="1:7" hidden="1" x14ac:dyDescent="0.3">
      <c r="A50" s="101">
        <v>43</v>
      </c>
      <c r="B50" s="41"/>
      <c r="C50" s="53"/>
      <c r="E50" s="101">
        <v>43</v>
      </c>
      <c r="F50" s="41"/>
      <c r="G50" s="65" t="s">
        <v>243</v>
      </c>
    </row>
    <row r="51" spans="1:7" hidden="1" x14ac:dyDescent="0.3">
      <c r="A51" s="99">
        <v>44</v>
      </c>
      <c r="B51" s="41"/>
      <c r="C51" s="53"/>
      <c r="E51" s="99">
        <v>44</v>
      </c>
      <c r="F51" s="41"/>
      <c r="G51" s="65" t="s">
        <v>243</v>
      </c>
    </row>
    <row r="52" spans="1:7" hidden="1" x14ac:dyDescent="0.3">
      <c r="A52" s="101">
        <v>45</v>
      </c>
      <c r="B52" s="41"/>
      <c r="C52" s="53"/>
      <c r="E52" s="101">
        <v>45</v>
      </c>
      <c r="F52" s="41"/>
      <c r="G52" s="65" t="s">
        <v>243</v>
      </c>
    </row>
    <row r="53" spans="1:7" hidden="1" x14ac:dyDescent="0.3">
      <c r="A53" s="99">
        <v>46</v>
      </c>
      <c r="B53" s="41"/>
      <c r="C53" s="53"/>
      <c r="E53" s="99">
        <v>46</v>
      </c>
      <c r="F53" s="41"/>
      <c r="G53" s="65" t="s">
        <v>243</v>
      </c>
    </row>
    <row r="54" spans="1:7" hidden="1" x14ac:dyDescent="0.3">
      <c r="A54" s="101">
        <v>47</v>
      </c>
      <c r="B54" s="41"/>
      <c r="C54" s="53"/>
      <c r="E54" s="101">
        <v>47</v>
      </c>
      <c r="F54" s="41"/>
      <c r="G54" s="65" t="s">
        <v>243</v>
      </c>
    </row>
    <row r="55" spans="1:7" hidden="1" x14ac:dyDescent="0.3">
      <c r="A55" s="99">
        <v>48</v>
      </c>
      <c r="B55" s="41"/>
      <c r="C55" s="53"/>
      <c r="E55" s="99">
        <v>48</v>
      </c>
      <c r="F55" s="41"/>
      <c r="G55" s="65" t="s">
        <v>243</v>
      </c>
    </row>
    <row r="56" spans="1:7" hidden="1" x14ac:dyDescent="0.3">
      <c r="A56" s="101">
        <v>49</v>
      </c>
      <c r="B56" s="41"/>
      <c r="C56" s="53"/>
      <c r="E56" s="101">
        <v>49</v>
      </c>
      <c r="F56" s="41"/>
      <c r="G56" s="65" t="s">
        <v>243</v>
      </c>
    </row>
    <row r="57" spans="1:7" hidden="1" x14ac:dyDescent="0.3">
      <c r="A57" s="99">
        <v>50</v>
      </c>
      <c r="B57" s="41"/>
      <c r="C57" s="53"/>
      <c r="E57" s="99">
        <v>50</v>
      </c>
      <c r="F57" s="41"/>
      <c r="G57" s="65" t="s">
        <v>243</v>
      </c>
    </row>
    <row r="58" spans="1:7" hidden="1" x14ac:dyDescent="0.3">
      <c r="A58" s="101">
        <v>51</v>
      </c>
      <c r="B58" s="41"/>
      <c r="C58" s="53"/>
      <c r="E58" s="101">
        <v>51</v>
      </c>
      <c r="F58" s="41"/>
      <c r="G58" s="65" t="s">
        <v>243</v>
      </c>
    </row>
    <row r="59" spans="1:7" hidden="1" x14ac:dyDescent="0.3">
      <c r="A59" s="99">
        <v>52</v>
      </c>
      <c r="B59" s="41"/>
      <c r="C59" s="53"/>
      <c r="E59" s="99">
        <v>52</v>
      </c>
      <c r="F59" s="41"/>
      <c r="G59" s="65" t="s">
        <v>243</v>
      </c>
    </row>
    <row r="60" spans="1:7" hidden="1" x14ac:dyDescent="0.3">
      <c r="A60" s="101">
        <v>53</v>
      </c>
      <c r="B60" s="41"/>
      <c r="C60" s="53"/>
      <c r="E60" s="101">
        <v>53</v>
      </c>
      <c r="F60" s="41"/>
      <c r="G60" s="65" t="s">
        <v>243</v>
      </c>
    </row>
    <row r="61" spans="1:7" hidden="1" x14ac:dyDescent="0.3">
      <c r="A61" s="99">
        <v>54</v>
      </c>
      <c r="B61" s="41"/>
      <c r="C61" s="53"/>
      <c r="E61" s="99">
        <v>54</v>
      </c>
      <c r="F61" s="41"/>
      <c r="G61" s="65" t="s">
        <v>243</v>
      </c>
    </row>
    <row r="62" spans="1:7" hidden="1" x14ac:dyDescent="0.3">
      <c r="A62" s="101">
        <v>55</v>
      </c>
      <c r="B62" s="41"/>
      <c r="C62" s="53"/>
      <c r="E62" s="101">
        <v>55</v>
      </c>
      <c r="F62" s="41"/>
      <c r="G62" s="65" t="s">
        <v>243</v>
      </c>
    </row>
    <row r="63" spans="1:7" hidden="1" x14ac:dyDescent="0.3">
      <c r="A63" s="99">
        <v>56</v>
      </c>
      <c r="B63" s="41"/>
      <c r="C63" s="53"/>
      <c r="E63" s="99">
        <v>56</v>
      </c>
      <c r="F63" s="41"/>
      <c r="G63" s="65" t="s">
        <v>243</v>
      </c>
    </row>
    <row r="64" spans="1:7" hidden="1" x14ac:dyDescent="0.3">
      <c r="A64" s="101">
        <v>57</v>
      </c>
      <c r="B64" s="41"/>
      <c r="C64" s="53"/>
      <c r="E64" s="101">
        <v>57</v>
      </c>
      <c r="F64" s="41"/>
      <c r="G64" s="65" t="s">
        <v>243</v>
      </c>
    </row>
    <row r="65" spans="1:7" hidden="1" x14ac:dyDescent="0.3">
      <c r="A65" s="99">
        <v>58</v>
      </c>
      <c r="B65" s="41"/>
      <c r="C65" s="53"/>
      <c r="E65" s="99">
        <v>58</v>
      </c>
      <c r="F65" s="41"/>
      <c r="G65" s="65" t="s">
        <v>243</v>
      </c>
    </row>
    <row r="66" spans="1:7" hidden="1" x14ac:dyDescent="0.3">
      <c r="A66" s="101">
        <v>59</v>
      </c>
      <c r="B66" s="41"/>
      <c r="C66" s="53"/>
      <c r="E66" s="101">
        <v>59</v>
      </c>
      <c r="F66" s="41"/>
      <c r="G66" s="65" t="s">
        <v>243</v>
      </c>
    </row>
    <row r="67" spans="1:7" hidden="1" x14ac:dyDescent="0.3">
      <c r="A67" s="99">
        <v>60</v>
      </c>
      <c r="B67" s="41"/>
      <c r="C67" s="53"/>
      <c r="E67" s="99">
        <v>60</v>
      </c>
      <c r="F67" s="41"/>
      <c r="G67" s="65" t="s">
        <v>243</v>
      </c>
    </row>
    <row r="68" spans="1:7" hidden="1" x14ac:dyDescent="0.3">
      <c r="A68" s="101">
        <v>61</v>
      </c>
      <c r="B68" s="41"/>
      <c r="C68" s="53"/>
      <c r="E68" s="101">
        <v>61</v>
      </c>
      <c r="F68" s="41"/>
      <c r="G68" s="65" t="s">
        <v>243</v>
      </c>
    </row>
    <row r="69" spans="1:7" hidden="1" x14ac:dyDescent="0.3">
      <c r="A69" s="99">
        <v>62</v>
      </c>
      <c r="B69" s="41"/>
      <c r="C69" s="53"/>
      <c r="E69" s="99">
        <v>62</v>
      </c>
      <c r="F69" s="41"/>
      <c r="G69" s="65" t="s">
        <v>243</v>
      </c>
    </row>
    <row r="70" spans="1:7" hidden="1" x14ac:dyDescent="0.3">
      <c r="A70" s="101">
        <v>63</v>
      </c>
      <c r="B70" s="41"/>
      <c r="C70" s="53"/>
      <c r="E70" s="101">
        <v>63</v>
      </c>
      <c r="F70" s="41"/>
      <c r="G70" s="65" t="s">
        <v>243</v>
      </c>
    </row>
    <row r="71" spans="1:7" hidden="1" x14ac:dyDescent="0.3">
      <c r="A71" s="99">
        <v>64</v>
      </c>
      <c r="B71" s="41"/>
      <c r="C71" s="53"/>
      <c r="E71" s="99">
        <v>64</v>
      </c>
      <c r="F71" s="41"/>
      <c r="G71" s="65" t="s">
        <v>243</v>
      </c>
    </row>
    <row r="72" spans="1:7" hidden="1" x14ac:dyDescent="0.3">
      <c r="A72" s="101">
        <v>65</v>
      </c>
      <c r="B72" s="41"/>
      <c r="C72" s="53"/>
      <c r="E72" s="101">
        <v>65</v>
      </c>
      <c r="F72" s="41"/>
      <c r="G72" s="65" t="s">
        <v>243</v>
      </c>
    </row>
    <row r="73" spans="1:7" hidden="1" x14ac:dyDescent="0.3">
      <c r="A73" s="99">
        <v>66</v>
      </c>
      <c r="B73" s="41"/>
      <c r="C73" s="53"/>
      <c r="E73" s="99">
        <v>66</v>
      </c>
      <c r="F73" s="41"/>
      <c r="G73" s="65" t="s">
        <v>243</v>
      </c>
    </row>
    <row r="74" spans="1:7" hidden="1" x14ac:dyDescent="0.3">
      <c r="A74" s="101">
        <v>67</v>
      </c>
      <c r="B74" s="41"/>
      <c r="C74" s="53"/>
      <c r="E74" s="101">
        <v>67</v>
      </c>
      <c r="F74" s="41"/>
      <c r="G74" s="65" t="s">
        <v>243</v>
      </c>
    </row>
    <row r="75" spans="1:7" hidden="1" x14ac:dyDescent="0.3">
      <c r="A75" s="99">
        <v>68</v>
      </c>
      <c r="B75" s="41"/>
      <c r="C75" s="53"/>
      <c r="E75" s="99">
        <v>68</v>
      </c>
      <c r="F75" s="41"/>
      <c r="G75" s="65" t="s">
        <v>243</v>
      </c>
    </row>
    <row r="76" spans="1:7" hidden="1" x14ac:dyDescent="0.3">
      <c r="A76" s="101">
        <v>69</v>
      </c>
      <c r="B76" s="41"/>
      <c r="C76" s="53"/>
      <c r="E76" s="101">
        <v>69</v>
      </c>
      <c r="F76" s="41"/>
      <c r="G76" s="65" t="s">
        <v>243</v>
      </c>
    </row>
    <row r="77" spans="1:7" hidden="1" x14ac:dyDescent="0.3">
      <c r="A77" s="99">
        <v>70</v>
      </c>
      <c r="B77" s="41"/>
      <c r="C77" s="53"/>
      <c r="E77" s="99">
        <v>70</v>
      </c>
      <c r="F77" s="41"/>
      <c r="G77" s="65" t="s">
        <v>243</v>
      </c>
    </row>
    <row r="78" spans="1:7" hidden="1" x14ac:dyDescent="0.3">
      <c r="A78" s="101">
        <v>71</v>
      </c>
      <c r="B78" s="41"/>
      <c r="C78" s="53"/>
      <c r="E78" s="101">
        <v>71</v>
      </c>
      <c r="F78" s="41"/>
      <c r="G78" s="65" t="s">
        <v>243</v>
      </c>
    </row>
    <row r="79" spans="1:7" hidden="1" x14ac:dyDescent="0.3">
      <c r="A79" s="99">
        <v>72</v>
      </c>
      <c r="B79" s="41"/>
      <c r="C79" s="53"/>
      <c r="E79" s="99">
        <v>72</v>
      </c>
      <c r="F79" s="41"/>
      <c r="G79" s="65" t="s">
        <v>243</v>
      </c>
    </row>
    <row r="80" spans="1:7" hidden="1" x14ac:dyDescent="0.3">
      <c r="A80" s="101">
        <v>73</v>
      </c>
      <c r="B80" s="41"/>
      <c r="C80" s="53"/>
      <c r="E80" s="101">
        <v>73</v>
      </c>
      <c r="F80" s="41"/>
      <c r="G80" s="65" t="s">
        <v>243</v>
      </c>
    </row>
    <row r="81" spans="1:7" hidden="1" x14ac:dyDescent="0.3">
      <c r="A81" s="99">
        <v>74</v>
      </c>
      <c r="B81" s="41"/>
      <c r="C81" s="53"/>
      <c r="E81" s="99">
        <v>74</v>
      </c>
      <c r="F81" s="41"/>
      <c r="G81" s="65" t="s">
        <v>243</v>
      </c>
    </row>
    <row r="82" spans="1:7" hidden="1" x14ac:dyDescent="0.3">
      <c r="A82" s="101">
        <v>75</v>
      </c>
      <c r="B82" s="41"/>
      <c r="C82" s="53"/>
      <c r="E82" s="101">
        <v>75</v>
      </c>
      <c r="F82" s="41"/>
      <c r="G82" s="65" t="s">
        <v>243</v>
      </c>
    </row>
    <row r="83" spans="1:7" hidden="1" x14ac:dyDescent="0.3">
      <c r="A83" s="99">
        <v>76</v>
      </c>
      <c r="B83" s="41"/>
      <c r="C83" s="53"/>
      <c r="E83" s="99">
        <v>76</v>
      </c>
      <c r="F83" s="41"/>
      <c r="G83" s="65" t="s">
        <v>243</v>
      </c>
    </row>
    <row r="84" spans="1:7" hidden="1" x14ac:dyDescent="0.3">
      <c r="A84" s="101">
        <v>77</v>
      </c>
      <c r="B84" s="41"/>
      <c r="C84" s="53"/>
      <c r="E84" s="101">
        <v>77</v>
      </c>
      <c r="F84" s="41"/>
      <c r="G84" s="65" t="s">
        <v>243</v>
      </c>
    </row>
    <row r="85" spans="1:7" hidden="1" x14ac:dyDescent="0.3">
      <c r="A85" s="99">
        <v>78</v>
      </c>
      <c r="B85" s="41"/>
      <c r="C85" s="53"/>
      <c r="E85" s="99">
        <v>78</v>
      </c>
      <c r="F85" s="41"/>
      <c r="G85" s="65" t="s">
        <v>243</v>
      </c>
    </row>
    <row r="86" spans="1:7" hidden="1" x14ac:dyDescent="0.3">
      <c r="A86" s="101">
        <v>79</v>
      </c>
      <c r="B86" s="41"/>
      <c r="C86" s="53"/>
      <c r="E86" s="101">
        <v>79</v>
      </c>
      <c r="F86" s="41"/>
      <c r="G86" s="65" t="s">
        <v>243</v>
      </c>
    </row>
    <row r="87" spans="1:7" hidden="1" x14ac:dyDescent="0.3">
      <c r="A87" s="99">
        <v>80</v>
      </c>
      <c r="B87" s="41"/>
      <c r="C87" s="53"/>
      <c r="E87" s="99">
        <v>80</v>
      </c>
      <c r="F87" s="41"/>
      <c r="G87" s="65" t="s">
        <v>243</v>
      </c>
    </row>
    <row r="88" spans="1:7" hidden="1" x14ac:dyDescent="0.3">
      <c r="A88" s="101">
        <v>81</v>
      </c>
      <c r="B88" s="41"/>
      <c r="C88" s="53"/>
      <c r="E88" s="101">
        <v>81</v>
      </c>
      <c r="F88" s="41"/>
      <c r="G88" s="65" t="s">
        <v>243</v>
      </c>
    </row>
    <row r="89" spans="1:7" hidden="1" x14ac:dyDescent="0.3">
      <c r="A89" s="99">
        <v>82</v>
      </c>
      <c r="B89" s="41"/>
      <c r="C89" s="53"/>
      <c r="E89" s="99">
        <v>82</v>
      </c>
      <c r="F89" s="41"/>
      <c r="G89" s="65" t="s">
        <v>243</v>
      </c>
    </row>
    <row r="90" spans="1:7" hidden="1" x14ac:dyDescent="0.3">
      <c r="A90" s="101">
        <v>83</v>
      </c>
      <c r="B90" s="41"/>
      <c r="C90" s="53"/>
      <c r="E90" s="101">
        <v>83</v>
      </c>
      <c r="F90" s="41"/>
      <c r="G90" s="65" t="s">
        <v>243</v>
      </c>
    </row>
    <row r="91" spans="1:7" hidden="1" x14ac:dyDescent="0.3">
      <c r="A91" s="99">
        <v>84</v>
      </c>
      <c r="B91" s="41"/>
      <c r="C91" s="53"/>
      <c r="E91" s="99">
        <v>84</v>
      </c>
      <c r="F91" s="41"/>
      <c r="G91" s="65" t="s">
        <v>243</v>
      </c>
    </row>
    <row r="92" spans="1:7" hidden="1" x14ac:dyDescent="0.3">
      <c r="A92" s="101">
        <v>85</v>
      </c>
      <c r="B92" s="41"/>
      <c r="C92" s="53"/>
      <c r="E92" s="101">
        <v>85</v>
      </c>
      <c r="F92" s="41"/>
      <c r="G92" s="65" t="s">
        <v>243</v>
      </c>
    </row>
    <row r="93" spans="1:7" hidden="1" x14ac:dyDescent="0.3">
      <c r="A93" s="99">
        <v>86</v>
      </c>
      <c r="B93" s="41"/>
      <c r="C93" s="53"/>
      <c r="E93" s="99">
        <v>86</v>
      </c>
      <c r="F93" s="41"/>
      <c r="G93" s="65" t="s">
        <v>243</v>
      </c>
    </row>
    <row r="94" spans="1:7" hidden="1" x14ac:dyDescent="0.3">
      <c r="A94" s="101">
        <v>87</v>
      </c>
      <c r="B94" s="41"/>
      <c r="C94" s="53"/>
      <c r="E94" s="101">
        <v>87</v>
      </c>
      <c r="F94" s="41"/>
      <c r="G94" s="65" t="s">
        <v>243</v>
      </c>
    </row>
    <row r="95" spans="1:7" hidden="1" x14ac:dyDescent="0.3">
      <c r="A95" s="99">
        <v>88</v>
      </c>
      <c r="B95" s="41"/>
      <c r="C95" s="53"/>
      <c r="E95" s="99">
        <v>88</v>
      </c>
      <c r="F95" s="41"/>
      <c r="G95" s="65" t="s">
        <v>243</v>
      </c>
    </row>
    <row r="96" spans="1:7" hidden="1" x14ac:dyDescent="0.3">
      <c r="A96" s="101">
        <v>89</v>
      </c>
      <c r="B96" s="41"/>
      <c r="C96" s="53"/>
      <c r="E96" s="101">
        <v>89</v>
      </c>
      <c r="F96" s="41"/>
      <c r="G96" s="65" t="s">
        <v>243</v>
      </c>
    </row>
    <row r="97" spans="1:7" hidden="1" x14ac:dyDescent="0.3">
      <c r="A97" s="99">
        <v>90</v>
      </c>
      <c r="B97" s="41"/>
      <c r="C97" s="53"/>
      <c r="E97" s="99">
        <v>90</v>
      </c>
      <c r="F97" s="41"/>
      <c r="G97" s="65" t="s">
        <v>243</v>
      </c>
    </row>
    <row r="98" spans="1:7" hidden="1" x14ac:dyDescent="0.3">
      <c r="A98" s="101">
        <v>91</v>
      </c>
      <c r="B98" s="41"/>
      <c r="C98" s="53"/>
      <c r="E98" s="101">
        <v>91</v>
      </c>
      <c r="F98" s="41"/>
      <c r="G98" s="65" t="s">
        <v>243</v>
      </c>
    </row>
    <row r="99" spans="1:7" hidden="1" x14ac:dyDescent="0.3">
      <c r="A99" s="99">
        <v>92</v>
      </c>
      <c r="B99" s="41"/>
      <c r="C99" s="53"/>
      <c r="E99" s="99">
        <v>92</v>
      </c>
      <c r="F99" s="41"/>
      <c r="G99" s="65" t="s">
        <v>243</v>
      </c>
    </row>
    <row r="100" spans="1:7" hidden="1" x14ac:dyDescent="0.3">
      <c r="A100" s="101">
        <v>93</v>
      </c>
      <c r="B100" s="41"/>
      <c r="C100" s="53"/>
      <c r="E100" s="101">
        <v>93</v>
      </c>
      <c r="F100" s="41"/>
      <c r="G100" s="65" t="s">
        <v>243</v>
      </c>
    </row>
    <row r="101" spans="1:7" hidden="1" x14ac:dyDescent="0.3">
      <c r="A101" s="99">
        <v>94</v>
      </c>
      <c r="B101" s="41"/>
      <c r="C101" s="53"/>
      <c r="E101" s="99">
        <v>94</v>
      </c>
      <c r="F101" s="41"/>
      <c r="G101" s="65" t="s">
        <v>243</v>
      </c>
    </row>
    <row r="102" spans="1:7" hidden="1" x14ac:dyDescent="0.3">
      <c r="A102" s="101">
        <v>95</v>
      </c>
      <c r="B102" s="41"/>
      <c r="C102" s="53"/>
      <c r="E102" s="101">
        <v>95</v>
      </c>
      <c r="F102" s="41"/>
      <c r="G102" s="65" t="s">
        <v>243</v>
      </c>
    </row>
    <row r="103" spans="1:7" hidden="1" x14ac:dyDescent="0.3">
      <c r="A103" s="99">
        <v>96</v>
      </c>
      <c r="B103" s="41"/>
      <c r="C103" s="53"/>
      <c r="E103" s="99">
        <v>96</v>
      </c>
      <c r="F103" s="41"/>
      <c r="G103" s="65" t="s">
        <v>243</v>
      </c>
    </row>
    <row r="104" spans="1:7" hidden="1" x14ac:dyDescent="0.3">
      <c r="A104" s="101">
        <v>97</v>
      </c>
      <c r="B104" s="41"/>
      <c r="C104" s="53"/>
      <c r="E104" s="101">
        <v>97</v>
      </c>
      <c r="F104" s="41"/>
      <c r="G104" s="65" t="s">
        <v>243</v>
      </c>
    </row>
    <row r="105" spans="1:7" hidden="1" x14ac:dyDescent="0.3">
      <c r="A105" s="101">
        <v>98</v>
      </c>
      <c r="B105" s="41"/>
      <c r="C105" s="53"/>
      <c r="E105" s="101">
        <v>98</v>
      </c>
      <c r="F105" s="41"/>
      <c r="G105" s="65" t="s">
        <v>243</v>
      </c>
    </row>
    <row r="106" spans="1:7" hidden="1" x14ac:dyDescent="0.3">
      <c r="A106" s="99">
        <v>99</v>
      </c>
      <c r="B106" s="41"/>
      <c r="C106" s="53"/>
      <c r="E106" s="99">
        <v>99</v>
      </c>
      <c r="F106" s="41"/>
      <c r="G106" s="65" t="s">
        <v>243</v>
      </c>
    </row>
    <row r="107" spans="1:7" hidden="1" x14ac:dyDescent="0.3">
      <c r="A107" s="117">
        <v>100</v>
      </c>
      <c r="B107" s="55"/>
      <c r="C107" s="56"/>
      <c r="E107" s="100">
        <v>100</v>
      </c>
      <c r="F107" s="55"/>
      <c r="G107" s="45" t="s">
        <v>243</v>
      </c>
    </row>
    <row r="110" spans="1:7" x14ac:dyDescent="0.3"/>
  </sheetData>
  <protectedRanges>
    <protectedRange sqref="B3:F3" name="범위1"/>
    <protectedRange sqref="B4:D4 H4" name="범위1_1"/>
  </protectedRanges>
  <mergeCells count="7">
    <mergeCell ref="F7:G7"/>
    <mergeCell ref="A1:G1"/>
    <mergeCell ref="A2:G2"/>
    <mergeCell ref="A4:G4"/>
    <mergeCell ref="A3:G3"/>
    <mergeCell ref="A6:C6"/>
    <mergeCell ref="E6:G6"/>
  </mergeCells>
  <phoneticPr fontId="14" type="noConversion"/>
  <conditionalFormatting sqref="C8:C107">
    <cfRule type="expression" dxfId="10" priority="1">
      <formula>$B8="기타"</formula>
    </cfRule>
  </conditionalFormatting>
  <pageMargins left="0.69999998807907104" right="0.69999998807907104" top="0.75" bottom="0.75" header="0.30000001192092896" footer="0.30000001192092896"/>
  <pageSetup paperSize="9" fitToWidth="0" fitToHeight="0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val_ref!$L$2:$L$5</xm:f>
          </x14:formula1>
          <xm:sqref>B8:B107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G111"/>
  <sheetViews>
    <sheetView zoomScaleNormal="100" zoomScaleSheetLayoutView="75" workbookViewId="0">
      <selection activeCell="I12" sqref="I12"/>
    </sheetView>
  </sheetViews>
  <sheetFormatPr defaultColWidth="0" defaultRowHeight="16.5" zeroHeight="1" x14ac:dyDescent="0.3"/>
  <cols>
    <col min="1" max="1" width="10.875" style="22" customWidth="1"/>
    <col min="2" max="2" width="16.125" style="22" customWidth="1"/>
    <col min="3" max="3" width="15.875" style="22" customWidth="1"/>
    <col min="4" max="4" width="10.25" style="22" customWidth="1"/>
    <col min="5" max="5" width="3.625" style="62" bestFit="1" customWidth="1"/>
    <col min="6" max="6" width="11.625" style="22" bestFit="1" customWidth="1"/>
    <col min="7" max="7" width="3.625" style="62" bestFit="1" customWidth="1"/>
    <col min="8" max="8" width="10.625" style="22" customWidth="1"/>
    <col min="9" max="9" width="6.75" style="62" bestFit="1" customWidth="1"/>
    <col min="10" max="10" width="10.625" style="22" customWidth="1"/>
    <col min="11" max="11" width="5.5" style="62" bestFit="1" customWidth="1"/>
    <col min="12" max="12" width="10.625" style="22" customWidth="1"/>
    <col min="13" max="13" width="6.75" style="62" bestFit="1" customWidth="1"/>
    <col min="14" max="14" width="11.375" style="22" customWidth="1"/>
    <col min="15" max="15" width="4.25" style="62" customWidth="1"/>
    <col min="16" max="16" width="11.625" style="22" customWidth="1"/>
    <col min="17" max="17" width="3.125" style="62" bestFit="1" customWidth="1"/>
    <col min="18" max="18" width="12.5" style="22" customWidth="1"/>
    <col min="19" max="19" width="9" style="22" customWidth="1"/>
    <col min="20" max="25" width="9" style="1" customWidth="1"/>
    <col min="26" max="26" width="3.375" style="80" bestFit="1" customWidth="1"/>
    <col min="27" max="27" width="9" style="1" customWidth="1"/>
    <col min="28" max="28" width="5" style="1" customWidth="1"/>
    <col min="29" max="29" width="9" style="1" customWidth="1"/>
    <col min="30" max="30" width="3.125" style="1" customWidth="1"/>
    <col min="31" max="33" width="9" style="1" customWidth="1"/>
    <col min="34" max="16384" width="9" style="1" hidden="1"/>
  </cols>
  <sheetData>
    <row r="1" spans="1:33" ht="20.25" x14ac:dyDescent="0.3">
      <c r="A1" s="273" t="s">
        <v>27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  <c r="T1" s="274"/>
      <c r="U1" s="274"/>
      <c r="V1" s="274"/>
      <c r="W1" s="274"/>
      <c r="X1" s="274"/>
      <c r="Y1" s="274"/>
      <c r="Z1" s="274"/>
      <c r="AA1" s="274"/>
      <c r="AB1" s="274"/>
      <c r="AC1" s="274"/>
      <c r="AD1" s="274"/>
      <c r="AE1" s="274"/>
      <c r="AF1" s="274"/>
      <c r="AG1" s="22"/>
    </row>
    <row r="2" spans="1:33" ht="17.25" customHeight="1" x14ac:dyDescent="0.3">
      <c r="A2" s="275" t="s">
        <v>282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  <c r="R2" s="276"/>
      <c r="S2" s="276"/>
      <c r="T2" s="276"/>
      <c r="U2" s="276"/>
      <c r="V2" s="276"/>
      <c r="W2" s="276"/>
      <c r="X2" s="276"/>
      <c r="Y2" s="276"/>
      <c r="Z2" s="276"/>
      <c r="AA2" s="276"/>
      <c r="AB2" s="276"/>
      <c r="AC2" s="276"/>
      <c r="AD2" s="276"/>
      <c r="AE2" s="276"/>
      <c r="AF2" s="276"/>
      <c r="AG2" s="22"/>
    </row>
    <row r="3" spans="1:33" ht="17.25" customHeight="1" x14ac:dyDescent="0.3">
      <c r="A3" s="275" t="s">
        <v>302</v>
      </c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6"/>
      <c r="Q3" s="276"/>
      <c r="R3" s="276"/>
      <c r="S3" s="276"/>
      <c r="T3" s="276"/>
      <c r="U3" s="276"/>
      <c r="V3" s="276"/>
      <c r="W3" s="276"/>
      <c r="X3" s="276"/>
      <c r="Y3" s="276"/>
      <c r="Z3" s="276"/>
      <c r="AA3" s="276"/>
      <c r="AB3" s="276"/>
      <c r="AC3" s="276"/>
      <c r="AD3" s="276"/>
      <c r="AE3" s="276"/>
      <c r="AF3" s="276"/>
      <c r="AG3" s="22"/>
    </row>
    <row r="4" spans="1:33" x14ac:dyDescent="0.3">
      <c r="D4" s="21"/>
      <c r="F4" s="21"/>
      <c r="H4" s="21"/>
      <c r="J4" s="21"/>
      <c r="L4" s="21"/>
      <c r="N4" s="21"/>
      <c r="T4" s="22"/>
      <c r="U4" s="22"/>
      <c r="V4" s="22"/>
      <c r="W4" s="22"/>
      <c r="X4" s="22"/>
      <c r="Y4" s="22"/>
      <c r="Z4" s="40"/>
      <c r="AA4" s="22"/>
      <c r="AB4" s="22"/>
      <c r="AC4" s="22"/>
      <c r="AD4" s="22"/>
      <c r="AE4" s="22"/>
      <c r="AF4" s="22"/>
      <c r="AG4" s="22"/>
    </row>
    <row r="5" spans="1:33" x14ac:dyDescent="0.3">
      <c r="A5" s="269" t="s">
        <v>346</v>
      </c>
      <c r="B5" s="270"/>
      <c r="C5" s="277" t="s">
        <v>61</v>
      </c>
      <c r="D5" s="277"/>
      <c r="E5" s="278"/>
      <c r="F5" s="269" t="s">
        <v>28</v>
      </c>
      <c r="G5" s="270"/>
      <c r="H5" s="270"/>
      <c r="I5" s="270"/>
      <c r="J5" s="277"/>
      <c r="K5" s="277"/>
      <c r="L5" s="277"/>
      <c r="M5" s="279"/>
      <c r="N5" s="264" t="s">
        <v>37</v>
      </c>
      <c r="O5" s="265"/>
      <c r="P5" s="266"/>
      <c r="Q5" s="267" t="s">
        <v>97</v>
      </c>
      <c r="R5" s="265"/>
      <c r="S5" s="268"/>
      <c r="T5" s="22"/>
      <c r="U5" s="22"/>
      <c r="V5" s="22"/>
      <c r="W5" s="22"/>
      <c r="X5" s="22"/>
      <c r="Y5" s="22"/>
      <c r="Z5" s="40"/>
      <c r="AA5" s="22"/>
      <c r="AB5" s="22"/>
      <c r="AC5" s="22"/>
      <c r="AD5" s="22"/>
      <c r="AE5" s="22"/>
      <c r="AF5" s="22"/>
      <c r="AG5" s="22"/>
    </row>
    <row r="6" spans="1:33" x14ac:dyDescent="0.3">
      <c r="A6" s="86" t="s">
        <v>99</v>
      </c>
      <c r="B6" s="85" t="s">
        <v>250</v>
      </c>
      <c r="C6" s="60" t="s">
        <v>79</v>
      </c>
      <c r="D6" s="277" t="s">
        <v>257</v>
      </c>
      <c r="E6" s="279"/>
      <c r="F6" s="269" t="s">
        <v>88</v>
      </c>
      <c r="G6" s="270"/>
      <c r="H6" s="270"/>
      <c r="I6" s="267"/>
      <c r="J6" s="269" t="s">
        <v>85</v>
      </c>
      <c r="K6" s="270"/>
      <c r="L6" s="270" t="s">
        <v>352</v>
      </c>
      <c r="M6" s="280"/>
      <c r="N6" s="264" t="s">
        <v>29</v>
      </c>
      <c r="O6" s="265"/>
      <c r="P6" s="266"/>
      <c r="Q6" s="260"/>
      <c r="R6" s="260"/>
      <c r="S6" s="261"/>
      <c r="T6" s="22"/>
      <c r="U6" s="22"/>
      <c r="V6" s="22"/>
      <c r="W6" s="22"/>
      <c r="X6" s="22"/>
      <c r="Y6" s="22"/>
      <c r="Z6" s="40"/>
      <c r="AA6" s="22"/>
      <c r="AB6" s="22"/>
      <c r="AC6" s="22"/>
      <c r="AD6" s="22"/>
      <c r="AE6" s="22"/>
      <c r="AF6" s="22"/>
      <c r="AG6" s="22"/>
    </row>
    <row r="7" spans="1:33" x14ac:dyDescent="0.3">
      <c r="T7" s="22"/>
      <c r="U7" s="22"/>
      <c r="V7" s="22"/>
      <c r="W7" s="22"/>
      <c r="X7" s="22"/>
      <c r="Y7" s="22"/>
      <c r="Z7" s="40"/>
      <c r="AA7" s="22"/>
      <c r="AB7" s="22"/>
      <c r="AC7" s="22"/>
      <c r="AD7" s="22"/>
      <c r="AE7" s="22"/>
      <c r="AF7" s="22"/>
      <c r="AG7" s="22"/>
    </row>
    <row r="8" spans="1:33" ht="20.25" x14ac:dyDescent="0.3">
      <c r="A8" s="198" t="s">
        <v>161</v>
      </c>
      <c r="B8" s="199"/>
      <c r="C8" s="199"/>
      <c r="D8" s="199"/>
      <c r="E8" s="199"/>
      <c r="F8" s="199"/>
      <c r="G8" s="199"/>
      <c r="H8" s="199"/>
      <c r="I8" s="199"/>
      <c r="J8" s="199"/>
      <c r="K8" s="199"/>
      <c r="L8" s="199"/>
      <c r="M8" s="199"/>
      <c r="N8" s="199"/>
      <c r="O8" s="199"/>
      <c r="P8" s="199"/>
      <c r="Q8" s="199"/>
      <c r="R8" s="199"/>
      <c r="S8" s="200"/>
      <c r="T8" s="22"/>
      <c r="U8" s="198" t="s">
        <v>174</v>
      </c>
      <c r="V8" s="199"/>
      <c r="W8" s="199"/>
      <c r="X8" s="199"/>
      <c r="Y8" s="199"/>
      <c r="Z8" s="199"/>
      <c r="AA8" s="199"/>
      <c r="AB8" s="199"/>
      <c r="AC8" s="199"/>
      <c r="AD8" s="199"/>
      <c r="AE8" s="199"/>
      <c r="AF8" s="200"/>
      <c r="AG8" s="22"/>
    </row>
    <row r="9" spans="1:33" x14ac:dyDescent="0.3">
      <c r="A9" s="46" t="s">
        <v>224</v>
      </c>
      <c r="B9" s="47" t="s">
        <v>247</v>
      </c>
      <c r="C9" s="47" t="s">
        <v>312</v>
      </c>
      <c r="D9" s="262" t="s">
        <v>232</v>
      </c>
      <c r="E9" s="263"/>
      <c r="F9" s="262" t="s">
        <v>78</v>
      </c>
      <c r="G9" s="263"/>
      <c r="H9" s="262" t="s">
        <v>73</v>
      </c>
      <c r="I9" s="263"/>
      <c r="J9" s="262" t="s">
        <v>67</v>
      </c>
      <c r="K9" s="263"/>
      <c r="L9" s="262" t="s">
        <v>76</v>
      </c>
      <c r="M9" s="263"/>
      <c r="N9" s="262" t="s">
        <v>72</v>
      </c>
      <c r="O9" s="263"/>
      <c r="P9" s="262" t="s">
        <v>66</v>
      </c>
      <c r="Q9" s="263"/>
      <c r="R9" s="47" t="s">
        <v>69</v>
      </c>
      <c r="S9" s="48" t="s">
        <v>306</v>
      </c>
      <c r="T9" s="40"/>
      <c r="U9" s="46" t="s">
        <v>224</v>
      </c>
      <c r="V9" s="47" t="s">
        <v>74</v>
      </c>
      <c r="W9" s="47" t="s">
        <v>247</v>
      </c>
      <c r="X9" s="47" t="s">
        <v>312</v>
      </c>
      <c r="Y9" s="262" t="s">
        <v>232</v>
      </c>
      <c r="Z9" s="263"/>
      <c r="AA9" s="271" t="s">
        <v>242</v>
      </c>
      <c r="AB9" s="272"/>
      <c r="AC9" s="262" t="s">
        <v>51</v>
      </c>
      <c r="AD9" s="263"/>
      <c r="AE9" s="47" t="s">
        <v>71</v>
      </c>
      <c r="AF9" s="48" t="s">
        <v>306</v>
      </c>
      <c r="AG9" s="22"/>
    </row>
    <row r="10" spans="1:33" x14ac:dyDescent="0.3">
      <c r="A10" s="127" t="s">
        <v>229</v>
      </c>
      <c r="B10" s="171" t="s">
        <v>393</v>
      </c>
      <c r="C10" s="171" t="s">
        <v>398</v>
      </c>
      <c r="D10" s="57">
        <v>1</v>
      </c>
      <c r="E10" s="84" t="s">
        <v>212</v>
      </c>
      <c r="F10" s="57"/>
      <c r="G10" s="84" t="str">
        <f>IF(A10="냉각탑","CRT",IF(OR(A10="냉온수기",A10="냉동기"),"RT",""))</f>
        <v/>
      </c>
      <c r="H10" s="174">
        <v>1500</v>
      </c>
      <c r="I10" s="84" t="str">
        <f>IF(A10="보일러","kg/h",IF(A10="냉온수기","kcal/h",""))</f>
        <v>kg/h</v>
      </c>
      <c r="J10" s="57"/>
      <c r="K10" s="84" t="str">
        <f>IF(A10="열교환기","kg/h","")</f>
        <v/>
      </c>
      <c r="L10" s="57"/>
      <c r="M10" s="84" t="str">
        <f>IF(A10="열교환기","kcal/h","")</f>
        <v/>
      </c>
      <c r="N10" s="57"/>
      <c r="O10" s="84" t="str">
        <f>IF(OR(A10="냉동기",A10="냉각탑"),"kW","")</f>
        <v/>
      </c>
      <c r="P10" s="174">
        <v>91.4</v>
      </c>
      <c r="Q10" s="84" t="str">
        <f>IF(OR($A10="보일러",$A10="냉온수기"),"%","")</f>
        <v>%</v>
      </c>
      <c r="R10" s="57"/>
      <c r="S10" s="51"/>
      <c r="T10" s="22"/>
      <c r="U10" s="49"/>
      <c r="V10" s="57"/>
      <c r="W10" s="50"/>
      <c r="X10" s="50"/>
      <c r="Y10" s="50"/>
      <c r="Z10" s="84" t="s">
        <v>212</v>
      </c>
      <c r="AA10" s="50"/>
      <c r="AB10" s="66" t="s">
        <v>265</v>
      </c>
      <c r="AC10" s="50"/>
      <c r="AD10" s="84" t="s">
        <v>246</v>
      </c>
      <c r="AE10" s="50"/>
      <c r="AF10" s="111"/>
      <c r="AG10" s="22"/>
    </row>
    <row r="11" spans="1:33" x14ac:dyDescent="0.3">
      <c r="A11" s="128" t="s">
        <v>379</v>
      </c>
      <c r="B11" s="175" t="s">
        <v>400</v>
      </c>
      <c r="C11" s="175" t="s">
        <v>399</v>
      </c>
      <c r="D11" s="42">
        <v>73</v>
      </c>
      <c r="E11" s="43" t="s">
        <v>212</v>
      </c>
      <c r="F11" s="42"/>
      <c r="G11" s="43" t="str">
        <f t="shared" ref="G11:G74" si="0">IF(A11="냉각탑","CRT",IF(OR(A11="냉온수기",A11="냉동기"),"RT",""))</f>
        <v/>
      </c>
      <c r="H11" s="42"/>
      <c r="I11" s="43" t="str">
        <f t="shared" ref="I11:I74" si="1">IF(A11="보일러","kg/h",IF(A11="냉온수기","kcal/h",""))</f>
        <v/>
      </c>
      <c r="J11" s="42"/>
      <c r="K11" s="43" t="str">
        <f t="shared" ref="K11:K74" si="2">IF(A11="열교환기","kg/h","")</f>
        <v/>
      </c>
      <c r="L11" s="42"/>
      <c r="M11" s="43" t="str">
        <f t="shared" ref="M11:M74" si="3">IF(A11="열교환기","kcal/h","")</f>
        <v/>
      </c>
      <c r="N11" s="42"/>
      <c r="O11" s="43" t="str">
        <f t="shared" ref="O11:O74" si="4">IF(OR(A11="냉동기",A11="냉각탑"),"kW","")</f>
        <v/>
      </c>
      <c r="P11" s="42"/>
      <c r="Q11" s="43"/>
      <c r="R11" s="42"/>
      <c r="S11" s="53"/>
      <c r="T11" s="22"/>
      <c r="U11" s="52"/>
      <c r="V11" s="42"/>
      <c r="W11" s="41"/>
      <c r="X11" s="41"/>
      <c r="Y11" s="41"/>
      <c r="Z11" s="43" t="s">
        <v>212</v>
      </c>
      <c r="AA11" s="41"/>
      <c r="AB11" s="107" t="s">
        <v>265</v>
      </c>
      <c r="AC11" s="41"/>
      <c r="AD11" s="43" t="s">
        <v>246</v>
      </c>
      <c r="AE11" s="41"/>
      <c r="AF11" s="82"/>
      <c r="AG11" s="22"/>
    </row>
    <row r="12" spans="1:33" x14ac:dyDescent="0.3">
      <c r="A12" s="128"/>
      <c r="B12" s="42"/>
      <c r="C12" s="42"/>
      <c r="D12" s="42"/>
      <c r="E12" s="43" t="s">
        <v>212</v>
      </c>
      <c r="F12" s="42"/>
      <c r="G12" s="43" t="str">
        <f t="shared" si="0"/>
        <v/>
      </c>
      <c r="H12" s="42"/>
      <c r="I12" s="43" t="str">
        <f t="shared" si="1"/>
        <v/>
      </c>
      <c r="J12" s="42"/>
      <c r="K12" s="43" t="str">
        <f t="shared" si="2"/>
        <v/>
      </c>
      <c r="L12" s="42"/>
      <c r="M12" s="43" t="str">
        <f t="shared" si="3"/>
        <v/>
      </c>
      <c r="N12" s="42"/>
      <c r="O12" s="43" t="str">
        <f t="shared" si="4"/>
        <v/>
      </c>
      <c r="P12" s="42"/>
      <c r="Q12" s="43"/>
      <c r="R12" s="42"/>
      <c r="S12" s="53"/>
      <c r="T12" s="22"/>
      <c r="U12" s="52"/>
      <c r="V12" s="42"/>
      <c r="W12" s="41"/>
      <c r="X12" s="41"/>
      <c r="Y12" s="41"/>
      <c r="Z12" s="43" t="s">
        <v>212</v>
      </c>
      <c r="AA12" s="41"/>
      <c r="AB12" s="107" t="s">
        <v>265</v>
      </c>
      <c r="AC12" s="41"/>
      <c r="AD12" s="43" t="s">
        <v>246</v>
      </c>
      <c r="AE12" s="41"/>
      <c r="AF12" s="82"/>
      <c r="AG12" s="22"/>
    </row>
    <row r="13" spans="1:33" x14ac:dyDescent="0.3">
      <c r="A13" s="128"/>
      <c r="B13" s="42"/>
      <c r="C13" s="42"/>
      <c r="D13" s="42"/>
      <c r="E13" s="43" t="s">
        <v>212</v>
      </c>
      <c r="F13" s="42"/>
      <c r="G13" s="43" t="str">
        <f t="shared" si="0"/>
        <v/>
      </c>
      <c r="H13" s="42"/>
      <c r="I13" s="43" t="str">
        <f t="shared" si="1"/>
        <v/>
      </c>
      <c r="J13" s="42"/>
      <c r="K13" s="43" t="str">
        <f t="shared" si="2"/>
        <v/>
      </c>
      <c r="L13" s="42"/>
      <c r="M13" s="43" t="str">
        <f t="shared" si="3"/>
        <v/>
      </c>
      <c r="N13" s="42"/>
      <c r="O13" s="43" t="str">
        <f t="shared" si="4"/>
        <v/>
      </c>
      <c r="P13" s="42"/>
      <c r="Q13" s="43"/>
      <c r="R13" s="42"/>
      <c r="S13" s="53"/>
      <c r="T13" s="22"/>
      <c r="U13" s="52"/>
      <c r="V13" s="42"/>
      <c r="W13" s="41"/>
      <c r="X13" s="41"/>
      <c r="Y13" s="41"/>
      <c r="Z13" s="43" t="s">
        <v>212</v>
      </c>
      <c r="AA13" s="41"/>
      <c r="AB13" s="107" t="s">
        <v>265</v>
      </c>
      <c r="AC13" s="41"/>
      <c r="AD13" s="43" t="s">
        <v>246</v>
      </c>
      <c r="AE13" s="41"/>
      <c r="AF13" s="82"/>
      <c r="AG13" s="22"/>
    </row>
    <row r="14" spans="1:33" x14ac:dyDescent="0.3">
      <c r="A14" s="128"/>
      <c r="B14" s="42"/>
      <c r="C14" s="42"/>
      <c r="D14" s="42"/>
      <c r="E14" s="43" t="s">
        <v>212</v>
      </c>
      <c r="F14" s="42"/>
      <c r="G14" s="43" t="str">
        <f t="shared" si="0"/>
        <v/>
      </c>
      <c r="H14" s="42"/>
      <c r="I14" s="43" t="str">
        <f t="shared" si="1"/>
        <v/>
      </c>
      <c r="J14" s="42"/>
      <c r="K14" s="43" t="str">
        <f t="shared" si="2"/>
        <v/>
      </c>
      <c r="L14" s="42"/>
      <c r="M14" s="43" t="str">
        <f t="shared" si="3"/>
        <v/>
      </c>
      <c r="N14" s="42"/>
      <c r="O14" s="43" t="str">
        <f t="shared" si="4"/>
        <v/>
      </c>
      <c r="P14" s="42"/>
      <c r="Q14" s="43"/>
      <c r="R14" s="42"/>
      <c r="S14" s="53"/>
      <c r="T14" s="22"/>
      <c r="U14" s="52"/>
      <c r="V14" s="42"/>
      <c r="W14" s="41"/>
      <c r="X14" s="41"/>
      <c r="Y14" s="41"/>
      <c r="Z14" s="43" t="s">
        <v>212</v>
      </c>
      <c r="AA14" s="41"/>
      <c r="AB14" s="107" t="s">
        <v>265</v>
      </c>
      <c r="AC14" s="41"/>
      <c r="AD14" s="43" t="s">
        <v>246</v>
      </c>
      <c r="AE14" s="41"/>
      <c r="AF14" s="82"/>
      <c r="AG14" s="22"/>
    </row>
    <row r="15" spans="1:33" hidden="1" x14ac:dyDescent="0.3">
      <c r="A15" s="52"/>
      <c r="B15" s="42"/>
      <c r="C15" s="42"/>
      <c r="D15" s="42"/>
      <c r="E15" s="43" t="s">
        <v>212</v>
      </c>
      <c r="F15" s="42"/>
      <c r="G15" s="43" t="str">
        <f t="shared" si="0"/>
        <v/>
      </c>
      <c r="H15" s="42"/>
      <c r="I15" s="43" t="str">
        <f t="shared" si="1"/>
        <v/>
      </c>
      <c r="J15" s="42"/>
      <c r="K15" s="43" t="str">
        <f t="shared" si="2"/>
        <v/>
      </c>
      <c r="L15" s="42"/>
      <c r="M15" s="43" t="str">
        <f t="shared" si="3"/>
        <v/>
      </c>
      <c r="N15" s="42"/>
      <c r="O15" s="43" t="str">
        <f t="shared" si="4"/>
        <v/>
      </c>
      <c r="P15" s="42"/>
      <c r="Q15" s="43"/>
      <c r="R15" s="42"/>
      <c r="S15" s="53"/>
      <c r="T15" s="22"/>
      <c r="U15" s="52"/>
      <c r="V15" s="42"/>
      <c r="W15" s="41"/>
      <c r="X15" s="41"/>
      <c r="Y15" s="41"/>
      <c r="Z15" s="43" t="s">
        <v>212</v>
      </c>
      <c r="AA15" s="41"/>
      <c r="AB15" s="107" t="s">
        <v>265</v>
      </c>
      <c r="AC15" s="41"/>
      <c r="AD15" s="43" t="s">
        <v>246</v>
      </c>
      <c r="AE15" s="41"/>
      <c r="AF15" s="82"/>
      <c r="AG15" s="22"/>
    </row>
    <row r="16" spans="1:33" hidden="1" x14ac:dyDescent="0.3">
      <c r="A16" s="52"/>
      <c r="B16" s="42"/>
      <c r="C16" s="42"/>
      <c r="D16" s="42"/>
      <c r="E16" s="43" t="s">
        <v>212</v>
      </c>
      <c r="F16" s="42"/>
      <c r="G16" s="43" t="str">
        <f t="shared" si="0"/>
        <v/>
      </c>
      <c r="H16" s="42"/>
      <c r="I16" s="43" t="str">
        <f t="shared" si="1"/>
        <v/>
      </c>
      <c r="J16" s="42"/>
      <c r="K16" s="43" t="str">
        <f t="shared" si="2"/>
        <v/>
      </c>
      <c r="L16" s="42"/>
      <c r="M16" s="43" t="str">
        <f t="shared" si="3"/>
        <v/>
      </c>
      <c r="N16" s="42"/>
      <c r="O16" s="43" t="str">
        <f t="shared" si="4"/>
        <v/>
      </c>
      <c r="P16" s="42"/>
      <c r="Q16" s="43"/>
      <c r="R16" s="42"/>
      <c r="S16" s="53"/>
      <c r="T16" s="22"/>
      <c r="U16" s="52"/>
      <c r="V16" s="42"/>
      <c r="W16" s="41"/>
      <c r="X16" s="41"/>
      <c r="Y16" s="41"/>
      <c r="Z16" s="43" t="s">
        <v>212</v>
      </c>
      <c r="AA16" s="41"/>
      <c r="AB16" s="107" t="s">
        <v>265</v>
      </c>
      <c r="AC16" s="41"/>
      <c r="AD16" s="43" t="s">
        <v>246</v>
      </c>
      <c r="AE16" s="41"/>
      <c r="AF16" s="82"/>
      <c r="AG16" s="22"/>
    </row>
    <row r="17" spans="1:33" hidden="1" x14ac:dyDescent="0.3">
      <c r="A17" s="52"/>
      <c r="B17" s="42"/>
      <c r="C17" s="42"/>
      <c r="D17" s="42"/>
      <c r="E17" s="43" t="s">
        <v>212</v>
      </c>
      <c r="F17" s="42"/>
      <c r="G17" s="43" t="str">
        <f t="shared" si="0"/>
        <v/>
      </c>
      <c r="H17" s="42"/>
      <c r="I17" s="43" t="str">
        <f t="shared" si="1"/>
        <v/>
      </c>
      <c r="J17" s="42"/>
      <c r="K17" s="43" t="str">
        <f t="shared" si="2"/>
        <v/>
      </c>
      <c r="L17" s="42"/>
      <c r="M17" s="43" t="str">
        <f t="shared" si="3"/>
        <v/>
      </c>
      <c r="N17" s="42"/>
      <c r="O17" s="43" t="str">
        <f t="shared" si="4"/>
        <v/>
      </c>
      <c r="P17" s="42"/>
      <c r="Q17" s="43"/>
      <c r="R17" s="42"/>
      <c r="S17" s="53"/>
      <c r="T17" s="22"/>
      <c r="U17" s="52"/>
      <c r="V17" s="42"/>
      <c r="W17" s="41"/>
      <c r="X17" s="41"/>
      <c r="Y17" s="41"/>
      <c r="Z17" s="43" t="s">
        <v>212</v>
      </c>
      <c r="AA17" s="41"/>
      <c r="AB17" s="107" t="s">
        <v>265</v>
      </c>
      <c r="AC17" s="41"/>
      <c r="AD17" s="43" t="s">
        <v>246</v>
      </c>
      <c r="AE17" s="41"/>
      <c r="AF17" s="82"/>
      <c r="AG17" s="22"/>
    </row>
    <row r="18" spans="1:33" hidden="1" x14ac:dyDescent="0.3">
      <c r="A18" s="52"/>
      <c r="B18" s="42"/>
      <c r="C18" s="42"/>
      <c r="D18" s="42"/>
      <c r="E18" s="43" t="s">
        <v>212</v>
      </c>
      <c r="F18" s="42"/>
      <c r="G18" s="43" t="str">
        <f t="shared" si="0"/>
        <v/>
      </c>
      <c r="H18" s="42"/>
      <c r="I18" s="43" t="str">
        <f t="shared" si="1"/>
        <v/>
      </c>
      <c r="J18" s="42"/>
      <c r="K18" s="43" t="str">
        <f t="shared" si="2"/>
        <v/>
      </c>
      <c r="L18" s="42"/>
      <c r="M18" s="43" t="str">
        <f t="shared" si="3"/>
        <v/>
      </c>
      <c r="N18" s="42"/>
      <c r="O18" s="43" t="str">
        <f t="shared" si="4"/>
        <v/>
      </c>
      <c r="P18" s="42"/>
      <c r="Q18" s="43"/>
      <c r="R18" s="42"/>
      <c r="S18" s="53"/>
      <c r="T18" s="22"/>
      <c r="U18" s="52"/>
      <c r="V18" s="42"/>
      <c r="W18" s="41"/>
      <c r="X18" s="41"/>
      <c r="Y18" s="41"/>
      <c r="Z18" s="43" t="s">
        <v>212</v>
      </c>
      <c r="AA18" s="41"/>
      <c r="AB18" s="107" t="s">
        <v>265</v>
      </c>
      <c r="AC18" s="41"/>
      <c r="AD18" s="43" t="s">
        <v>246</v>
      </c>
      <c r="AE18" s="41"/>
      <c r="AF18" s="82"/>
      <c r="AG18" s="22"/>
    </row>
    <row r="19" spans="1:33" hidden="1" x14ac:dyDescent="0.3">
      <c r="A19" s="52"/>
      <c r="B19" s="42"/>
      <c r="C19" s="42"/>
      <c r="D19" s="42"/>
      <c r="E19" s="43" t="s">
        <v>212</v>
      </c>
      <c r="F19" s="42"/>
      <c r="G19" s="43" t="str">
        <f t="shared" si="0"/>
        <v/>
      </c>
      <c r="H19" s="42"/>
      <c r="I19" s="43" t="str">
        <f t="shared" si="1"/>
        <v/>
      </c>
      <c r="J19" s="42"/>
      <c r="K19" s="43" t="str">
        <f t="shared" si="2"/>
        <v/>
      </c>
      <c r="L19" s="42"/>
      <c r="M19" s="43" t="str">
        <f t="shared" si="3"/>
        <v/>
      </c>
      <c r="N19" s="42"/>
      <c r="O19" s="43" t="str">
        <f t="shared" si="4"/>
        <v/>
      </c>
      <c r="P19" s="42"/>
      <c r="Q19" s="43"/>
      <c r="R19" s="42"/>
      <c r="S19" s="53"/>
      <c r="T19" s="22"/>
      <c r="U19" s="52"/>
      <c r="V19" s="42"/>
      <c r="W19" s="41"/>
      <c r="X19" s="41"/>
      <c r="Y19" s="41"/>
      <c r="Z19" s="43" t="s">
        <v>212</v>
      </c>
      <c r="AA19" s="41"/>
      <c r="AB19" s="107" t="s">
        <v>265</v>
      </c>
      <c r="AC19" s="41"/>
      <c r="AD19" s="43" t="s">
        <v>246</v>
      </c>
      <c r="AE19" s="41"/>
      <c r="AF19" s="82"/>
      <c r="AG19" s="22"/>
    </row>
    <row r="20" spans="1:33" hidden="1" x14ac:dyDescent="0.3">
      <c r="A20" s="52"/>
      <c r="B20" s="42"/>
      <c r="C20" s="42"/>
      <c r="D20" s="42"/>
      <c r="E20" s="43" t="s">
        <v>212</v>
      </c>
      <c r="F20" s="42"/>
      <c r="G20" s="43" t="str">
        <f t="shared" si="0"/>
        <v/>
      </c>
      <c r="H20" s="42"/>
      <c r="I20" s="43" t="str">
        <f t="shared" si="1"/>
        <v/>
      </c>
      <c r="J20" s="42"/>
      <c r="K20" s="43" t="str">
        <f t="shared" si="2"/>
        <v/>
      </c>
      <c r="L20" s="42"/>
      <c r="M20" s="43" t="str">
        <f t="shared" si="3"/>
        <v/>
      </c>
      <c r="N20" s="42"/>
      <c r="O20" s="43" t="str">
        <f t="shared" si="4"/>
        <v/>
      </c>
      <c r="P20" s="42"/>
      <c r="Q20" s="43"/>
      <c r="R20" s="42"/>
      <c r="S20" s="53"/>
      <c r="T20" s="22"/>
      <c r="U20" s="52"/>
      <c r="V20" s="42"/>
      <c r="W20" s="41"/>
      <c r="X20" s="41"/>
      <c r="Y20" s="41"/>
      <c r="Z20" s="43" t="s">
        <v>212</v>
      </c>
      <c r="AA20" s="41"/>
      <c r="AB20" s="107" t="s">
        <v>265</v>
      </c>
      <c r="AC20" s="41"/>
      <c r="AD20" s="43" t="s">
        <v>246</v>
      </c>
      <c r="AE20" s="41"/>
      <c r="AF20" s="82"/>
      <c r="AG20" s="22"/>
    </row>
    <row r="21" spans="1:33" hidden="1" x14ac:dyDescent="0.3">
      <c r="A21" s="52"/>
      <c r="B21" s="42"/>
      <c r="C21" s="42"/>
      <c r="D21" s="42"/>
      <c r="E21" s="43" t="s">
        <v>212</v>
      </c>
      <c r="F21" s="42"/>
      <c r="G21" s="43" t="str">
        <f t="shared" si="0"/>
        <v/>
      </c>
      <c r="H21" s="42"/>
      <c r="I21" s="43" t="str">
        <f t="shared" si="1"/>
        <v/>
      </c>
      <c r="J21" s="42"/>
      <c r="K21" s="43" t="str">
        <f t="shared" si="2"/>
        <v/>
      </c>
      <c r="L21" s="42"/>
      <c r="M21" s="43" t="str">
        <f t="shared" si="3"/>
        <v/>
      </c>
      <c r="N21" s="42"/>
      <c r="O21" s="43" t="str">
        <f t="shared" si="4"/>
        <v/>
      </c>
      <c r="P21" s="42"/>
      <c r="Q21" s="43"/>
      <c r="R21" s="42"/>
      <c r="S21" s="53"/>
      <c r="T21" s="22"/>
      <c r="U21" s="52"/>
      <c r="V21" s="42"/>
      <c r="W21" s="41"/>
      <c r="X21" s="41"/>
      <c r="Y21" s="41"/>
      <c r="Z21" s="43" t="s">
        <v>212</v>
      </c>
      <c r="AA21" s="41"/>
      <c r="AB21" s="107" t="s">
        <v>265</v>
      </c>
      <c r="AC21" s="41"/>
      <c r="AD21" s="43" t="s">
        <v>246</v>
      </c>
      <c r="AE21" s="41"/>
      <c r="AF21" s="82"/>
      <c r="AG21" s="22"/>
    </row>
    <row r="22" spans="1:33" hidden="1" x14ac:dyDescent="0.3">
      <c r="A22" s="52"/>
      <c r="B22" s="42"/>
      <c r="C22" s="42"/>
      <c r="D22" s="42"/>
      <c r="E22" s="43" t="s">
        <v>212</v>
      </c>
      <c r="F22" s="42"/>
      <c r="G22" s="43" t="str">
        <f t="shared" si="0"/>
        <v/>
      </c>
      <c r="H22" s="42"/>
      <c r="I22" s="43" t="str">
        <f t="shared" si="1"/>
        <v/>
      </c>
      <c r="J22" s="42"/>
      <c r="K22" s="43" t="str">
        <f t="shared" si="2"/>
        <v/>
      </c>
      <c r="L22" s="42"/>
      <c r="M22" s="43" t="str">
        <f t="shared" si="3"/>
        <v/>
      </c>
      <c r="N22" s="42"/>
      <c r="O22" s="43" t="str">
        <f t="shared" si="4"/>
        <v/>
      </c>
      <c r="P22" s="42"/>
      <c r="Q22" s="43"/>
      <c r="R22" s="42"/>
      <c r="S22" s="53"/>
      <c r="T22" s="22"/>
      <c r="U22" s="52"/>
      <c r="V22" s="42"/>
      <c r="W22" s="41"/>
      <c r="X22" s="41"/>
      <c r="Y22" s="41"/>
      <c r="Z22" s="43" t="s">
        <v>212</v>
      </c>
      <c r="AA22" s="41"/>
      <c r="AB22" s="107" t="s">
        <v>265</v>
      </c>
      <c r="AC22" s="41"/>
      <c r="AD22" s="43" t="s">
        <v>246</v>
      </c>
      <c r="AE22" s="41"/>
      <c r="AF22" s="82"/>
      <c r="AG22" s="22"/>
    </row>
    <row r="23" spans="1:33" hidden="1" x14ac:dyDescent="0.3">
      <c r="A23" s="52"/>
      <c r="B23" s="42"/>
      <c r="C23" s="42"/>
      <c r="D23" s="42"/>
      <c r="E23" s="43" t="s">
        <v>212</v>
      </c>
      <c r="F23" s="42"/>
      <c r="G23" s="43" t="str">
        <f t="shared" si="0"/>
        <v/>
      </c>
      <c r="H23" s="42"/>
      <c r="I23" s="43" t="str">
        <f t="shared" si="1"/>
        <v/>
      </c>
      <c r="J23" s="42"/>
      <c r="K23" s="43" t="str">
        <f t="shared" si="2"/>
        <v/>
      </c>
      <c r="L23" s="42"/>
      <c r="M23" s="43" t="str">
        <f t="shared" si="3"/>
        <v/>
      </c>
      <c r="N23" s="42"/>
      <c r="O23" s="43" t="str">
        <f t="shared" si="4"/>
        <v/>
      </c>
      <c r="P23" s="42"/>
      <c r="Q23" s="43"/>
      <c r="R23" s="42"/>
      <c r="S23" s="53"/>
      <c r="T23" s="22"/>
      <c r="U23" s="52"/>
      <c r="V23" s="42"/>
      <c r="W23" s="41"/>
      <c r="X23" s="41"/>
      <c r="Y23" s="41"/>
      <c r="Z23" s="43" t="s">
        <v>212</v>
      </c>
      <c r="AA23" s="41"/>
      <c r="AB23" s="107" t="s">
        <v>265</v>
      </c>
      <c r="AC23" s="41"/>
      <c r="AD23" s="43" t="s">
        <v>246</v>
      </c>
      <c r="AE23" s="41"/>
      <c r="AF23" s="82"/>
      <c r="AG23" s="22"/>
    </row>
    <row r="24" spans="1:33" hidden="1" x14ac:dyDescent="0.3">
      <c r="A24" s="52"/>
      <c r="B24" s="42"/>
      <c r="C24" s="42"/>
      <c r="D24" s="42"/>
      <c r="E24" s="43" t="s">
        <v>212</v>
      </c>
      <c r="F24" s="42"/>
      <c r="G24" s="43" t="str">
        <f t="shared" si="0"/>
        <v/>
      </c>
      <c r="H24" s="42"/>
      <c r="I24" s="43" t="str">
        <f t="shared" si="1"/>
        <v/>
      </c>
      <c r="J24" s="42"/>
      <c r="K24" s="43" t="str">
        <f t="shared" si="2"/>
        <v/>
      </c>
      <c r="L24" s="42"/>
      <c r="M24" s="43" t="str">
        <f t="shared" si="3"/>
        <v/>
      </c>
      <c r="N24" s="42"/>
      <c r="O24" s="43" t="str">
        <f t="shared" si="4"/>
        <v/>
      </c>
      <c r="P24" s="42"/>
      <c r="Q24" s="43"/>
      <c r="R24" s="42"/>
      <c r="S24" s="53"/>
      <c r="T24" s="22"/>
      <c r="U24" s="52"/>
      <c r="V24" s="42"/>
      <c r="W24" s="41"/>
      <c r="X24" s="41"/>
      <c r="Y24" s="41"/>
      <c r="Z24" s="43" t="s">
        <v>212</v>
      </c>
      <c r="AA24" s="41"/>
      <c r="AB24" s="107" t="s">
        <v>265</v>
      </c>
      <c r="AC24" s="41"/>
      <c r="AD24" s="43" t="s">
        <v>246</v>
      </c>
      <c r="AE24" s="41"/>
      <c r="AF24" s="82"/>
      <c r="AG24" s="22"/>
    </row>
    <row r="25" spans="1:33" hidden="1" x14ac:dyDescent="0.3">
      <c r="A25" s="52"/>
      <c r="B25" s="42"/>
      <c r="C25" s="42"/>
      <c r="D25" s="42"/>
      <c r="E25" s="43" t="s">
        <v>212</v>
      </c>
      <c r="F25" s="42"/>
      <c r="G25" s="43" t="str">
        <f t="shared" si="0"/>
        <v/>
      </c>
      <c r="H25" s="42"/>
      <c r="I25" s="43" t="str">
        <f t="shared" si="1"/>
        <v/>
      </c>
      <c r="J25" s="42"/>
      <c r="K25" s="43" t="str">
        <f t="shared" si="2"/>
        <v/>
      </c>
      <c r="L25" s="42"/>
      <c r="M25" s="43" t="str">
        <f t="shared" si="3"/>
        <v/>
      </c>
      <c r="N25" s="42"/>
      <c r="O25" s="43" t="str">
        <f t="shared" si="4"/>
        <v/>
      </c>
      <c r="P25" s="42"/>
      <c r="Q25" s="43"/>
      <c r="R25" s="42"/>
      <c r="S25" s="53"/>
      <c r="T25" s="22"/>
      <c r="U25" s="52"/>
      <c r="V25" s="42"/>
      <c r="W25" s="41"/>
      <c r="X25" s="41"/>
      <c r="Y25" s="41"/>
      <c r="Z25" s="43" t="s">
        <v>212</v>
      </c>
      <c r="AA25" s="41"/>
      <c r="AB25" s="107" t="s">
        <v>265</v>
      </c>
      <c r="AC25" s="41"/>
      <c r="AD25" s="43" t="s">
        <v>246</v>
      </c>
      <c r="AE25" s="41"/>
      <c r="AF25" s="82"/>
      <c r="AG25" s="22"/>
    </row>
    <row r="26" spans="1:33" hidden="1" x14ac:dyDescent="0.3">
      <c r="A26" s="52"/>
      <c r="B26" s="42"/>
      <c r="C26" s="42"/>
      <c r="D26" s="42"/>
      <c r="E26" s="43" t="s">
        <v>212</v>
      </c>
      <c r="F26" s="42"/>
      <c r="G26" s="43" t="str">
        <f t="shared" si="0"/>
        <v/>
      </c>
      <c r="H26" s="42"/>
      <c r="I26" s="43" t="str">
        <f t="shared" si="1"/>
        <v/>
      </c>
      <c r="J26" s="42"/>
      <c r="K26" s="43" t="str">
        <f t="shared" si="2"/>
        <v/>
      </c>
      <c r="L26" s="42"/>
      <c r="M26" s="43" t="str">
        <f t="shared" si="3"/>
        <v/>
      </c>
      <c r="N26" s="42"/>
      <c r="O26" s="43" t="str">
        <f t="shared" si="4"/>
        <v/>
      </c>
      <c r="P26" s="42"/>
      <c r="Q26" s="43"/>
      <c r="R26" s="42"/>
      <c r="S26" s="53"/>
      <c r="T26" s="22"/>
      <c r="U26" s="52"/>
      <c r="V26" s="42"/>
      <c r="W26" s="41"/>
      <c r="X26" s="41"/>
      <c r="Y26" s="41"/>
      <c r="Z26" s="43" t="s">
        <v>212</v>
      </c>
      <c r="AA26" s="41"/>
      <c r="AB26" s="107" t="s">
        <v>265</v>
      </c>
      <c r="AC26" s="41"/>
      <c r="AD26" s="43" t="s">
        <v>246</v>
      </c>
      <c r="AE26" s="41"/>
      <c r="AF26" s="82"/>
      <c r="AG26" s="22"/>
    </row>
    <row r="27" spans="1:33" hidden="1" x14ac:dyDescent="0.3">
      <c r="A27" s="52"/>
      <c r="B27" s="42"/>
      <c r="C27" s="42"/>
      <c r="D27" s="42"/>
      <c r="E27" s="43" t="s">
        <v>212</v>
      </c>
      <c r="F27" s="42"/>
      <c r="G27" s="43" t="str">
        <f t="shared" si="0"/>
        <v/>
      </c>
      <c r="H27" s="42"/>
      <c r="I27" s="43" t="str">
        <f t="shared" si="1"/>
        <v/>
      </c>
      <c r="J27" s="42"/>
      <c r="K27" s="43" t="str">
        <f t="shared" si="2"/>
        <v/>
      </c>
      <c r="L27" s="42"/>
      <c r="M27" s="43" t="str">
        <f t="shared" si="3"/>
        <v/>
      </c>
      <c r="N27" s="42"/>
      <c r="O27" s="43" t="str">
        <f t="shared" si="4"/>
        <v/>
      </c>
      <c r="P27" s="42"/>
      <c r="Q27" s="43"/>
      <c r="R27" s="42"/>
      <c r="S27" s="53"/>
      <c r="T27" s="22"/>
      <c r="U27" s="52"/>
      <c r="V27" s="42"/>
      <c r="W27" s="41"/>
      <c r="X27" s="41"/>
      <c r="Y27" s="41"/>
      <c r="Z27" s="43" t="s">
        <v>212</v>
      </c>
      <c r="AA27" s="41"/>
      <c r="AB27" s="107" t="s">
        <v>265</v>
      </c>
      <c r="AC27" s="41"/>
      <c r="AD27" s="43" t="s">
        <v>246</v>
      </c>
      <c r="AE27" s="41"/>
      <c r="AF27" s="82"/>
      <c r="AG27" s="22"/>
    </row>
    <row r="28" spans="1:33" hidden="1" x14ac:dyDescent="0.3">
      <c r="A28" s="52"/>
      <c r="B28" s="42"/>
      <c r="C28" s="42"/>
      <c r="D28" s="42"/>
      <c r="E28" s="43" t="s">
        <v>212</v>
      </c>
      <c r="F28" s="42"/>
      <c r="G28" s="43" t="str">
        <f t="shared" si="0"/>
        <v/>
      </c>
      <c r="H28" s="42"/>
      <c r="I28" s="43" t="str">
        <f t="shared" si="1"/>
        <v/>
      </c>
      <c r="J28" s="42"/>
      <c r="K28" s="43" t="str">
        <f t="shared" si="2"/>
        <v/>
      </c>
      <c r="L28" s="42"/>
      <c r="M28" s="43" t="str">
        <f t="shared" si="3"/>
        <v/>
      </c>
      <c r="N28" s="42"/>
      <c r="O28" s="43" t="str">
        <f t="shared" si="4"/>
        <v/>
      </c>
      <c r="P28" s="42"/>
      <c r="Q28" s="43"/>
      <c r="R28" s="42"/>
      <c r="S28" s="53"/>
      <c r="T28" s="22"/>
      <c r="U28" s="52"/>
      <c r="V28" s="42"/>
      <c r="W28" s="41"/>
      <c r="X28" s="41"/>
      <c r="Y28" s="41"/>
      <c r="Z28" s="43" t="s">
        <v>212</v>
      </c>
      <c r="AA28" s="41"/>
      <c r="AB28" s="107" t="s">
        <v>265</v>
      </c>
      <c r="AC28" s="41"/>
      <c r="AD28" s="43" t="s">
        <v>246</v>
      </c>
      <c r="AE28" s="41"/>
      <c r="AF28" s="82"/>
      <c r="AG28" s="22"/>
    </row>
    <row r="29" spans="1:33" hidden="1" x14ac:dyDescent="0.3">
      <c r="A29" s="52"/>
      <c r="B29" s="42"/>
      <c r="C29" s="42"/>
      <c r="D29" s="42"/>
      <c r="E29" s="43" t="s">
        <v>212</v>
      </c>
      <c r="F29" s="42"/>
      <c r="G29" s="43" t="str">
        <f t="shared" si="0"/>
        <v/>
      </c>
      <c r="H29" s="42"/>
      <c r="I29" s="43" t="str">
        <f t="shared" si="1"/>
        <v/>
      </c>
      <c r="J29" s="42"/>
      <c r="K29" s="43" t="str">
        <f t="shared" si="2"/>
        <v/>
      </c>
      <c r="L29" s="42"/>
      <c r="M29" s="43" t="str">
        <f t="shared" si="3"/>
        <v/>
      </c>
      <c r="N29" s="42"/>
      <c r="O29" s="43" t="str">
        <f t="shared" si="4"/>
        <v/>
      </c>
      <c r="P29" s="42"/>
      <c r="Q29" s="43"/>
      <c r="R29" s="42"/>
      <c r="S29" s="53"/>
      <c r="T29" s="22"/>
      <c r="U29" s="52"/>
      <c r="V29" s="42"/>
      <c r="W29" s="41"/>
      <c r="X29" s="41"/>
      <c r="Y29" s="41"/>
      <c r="Z29" s="43" t="s">
        <v>212</v>
      </c>
      <c r="AA29" s="41"/>
      <c r="AB29" s="107" t="s">
        <v>265</v>
      </c>
      <c r="AC29" s="41"/>
      <c r="AD29" s="43" t="s">
        <v>246</v>
      </c>
      <c r="AE29" s="41"/>
      <c r="AF29" s="82"/>
      <c r="AG29" s="22"/>
    </row>
    <row r="30" spans="1:33" hidden="1" x14ac:dyDescent="0.3">
      <c r="A30" s="52"/>
      <c r="B30" s="42"/>
      <c r="C30" s="42"/>
      <c r="D30" s="42"/>
      <c r="E30" s="43" t="s">
        <v>212</v>
      </c>
      <c r="F30" s="42"/>
      <c r="G30" s="43" t="str">
        <f t="shared" si="0"/>
        <v/>
      </c>
      <c r="H30" s="42"/>
      <c r="I30" s="43" t="str">
        <f t="shared" si="1"/>
        <v/>
      </c>
      <c r="J30" s="42"/>
      <c r="K30" s="43" t="str">
        <f t="shared" si="2"/>
        <v/>
      </c>
      <c r="L30" s="42"/>
      <c r="M30" s="43" t="str">
        <f t="shared" si="3"/>
        <v/>
      </c>
      <c r="N30" s="42"/>
      <c r="O30" s="43" t="str">
        <f t="shared" si="4"/>
        <v/>
      </c>
      <c r="P30" s="42"/>
      <c r="Q30" s="43"/>
      <c r="R30" s="42"/>
      <c r="S30" s="53"/>
      <c r="T30" s="22"/>
      <c r="U30" s="52"/>
      <c r="V30" s="42"/>
      <c r="W30" s="41"/>
      <c r="X30" s="41"/>
      <c r="Y30" s="41"/>
      <c r="Z30" s="43" t="s">
        <v>212</v>
      </c>
      <c r="AA30" s="41"/>
      <c r="AB30" s="107" t="s">
        <v>265</v>
      </c>
      <c r="AC30" s="41"/>
      <c r="AD30" s="43" t="s">
        <v>246</v>
      </c>
      <c r="AE30" s="41"/>
      <c r="AF30" s="82"/>
      <c r="AG30" s="22"/>
    </row>
    <row r="31" spans="1:33" hidden="1" x14ac:dyDescent="0.3">
      <c r="A31" s="52"/>
      <c r="B31" s="42"/>
      <c r="C31" s="42"/>
      <c r="D31" s="42"/>
      <c r="E31" s="43" t="s">
        <v>212</v>
      </c>
      <c r="F31" s="42"/>
      <c r="G31" s="43" t="str">
        <f t="shared" si="0"/>
        <v/>
      </c>
      <c r="H31" s="42"/>
      <c r="I31" s="43" t="str">
        <f t="shared" si="1"/>
        <v/>
      </c>
      <c r="J31" s="42"/>
      <c r="K31" s="43" t="str">
        <f t="shared" si="2"/>
        <v/>
      </c>
      <c r="L31" s="42"/>
      <c r="M31" s="43" t="str">
        <f t="shared" si="3"/>
        <v/>
      </c>
      <c r="N31" s="42"/>
      <c r="O31" s="43" t="str">
        <f t="shared" si="4"/>
        <v/>
      </c>
      <c r="P31" s="42"/>
      <c r="Q31" s="43"/>
      <c r="R31" s="42"/>
      <c r="S31" s="53"/>
      <c r="T31" s="22"/>
      <c r="U31" s="52"/>
      <c r="V31" s="42"/>
      <c r="W31" s="41"/>
      <c r="X31" s="41"/>
      <c r="Y31" s="41"/>
      <c r="Z31" s="43" t="s">
        <v>212</v>
      </c>
      <c r="AA31" s="41"/>
      <c r="AB31" s="107" t="s">
        <v>265</v>
      </c>
      <c r="AC31" s="41"/>
      <c r="AD31" s="43" t="s">
        <v>246</v>
      </c>
      <c r="AE31" s="41"/>
      <c r="AF31" s="82"/>
      <c r="AG31" s="22"/>
    </row>
    <row r="32" spans="1:33" hidden="1" x14ac:dyDescent="0.3">
      <c r="A32" s="52"/>
      <c r="B32" s="42"/>
      <c r="C32" s="42"/>
      <c r="D32" s="42"/>
      <c r="E32" s="43" t="s">
        <v>212</v>
      </c>
      <c r="F32" s="42"/>
      <c r="G32" s="43" t="str">
        <f t="shared" si="0"/>
        <v/>
      </c>
      <c r="H32" s="42"/>
      <c r="I32" s="43" t="str">
        <f t="shared" si="1"/>
        <v/>
      </c>
      <c r="J32" s="42"/>
      <c r="K32" s="43" t="str">
        <f t="shared" si="2"/>
        <v/>
      </c>
      <c r="L32" s="42"/>
      <c r="M32" s="43" t="str">
        <f t="shared" si="3"/>
        <v/>
      </c>
      <c r="N32" s="42"/>
      <c r="O32" s="43" t="str">
        <f t="shared" si="4"/>
        <v/>
      </c>
      <c r="P32" s="42"/>
      <c r="Q32" s="43"/>
      <c r="R32" s="42"/>
      <c r="S32" s="53"/>
      <c r="T32" s="22"/>
      <c r="U32" s="52"/>
      <c r="V32" s="42"/>
      <c r="W32" s="41"/>
      <c r="X32" s="41"/>
      <c r="Y32" s="41"/>
      <c r="Z32" s="43" t="s">
        <v>212</v>
      </c>
      <c r="AA32" s="41"/>
      <c r="AB32" s="107" t="s">
        <v>265</v>
      </c>
      <c r="AC32" s="41"/>
      <c r="AD32" s="43" t="s">
        <v>246</v>
      </c>
      <c r="AE32" s="41"/>
      <c r="AF32" s="82"/>
      <c r="AG32" s="22"/>
    </row>
    <row r="33" spans="1:33" hidden="1" x14ac:dyDescent="0.3">
      <c r="A33" s="52"/>
      <c r="B33" s="42"/>
      <c r="C33" s="42"/>
      <c r="D33" s="42"/>
      <c r="E33" s="43" t="s">
        <v>212</v>
      </c>
      <c r="F33" s="42"/>
      <c r="G33" s="43" t="str">
        <f t="shared" si="0"/>
        <v/>
      </c>
      <c r="H33" s="42"/>
      <c r="I33" s="43" t="str">
        <f t="shared" si="1"/>
        <v/>
      </c>
      <c r="J33" s="42"/>
      <c r="K33" s="43" t="str">
        <f t="shared" si="2"/>
        <v/>
      </c>
      <c r="L33" s="42"/>
      <c r="M33" s="43" t="str">
        <f t="shared" si="3"/>
        <v/>
      </c>
      <c r="N33" s="42"/>
      <c r="O33" s="43" t="str">
        <f t="shared" si="4"/>
        <v/>
      </c>
      <c r="P33" s="42"/>
      <c r="Q33" s="43"/>
      <c r="R33" s="42"/>
      <c r="S33" s="53"/>
      <c r="T33" s="22"/>
      <c r="U33" s="52"/>
      <c r="V33" s="42"/>
      <c r="W33" s="41"/>
      <c r="X33" s="41"/>
      <c r="Y33" s="41"/>
      <c r="Z33" s="43" t="s">
        <v>212</v>
      </c>
      <c r="AA33" s="41"/>
      <c r="AB33" s="107" t="s">
        <v>265</v>
      </c>
      <c r="AC33" s="41"/>
      <c r="AD33" s="43" t="s">
        <v>246</v>
      </c>
      <c r="AE33" s="41"/>
      <c r="AF33" s="82"/>
      <c r="AG33" s="22"/>
    </row>
    <row r="34" spans="1:33" hidden="1" x14ac:dyDescent="0.3">
      <c r="A34" s="52"/>
      <c r="B34" s="42"/>
      <c r="C34" s="42"/>
      <c r="D34" s="42"/>
      <c r="E34" s="43" t="s">
        <v>212</v>
      </c>
      <c r="F34" s="42"/>
      <c r="G34" s="43" t="str">
        <f t="shared" si="0"/>
        <v/>
      </c>
      <c r="H34" s="42"/>
      <c r="I34" s="43" t="str">
        <f t="shared" si="1"/>
        <v/>
      </c>
      <c r="J34" s="42"/>
      <c r="K34" s="43" t="str">
        <f t="shared" si="2"/>
        <v/>
      </c>
      <c r="L34" s="42"/>
      <c r="M34" s="43" t="str">
        <f t="shared" si="3"/>
        <v/>
      </c>
      <c r="N34" s="42"/>
      <c r="O34" s="43" t="str">
        <f t="shared" si="4"/>
        <v/>
      </c>
      <c r="P34" s="42"/>
      <c r="Q34" s="43"/>
      <c r="R34" s="42"/>
      <c r="S34" s="53"/>
      <c r="T34" s="22"/>
      <c r="U34" s="52"/>
      <c r="V34" s="42"/>
      <c r="W34" s="41"/>
      <c r="X34" s="41"/>
      <c r="Y34" s="41"/>
      <c r="Z34" s="43" t="s">
        <v>212</v>
      </c>
      <c r="AA34" s="41"/>
      <c r="AB34" s="107" t="s">
        <v>265</v>
      </c>
      <c r="AC34" s="41"/>
      <c r="AD34" s="43" t="s">
        <v>246</v>
      </c>
      <c r="AE34" s="41"/>
      <c r="AF34" s="82"/>
      <c r="AG34" s="22"/>
    </row>
    <row r="35" spans="1:33" hidden="1" x14ac:dyDescent="0.3">
      <c r="A35" s="52"/>
      <c r="B35" s="42"/>
      <c r="C35" s="42"/>
      <c r="D35" s="42"/>
      <c r="E35" s="43" t="s">
        <v>212</v>
      </c>
      <c r="F35" s="42"/>
      <c r="G35" s="43" t="str">
        <f t="shared" si="0"/>
        <v/>
      </c>
      <c r="H35" s="42"/>
      <c r="I35" s="43" t="str">
        <f t="shared" si="1"/>
        <v/>
      </c>
      <c r="J35" s="42"/>
      <c r="K35" s="43" t="str">
        <f t="shared" si="2"/>
        <v/>
      </c>
      <c r="L35" s="42"/>
      <c r="M35" s="43" t="str">
        <f t="shared" si="3"/>
        <v/>
      </c>
      <c r="N35" s="42"/>
      <c r="O35" s="43" t="str">
        <f t="shared" si="4"/>
        <v/>
      </c>
      <c r="P35" s="42"/>
      <c r="Q35" s="43"/>
      <c r="R35" s="42"/>
      <c r="S35" s="53"/>
      <c r="T35" s="22"/>
      <c r="U35" s="52"/>
      <c r="V35" s="42"/>
      <c r="W35" s="41"/>
      <c r="X35" s="41"/>
      <c r="Y35" s="41"/>
      <c r="Z35" s="43" t="s">
        <v>212</v>
      </c>
      <c r="AA35" s="41"/>
      <c r="AB35" s="107" t="s">
        <v>265</v>
      </c>
      <c r="AC35" s="41"/>
      <c r="AD35" s="43" t="s">
        <v>246</v>
      </c>
      <c r="AE35" s="41"/>
      <c r="AF35" s="82"/>
      <c r="AG35" s="22"/>
    </row>
    <row r="36" spans="1:33" hidden="1" x14ac:dyDescent="0.3">
      <c r="A36" s="52"/>
      <c r="B36" s="42"/>
      <c r="C36" s="42"/>
      <c r="D36" s="42"/>
      <c r="E36" s="43" t="s">
        <v>212</v>
      </c>
      <c r="F36" s="42"/>
      <c r="G36" s="43" t="str">
        <f t="shared" si="0"/>
        <v/>
      </c>
      <c r="H36" s="42"/>
      <c r="I36" s="43" t="str">
        <f t="shared" si="1"/>
        <v/>
      </c>
      <c r="J36" s="42"/>
      <c r="K36" s="43" t="str">
        <f t="shared" si="2"/>
        <v/>
      </c>
      <c r="L36" s="42"/>
      <c r="M36" s="43" t="str">
        <f t="shared" si="3"/>
        <v/>
      </c>
      <c r="N36" s="42"/>
      <c r="O36" s="43" t="str">
        <f t="shared" si="4"/>
        <v/>
      </c>
      <c r="P36" s="42"/>
      <c r="Q36" s="43"/>
      <c r="R36" s="42"/>
      <c r="S36" s="53"/>
      <c r="T36" s="22"/>
      <c r="U36" s="52"/>
      <c r="V36" s="42"/>
      <c r="W36" s="41"/>
      <c r="X36" s="41"/>
      <c r="Y36" s="41"/>
      <c r="Z36" s="43" t="s">
        <v>212</v>
      </c>
      <c r="AA36" s="41"/>
      <c r="AB36" s="107" t="s">
        <v>265</v>
      </c>
      <c r="AC36" s="41"/>
      <c r="AD36" s="43" t="s">
        <v>246</v>
      </c>
      <c r="AE36" s="41"/>
      <c r="AF36" s="82"/>
      <c r="AG36" s="22"/>
    </row>
    <row r="37" spans="1:33" hidden="1" x14ac:dyDescent="0.3">
      <c r="A37" s="52"/>
      <c r="B37" s="42"/>
      <c r="C37" s="42"/>
      <c r="D37" s="42"/>
      <c r="E37" s="43" t="s">
        <v>212</v>
      </c>
      <c r="F37" s="42"/>
      <c r="G37" s="43" t="str">
        <f t="shared" si="0"/>
        <v/>
      </c>
      <c r="H37" s="42"/>
      <c r="I37" s="43" t="str">
        <f t="shared" si="1"/>
        <v/>
      </c>
      <c r="J37" s="42"/>
      <c r="K37" s="43" t="str">
        <f t="shared" si="2"/>
        <v/>
      </c>
      <c r="L37" s="42"/>
      <c r="M37" s="43" t="str">
        <f t="shared" si="3"/>
        <v/>
      </c>
      <c r="N37" s="42"/>
      <c r="O37" s="43" t="str">
        <f t="shared" si="4"/>
        <v/>
      </c>
      <c r="P37" s="42"/>
      <c r="Q37" s="43"/>
      <c r="R37" s="42"/>
      <c r="S37" s="53"/>
      <c r="T37" s="22"/>
      <c r="U37" s="52"/>
      <c r="V37" s="42"/>
      <c r="W37" s="41"/>
      <c r="X37" s="41"/>
      <c r="Y37" s="41"/>
      <c r="Z37" s="43" t="s">
        <v>212</v>
      </c>
      <c r="AA37" s="41"/>
      <c r="AB37" s="107" t="s">
        <v>265</v>
      </c>
      <c r="AC37" s="41"/>
      <c r="AD37" s="43" t="s">
        <v>246</v>
      </c>
      <c r="AE37" s="41"/>
      <c r="AF37" s="82"/>
      <c r="AG37" s="22"/>
    </row>
    <row r="38" spans="1:33" hidden="1" x14ac:dyDescent="0.3">
      <c r="A38" s="52"/>
      <c r="B38" s="42"/>
      <c r="C38" s="42"/>
      <c r="D38" s="42"/>
      <c r="E38" s="43" t="s">
        <v>212</v>
      </c>
      <c r="F38" s="42"/>
      <c r="G38" s="43" t="str">
        <f t="shared" si="0"/>
        <v/>
      </c>
      <c r="H38" s="42"/>
      <c r="I38" s="43" t="str">
        <f t="shared" si="1"/>
        <v/>
      </c>
      <c r="J38" s="42"/>
      <c r="K38" s="43" t="str">
        <f t="shared" si="2"/>
        <v/>
      </c>
      <c r="L38" s="42"/>
      <c r="M38" s="43" t="str">
        <f t="shared" si="3"/>
        <v/>
      </c>
      <c r="N38" s="42"/>
      <c r="O38" s="43" t="str">
        <f t="shared" si="4"/>
        <v/>
      </c>
      <c r="P38" s="42"/>
      <c r="Q38" s="43"/>
      <c r="R38" s="42"/>
      <c r="S38" s="53"/>
      <c r="T38" s="22"/>
      <c r="U38" s="52"/>
      <c r="V38" s="42"/>
      <c r="W38" s="41"/>
      <c r="X38" s="41"/>
      <c r="Y38" s="41"/>
      <c r="Z38" s="43" t="s">
        <v>212</v>
      </c>
      <c r="AA38" s="41"/>
      <c r="AB38" s="107" t="s">
        <v>265</v>
      </c>
      <c r="AC38" s="41"/>
      <c r="AD38" s="43" t="s">
        <v>246</v>
      </c>
      <c r="AE38" s="41"/>
      <c r="AF38" s="82"/>
      <c r="AG38" s="22"/>
    </row>
    <row r="39" spans="1:33" hidden="1" x14ac:dyDescent="0.3">
      <c r="A39" s="52"/>
      <c r="B39" s="42"/>
      <c r="C39" s="42"/>
      <c r="D39" s="42"/>
      <c r="E39" s="43" t="s">
        <v>212</v>
      </c>
      <c r="F39" s="42"/>
      <c r="G39" s="43" t="str">
        <f t="shared" si="0"/>
        <v/>
      </c>
      <c r="H39" s="42"/>
      <c r="I39" s="43" t="str">
        <f t="shared" si="1"/>
        <v/>
      </c>
      <c r="J39" s="42"/>
      <c r="K39" s="43" t="str">
        <f t="shared" si="2"/>
        <v/>
      </c>
      <c r="L39" s="42"/>
      <c r="M39" s="43" t="str">
        <f t="shared" si="3"/>
        <v/>
      </c>
      <c r="N39" s="42"/>
      <c r="O39" s="43" t="str">
        <f t="shared" si="4"/>
        <v/>
      </c>
      <c r="P39" s="42"/>
      <c r="Q39" s="43"/>
      <c r="R39" s="42"/>
      <c r="S39" s="53"/>
      <c r="T39" s="22"/>
      <c r="U39" s="52"/>
      <c r="V39" s="42"/>
      <c r="W39" s="41"/>
      <c r="X39" s="41"/>
      <c r="Y39" s="41"/>
      <c r="Z39" s="43" t="s">
        <v>212</v>
      </c>
      <c r="AA39" s="41"/>
      <c r="AB39" s="107" t="s">
        <v>265</v>
      </c>
      <c r="AC39" s="41"/>
      <c r="AD39" s="43" t="s">
        <v>246</v>
      </c>
      <c r="AE39" s="41"/>
      <c r="AF39" s="82"/>
      <c r="AG39" s="22"/>
    </row>
    <row r="40" spans="1:33" hidden="1" x14ac:dyDescent="0.3">
      <c r="A40" s="52"/>
      <c r="B40" s="42"/>
      <c r="C40" s="42"/>
      <c r="D40" s="42"/>
      <c r="E40" s="43" t="s">
        <v>212</v>
      </c>
      <c r="F40" s="42"/>
      <c r="G40" s="43" t="str">
        <f t="shared" si="0"/>
        <v/>
      </c>
      <c r="H40" s="42"/>
      <c r="I40" s="43" t="str">
        <f t="shared" si="1"/>
        <v/>
      </c>
      <c r="J40" s="42"/>
      <c r="K40" s="43" t="str">
        <f t="shared" si="2"/>
        <v/>
      </c>
      <c r="L40" s="42"/>
      <c r="M40" s="43" t="str">
        <f t="shared" si="3"/>
        <v/>
      </c>
      <c r="N40" s="42"/>
      <c r="O40" s="43" t="str">
        <f t="shared" si="4"/>
        <v/>
      </c>
      <c r="P40" s="42"/>
      <c r="Q40" s="43"/>
      <c r="R40" s="42"/>
      <c r="S40" s="53"/>
      <c r="T40" s="22"/>
      <c r="U40" s="52"/>
      <c r="V40" s="42"/>
      <c r="W40" s="41"/>
      <c r="X40" s="41"/>
      <c r="Y40" s="41"/>
      <c r="Z40" s="43" t="s">
        <v>212</v>
      </c>
      <c r="AA40" s="41"/>
      <c r="AB40" s="107" t="s">
        <v>265</v>
      </c>
      <c r="AC40" s="41"/>
      <c r="AD40" s="43" t="s">
        <v>246</v>
      </c>
      <c r="AE40" s="41"/>
      <c r="AF40" s="82"/>
      <c r="AG40" s="22"/>
    </row>
    <row r="41" spans="1:33" hidden="1" x14ac:dyDescent="0.3">
      <c r="A41" s="52"/>
      <c r="B41" s="42"/>
      <c r="C41" s="42"/>
      <c r="D41" s="42"/>
      <c r="E41" s="43" t="s">
        <v>212</v>
      </c>
      <c r="F41" s="42"/>
      <c r="G41" s="43" t="str">
        <f t="shared" si="0"/>
        <v/>
      </c>
      <c r="H41" s="42"/>
      <c r="I41" s="43" t="str">
        <f t="shared" si="1"/>
        <v/>
      </c>
      <c r="J41" s="42"/>
      <c r="K41" s="43" t="str">
        <f t="shared" si="2"/>
        <v/>
      </c>
      <c r="L41" s="42"/>
      <c r="M41" s="43" t="str">
        <f t="shared" si="3"/>
        <v/>
      </c>
      <c r="N41" s="42"/>
      <c r="O41" s="43" t="str">
        <f t="shared" si="4"/>
        <v/>
      </c>
      <c r="P41" s="42"/>
      <c r="Q41" s="43"/>
      <c r="R41" s="42"/>
      <c r="S41" s="53"/>
      <c r="T41" s="22"/>
      <c r="U41" s="52"/>
      <c r="V41" s="42"/>
      <c r="W41" s="41"/>
      <c r="X41" s="41"/>
      <c r="Y41" s="41"/>
      <c r="Z41" s="43" t="s">
        <v>212</v>
      </c>
      <c r="AA41" s="41"/>
      <c r="AB41" s="107" t="s">
        <v>265</v>
      </c>
      <c r="AC41" s="41"/>
      <c r="AD41" s="43" t="s">
        <v>246</v>
      </c>
      <c r="AE41" s="41"/>
      <c r="AF41" s="82"/>
      <c r="AG41" s="22"/>
    </row>
    <row r="42" spans="1:33" hidden="1" x14ac:dyDescent="0.3">
      <c r="A42" s="52"/>
      <c r="B42" s="42"/>
      <c r="C42" s="42"/>
      <c r="D42" s="42"/>
      <c r="E42" s="43" t="s">
        <v>212</v>
      </c>
      <c r="F42" s="42"/>
      <c r="G42" s="43" t="str">
        <f t="shared" si="0"/>
        <v/>
      </c>
      <c r="H42" s="42"/>
      <c r="I42" s="43" t="str">
        <f t="shared" si="1"/>
        <v/>
      </c>
      <c r="J42" s="42"/>
      <c r="K42" s="43" t="str">
        <f t="shared" si="2"/>
        <v/>
      </c>
      <c r="L42" s="42"/>
      <c r="M42" s="43" t="str">
        <f t="shared" si="3"/>
        <v/>
      </c>
      <c r="N42" s="42"/>
      <c r="O42" s="43" t="str">
        <f t="shared" si="4"/>
        <v/>
      </c>
      <c r="P42" s="42"/>
      <c r="Q42" s="43"/>
      <c r="R42" s="42"/>
      <c r="S42" s="53"/>
      <c r="T42" s="22"/>
      <c r="U42" s="52"/>
      <c r="V42" s="42"/>
      <c r="W42" s="41"/>
      <c r="X42" s="41"/>
      <c r="Y42" s="41"/>
      <c r="Z42" s="43" t="s">
        <v>212</v>
      </c>
      <c r="AA42" s="41"/>
      <c r="AB42" s="107" t="s">
        <v>265</v>
      </c>
      <c r="AC42" s="41"/>
      <c r="AD42" s="43" t="s">
        <v>246</v>
      </c>
      <c r="AE42" s="41"/>
      <c r="AF42" s="82"/>
      <c r="AG42" s="22"/>
    </row>
    <row r="43" spans="1:33" hidden="1" x14ac:dyDescent="0.3">
      <c r="A43" s="52"/>
      <c r="B43" s="42"/>
      <c r="C43" s="42"/>
      <c r="D43" s="42"/>
      <c r="E43" s="43" t="s">
        <v>212</v>
      </c>
      <c r="F43" s="42"/>
      <c r="G43" s="43" t="str">
        <f t="shared" si="0"/>
        <v/>
      </c>
      <c r="H43" s="42"/>
      <c r="I43" s="43" t="str">
        <f t="shared" si="1"/>
        <v/>
      </c>
      <c r="J43" s="42"/>
      <c r="K43" s="43" t="str">
        <f t="shared" si="2"/>
        <v/>
      </c>
      <c r="L43" s="42"/>
      <c r="M43" s="43" t="str">
        <f t="shared" si="3"/>
        <v/>
      </c>
      <c r="N43" s="42"/>
      <c r="O43" s="43" t="str">
        <f t="shared" si="4"/>
        <v/>
      </c>
      <c r="P43" s="42"/>
      <c r="Q43" s="43"/>
      <c r="R43" s="42"/>
      <c r="S43" s="53"/>
      <c r="T43" s="22"/>
      <c r="U43" s="52"/>
      <c r="V43" s="42"/>
      <c r="W43" s="41"/>
      <c r="X43" s="41"/>
      <c r="Y43" s="41"/>
      <c r="Z43" s="43" t="s">
        <v>212</v>
      </c>
      <c r="AA43" s="41"/>
      <c r="AB43" s="107" t="s">
        <v>265</v>
      </c>
      <c r="AC43" s="41"/>
      <c r="AD43" s="43" t="s">
        <v>246</v>
      </c>
      <c r="AE43" s="41"/>
      <c r="AF43" s="82"/>
      <c r="AG43" s="22"/>
    </row>
    <row r="44" spans="1:33" hidden="1" x14ac:dyDescent="0.3">
      <c r="A44" s="52"/>
      <c r="B44" s="42"/>
      <c r="C44" s="42"/>
      <c r="D44" s="42"/>
      <c r="E44" s="43" t="s">
        <v>212</v>
      </c>
      <c r="F44" s="42"/>
      <c r="G44" s="43" t="str">
        <f t="shared" si="0"/>
        <v/>
      </c>
      <c r="H44" s="42"/>
      <c r="I44" s="43" t="str">
        <f t="shared" si="1"/>
        <v/>
      </c>
      <c r="J44" s="42"/>
      <c r="K44" s="43" t="str">
        <f t="shared" si="2"/>
        <v/>
      </c>
      <c r="L44" s="42"/>
      <c r="M44" s="43" t="str">
        <f t="shared" si="3"/>
        <v/>
      </c>
      <c r="N44" s="42"/>
      <c r="O44" s="43" t="str">
        <f t="shared" si="4"/>
        <v/>
      </c>
      <c r="P44" s="42"/>
      <c r="Q44" s="43"/>
      <c r="R44" s="42"/>
      <c r="S44" s="53"/>
      <c r="T44" s="22"/>
      <c r="U44" s="52"/>
      <c r="V44" s="42"/>
      <c r="W44" s="41"/>
      <c r="X44" s="41"/>
      <c r="Y44" s="41"/>
      <c r="Z44" s="43" t="s">
        <v>212</v>
      </c>
      <c r="AA44" s="41"/>
      <c r="AB44" s="107" t="s">
        <v>265</v>
      </c>
      <c r="AC44" s="41"/>
      <c r="AD44" s="43" t="s">
        <v>246</v>
      </c>
      <c r="AE44" s="41"/>
      <c r="AF44" s="82"/>
      <c r="AG44" s="22"/>
    </row>
    <row r="45" spans="1:33" hidden="1" x14ac:dyDescent="0.3">
      <c r="A45" s="52"/>
      <c r="B45" s="42"/>
      <c r="C45" s="42"/>
      <c r="D45" s="42"/>
      <c r="E45" s="43" t="s">
        <v>212</v>
      </c>
      <c r="F45" s="42"/>
      <c r="G45" s="43" t="str">
        <f t="shared" si="0"/>
        <v/>
      </c>
      <c r="H45" s="42"/>
      <c r="I45" s="43" t="str">
        <f t="shared" si="1"/>
        <v/>
      </c>
      <c r="J45" s="42"/>
      <c r="K45" s="43" t="str">
        <f t="shared" si="2"/>
        <v/>
      </c>
      <c r="L45" s="42"/>
      <c r="M45" s="43" t="str">
        <f t="shared" si="3"/>
        <v/>
      </c>
      <c r="N45" s="42"/>
      <c r="O45" s="43" t="str">
        <f t="shared" si="4"/>
        <v/>
      </c>
      <c r="P45" s="42"/>
      <c r="Q45" s="43"/>
      <c r="R45" s="42"/>
      <c r="S45" s="53"/>
      <c r="T45" s="22"/>
      <c r="U45" s="52"/>
      <c r="V45" s="42"/>
      <c r="W45" s="41"/>
      <c r="X45" s="41"/>
      <c r="Y45" s="41"/>
      <c r="Z45" s="43" t="s">
        <v>212</v>
      </c>
      <c r="AA45" s="41"/>
      <c r="AB45" s="107" t="s">
        <v>265</v>
      </c>
      <c r="AC45" s="41"/>
      <c r="AD45" s="43" t="s">
        <v>246</v>
      </c>
      <c r="AE45" s="41"/>
      <c r="AF45" s="82"/>
      <c r="AG45" s="22"/>
    </row>
    <row r="46" spans="1:33" hidden="1" x14ac:dyDescent="0.3">
      <c r="A46" s="52"/>
      <c r="B46" s="42"/>
      <c r="C46" s="42"/>
      <c r="D46" s="42"/>
      <c r="E46" s="43" t="s">
        <v>212</v>
      </c>
      <c r="F46" s="42"/>
      <c r="G46" s="43" t="str">
        <f t="shared" si="0"/>
        <v/>
      </c>
      <c r="H46" s="42"/>
      <c r="I46" s="43" t="str">
        <f t="shared" si="1"/>
        <v/>
      </c>
      <c r="J46" s="42"/>
      <c r="K46" s="43" t="str">
        <f t="shared" si="2"/>
        <v/>
      </c>
      <c r="L46" s="42"/>
      <c r="M46" s="43" t="str">
        <f t="shared" si="3"/>
        <v/>
      </c>
      <c r="N46" s="42"/>
      <c r="O46" s="43" t="str">
        <f t="shared" si="4"/>
        <v/>
      </c>
      <c r="P46" s="42"/>
      <c r="Q46" s="43"/>
      <c r="R46" s="42"/>
      <c r="S46" s="53"/>
      <c r="T46" s="22"/>
      <c r="U46" s="52"/>
      <c r="V46" s="42"/>
      <c r="W46" s="41"/>
      <c r="X46" s="41"/>
      <c r="Y46" s="41"/>
      <c r="Z46" s="43" t="s">
        <v>212</v>
      </c>
      <c r="AA46" s="41"/>
      <c r="AB46" s="107" t="s">
        <v>265</v>
      </c>
      <c r="AC46" s="41"/>
      <c r="AD46" s="43" t="s">
        <v>246</v>
      </c>
      <c r="AE46" s="41"/>
      <c r="AF46" s="82"/>
      <c r="AG46" s="22"/>
    </row>
    <row r="47" spans="1:33" hidden="1" x14ac:dyDescent="0.3">
      <c r="A47" s="52"/>
      <c r="B47" s="42"/>
      <c r="C47" s="42"/>
      <c r="D47" s="42"/>
      <c r="E47" s="43" t="s">
        <v>212</v>
      </c>
      <c r="F47" s="42"/>
      <c r="G47" s="43" t="str">
        <f t="shared" si="0"/>
        <v/>
      </c>
      <c r="H47" s="42"/>
      <c r="I47" s="43" t="str">
        <f t="shared" si="1"/>
        <v/>
      </c>
      <c r="J47" s="42"/>
      <c r="K47" s="43" t="str">
        <f t="shared" si="2"/>
        <v/>
      </c>
      <c r="L47" s="42"/>
      <c r="M47" s="43" t="str">
        <f t="shared" si="3"/>
        <v/>
      </c>
      <c r="N47" s="42"/>
      <c r="O47" s="43" t="str">
        <f t="shared" si="4"/>
        <v/>
      </c>
      <c r="P47" s="42"/>
      <c r="Q47" s="43"/>
      <c r="R47" s="42"/>
      <c r="S47" s="53"/>
      <c r="T47" s="22"/>
      <c r="U47" s="52"/>
      <c r="V47" s="42"/>
      <c r="W47" s="41"/>
      <c r="X47" s="41"/>
      <c r="Y47" s="41"/>
      <c r="Z47" s="43" t="s">
        <v>212</v>
      </c>
      <c r="AA47" s="41"/>
      <c r="AB47" s="107" t="s">
        <v>265</v>
      </c>
      <c r="AC47" s="41"/>
      <c r="AD47" s="43" t="s">
        <v>246</v>
      </c>
      <c r="AE47" s="41"/>
      <c r="AF47" s="82"/>
      <c r="AG47" s="22"/>
    </row>
    <row r="48" spans="1:33" hidden="1" x14ac:dyDescent="0.3">
      <c r="A48" s="52"/>
      <c r="B48" s="42"/>
      <c r="C48" s="42"/>
      <c r="D48" s="42"/>
      <c r="E48" s="43" t="s">
        <v>212</v>
      </c>
      <c r="F48" s="42"/>
      <c r="G48" s="43" t="str">
        <f t="shared" si="0"/>
        <v/>
      </c>
      <c r="H48" s="42"/>
      <c r="I48" s="43" t="str">
        <f t="shared" si="1"/>
        <v/>
      </c>
      <c r="J48" s="42"/>
      <c r="K48" s="43" t="str">
        <f t="shared" si="2"/>
        <v/>
      </c>
      <c r="L48" s="42"/>
      <c r="M48" s="43" t="str">
        <f t="shared" si="3"/>
        <v/>
      </c>
      <c r="N48" s="42"/>
      <c r="O48" s="43" t="str">
        <f t="shared" si="4"/>
        <v/>
      </c>
      <c r="P48" s="42"/>
      <c r="Q48" s="43"/>
      <c r="R48" s="42"/>
      <c r="S48" s="53"/>
      <c r="T48" s="22"/>
      <c r="U48" s="52"/>
      <c r="V48" s="42"/>
      <c r="W48" s="41"/>
      <c r="X48" s="41"/>
      <c r="Y48" s="41"/>
      <c r="Z48" s="43" t="s">
        <v>212</v>
      </c>
      <c r="AA48" s="41"/>
      <c r="AB48" s="107" t="s">
        <v>265</v>
      </c>
      <c r="AC48" s="41"/>
      <c r="AD48" s="43" t="s">
        <v>246</v>
      </c>
      <c r="AE48" s="41"/>
      <c r="AF48" s="82"/>
      <c r="AG48" s="22"/>
    </row>
    <row r="49" spans="1:33" hidden="1" x14ac:dyDescent="0.3">
      <c r="A49" s="52"/>
      <c r="B49" s="42"/>
      <c r="C49" s="42"/>
      <c r="D49" s="42"/>
      <c r="E49" s="43" t="s">
        <v>212</v>
      </c>
      <c r="F49" s="42"/>
      <c r="G49" s="43" t="str">
        <f t="shared" si="0"/>
        <v/>
      </c>
      <c r="H49" s="42"/>
      <c r="I49" s="43" t="str">
        <f t="shared" si="1"/>
        <v/>
      </c>
      <c r="J49" s="42"/>
      <c r="K49" s="43" t="str">
        <f t="shared" si="2"/>
        <v/>
      </c>
      <c r="L49" s="42"/>
      <c r="M49" s="43" t="str">
        <f t="shared" si="3"/>
        <v/>
      </c>
      <c r="N49" s="42"/>
      <c r="O49" s="43" t="str">
        <f t="shared" si="4"/>
        <v/>
      </c>
      <c r="P49" s="42"/>
      <c r="Q49" s="43"/>
      <c r="R49" s="42"/>
      <c r="S49" s="53"/>
      <c r="T49" s="22"/>
      <c r="U49" s="52"/>
      <c r="V49" s="42"/>
      <c r="W49" s="41"/>
      <c r="X49" s="41"/>
      <c r="Y49" s="41"/>
      <c r="Z49" s="43" t="s">
        <v>212</v>
      </c>
      <c r="AA49" s="41"/>
      <c r="AB49" s="107" t="s">
        <v>265</v>
      </c>
      <c r="AC49" s="41"/>
      <c r="AD49" s="43" t="s">
        <v>246</v>
      </c>
      <c r="AE49" s="41"/>
      <c r="AF49" s="82"/>
      <c r="AG49" s="22"/>
    </row>
    <row r="50" spans="1:33" hidden="1" x14ac:dyDescent="0.3">
      <c r="A50" s="52"/>
      <c r="B50" s="42"/>
      <c r="C50" s="42"/>
      <c r="D50" s="42"/>
      <c r="E50" s="43" t="s">
        <v>212</v>
      </c>
      <c r="F50" s="42"/>
      <c r="G50" s="43" t="str">
        <f t="shared" si="0"/>
        <v/>
      </c>
      <c r="H50" s="42"/>
      <c r="I50" s="43" t="str">
        <f t="shared" si="1"/>
        <v/>
      </c>
      <c r="J50" s="42"/>
      <c r="K50" s="43" t="str">
        <f t="shared" si="2"/>
        <v/>
      </c>
      <c r="L50" s="42"/>
      <c r="M50" s="43" t="str">
        <f t="shared" si="3"/>
        <v/>
      </c>
      <c r="N50" s="42"/>
      <c r="O50" s="43" t="str">
        <f t="shared" si="4"/>
        <v/>
      </c>
      <c r="P50" s="42"/>
      <c r="Q50" s="43"/>
      <c r="R50" s="42"/>
      <c r="S50" s="53"/>
      <c r="T50" s="22"/>
      <c r="U50" s="52"/>
      <c r="V50" s="42"/>
      <c r="W50" s="41"/>
      <c r="X50" s="41"/>
      <c r="Y50" s="41"/>
      <c r="Z50" s="43" t="s">
        <v>212</v>
      </c>
      <c r="AA50" s="41"/>
      <c r="AB50" s="107" t="s">
        <v>265</v>
      </c>
      <c r="AC50" s="41"/>
      <c r="AD50" s="43" t="s">
        <v>246</v>
      </c>
      <c r="AE50" s="41"/>
      <c r="AF50" s="82"/>
      <c r="AG50" s="22"/>
    </row>
    <row r="51" spans="1:33" hidden="1" x14ac:dyDescent="0.3">
      <c r="A51" s="52"/>
      <c r="B51" s="42"/>
      <c r="C51" s="42"/>
      <c r="D51" s="42"/>
      <c r="E51" s="43" t="s">
        <v>212</v>
      </c>
      <c r="F51" s="42"/>
      <c r="G51" s="43" t="str">
        <f t="shared" si="0"/>
        <v/>
      </c>
      <c r="H51" s="42"/>
      <c r="I51" s="43" t="str">
        <f t="shared" si="1"/>
        <v/>
      </c>
      <c r="J51" s="42"/>
      <c r="K51" s="43" t="str">
        <f t="shared" si="2"/>
        <v/>
      </c>
      <c r="L51" s="42"/>
      <c r="M51" s="43" t="str">
        <f t="shared" si="3"/>
        <v/>
      </c>
      <c r="N51" s="42"/>
      <c r="O51" s="43" t="str">
        <f t="shared" si="4"/>
        <v/>
      </c>
      <c r="P51" s="42"/>
      <c r="Q51" s="43"/>
      <c r="R51" s="42"/>
      <c r="S51" s="53"/>
      <c r="T51" s="22"/>
      <c r="U51" s="52"/>
      <c r="V51" s="42"/>
      <c r="W51" s="41"/>
      <c r="X51" s="41"/>
      <c r="Y51" s="41"/>
      <c r="Z51" s="43" t="s">
        <v>212</v>
      </c>
      <c r="AA51" s="41"/>
      <c r="AB51" s="107" t="s">
        <v>265</v>
      </c>
      <c r="AC51" s="41"/>
      <c r="AD51" s="43" t="s">
        <v>246</v>
      </c>
      <c r="AE51" s="41"/>
      <c r="AF51" s="82"/>
      <c r="AG51" s="22"/>
    </row>
    <row r="52" spans="1:33" hidden="1" x14ac:dyDescent="0.3">
      <c r="A52" s="52"/>
      <c r="B52" s="42"/>
      <c r="C52" s="42"/>
      <c r="D52" s="42"/>
      <c r="E52" s="43" t="s">
        <v>212</v>
      </c>
      <c r="F52" s="42"/>
      <c r="G52" s="43" t="str">
        <f t="shared" si="0"/>
        <v/>
      </c>
      <c r="H52" s="42"/>
      <c r="I52" s="43" t="str">
        <f t="shared" si="1"/>
        <v/>
      </c>
      <c r="J52" s="42"/>
      <c r="K52" s="43" t="str">
        <f t="shared" si="2"/>
        <v/>
      </c>
      <c r="L52" s="42"/>
      <c r="M52" s="43" t="str">
        <f t="shared" si="3"/>
        <v/>
      </c>
      <c r="N52" s="42"/>
      <c r="O52" s="43" t="str">
        <f t="shared" si="4"/>
        <v/>
      </c>
      <c r="P52" s="42"/>
      <c r="Q52" s="43"/>
      <c r="R52" s="42"/>
      <c r="S52" s="53"/>
      <c r="T52" s="22"/>
      <c r="U52" s="52"/>
      <c r="V52" s="42"/>
      <c r="W52" s="41"/>
      <c r="X52" s="41"/>
      <c r="Y52" s="41"/>
      <c r="Z52" s="43" t="s">
        <v>212</v>
      </c>
      <c r="AA52" s="41"/>
      <c r="AB52" s="107" t="s">
        <v>265</v>
      </c>
      <c r="AC52" s="41"/>
      <c r="AD52" s="43" t="s">
        <v>246</v>
      </c>
      <c r="AE52" s="41"/>
      <c r="AF52" s="82"/>
      <c r="AG52" s="22"/>
    </row>
    <row r="53" spans="1:33" hidden="1" x14ac:dyDescent="0.3">
      <c r="A53" s="52"/>
      <c r="B53" s="42"/>
      <c r="C53" s="42"/>
      <c r="D53" s="42"/>
      <c r="E53" s="43" t="s">
        <v>212</v>
      </c>
      <c r="F53" s="42"/>
      <c r="G53" s="43" t="str">
        <f t="shared" si="0"/>
        <v/>
      </c>
      <c r="H53" s="42"/>
      <c r="I53" s="43" t="str">
        <f t="shared" si="1"/>
        <v/>
      </c>
      <c r="J53" s="42"/>
      <c r="K53" s="43" t="str">
        <f t="shared" si="2"/>
        <v/>
      </c>
      <c r="L53" s="42"/>
      <c r="M53" s="43" t="str">
        <f t="shared" si="3"/>
        <v/>
      </c>
      <c r="N53" s="42"/>
      <c r="O53" s="43" t="str">
        <f t="shared" si="4"/>
        <v/>
      </c>
      <c r="P53" s="42"/>
      <c r="Q53" s="43"/>
      <c r="R53" s="42"/>
      <c r="S53" s="53"/>
      <c r="T53" s="22"/>
      <c r="U53" s="52"/>
      <c r="V53" s="42"/>
      <c r="W53" s="41"/>
      <c r="X53" s="41"/>
      <c r="Y53" s="41"/>
      <c r="Z53" s="43" t="s">
        <v>212</v>
      </c>
      <c r="AA53" s="41"/>
      <c r="AB53" s="107" t="s">
        <v>265</v>
      </c>
      <c r="AC53" s="41"/>
      <c r="AD53" s="43" t="s">
        <v>246</v>
      </c>
      <c r="AE53" s="41"/>
      <c r="AF53" s="82"/>
      <c r="AG53" s="22"/>
    </row>
    <row r="54" spans="1:33" hidden="1" x14ac:dyDescent="0.3">
      <c r="A54" s="52"/>
      <c r="B54" s="42"/>
      <c r="C54" s="42"/>
      <c r="D54" s="42"/>
      <c r="E54" s="43" t="s">
        <v>212</v>
      </c>
      <c r="F54" s="42"/>
      <c r="G54" s="43" t="str">
        <f t="shared" si="0"/>
        <v/>
      </c>
      <c r="H54" s="42"/>
      <c r="I54" s="43" t="str">
        <f t="shared" si="1"/>
        <v/>
      </c>
      <c r="J54" s="42"/>
      <c r="K54" s="43" t="str">
        <f t="shared" si="2"/>
        <v/>
      </c>
      <c r="L54" s="42"/>
      <c r="M54" s="43" t="str">
        <f t="shared" si="3"/>
        <v/>
      </c>
      <c r="N54" s="42"/>
      <c r="O54" s="43" t="str">
        <f t="shared" si="4"/>
        <v/>
      </c>
      <c r="P54" s="42"/>
      <c r="Q54" s="43"/>
      <c r="R54" s="42"/>
      <c r="S54" s="53"/>
      <c r="T54" s="22"/>
      <c r="U54" s="52"/>
      <c r="V54" s="42"/>
      <c r="W54" s="41"/>
      <c r="X54" s="41"/>
      <c r="Y54" s="41"/>
      <c r="Z54" s="43" t="s">
        <v>212</v>
      </c>
      <c r="AA54" s="41"/>
      <c r="AB54" s="107" t="s">
        <v>265</v>
      </c>
      <c r="AC54" s="41"/>
      <c r="AD54" s="43" t="s">
        <v>246</v>
      </c>
      <c r="AE54" s="41"/>
      <c r="AF54" s="82"/>
      <c r="AG54" s="22"/>
    </row>
    <row r="55" spans="1:33" hidden="1" x14ac:dyDescent="0.3">
      <c r="A55" s="52"/>
      <c r="B55" s="42"/>
      <c r="C55" s="42"/>
      <c r="D55" s="42"/>
      <c r="E55" s="43" t="s">
        <v>212</v>
      </c>
      <c r="F55" s="42"/>
      <c r="G55" s="43" t="str">
        <f t="shared" si="0"/>
        <v/>
      </c>
      <c r="H55" s="42"/>
      <c r="I55" s="43" t="str">
        <f t="shared" si="1"/>
        <v/>
      </c>
      <c r="J55" s="42"/>
      <c r="K55" s="43" t="str">
        <f t="shared" si="2"/>
        <v/>
      </c>
      <c r="L55" s="42"/>
      <c r="M55" s="43" t="str">
        <f t="shared" si="3"/>
        <v/>
      </c>
      <c r="N55" s="42"/>
      <c r="O55" s="43" t="str">
        <f t="shared" si="4"/>
        <v/>
      </c>
      <c r="P55" s="42"/>
      <c r="Q55" s="43"/>
      <c r="R55" s="42"/>
      <c r="S55" s="53"/>
      <c r="T55" s="22"/>
      <c r="U55" s="52"/>
      <c r="V55" s="42"/>
      <c r="W55" s="41"/>
      <c r="X55" s="41"/>
      <c r="Y55" s="41"/>
      <c r="Z55" s="43" t="s">
        <v>212</v>
      </c>
      <c r="AA55" s="41"/>
      <c r="AB55" s="107" t="s">
        <v>265</v>
      </c>
      <c r="AC55" s="41"/>
      <c r="AD55" s="43" t="s">
        <v>246</v>
      </c>
      <c r="AE55" s="41"/>
      <c r="AF55" s="82"/>
      <c r="AG55" s="22"/>
    </row>
    <row r="56" spans="1:33" hidden="1" x14ac:dyDescent="0.3">
      <c r="A56" s="52"/>
      <c r="B56" s="42"/>
      <c r="C56" s="42"/>
      <c r="D56" s="42"/>
      <c r="E56" s="43" t="s">
        <v>212</v>
      </c>
      <c r="F56" s="42"/>
      <c r="G56" s="43" t="str">
        <f t="shared" si="0"/>
        <v/>
      </c>
      <c r="H56" s="42"/>
      <c r="I56" s="43" t="str">
        <f t="shared" si="1"/>
        <v/>
      </c>
      <c r="J56" s="42"/>
      <c r="K56" s="43" t="str">
        <f t="shared" si="2"/>
        <v/>
      </c>
      <c r="L56" s="42"/>
      <c r="M56" s="43" t="str">
        <f t="shared" si="3"/>
        <v/>
      </c>
      <c r="N56" s="42"/>
      <c r="O56" s="43" t="str">
        <f t="shared" si="4"/>
        <v/>
      </c>
      <c r="P56" s="42"/>
      <c r="Q56" s="43"/>
      <c r="R56" s="42"/>
      <c r="S56" s="53"/>
      <c r="T56" s="22"/>
      <c r="U56" s="52"/>
      <c r="V56" s="42"/>
      <c r="W56" s="41"/>
      <c r="X56" s="41"/>
      <c r="Y56" s="41"/>
      <c r="Z56" s="43" t="s">
        <v>212</v>
      </c>
      <c r="AA56" s="41"/>
      <c r="AB56" s="107" t="s">
        <v>265</v>
      </c>
      <c r="AC56" s="41"/>
      <c r="AD56" s="43" t="s">
        <v>246</v>
      </c>
      <c r="AE56" s="41"/>
      <c r="AF56" s="82"/>
      <c r="AG56" s="22"/>
    </row>
    <row r="57" spans="1:33" hidden="1" x14ac:dyDescent="0.3">
      <c r="A57" s="52"/>
      <c r="B57" s="42"/>
      <c r="C57" s="42"/>
      <c r="D57" s="42"/>
      <c r="E57" s="43" t="s">
        <v>212</v>
      </c>
      <c r="F57" s="42"/>
      <c r="G57" s="43" t="str">
        <f t="shared" si="0"/>
        <v/>
      </c>
      <c r="H57" s="42"/>
      <c r="I57" s="43" t="str">
        <f t="shared" si="1"/>
        <v/>
      </c>
      <c r="J57" s="42"/>
      <c r="K57" s="43" t="str">
        <f t="shared" si="2"/>
        <v/>
      </c>
      <c r="L57" s="42"/>
      <c r="M57" s="43" t="str">
        <f t="shared" si="3"/>
        <v/>
      </c>
      <c r="N57" s="42"/>
      <c r="O57" s="43" t="str">
        <f t="shared" si="4"/>
        <v/>
      </c>
      <c r="P57" s="42"/>
      <c r="Q57" s="43"/>
      <c r="R57" s="42"/>
      <c r="S57" s="53"/>
      <c r="T57" s="22"/>
      <c r="U57" s="52"/>
      <c r="V57" s="42"/>
      <c r="W57" s="41"/>
      <c r="X57" s="41"/>
      <c r="Y57" s="41"/>
      <c r="Z57" s="43" t="s">
        <v>212</v>
      </c>
      <c r="AA57" s="41"/>
      <c r="AB57" s="107" t="s">
        <v>265</v>
      </c>
      <c r="AC57" s="41"/>
      <c r="AD57" s="43" t="s">
        <v>246</v>
      </c>
      <c r="AE57" s="41"/>
      <c r="AF57" s="82"/>
      <c r="AG57" s="22"/>
    </row>
    <row r="58" spans="1:33" hidden="1" x14ac:dyDescent="0.3">
      <c r="A58" s="52"/>
      <c r="B58" s="42"/>
      <c r="C58" s="42"/>
      <c r="D58" s="42"/>
      <c r="E58" s="43" t="s">
        <v>212</v>
      </c>
      <c r="F58" s="42"/>
      <c r="G58" s="43" t="str">
        <f t="shared" si="0"/>
        <v/>
      </c>
      <c r="H58" s="42"/>
      <c r="I58" s="43" t="str">
        <f t="shared" si="1"/>
        <v/>
      </c>
      <c r="J58" s="42"/>
      <c r="K58" s="43" t="str">
        <f t="shared" si="2"/>
        <v/>
      </c>
      <c r="L58" s="42"/>
      <c r="M58" s="43" t="str">
        <f t="shared" si="3"/>
        <v/>
      </c>
      <c r="N58" s="42"/>
      <c r="O58" s="43" t="str">
        <f t="shared" si="4"/>
        <v/>
      </c>
      <c r="P58" s="42"/>
      <c r="Q58" s="43"/>
      <c r="R58" s="42"/>
      <c r="S58" s="53"/>
      <c r="T58" s="22"/>
      <c r="U58" s="52"/>
      <c r="V58" s="42"/>
      <c r="W58" s="41"/>
      <c r="X58" s="41"/>
      <c r="Y58" s="41"/>
      <c r="Z58" s="43" t="s">
        <v>212</v>
      </c>
      <c r="AA58" s="41"/>
      <c r="AB58" s="107" t="s">
        <v>265</v>
      </c>
      <c r="AC58" s="41"/>
      <c r="AD58" s="43" t="s">
        <v>246</v>
      </c>
      <c r="AE58" s="41"/>
      <c r="AF58" s="82"/>
      <c r="AG58" s="22"/>
    </row>
    <row r="59" spans="1:33" hidden="1" x14ac:dyDescent="0.3">
      <c r="A59" s="52"/>
      <c r="B59" s="42"/>
      <c r="C59" s="42"/>
      <c r="D59" s="42"/>
      <c r="E59" s="43" t="s">
        <v>212</v>
      </c>
      <c r="F59" s="42"/>
      <c r="G59" s="43" t="str">
        <f t="shared" si="0"/>
        <v/>
      </c>
      <c r="H59" s="42"/>
      <c r="I59" s="43" t="str">
        <f t="shared" si="1"/>
        <v/>
      </c>
      <c r="J59" s="42"/>
      <c r="K59" s="43" t="str">
        <f t="shared" si="2"/>
        <v/>
      </c>
      <c r="L59" s="42"/>
      <c r="M59" s="43" t="str">
        <f t="shared" si="3"/>
        <v/>
      </c>
      <c r="N59" s="42"/>
      <c r="O59" s="43" t="str">
        <f t="shared" si="4"/>
        <v/>
      </c>
      <c r="P59" s="42"/>
      <c r="Q59" s="43"/>
      <c r="R59" s="42"/>
      <c r="S59" s="53"/>
      <c r="T59" s="22"/>
      <c r="U59" s="52"/>
      <c r="V59" s="42"/>
      <c r="W59" s="41"/>
      <c r="X59" s="41"/>
      <c r="Y59" s="41"/>
      <c r="Z59" s="43" t="s">
        <v>212</v>
      </c>
      <c r="AA59" s="41"/>
      <c r="AB59" s="107" t="s">
        <v>265</v>
      </c>
      <c r="AC59" s="41"/>
      <c r="AD59" s="43" t="s">
        <v>246</v>
      </c>
      <c r="AE59" s="41"/>
      <c r="AF59" s="82"/>
      <c r="AG59" s="22"/>
    </row>
    <row r="60" spans="1:33" hidden="1" x14ac:dyDescent="0.3">
      <c r="A60" s="52"/>
      <c r="B60" s="42"/>
      <c r="C60" s="42"/>
      <c r="D60" s="42"/>
      <c r="E60" s="43" t="s">
        <v>212</v>
      </c>
      <c r="F60" s="42"/>
      <c r="G60" s="43" t="str">
        <f t="shared" si="0"/>
        <v/>
      </c>
      <c r="H60" s="42"/>
      <c r="I60" s="43" t="str">
        <f t="shared" si="1"/>
        <v/>
      </c>
      <c r="J60" s="42"/>
      <c r="K60" s="43" t="str">
        <f t="shared" si="2"/>
        <v/>
      </c>
      <c r="L60" s="42"/>
      <c r="M60" s="43" t="str">
        <f t="shared" si="3"/>
        <v/>
      </c>
      <c r="N60" s="42"/>
      <c r="O60" s="43" t="str">
        <f t="shared" si="4"/>
        <v/>
      </c>
      <c r="P60" s="42"/>
      <c r="Q60" s="43"/>
      <c r="R60" s="42"/>
      <c r="S60" s="53"/>
      <c r="T60" s="22"/>
      <c r="U60" s="52"/>
      <c r="V60" s="42"/>
      <c r="W60" s="41"/>
      <c r="X60" s="41"/>
      <c r="Y60" s="41"/>
      <c r="Z60" s="43" t="s">
        <v>212</v>
      </c>
      <c r="AA60" s="41"/>
      <c r="AB60" s="107" t="s">
        <v>265</v>
      </c>
      <c r="AC60" s="41"/>
      <c r="AD60" s="43" t="s">
        <v>246</v>
      </c>
      <c r="AE60" s="41"/>
      <c r="AF60" s="82"/>
      <c r="AG60" s="22"/>
    </row>
    <row r="61" spans="1:33" hidden="1" x14ac:dyDescent="0.3">
      <c r="A61" s="52"/>
      <c r="B61" s="42"/>
      <c r="C61" s="42"/>
      <c r="D61" s="42"/>
      <c r="E61" s="43" t="s">
        <v>212</v>
      </c>
      <c r="F61" s="42"/>
      <c r="G61" s="43" t="str">
        <f t="shared" si="0"/>
        <v/>
      </c>
      <c r="H61" s="42"/>
      <c r="I61" s="43" t="str">
        <f t="shared" si="1"/>
        <v/>
      </c>
      <c r="J61" s="42"/>
      <c r="K61" s="43" t="str">
        <f t="shared" si="2"/>
        <v/>
      </c>
      <c r="L61" s="42"/>
      <c r="M61" s="43" t="str">
        <f t="shared" si="3"/>
        <v/>
      </c>
      <c r="N61" s="42"/>
      <c r="O61" s="43" t="str">
        <f t="shared" si="4"/>
        <v/>
      </c>
      <c r="P61" s="42"/>
      <c r="Q61" s="43"/>
      <c r="R61" s="42"/>
      <c r="S61" s="53"/>
      <c r="T61" s="22"/>
      <c r="U61" s="52"/>
      <c r="V61" s="42"/>
      <c r="W61" s="41"/>
      <c r="X61" s="41"/>
      <c r="Y61" s="41"/>
      <c r="Z61" s="43" t="s">
        <v>212</v>
      </c>
      <c r="AA61" s="41"/>
      <c r="AB61" s="107" t="s">
        <v>265</v>
      </c>
      <c r="AC61" s="41"/>
      <c r="AD61" s="43" t="s">
        <v>246</v>
      </c>
      <c r="AE61" s="41"/>
      <c r="AF61" s="82"/>
      <c r="AG61" s="22"/>
    </row>
    <row r="62" spans="1:33" hidden="1" x14ac:dyDescent="0.3">
      <c r="A62" s="52"/>
      <c r="B62" s="42"/>
      <c r="C62" s="42"/>
      <c r="D62" s="42"/>
      <c r="E62" s="43" t="s">
        <v>212</v>
      </c>
      <c r="F62" s="42"/>
      <c r="G62" s="43" t="str">
        <f t="shared" si="0"/>
        <v/>
      </c>
      <c r="H62" s="42"/>
      <c r="I62" s="43" t="str">
        <f t="shared" si="1"/>
        <v/>
      </c>
      <c r="J62" s="42"/>
      <c r="K62" s="43" t="str">
        <f t="shared" si="2"/>
        <v/>
      </c>
      <c r="L62" s="42"/>
      <c r="M62" s="43" t="str">
        <f t="shared" si="3"/>
        <v/>
      </c>
      <c r="N62" s="42"/>
      <c r="O62" s="43" t="str">
        <f t="shared" si="4"/>
        <v/>
      </c>
      <c r="P62" s="42"/>
      <c r="Q62" s="43"/>
      <c r="R62" s="42"/>
      <c r="S62" s="53"/>
      <c r="T62" s="22"/>
      <c r="U62" s="52"/>
      <c r="V62" s="42"/>
      <c r="W62" s="41"/>
      <c r="X62" s="41"/>
      <c r="Y62" s="41"/>
      <c r="Z62" s="43" t="s">
        <v>212</v>
      </c>
      <c r="AA62" s="41"/>
      <c r="AB62" s="107" t="s">
        <v>265</v>
      </c>
      <c r="AC62" s="41"/>
      <c r="AD62" s="43" t="s">
        <v>246</v>
      </c>
      <c r="AE62" s="41"/>
      <c r="AF62" s="82"/>
      <c r="AG62" s="22"/>
    </row>
    <row r="63" spans="1:33" hidden="1" x14ac:dyDescent="0.3">
      <c r="A63" s="52"/>
      <c r="B63" s="42"/>
      <c r="C63" s="42"/>
      <c r="D63" s="42"/>
      <c r="E63" s="43" t="s">
        <v>212</v>
      </c>
      <c r="F63" s="42"/>
      <c r="G63" s="43" t="str">
        <f t="shared" si="0"/>
        <v/>
      </c>
      <c r="H63" s="42"/>
      <c r="I63" s="43" t="str">
        <f t="shared" si="1"/>
        <v/>
      </c>
      <c r="J63" s="42"/>
      <c r="K63" s="43" t="str">
        <f t="shared" si="2"/>
        <v/>
      </c>
      <c r="L63" s="42"/>
      <c r="M63" s="43" t="str">
        <f t="shared" si="3"/>
        <v/>
      </c>
      <c r="N63" s="42"/>
      <c r="O63" s="43" t="str">
        <f t="shared" si="4"/>
        <v/>
      </c>
      <c r="P63" s="42"/>
      <c r="Q63" s="43"/>
      <c r="R63" s="42"/>
      <c r="S63" s="53"/>
      <c r="T63" s="22"/>
      <c r="U63" s="52"/>
      <c r="V63" s="42"/>
      <c r="W63" s="41"/>
      <c r="X63" s="41"/>
      <c r="Y63" s="41"/>
      <c r="Z63" s="43" t="s">
        <v>212</v>
      </c>
      <c r="AA63" s="41"/>
      <c r="AB63" s="107" t="s">
        <v>265</v>
      </c>
      <c r="AC63" s="41"/>
      <c r="AD63" s="43" t="s">
        <v>246</v>
      </c>
      <c r="AE63" s="41"/>
      <c r="AF63" s="82"/>
      <c r="AG63" s="22"/>
    </row>
    <row r="64" spans="1:33" hidden="1" x14ac:dyDescent="0.3">
      <c r="A64" s="52"/>
      <c r="B64" s="42"/>
      <c r="C64" s="42"/>
      <c r="D64" s="42"/>
      <c r="E64" s="43" t="s">
        <v>212</v>
      </c>
      <c r="F64" s="42"/>
      <c r="G64" s="43" t="str">
        <f t="shared" si="0"/>
        <v/>
      </c>
      <c r="H64" s="42"/>
      <c r="I64" s="43" t="str">
        <f t="shared" si="1"/>
        <v/>
      </c>
      <c r="J64" s="42"/>
      <c r="K64" s="43" t="str">
        <f t="shared" si="2"/>
        <v/>
      </c>
      <c r="L64" s="42"/>
      <c r="M64" s="43" t="str">
        <f t="shared" si="3"/>
        <v/>
      </c>
      <c r="N64" s="42"/>
      <c r="O64" s="43" t="str">
        <f t="shared" si="4"/>
        <v/>
      </c>
      <c r="P64" s="42"/>
      <c r="Q64" s="43"/>
      <c r="R64" s="42"/>
      <c r="S64" s="53"/>
      <c r="T64" s="22"/>
      <c r="U64" s="52"/>
      <c r="V64" s="42"/>
      <c r="W64" s="41"/>
      <c r="X64" s="41"/>
      <c r="Y64" s="41"/>
      <c r="Z64" s="43" t="s">
        <v>212</v>
      </c>
      <c r="AA64" s="41"/>
      <c r="AB64" s="107" t="s">
        <v>265</v>
      </c>
      <c r="AC64" s="41"/>
      <c r="AD64" s="43" t="s">
        <v>246</v>
      </c>
      <c r="AE64" s="41"/>
      <c r="AF64" s="82"/>
      <c r="AG64" s="22"/>
    </row>
    <row r="65" spans="1:33" hidden="1" x14ac:dyDescent="0.3">
      <c r="A65" s="52"/>
      <c r="B65" s="42"/>
      <c r="C65" s="42"/>
      <c r="D65" s="42"/>
      <c r="E65" s="43" t="s">
        <v>212</v>
      </c>
      <c r="F65" s="42"/>
      <c r="G65" s="43" t="str">
        <f t="shared" si="0"/>
        <v/>
      </c>
      <c r="H65" s="42"/>
      <c r="I65" s="43" t="str">
        <f t="shared" si="1"/>
        <v/>
      </c>
      <c r="J65" s="42"/>
      <c r="K65" s="43" t="str">
        <f t="shared" si="2"/>
        <v/>
      </c>
      <c r="L65" s="42"/>
      <c r="M65" s="43" t="str">
        <f t="shared" si="3"/>
        <v/>
      </c>
      <c r="N65" s="42"/>
      <c r="O65" s="43" t="str">
        <f t="shared" si="4"/>
        <v/>
      </c>
      <c r="P65" s="42"/>
      <c r="Q65" s="43"/>
      <c r="R65" s="42"/>
      <c r="S65" s="53"/>
      <c r="T65" s="22"/>
      <c r="U65" s="52"/>
      <c r="V65" s="42"/>
      <c r="W65" s="41"/>
      <c r="X65" s="41"/>
      <c r="Y65" s="41"/>
      <c r="Z65" s="43" t="s">
        <v>212</v>
      </c>
      <c r="AA65" s="41"/>
      <c r="AB65" s="107" t="s">
        <v>265</v>
      </c>
      <c r="AC65" s="41"/>
      <c r="AD65" s="43" t="s">
        <v>246</v>
      </c>
      <c r="AE65" s="41"/>
      <c r="AF65" s="82"/>
      <c r="AG65" s="22"/>
    </row>
    <row r="66" spans="1:33" hidden="1" x14ac:dyDescent="0.3">
      <c r="A66" s="52"/>
      <c r="B66" s="42"/>
      <c r="C66" s="42"/>
      <c r="D66" s="42"/>
      <c r="E66" s="43" t="s">
        <v>212</v>
      </c>
      <c r="F66" s="42"/>
      <c r="G66" s="43" t="str">
        <f t="shared" si="0"/>
        <v/>
      </c>
      <c r="H66" s="42"/>
      <c r="I66" s="43" t="str">
        <f t="shared" si="1"/>
        <v/>
      </c>
      <c r="J66" s="42"/>
      <c r="K66" s="43" t="str">
        <f t="shared" si="2"/>
        <v/>
      </c>
      <c r="L66" s="42"/>
      <c r="M66" s="43" t="str">
        <f t="shared" si="3"/>
        <v/>
      </c>
      <c r="N66" s="42"/>
      <c r="O66" s="43" t="str">
        <f t="shared" si="4"/>
        <v/>
      </c>
      <c r="P66" s="42"/>
      <c r="Q66" s="43"/>
      <c r="R66" s="42"/>
      <c r="S66" s="53"/>
      <c r="T66" s="22"/>
      <c r="U66" s="52"/>
      <c r="V66" s="42"/>
      <c r="W66" s="41"/>
      <c r="X66" s="41"/>
      <c r="Y66" s="41"/>
      <c r="Z66" s="43" t="s">
        <v>212</v>
      </c>
      <c r="AA66" s="41"/>
      <c r="AB66" s="107" t="s">
        <v>265</v>
      </c>
      <c r="AC66" s="41"/>
      <c r="AD66" s="43" t="s">
        <v>246</v>
      </c>
      <c r="AE66" s="41"/>
      <c r="AF66" s="82"/>
      <c r="AG66" s="22"/>
    </row>
    <row r="67" spans="1:33" hidden="1" x14ac:dyDescent="0.3">
      <c r="A67" s="52"/>
      <c r="B67" s="42"/>
      <c r="C67" s="42"/>
      <c r="D67" s="42"/>
      <c r="E67" s="43" t="s">
        <v>212</v>
      </c>
      <c r="F67" s="42"/>
      <c r="G67" s="43" t="str">
        <f t="shared" si="0"/>
        <v/>
      </c>
      <c r="H67" s="42"/>
      <c r="I67" s="43" t="str">
        <f t="shared" si="1"/>
        <v/>
      </c>
      <c r="J67" s="42"/>
      <c r="K67" s="43" t="str">
        <f t="shared" si="2"/>
        <v/>
      </c>
      <c r="L67" s="42"/>
      <c r="M67" s="43" t="str">
        <f t="shared" si="3"/>
        <v/>
      </c>
      <c r="N67" s="42"/>
      <c r="O67" s="43" t="str">
        <f t="shared" si="4"/>
        <v/>
      </c>
      <c r="P67" s="42"/>
      <c r="Q67" s="43"/>
      <c r="R67" s="42"/>
      <c r="S67" s="53"/>
      <c r="T67" s="22"/>
      <c r="U67" s="52"/>
      <c r="V67" s="42"/>
      <c r="W67" s="41"/>
      <c r="X67" s="41"/>
      <c r="Y67" s="41"/>
      <c r="Z67" s="43" t="s">
        <v>212</v>
      </c>
      <c r="AA67" s="41"/>
      <c r="AB67" s="107" t="s">
        <v>265</v>
      </c>
      <c r="AC67" s="41"/>
      <c r="AD67" s="43" t="s">
        <v>246</v>
      </c>
      <c r="AE67" s="41"/>
      <c r="AF67" s="82"/>
      <c r="AG67" s="22"/>
    </row>
    <row r="68" spans="1:33" hidden="1" x14ac:dyDescent="0.3">
      <c r="A68" s="52"/>
      <c r="B68" s="42"/>
      <c r="C68" s="42"/>
      <c r="D68" s="42"/>
      <c r="E68" s="43" t="s">
        <v>212</v>
      </c>
      <c r="F68" s="42"/>
      <c r="G68" s="43" t="str">
        <f t="shared" si="0"/>
        <v/>
      </c>
      <c r="H68" s="42"/>
      <c r="I68" s="43" t="str">
        <f t="shared" si="1"/>
        <v/>
      </c>
      <c r="J68" s="42"/>
      <c r="K68" s="43" t="str">
        <f t="shared" si="2"/>
        <v/>
      </c>
      <c r="L68" s="42"/>
      <c r="M68" s="43" t="str">
        <f t="shared" si="3"/>
        <v/>
      </c>
      <c r="N68" s="42"/>
      <c r="O68" s="43" t="str">
        <f t="shared" si="4"/>
        <v/>
      </c>
      <c r="P68" s="42"/>
      <c r="Q68" s="43"/>
      <c r="R68" s="42"/>
      <c r="S68" s="53"/>
      <c r="T68" s="22"/>
      <c r="U68" s="52"/>
      <c r="V68" s="42"/>
      <c r="W68" s="41"/>
      <c r="X68" s="41"/>
      <c r="Y68" s="41"/>
      <c r="Z68" s="43" t="s">
        <v>212</v>
      </c>
      <c r="AA68" s="41"/>
      <c r="AB68" s="107" t="s">
        <v>265</v>
      </c>
      <c r="AC68" s="41"/>
      <c r="AD68" s="43" t="s">
        <v>246</v>
      </c>
      <c r="AE68" s="41"/>
      <c r="AF68" s="82"/>
      <c r="AG68" s="22"/>
    </row>
    <row r="69" spans="1:33" hidden="1" x14ac:dyDescent="0.3">
      <c r="A69" s="52"/>
      <c r="B69" s="42"/>
      <c r="C69" s="42"/>
      <c r="D69" s="42"/>
      <c r="E69" s="43" t="s">
        <v>212</v>
      </c>
      <c r="F69" s="42"/>
      <c r="G69" s="43" t="str">
        <f t="shared" si="0"/>
        <v/>
      </c>
      <c r="H69" s="42"/>
      <c r="I69" s="43" t="str">
        <f t="shared" si="1"/>
        <v/>
      </c>
      <c r="J69" s="42"/>
      <c r="K69" s="43" t="str">
        <f t="shared" si="2"/>
        <v/>
      </c>
      <c r="L69" s="42"/>
      <c r="M69" s="43" t="str">
        <f t="shared" si="3"/>
        <v/>
      </c>
      <c r="N69" s="42"/>
      <c r="O69" s="43" t="str">
        <f t="shared" si="4"/>
        <v/>
      </c>
      <c r="P69" s="42"/>
      <c r="Q69" s="43"/>
      <c r="R69" s="42"/>
      <c r="S69" s="53"/>
      <c r="T69" s="22"/>
      <c r="U69" s="52"/>
      <c r="V69" s="42"/>
      <c r="W69" s="41"/>
      <c r="X69" s="41"/>
      <c r="Y69" s="41"/>
      <c r="Z69" s="43" t="s">
        <v>212</v>
      </c>
      <c r="AA69" s="41"/>
      <c r="AB69" s="107" t="s">
        <v>265</v>
      </c>
      <c r="AC69" s="41"/>
      <c r="AD69" s="43" t="s">
        <v>246</v>
      </c>
      <c r="AE69" s="41"/>
      <c r="AF69" s="82"/>
      <c r="AG69" s="22"/>
    </row>
    <row r="70" spans="1:33" hidden="1" x14ac:dyDescent="0.3">
      <c r="A70" s="52"/>
      <c r="B70" s="42"/>
      <c r="C70" s="42"/>
      <c r="D70" s="42"/>
      <c r="E70" s="43" t="s">
        <v>212</v>
      </c>
      <c r="F70" s="42"/>
      <c r="G70" s="43" t="str">
        <f t="shared" si="0"/>
        <v/>
      </c>
      <c r="H70" s="42"/>
      <c r="I70" s="43" t="str">
        <f t="shared" si="1"/>
        <v/>
      </c>
      <c r="J70" s="42"/>
      <c r="K70" s="43" t="str">
        <f t="shared" si="2"/>
        <v/>
      </c>
      <c r="L70" s="42"/>
      <c r="M70" s="43" t="str">
        <f t="shared" si="3"/>
        <v/>
      </c>
      <c r="N70" s="42"/>
      <c r="O70" s="43" t="str">
        <f t="shared" si="4"/>
        <v/>
      </c>
      <c r="P70" s="42"/>
      <c r="Q70" s="43"/>
      <c r="R70" s="42"/>
      <c r="S70" s="53"/>
      <c r="T70" s="22"/>
      <c r="U70" s="52"/>
      <c r="V70" s="42"/>
      <c r="W70" s="41"/>
      <c r="X70" s="41"/>
      <c r="Y70" s="41"/>
      <c r="Z70" s="43" t="s">
        <v>212</v>
      </c>
      <c r="AA70" s="41"/>
      <c r="AB70" s="107" t="s">
        <v>265</v>
      </c>
      <c r="AC70" s="41"/>
      <c r="AD70" s="43" t="s">
        <v>246</v>
      </c>
      <c r="AE70" s="41"/>
      <c r="AF70" s="82"/>
      <c r="AG70" s="22"/>
    </row>
    <row r="71" spans="1:33" hidden="1" x14ac:dyDescent="0.3">
      <c r="A71" s="52"/>
      <c r="B71" s="42"/>
      <c r="C71" s="42"/>
      <c r="D71" s="42"/>
      <c r="E71" s="43" t="s">
        <v>212</v>
      </c>
      <c r="F71" s="42"/>
      <c r="G71" s="43" t="str">
        <f t="shared" si="0"/>
        <v/>
      </c>
      <c r="H71" s="42"/>
      <c r="I71" s="43" t="str">
        <f t="shared" si="1"/>
        <v/>
      </c>
      <c r="J71" s="42"/>
      <c r="K71" s="43" t="str">
        <f t="shared" si="2"/>
        <v/>
      </c>
      <c r="L71" s="42"/>
      <c r="M71" s="43" t="str">
        <f t="shared" si="3"/>
        <v/>
      </c>
      <c r="N71" s="42"/>
      <c r="O71" s="43" t="str">
        <f t="shared" si="4"/>
        <v/>
      </c>
      <c r="P71" s="42"/>
      <c r="Q71" s="43"/>
      <c r="R71" s="42"/>
      <c r="S71" s="53"/>
      <c r="T71" s="22"/>
      <c r="U71" s="52"/>
      <c r="V71" s="42"/>
      <c r="W71" s="41"/>
      <c r="X71" s="41"/>
      <c r="Y71" s="41"/>
      <c r="Z71" s="43" t="s">
        <v>212</v>
      </c>
      <c r="AA71" s="41"/>
      <c r="AB71" s="107" t="s">
        <v>265</v>
      </c>
      <c r="AC71" s="41"/>
      <c r="AD71" s="43" t="s">
        <v>246</v>
      </c>
      <c r="AE71" s="41"/>
      <c r="AF71" s="82"/>
      <c r="AG71" s="22"/>
    </row>
    <row r="72" spans="1:33" hidden="1" x14ac:dyDescent="0.3">
      <c r="A72" s="52"/>
      <c r="B72" s="42"/>
      <c r="C72" s="42"/>
      <c r="D72" s="42"/>
      <c r="E72" s="43" t="s">
        <v>212</v>
      </c>
      <c r="F72" s="42"/>
      <c r="G72" s="43" t="str">
        <f t="shared" si="0"/>
        <v/>
      </c>
      <c r="H72" s="42"/>
      <c r="I72" s="43" t="str">
        <f t="shared" si="1"/>
        <v/>
      </c>
      <c r="J72" s="42"/>
      <c r="K72" s="43" t="str">
        <f t="shared" si="2"/>
        <v/>
      </c>
      <c r="L72" s="42"/>
      <c r="M72" s="43" t="str">
        <f t="shared" si="3"/>
        <v/>
      </c>
      <c r="N72" s="42"/>
      <c r="O72" s="43" t="str">
        <f t="shared" si="4"/>
        <v/>
      </c>
      <c r="P72" s="42"/>
      <c r="Q72" s="43"/>
      <c r="R72" s="42"/>
      <c r="S72" s="53"/>
      <c r="T72" s="22"/>
      <c r="U72" s="52"/>
      <c r="V72" s="42"/>
      <c r="W72" s="41"/>
      <c r="X72" s="41"/>
      <c r="Y72" s="41"/>
      <c r="Z72" s="43" t="s">
        <v>212</v>
      </c>
      <c r="AA72" s="41"/>
      <c r="AB72" s="107" t="s">
        <v>265</v>
      </c>
      <c r="AC72" s="41"/>
      <c r="AD72" s="43" t="s">
        <v>246</v>
      </c>
      <c r="AE72" s="41"/>
      <c r="AF72" s="82"/>
      <c r="AG72" s="22"/>
    </row>
    <row r="73" spans="1:33" hidden="1" x14ac:dyDescent="0.3">
      <c r="A73" s="52"/>
      <c r="B73" s="42"/>
      <c r="C73" s="42"/>
      <c r="D73" s="42"/>
      <c r="E73" s="43" t="s">
        <v>212</v>
      </c>
      <c r="F73" s="42"/>
      <c r="G73" s="43" t="str">
        <f t="shared" si="0"/>
        <v/>
      </c>
      <c r="H73" s="42"/>
      <c r="I73" s="43" t="str">
        <f t="shared" si="1"/>
        <v/>
      </c>
      <c r="J73" s="42"/>
      <c r="K73" s="43" t="str">
        <f t="shared" si="2"/>
        <v/>
      </c>
      <c r="L73" s="42"/>
      <c r="M73" s="43" t="str">
        <f t="shared" si="3"/>
        <v/>
      </c>
      <c r="N73" s="42"/>
      <c r="O73" s="43" t="str">
        <f t="shared" si="4"/>
        <v/>
      </c>
      <c r="P73" s="42"/>
      <c r="Q73" s="43"/>
      <c r="R73" s="42"/>
      <c r="S73" s="53"/>
      <c r="T73" s="22"/>
      <c r="U73" s="52"/>
      <c r="V73" s="42"/>
      <c r="W73" s="41"/>
      <c r="X73" s="41"/>
      <c r="Y73" s="41"/>
      <c r="Z73" s="43" t="s">
        <v>212</v>
      </c>
      <c r="AA73" s="41"/>
      <c r="AB73" s="107" t="s">
        <v>265</v>
      </c>
      <c r="AC73" s="41"/>
      <c r="AD73" s="43" t="s">
        <v>246</v>
      </c>
      <c r="AE73" s="41"/>
      <c r="AF73" s="82"/>
      <c r="AG73" s="22"/>
    </row>
    <row r="74" spans="1:33" hidden="1" x14ac:dyDescent="0.3">
      <c r="A74" s="52"/>
      <c r="B74" s="42"/>
      <c r="C74" s="42"/>
      <c r="D74" s="42"/>
      <c r="E74" s="43" t="s">
        <v>212</v>
      </c>
      <c r="F74" s="42"/>
      <c r="G74" s="43" t="str">
        <f t="shared" si="0"/>
        <v/>
      </c>
      <c r="H74" s="42"/>
      <c r="I74" s="43" t="str">
        <f t="shared" si="1"/>
        <v/>
      </c>
      <c r="J74" s="42"/>
      <c r="K74" s="43" t="str">
        <f t="shared" si="2"/>
        <v/>
      </c>
      <c r="L74" s="42"/>
      <c r="M74" s="43" t="str">
        <f t="shared" si="3"/>
        <v/>
      </c>
      <c r="N74" s="42"/>
      <c r="O74" s="43" t="str">
        <f t="shared" si="4"/>
        <v/>
      </c>
      <c r="P74" s="42"/>
      <c r="Q74" s="43"/>
      <c r="R74" s="42"/>
      <c r="S74" s="53"/>
      <c r="T74" s="22"/>
      <c r="U74" s="52"/>
      <c r="V74" s="42"/>
      <c r="W74" s="41"/>
      <c r="X74" s="41"/>
      <c r="Y74" s="41"/>
      <c r="Z74" s="43" t="s">
        <v>212</v>
      </c>
      <c r="AA74" s="41"/>
      <c r="AB74" s="107" t="s">
        <v>265</v>
      </c>
      <c r="AC74" s="41"/>
      <c r="AD74" s="43" t="s">
        <v>246</v>
      </c>
      <c r="AE74" s="41"/>
      <c r="AF74" s="82"/>
      <c r="AG74" s="22"/>
    </row>
    <row r="75" spans="1:33" hidden="1" x14ac:dyDescent="0.3">
      <c r="A75" s="52"/>
      <c r="B75" s="42"/>
      <c r="C75" s="42"/>
      <c r="D75" s="42"/>
      <c r="E75" s="43" t="s">
        <v>212</v>
      </c>
      <c r="F75" s="42"/>
      <c r="G75" s="43" t="str">
        <f t="shared" ref="G75:G109" si="5">IF(A75="냉각탑","CRT",IF(OR(A75="냉온수기",A75="냉동기"),"RT",""))</f>
        <v/>
      </c>
      <c r="H75" s="42"/>
      <c r="I75" s="43" t="str">
        <f t="shared" ref="I75:I109" si="6">IF(A75="보일러","kg/h",IF(A75="냉온수기","kcal/h",""))</f>
        <v/>
      </c>
      <c r="J75" s="42"/>
      <c r="K75" s="43" t="str">
        <f t="shared" ref="K75:K109" si="7">IF(A75="열교환기","kg/h","")</f>
        <v/>
      </c>
      <c r="L75" s="42"/>
      <c r="M75" s="43" t="str">
        <f t="shared" ref="M75:M109" si="8">IF(A75="열교환기","kcal/h","")</f>
        <v/>
      </c>
      <c r="N75" s="42"/>
      <c r="O75" s="43" t="str">
        <f t="shared" ref="O75:O109" si="9">IF(OR(A75="냉동기",A75="냉각탑"),"kW","")</f>
        <v/>
      </c>
      <c r="P75" s="42"/>
      <c r="Q75" s="43"/>
      <c r="R75" s="42"/>
      <c r="S75" s="53"/>
      <c r="T75" s="22"/>
      <c r="U75" s="52"/>
      <c r="V75" s="42"/>
      <c r="W75" s="41"/>
      <c r="X75" s="41"/>
      <c r="Y75" s="41"/>
      <c r="Z75" s="43" t="s">
        <v>212</v>
      </c>
      <c r="AA75" s="41"/>
      <c r="AB75" s="107" t="s">
        <v>265</v>
      </c>
      <c r="AC75" s="41"/>
      <c r="AD75" s="43" t="s">
        <v>246</v>
      </c>
      <c r="AE75" s="41"/>
      <c r="AF75" s="82"/>
      <c r="AG75" s="22"/>
    </row>
    <row r="76" spans="1:33" hidden="1" x14ac:dyDescent="0.3">
      <c r="A76" s="52"/>
      <c r="B76" s="42"/>
      <c r="C76" s="42"/>
      <c r="D76" s="42"/>
      <c r="E76" s="43" t="s">
        <v>212</v>
      </c>
      <c r="F76" s="42"/>
      <c r="G76" s="43" t="str">
        <f t="shared" si="5"/>
        <v/>
      </c>
      <c r="H76" s="42"/>
      <c r="I76" s="43" t="str">
        <f t="shared" si="6"/>
        <v/>
      </c>
      <c r="J76" s="42"/>
      <c r="K76" s="43" t="str">
        <f t="shared" si="7"/>
        <v/>
      </c>
      <c r="L76" s="42"/>
      <c r="M76" s="43" t="str">
        <f t="shared" si="8"/>
        <v/>
      </c>
      <c r="N76" s="42"/>
      <c r="O76" s="43" t="str">
        <f t="shared" si="9"/>
        <v/>
      </c>
      <c r="P76" s="42"/>
      <c r="Q76" s="43"/>
      <c r="R76" s="42"/>
      <c r="S76" s="53"/>
      <c r="T76" s="22"/>
      <c r="U76" s="52"/>
      <c r="V76" s="42"/>
      <c r="W76" s="41"/>
      <c r="X76" s="41"/>
      <c r="Y76" s="41"/>
      <c r="Z76" s="43" t="s">
        <v>212</v>
      </c>
      <c r="AA76" s="41"/>
      <c r="AB76" s="107" t="s">
        <v>265</v>
      </c>
      <c r="AC76" s="41"/>
      <c r="AD76" s="43" t="s">
        <v>246</v>
      </c>
      <c r="AE76" s="41"/>
      <c r="AF76" s="82"/>
      <c r="AG76" s="22"/>
    </row>
    <row r="77" spans="1:33" hidden="1" x14ac:dyDescent="0.3">
      <c r="A77" s="52"/>
      <c r="B77" s="42"/>
      <c r="C77" s="42"/>
      <c r="D77" s="42"/>
      <c r="E77" s="43" t="s">
        <v>212</v>
      </c>
      <c r="F77" s="42"/>
      <c r="G77" s="43" t="str">
        <f t="shared" si="5"/>
        <v/>
      </c>
      <c r="H77" s="42"/>
      <c r="I77" s="43" t="str">
        <f t="shared" si="6"/>
        <v/>
      </c>
      <c r="J77" s="42"/>
      <c r="K77" s="43" t="str">
        <f t="shared" si="7"/>
        <v/>
      </c>
      <c r="L77" s="42"/>
      <c r="M77" s="43" t="str">
        <f t="shared" si="8"/>
        <v/>
      </c>
      <c r="N77" s="42"/>
      <c r="O77" s="43" t="str">
        <f t="shared" si="9"/>
        <v/>
      </c>
      <c r="P77" s="42"/>
      <c r="Q77" s="43"/>
      <c r="R77" s="42"/>
      <c r="S77" s="53"/>
      <c r="T77" s="22"/>
      <c r="U77" s="52"/>
      <c r="V77" s="42"/>
      <c r="W77" s="41"/>
      <c r="X77" s="41"/>
      <c r="Y77" s="41"/>
      <c r="Z77" s="43" t="s">
        <v>212</v>
      </c>
      <c r="AA77" s="41"/>
      <c r="AB77" s="107" t="s">
        <v>265</v>
      </c>
      <c r="AC77" s="41"/>
      <c r="AD77" s="43" t="s">
        <v>246</v>
      </c>
      <c r="AE77" s="41"/>
      <c r="AF77" s="82"/>
      <c r="AG77" s="22"/>
    </row>
    <row r="78" spans="1:33" hidden="1" x14ac:dyDescent="0.3">
      <c r="A78" s="52"/>
      <c r="B78" s="42"/>
      <c r="C78" s="42"/>
      <c r="D78" s="42"/>
      <c r="E78" s="43" t="s">
        <v>212</v>
      </c>
      <c r="F78" s="42"/>
      <c r="G78" s="43" t="str">
        <f t="shared" si="5"/>
        <v/>
      </c>
      <c r="H78" s="42"/>
      <c r="I78" s="43" t="str">
        <f t="shared" si="6"/>
        <v/>
      </c>
      <c r="J78" s="42"/>
      <c r="K78" s="43" t="str">
        <f t="shared" si="7"/>
        <v/>
      </c>
      <c r="L78" s="42"/>
      <c r="M78" s="43" t="str">
        <f t="shared" si="8"/>
        <v/>
      </c>
      <c r="N78" s="42"/>
      <c r="O78" s="43" t="str">
        <f t="shared" si="9"/>
        <v/>
      </c>
      <c r="P78" s="42"/>
      <c r="Q78" s="43"/>
      <c r="R78" s="42"/>
      <c r="S78" s="53"/>
      <c r="T78" s="22"/>
      <c r="U78" s="52"/>
      <c r="V78" s="42"/>
      <c r="W78" s="41"/>
      <c r="X78" s="41"/>
      <c r="Y78" s="41"/>
      <c r="Z78" s="43" t="s">
        <v>212</v>
      </c>
      <c r="AA78" s="41"/>
      <c r="AB78" s="107" t="s">
        <v>265</v>
      </c>
      <c r="AC78" s="41"/>
      <c r="AD78" s="43" t="s">
        <v>246</v>
      </c>
      <c r="AE78" s="41"/>
      <c r="AF78" s="82"/>
      <c r="AG78" s="22"/>
    </row>
    <row r="79" spans="1:33" hidden="1" x14ac:dyDescent="0.3">
      <c r="A79" s="52"/>
      <c r="B79" s="42"/>
      <c r="C79" s="42"/>
      <c r="D79" s="42"/>
      <c r="E79" s="43" t="s">
        <v>212</v>
      </c>
      <c r="F79" s="42"/>
      <c r="G79" s="43" t="str">
        <f t="shared" si="5"/>
        <v/>
      </c>
      <c r="H79" s="42"/>
      <c r="I79" s="43" t="str">
        <f t="shared" si="6"/>
        <v/>
      </c>
      <c r="J79" s="42"/>
      <c r="K79" s="43" t="str">
        <f t="shared" si="7"/>
        <v/>
      </c>
      <c r="L79" s="42"/>
      <c r="M79" s="43" t="str">
        <f t="shared" si="8"/>
        <v/>
      </c>
      <c r="N79" s="42"/>
      <c r="O79" s="43" t="str">
        <f t="shared" si="9"/>
        <v/>
      </c>
      <c r="P79" s="42"/>
      <c r="Q79" s="43"/>
      <c r="R79" s="42"/>
      <c r="S79" s="53"/>
      <c r="T79" s="22"/>
      <c r="U79" s="52"/>
      <c r="V79" s="42"/>
      <c r="W79" s="41"/>
      <c r="X79" s="41"/>
      <c r="Y79" s="41"/>
      <c r="Z79" s="43" t="s">
        <v>212</v>
      </c>
      <c r="AA79" s="41"/>
      <c r="AB79" s="107" t="s">
        <v>265</v>
      </c>
      <c r="AC79" s="41"/>
      <c r="AD79" s="43" t="s">
        <v>246</v>
      </c>
      <c r="AE79" s="41"/>
      <c r="AF79" s="82"/>
      <c r="AG79" s="22"/>
    </row>
    <row r="80" spans="1:33" hidden="1" x14ac:dyDescent="0.3">
      <c r="A80" s="52"/>
      <c r="B80" s="42"/>
      <c r="C80" s="42"/>
      <c r="D80" s="42"/>
      <c r="E80" s="43" t="s">
        <v>212</v>
      </c>
      <c r="F80" s="42"/>
      <c r="G80" s="43" t="str">
        <f t="shared" si="5"/>
        <v/>
      </c>
      <c r="H80" s="42"/>
      <c r="I80" s="43" t="str">
        <f t="shared" si="6"/>
        <v/>
      </c>
      <c r="J80" s="42"/>
      <c r="K80" s="43" t="str">
        <f t="shared" si="7"/>
        <v/>
      </c>
      <c r="L80" s="42"/>
      <c r="M80" s="43" t="str">
        <f t="shared" si="8"/>
        <v/>
      </c>
      <c r="N80" s="42"/>
      <c r="O80" s="43" t="str">
        <f t="shared" si="9"/>
        <v/>
      </c>
      <c r="P80" s="42"/>
      <c r="Q80" s="43"/>
      <c r="R80" s="42"/>
      <c r="S80" s="53"/>
      <c r="T80" s="22"/>
      <c r="U80" s="52"/>
      <c r="V80" s="42"/>
      <c r="W80" s="41"/>
      <c r="X80" s="41"/>
      <c r="Y80" s="41"/>
      <c r="Z80" s="43" t="s">
        <v>212</v>
      </c>
      <c r="AA80" s="41"/>
      <c r="AB80" s="107" t="s">
        <v>265</v>
      </c>
      <c r="AC80" s="41"/>
      <c r="AD80" s="43" t="s">
        <v>246</v>
      </c>
      <c r="AE80" s="41"/>
      <c r="AF80" s="82"/>
      <c r="AG80" s="22"/>
    </row>
    <row r="81" spans="1:33" hidden="1" x14ac:dyDescent="0.3">
      <c r="A81" s="52"/>
      <c r="B81" s="42"/>
      <c r="C81" s="42"/>
      <c r="D81" s="42"/>
      <c r="E81" s="43" t="s">
        <v>212</v>
      </c>
      <c r="F81" s="42"/>
      <c r="G81" s="43" t="str">
        <f t="shared" si="5"/>
        <v/>
      </c>
      <c r="H81" s="42"/>
      <c r="I81" s="43" t="str">
        <f t="shared" si="6"/>
        <v/>
      </c>
      <c r="J81" s="42"/>
      <c r="K81" s="43" t="str">
        <f t="shared" si="7"/>
        <v/>
      </c>
      <c r="L81" s="42"/>
      <c r="M81" s="43" t="str">
        <f t="shared" si="8"/>
        <v/>
      </c>
      <c r="N81" s="42"/>
      <c r="O81" s="43" t="str">
        <f t="shared" si="9"/>
        <v/>
      </c>
      <c r="P81" s="42"/>
      <c r="Q81" s="43"/>
      <c r="R81" s="42"/>
      <c r="S81" s="53"/>
      <c r="T81" s="22"/>
      <c r="U81" s="52"/>
      <c r="V81" s="42"/>
      <c r="W81" s="41"/>
      <c r="X81" s="41"/>
      <c r="Y81" s="41"/>
      <c r="Z81" s="43" t="s">
        <v>212</v>
      </c>
      <c r="AA81" s="41"/>
      <c r="AB81" s="107" t="s">
        <v>265</v>
      </c>
      <c r="AC81" s="41"/>
      <c r="AD81" s="43" t="s">
        <v>246</v>
      </c>
      <c r="AE81" s="41"/>
      <c r="AF81" s="82"/>
      <c r="AG81" s="22"/>
    </row>
    <row r="82" spans="1:33" hidden="1" x14ac:dyDescent="0.3">
      <c r="A82" s="52"/>
      <c r="B82" s="42"/>
      <c r="C82" s="42"/>
      <c r="D82" s="42"/>
      <c r="E82" s="43" t="s">
        <v>212</v>
      </c>
      <c r="F82" s="42"/>
      <c r="G82" s="43" t="str">
        <f t="shared" si="5"/>
        <v/>
      </c>
      <c r="H82" s="42"/>
      <c r="I82" s="43" t="str">
        <f t="shared" si="6"/>
        <v/>
      </c>
      <c r="J82" s="42"/>
      <c r="K82" s="43" t="str">
        <f t="shared" si="7"/>
        <v/>
      </c>
      <c r="L82" s="42"/>
      <c r="M82" s="43" t="str">
        <f t="shared" si="8"/>
        <v/>
      </c>
      <c r="N82" s="42"/>
      <c r="O82" s="43" t="str">
        <f t="shared" si="9"/>
        <v/>
      </c>
      <c r="P82" s="42"/>
      <c r="Q82" s="43"/>
      <c r="R82" s="42"/>
      <c r="S82" s="53"/>
      <c r="T82" s="22"/>
      <c r="U82" s="52"/>
      <c r="V82" s="42"/>
      <c r="W82" s="41"/>
      <c r="X82" s="41"/>
      <c r="Y82" s="41"/>
      <c r="Z82" s="43" t="s">
        <v>212</v>
      </c>
      <c r="AA82" s="41"/>
      <c r="AB82" s="107" t="s">
        <v>265</v>
      </c>
      <c r="AC82" s="41"/>
      <c r="AD82" s="43" t="s">
        <v>246</v>
      </c>
      <c r="AE82" s="41"/>
      <c r="AF82" s="82"/>
      <c r="AG82" s="22"/>
    </row>
    <row r="83" spans="1:33" hidden="1" x14ac:dyDescent="0.3">
      <c r="A83" s="52"/>
      <c r="B83" s="42"/>
      <c r="C83" s="42"/>
      <c r="D83" s="42"/>
      <c r="E83" s="43" t="s">
        <v>212</v>
      </c>
      <c r="F83" s="42"/>
      <c r="G83" s="43" t="str">
        <f t="shared" si="5"/>
        <v/>
      </c>
      <c r="H83" s="42"/>
      <c r="I83" s="43" t="str">
        <f t="shared" si="6"/>
        <v/>
      </c>
      <c r="J83" s="42"/>
      <c r="K83" s="43" t="str">
        <f t="shared" si="7"/>
        <v/>
      </c>
      <c r="L83" s="42"/>
      <c r="M83" s="43" t="str">
        <f t="shared" si="8"/>
        <v/>
      </c>
      <c r="N83" s="42"/>
      <c r="O83" s="43" t="str">
        <f t="shared" si="9"/>
        <v/>
      </c>
      <c r="P83" s="42"/>
      <c r="Q83" s="43"/>
      <c r="R83" s="42"/>
      <c r="S83" s="53"/>
      <c r="T83" s="22"/>
      <c r="U83" s="52"/>
      <c r="V83" s="42"/>
      <c r="W83" s="41"/>
      <c r="X83" s="41"/>
      <c r="Y83" s="41"/>
      <c r="Z83" s="43" t="s">
        <v>212</v>
      </c>
      <c r="AA83" s="41"/>
      <c r="AB83" s="107" t="s">
        <v>265</v>
      </c>
      <c r="AC83" s="41"/>
      <c r="AD83" s="43" t="s">
        <v>246</v>
      </c>
      <c r="AE83" s="41"/>
      <c r="AF83" s="82"/>
      <c r="AG83" s="22"/>
    </row>
    <row r="84" spans="1:33" hidden="1" x14ac:dyDescent="0.3">
      <c r="A84" s="52"/>
      <c r="B84" s="42"/>
      <c r="C84" s="42"/>
      <c r="D84" s="42"/>
      <c r="E84" s="43" t="s">
        <v>212</v>
      </c>
      <c r="F84" s="42"/>
      <c r="G84" s="43" t="str">
        <f t="shared" si="5"/>
        <v/>
      </c>
      <c r="H84" s="42"/>
      <c r="I84" s="43" t="str">
        <f t="shared" si="6"/>
        <v/>
      </c>
      <c r="J84" s="42"/>
      <c r="K84" s="43" t="str">
        <f t="shared" si="7"/>
        <v/>
      </c>
      <c r="L84" s="42"/>
      <c r="M84" s="43" t="str">
        <f t="shared" si="8"/>
        <v/>
      </c>
      <c r="N84" s="42"/>
      <c r="O84" s="43" t="str">
        <f t="shared" si="9"/>
        <v/>
      </c>
      <c r="P84" s="42"/>
      <c r="Q84" s="43"/>
      <c r="R84" s="42"/>
      <c r="S84" s="53"/>
      <c r="T84" s="22"/>
      <c r="U84" s="52"/>
      <c r="V84" s="42"/>
      <c r="W84" s="41"/>
      <c r="X84" s="41"/>
      <c r="Y84" s="41"/>
      <c r="Z84" s="43" t="s">
        <v>212</v>
      </c>
      <c r="AA84" s="41"/>
      <c r="AB84" s="107" t="s">
        <v>265</v>
      </c>
      <c r="AC84" s="41"/>
      <c r="AD84" s="43" t="s">
        <v>246</v>
      </c>
      <c r="AE84" s="41"/>
      <c r="AF84" s="82"/>
      <c r="AG84" s="22"/>
    </row>
    <row r="85" spans="1:33" hidden="1" x14ac:dyDescent="0.3">
      <c r="A85" s="52"/>
      <c r="B85" s="42"/>
      <c r="C85" s="42"/>
      <c r="D85" s="42"/>
      <c r="E85" s="43" t="s">
        <v>212</v>
      </c>
      <c r="F85" s="42"/>
      <c r="G85" s="43" t="str">
        <f t="shared" si="5"/>
        <v/>
      </c>
      <c r="H85" s="42"/>
      <c r="I85" s="43" t="str">
        <f t="shared" si="6"/>
        <v/>
      </c>
      <c r="J85" s="42"/>
      <c r="K85" s="43" t="str">
        <f t="shared" si="7"/>
        <v/>
      </c>
      <c r="L85" s="42"/>
      <c r="M85" s="43" t="str">
        <f t="shared" si="8"/>
        <v/>
      </c>
      <c r="N85" s="42"/>
      <c r="O85" s="43" t="str">
        <f t="shared" si="9"/>
        <v/>
      </c>
      <c r="P85" s="42"/>
      <c r="Q85" s="43"/>
      <c r="R85" s="42"/>
      <c r="S85" s="53"/>
      <c r="T85" s="22"/>
      <c r="U85" s="52"/>
      <c r="V85" s="42"/>
      <c r="W85" s="41"/>
      <c r="X85" s="41"/>
      <c r="Y85" s="41"/>
      <c r="Z85" s="43" t="s">
        <v>212</v>
      </c>
      <c r="AA85" s="41"/>
      <c r="AB85" s="107" t="s">
        <v>265</v>
      </c>
      <c r="AC85" s="41"/>
      <c r="AD85" s="43" t="s">
        <v>246</v>
      </c>
      <c r="AE85" s="41"/>
      <c r="AF85" s="82"/>
      <c r="AG85" s="22"/>
    </row>
    <row r="86" spans="1:33" hidden="1" x14ac:dyDescent="0.3">
      <c r="A86" s="52"/>
      <c r="B86" s="42"/>
      <c r="C86" s="42"/>
      <c r="D86" s="42"/>
      <c r="E86" s="43" t="s">
        <v>212</v>
      </c>
      <c r="F86" s="42"/>
      <c r="G86" s="43" t="str">
        <f t="shared" si="5"/>
        <v/>
      </c>
      <c r="H86" s="42"/>
      <c r="I86" s="43" t="str">
        <f t="shared" si="6"/>
        <v/>
      </c>
      <c r="J86" s="42"/>
      <c r="K86" s="43" t="str">
        <f t="shared" si="7"/>
        <v/>
      </c>
      <c r="L86" s="42"/>
      <c r="M86" s="43" t="str">
        <f t="shared" si="8"/>
        <v/>
      </c>
      <c r="N86" s="42"/>
      <c r="O86" s="43" t="str">
        <f t="shared" si="9"/>
        <v/>
      </c>
      <c r="P86" s="42"/>
      <c r="Q86" s="43"/>
      <c r="R86" s="42"/>
      <c r="S86" s="53"/>
      <c r="T86" s="22"/>
      <c r="U86" s="52"/>
      <c r="V86" s="42"/>
      <c r="W86" s="41"/>
      <c r="X86" s="41"/>
      <c r="Y86" s="41"/>
      <c r="Z86" s="43" t="s">
        <v>212</v>
      </c>
      <c r="AA86" s="41"/>
      <c r="AB86" s="107" t="s">
        <v>265</v>
      </c>
      <c r="AC86" s="41"/>
      <c r="AD86" s="43" t="s">
        <v>246</v>
      </c>
      <c r="AE86" s="41"/>
      <c r="AF86" s="82"/>
      <c r="AG86" s="22"/>
    </row>
    <row r="87" spans="1:33" hidden="1" x14ac:dyDescent="0.3">
      <c r="A87" s="52"/>
      <c r="B87" s="42"/>
      <c r="C87" s="42"/>
      <c r="D87" s="42"/>
      <c r="E87" s="43" t="s">
        <v>212</v>
      </c>
      <c r="F87" s="42"/>
      <c r="G87" s="43" t="str">
        <f t="shared" si="5"/>
        <v/>
      </c>
      <c r="H87" s="42"/>
      <c r="I87" s="43" t="str">
        <f t="shared" si="6"/>
        <v/>
      </c>
      <c r="J87" s="42"/>
      <c r="K87" s="43" t="str">
        <f t="shared" si="7"/>
        <v/>
      </c>
      <c r="L87" s="42"/>
      <c r="M87" s="43" t="str">
        <f t="shared" si="8"/>
        <v/>
      </c>
      <c r="N87" s="42"/>
      <c r="O87" s="43" t="str">
        <f t="shared" si="9"/>
        <v/>
      </c>
      <c r="P87" s="42"/>
      <c r="Q87" s="43"/>
      <c r="R87" s="42"/>
      <c r="S87" s="53"/>
      <c r="T87" s="22"/>
      <c r="U87" s="52"/>
      <c r="V87" s="42"/>
      <c r="W87" s="41"/>
      <c r="X87" s="41"/>
      <c r="Y87" s="41"/>
      <c r="Z87" s="43" t="s">
        <v>212</v>
      </c>
      <c r="AA87" s="41"/>
      <c r="AB87" s="107" t="s">
        <v>265</v>
      </c>
      <c r="AC87" s="41"/>
      <c r="AD87" s="43" t="s">
        <v>246</v>
      </c>
      <c r="AE87" s="41"/>
      <c r="AF87" s="82"/>
      <c r="AG87" s="22"/>
    </row>
    <row r="88" spans="1:33" hidden="1" x14ac:dyDescent="0.3">
      <c r="A88" s="52"/>
      <c r="B88" s="42"/>
      <c r="C88" s="42"/>
      <c r="D88" s="42"/>
      <c r="E88" s="43" t="s">
        <v>212</v>
      </c>
      <c r="F88" s="42"/>
      <c r="G88" s="43" t="str">
        <f t="shared" si="5"/>
        <v/>
      </c>
      <c r="H88" s="42"/>
      <c r="I88" s="43" t="str">
        <f t="shared" si="6"/>
        <v/>
      </c>
      <c r="J88" s="42"/>
      <c r="K88" s="43" t="str">
        <f t="shared" si="7"/>
        <v/>
      </c>
      <c r="L88" s="42"/>
      <c r="M88" s="43" t="str">
        <f t="shared" si="8"/>
        <v/>
      </c>
      <c r="N88" s="42"/>
      <c r="O88" s="43" t="str">
        <f t="shared" si="9"/>
        <v/>
      </c>
      <c r="P88" s="42"/>
      <c r="Q88" s="43"/>
      <c r="R88" s="42"/>
      <c r="S88" s="53"/>
      <c r="T88" s="22"/>
      <c r="U88" s="52"/>
      <c r="V88" s="42"/>
      <c r="W88" s="41"/>
      <c r="X88" s="41"/>
      <c r="Y88" s="41"/>
      <c r="Z88" s="43" t="s">
        <v>212</v>
      </c>
      <c r="AA88" s="41"/>
      <c r="AB88" s="107" t="s">
        <v>265</v>
      </c>
      <c r="AC88" s="41"/>
      <c r="AD88" s="43" t="s">
        <v>246</v>
      </c>
      <c r="AE88" s="41"/>
      <c r="AF88" s="82"/>
      <c r="AG88" s="22"/>
    </row>
    <row r="89" spans="1:33" hidden="1" x14ac:dyDescent="0.3">
      <c r="A89" s="52"/>
      <c r="B89" s="42"/>
      <c r="C89" s="42"/>
      <c r="D89" s="42"/>
      <c r="E89" s="43" t="s">
        <v>212</v>
      </c>
      <c r="F89" s="42"/>
      <c r="G89" s="43" t="str">
        <f t="shared" si="5"/>
        <v/>
      </c>
      <c r="H89" s="42"/>
      <c r="I89" s="43" t="str">
        <f t="shared" si="6"/>
        <v/>
      </c>
      <c r="J89" s="42"/>
      <c r="K89" s="43" t="str">
        <f t="shared" si="7"/>
        <v/>
      </c>
      <c r="L89" s="42"/>
      <c r="M89" s="43" t="str">
        <f t="shared" si="8"/>
        <v/>
      </c>
      <c r="N89" s="42"/>
      <c r="O89" s="43" t="str">
        <f t="shared" si="9"/>
        <v/>
      </c>
      <c r="P89" s="42"/>
      <c r="Q89" s="43"/>
      <c r="R89" s="42"/>
      <c r="S89" s="53"/>
      <c r="T89" s="22"/>
      <c r="U89" s="52"/>
      <c r="V89" s="42"/>
      <c r="W89" s="41"/>
      <c r="X89" s="41"/>
      <c r="Y89" s="41"/>
      <c r="Z89" s="43" t="s">
        <v>212</v>
      </c>
      <c r="AA89" s="41"/>
      <c r="AB89" s="107" t="s">
        <v>265</v>
      </c>
      <c r="AC89" s="41"/>
      <c r="AD89" s="43" t="s">
        <v>246</v>
      </c>
      <c r="AE89" s="41"/>
      <c r="AF89" s="82"/>
      <c r="AG89" s="22"/>
    </row>
    <row r="90" spans="1:33" hidden="1" x14ac:dyDescent="0.3">
      <c r="A90" s="52"/>
      <c r="B90" s="42"/>
      <c r="C90" s="42"/>
      <c r="D90" s="42"/>
      <c r="E90" s="43" t="s">
        <v>212</v>
      </c>
      <c r="F90" s="42"/>
      <c r="G90" s="43" t="str">
        <f t="shared" si="5"/>
        <v/>
      </c>
      <c r="H90" s="42"/>
      <c r="I90" s="43" t="str">
        <f t="shared" si="6"/>
        <v/>
      </c>
      <c r="J90" s="42"/>
      <c r="K90" s="43" t="str">
        <f t="shared" si="7"/>
        <v/>
      </c>
      <c r="L90" s="42"/>
      <c r="M90" s="43" t="str">
        <f t="shared" si="8"/>
        <v/>
      </c>
      <c r="N90" s="42"/>
      <c r="O90" s="43" t="str">
        <f t="shared" si="9"/>
        <v/>
      </c>
      <c r="P90" s="42"/>
      <c r="Q90" s="43"/>
      <c r="R90" s="42"/>
      <c r="S90" s="53"/>
      <c r="T90" s="22"/>
      <c r="U90" s="52"/>
      <c r="V90" s="42"/>
      <c r="W90" s="41"/>
      <c r="X90" s="41"/>
      <c r="Y90" s="41"/>
      <c r="Z90" s="43" t="s">
        <v>212</v>
      </c>
      <c r="AA90" s="41"/>
      <c r="AB90" s="107" t="s">
        <v>265</v>
      </c>
      <c r="AC90" s="41"/>
      <c r="AD90" s="43" t="s">
        <v>246</v>
      </c>
      <c r="AE90" s="41"/>
      <c r="AF90" s="82"/>
      <c r="AG90" s="22"/>
    </row>
    <row r="91" spans="1:33" hidden="1" x14ac:dyDescent="0.3">
      <c r="A91" s="52"/>
      <c r="B91" s="42"/>
      <c r="C91" s="42"/>
      <c r="D91" s="42"/>
      <c r="E91" s="43" t="s">
        <v>212</v>
      </c>
      <c r="F91" s="42"/>
      <c r="G91" s="43" t="str">
        <f t="shared" si="5"/>
        <v/>
      </c>
      <c r="H91" s="42"/>
      <c r="I91" s="43" t="str">
        <f t="shared" si="6"/>
        <v/>
      </c>
      <c r="J91" s="42"/>
      <c r="K91" s="43" t="str">
        <f t="shared" si="7"/>
        <v/>
      </c>
      <c r="L91" s="42"/>
      <c r="M91" s="43" t="str">
        <f t="shared" si="8"/>
        <v/>
      </c>
      <c r="N91" s="42"/>
      <c r="O91" s="43" t="str">
        <f t="shared" si="9"/>
        <v/>
      </c>
      <c r="P91" s="42"/>
      <c r="Q91" s="43"/>
      <c r="R91" s="42"/>
      <c r="S91" s="53"/>
      <c r="T91" s="22"/>
      <c r="U91" s="52"/>
      <c r="V91" s="42"/>
      <c r="W91" s="41"/>
      <c r="X91" s="41"/>
      <c r="Y91" s="41"/>
      <c r="Z91" s="43" t="s">
        <v>212</v>
      </c>
      <c r="AA91" s="41"/>
      <c r="AB91" s="107" t="s">
        <v>265</v>
      </c>
      <c r="AC91" s="41"/>
      <c r="AD91" s="43" t="s">
        <v>246</v>
      </c>
      <c r="AE91" s="41"/>
      <c r="AF91" s="82"/>
      <c r="AG91" s="22"/>
    </row>
    <row r="92" spans="1:33" hidden="1" x14ac:dyDescent="0.3">
      <c r="A92" s="52"/>
      <c r="B92" s="42"/>
      <c r="C92" s="42"/>
      <c r="D92" s="42"/>
      <c r="E92" s="43" t="s">
        <v>212</v>
      </c>
      <c r="F92" s="42"/>
      <c r="G92" s="43" t="str">
        <f t="shared" si="5"/>
        <v/>
      </c>
      <c r="H92" s="42"/>
      <c r="I92" s="43" t="str">
        <f t="shared" si="6"/>
        <v/>
      </c>
      <c r="J92" s="42"/>
      <c r="K92" s="43" t="str">
        <f t="shared" si="7"/>
        <v/>
      </c>
      <c r="L92" s="42"/>
      <c r="M92" s="43" t="str">
        <f t="shared" si="8"/>
        <v/>
      </c>
      <c r="N92" s="42"/>
      <c r="O92" s="43" t="str">
        <f t="shared" si="9"/>
        <v/>
      </c>
      <c r="P92" s="42"/>
      <c r="Q92" s="43"/>
      <c r="R92" s="42"/>
      <c r="S92" s="53"/>
      <c r="T92" s="22"/>
      <c r="U92" s="52"/>
      <c r="V92" s="42"/>
      <c r="W92" s="41"/>
      <c r="X92" s="41"/>
      <c r="Y92" s="41"/>
      <c r="Z92" s="43" t="s">
        <v>212</v>
      </c>
      <c r="AA92" s="41"/>
      <c r="AB92" s="107" t="s">
        <v>265</v>
      </c>
      <c r="AC92" s="41"/>
      <c r="AD92" s="43" t="s">
        <v>246</v>
      </c>
      <c r="AE92" s="41"/>
      <c r="AF92" s="82"/>
      <c r="AG92" s="22"/>
    </row>
    <row r="93" spans="1:33" hidden="1" x14ac:dyDescent="0.3">
      <c r="A93" s="52"/>
      <c r="B93" s="42"/>
      <c r="C93" s="42"/>
      <c r="D93" s="42"/>
      <c r="E93" s="43" t="s">
        <v>212</v>
      </c>
      <c r="F93" s="42"/>
      <c r="G93" s="43" t="str">
        <f t="shared" si="5"/>
        <v/>
      </c>
      <c r="H93" s="42"/>
      <c r="I93" s="43" t="str">
        <f t="shared" si="6"/>
        <v/>
      </c>
      <c r="J93" s="42"/>
      <c r="K93" s="43" t="str">
        <f t="shared" si="7"/>
        <v/>
      </c>
      <c r="L93" s="42"/>
      <c r="M93" s="43" t="str">
        <f t="shared" si="8"/>
        <v/>
      </c>
      <c r="N93" s="42"/>
      <c r="O93" s="43" t="str">
        <f t="shared" si="9"/>
        <v/>
      </c>
      <c r="P93" s="42"/>
      <c r="Q93" s="43"/>
      <c r="R93" s="42"/>
      <c r="S93" s="53"/>
      <c r="T93" s="22"/>
      <c r="U93" s="52"/>
      <c r="V93" s="42"/>
      <c r="W93" s="41"/>
      <c r="X93" s="41"/>
      <c r="Y93" s="41"/>
      <c r="Z93" s="43" t="s">
        <v>212</v>
      </c>
      <c r="AA93" s="41"/>
      <c r="AB93" s="107" t="s">
        <v>265</v>
      </c>
      <c r="AC93" s="41"/>
      <c r="AD93" s="43" t="s">
        <v>246</v>
      </c>
      <c r="AE93" s="41"/>
      <c r="AF93" s="82"/>
      <c r="AG93" s="22"/>
    </row>
    <row r="94" spans="1:33" hidden="1" x14ac:dyDescent="0.3">
      <c r="A94" s="52"/>
      <c r="B94" s="42"/>
      <c r="C94" s="42"/>
      <c r="D94" s="42"/>
      <c r="E94" s="43" t="s">
        <v>212</v>
      </c>
      <c r="F94" s="42"/>
      <c r="G94" s="43" t="str">
        <f t="shared" si="5"/>
        <v/>
      </c>
      <c r="H94" s="42"/>
      <c r="I94" s="43" t="str">
        <f t="shared" si="6"/>
        <v/>
      </c>
      <c r="J94" s="42"/>
      <c r="K94" s="43" t="str">
        <f t="shared" si="7"/>
        <v/>
      </c>
      <c r="L94" s="42"/>
      <c r="M94" s="43" t="str">
        <f t="shared" si="8"/>
        <v/>
      </c>
      <c r="N94" s="42"/>
      <c r="O94" s="43" t="str">
        <f t="shared" si="9"/>
        <v/>
      </c>
      <c r="P94" s="42"/>
      <c r="Q94" s="43"/>
      <c r="R94" s="42"/>
      <c r="S94" s="53"/>
      <c r="T94" s="22"/>
      <c r="U94" s="52"/>
      <c r="V94" s="42"/>
      <c r="W94" s="41"/>
      <c r="X94" s="41"/>
      <c r="Y94" s="41"/>
      <c r="Z94" s="43" t="s">
        <v>212</v>
      </c>
      <c r="AA94" s="41"/>
      <c r="AB94" s="107" t="s">
        <v>265</v>
      </c>
      <c r="AC94" s="41"/>
      <c r="AD94" s="43" t="s">
        <v>246</v>
      </c>
      <c r="AE94" s="41"/>
      <c r="AF94" s="82"/>
      <c r="AG94" s="22"/>
    </row>
    <row r="95" spans="1:33" hidden="1" x14ac:dyDescent="0.3">
      <c r="A95" s="52"/>
      <c r="B95" s="42"/>
      <c r="C95" s="42"/>
      <c r="D95" s="42"/>
      <c r="E95" s="43" t="s">
        <v>212</v>
      </c>
      <c r="F95" s="42"/>
      <c r="G95" s="43" t="str">
        <f t="shared" si="5"/>
        <v/>
      </c>
      <c r="H95" s="42"/>
      <c r="I95" s="43" t="str">
        <f t="shared" si="6"/>
        <v/>
      </c>
      <c r="J95" s="42"/>
      <c r="K95" s="43" t="str">
        <f t="shared" si="7"/>
        <v/>
      </c>
      <c r="L95" s="42"/>
      <c r="M95" s="43" t="str">
        <f t="shared" si="8"/>
        <v/>
      </c>
      <c r="N95" s="42"/>
      <c r="O95" s="43" t="str">
        <f t="shared" si="9"/>
        <v/>
      </c>
      <c r="P95" s="42"/>
      <c r="Q95" s="43"/>
      <c r="R95" s="42"/>
      <c r="S95" s="53"/>
      <c r="T95" s="22"/>
      <c r="U95" s="52"/>
      <c r="V95" s="42"/>
      <c r="W95" s="41"/>
      <c r="X95" s="41"/>
      <c r="Y95" s="41"/>
      <c r="Z95" s="43" t="s">
        <v>212</v>
      </c>
      <c r="AA95" s="41"/>
      <c r="AB95" s="107" t="s">
        <v>265</v>
      </c>
      <c r="AC95" s="41"/>
      <c r="AD95" s="43" t="s">
        <v>246</v>
      </c>
      <c r="AE95" s="41"/>
      <c r="AF95" s="82"/>
      <c r="AG95" s="22"/>
    </row>
    <row r="96" spans="1:33" hidden="1" x14ac:dyDescent="0.3">
      <c r="A96" s="52"/>
      <c r="B96" s="42"/>
      <c r="C96" s="42"/>
      <c r="D96" s="42"/>
      <c r="E96" s="43" t="s">
        <v>212</v>
      </c>
      <c r="F96" s="42"/>
      <c r="G96" s="43" t="str">
        <f t="shared" si="5"/>
        <v/>
      </c>
      <c r="H96" s="42"/>
      <c r="I96" s="43" t="str">
        <f t="shared" si="6"/>
        <v/>
      </c>
      <c r="J96" s="42"/>
      <c r="K96" s="43" t="str">
        <f t="shared" si="7"/>
        <v/>
      </c>
      <c r="L96" s="42"/>
      <c r="M96" s="43" t="str">
        <f t="shared" si="8"/>
        <v/>
      </c>
      <c r="N96" s="42"/>
      <c r="O96" s="43" t="str">
        <f t="shared" si="9"/>
        <v/>
      </c>
      <c r="P96" s="42"/>
      <c r="Q96" s="43"/>
      <c r="R96" s="42"/>
      <c r="S96" s="53"/>
      <c r="T96" s="22"/>
      <c r="U96" s="52"/>
      <c r="V96" s="42"/>
      <c r="W96" s="41"/>
      <c r="X96" s="41"/>
      <c r="Y96" s="41"/>
      <c r="Z96" s="43" t="s">
        <v>212</v>
      </c>
      <c r="AA96" s="41"/>
      <c r="AB96" s="107" t="s">
        <v>265</v>
      </c>
      <c r="AC96" s="41"/>
      <c r="AD96" s="43" t="s">
        <v>246</v>
      </c>
      <c r="AE96" s="41"/>
      <c r="AF96" s="82"/>
      <c r="AG96" s="22"/>
    </row>
    <row r="97" spans="1:33" hidden="1" x14ac:dyDescent="0.3">
      <c r="A97" s="52"/>
      <c r="B97" s="42"/>
      <c r="C97" s="42"/>
      <c r="D97" s="42"/>
      <c r="E97" s="43" t="s">
        <v>212</v>
      </c>
      <c r="F97" s="42"/>
      <c r="G97" s="43" t="str">
        <f t="shared" si="5"/>
        <v/>
      </c>
      <c r="H97" s="42"/>
      <c r="I97" s="43" t="str">
        <f t="shared" si="6"/>
        <v/>
      </c>
      <c r="J97" s="42"/>
      <c r="K97" s="43" t="str">
        <f t="shared" si="7"/>
        <v/>
      </c>
      <c r="L97" s="42"/>
      <c r="M97" s="43" t="str">
        <f t="shared" si="8"/>
        <v/>
      </c>
      <c r="N97" s="42"/>
      <c r="O97" s="43" t="str">
        <f t="shared" si="9"/>
        <v/>
      </c>
      <c r="P97" s="42"/>
      <c r="Q97" s="43"/>
      <c r="R97" s="42"/>
      <c r="S97" s="53"/>
      <c r="T97" s="22"/>
      <c r="U97" s="52"/>
      <c r="V97" s="42"/>
      <c r="W97" s="41"/>
      <c r="X97" s="41"/>
      <c r="Y97" s="41"/>
      <c r="Z97" s="43" t="s">
        <v>212</v>
      </c>
      <c r="AA97" s="41"/>
      <c r="AB97" s="107" t="s">
        <v>265</v>
      </c>
      <c r="AC97" s="41"/>
      <c r="AD97" s="43" t="s">
        <v>246</v>
      </c>
      <c r="AE97" s="41"/>
      <c r="AF97" s="82"/>
      <c r="AG97" s="22"/>
    </row>
    <row r="98" spans="1:33" hidden="1" x14ac:dyDescent="0.3">
      <c r="A98" s="52"/>
      <c r="B98" s="42"/>
      <c r="C98" s="42"/>
      <c r="D98" s="42"/>
      <c r="E98" s="43" t="s">
        <v>212</v>
      </c>
      <c r="F98" s="42"/>
      <c r="G98" s="43" t="str">
        <f t="shared" si="5"/>
        <v/>
      </c>
      <c r="H98" s="42"/>
      <c r="I98" s="43" t="str">
        <f t="shared" si="6"/>
        <v/>
      </c>
      <c r="J98" s="42"/>
      <c r="K98" s="43" t="str">
        <f t="shared" si="7"/>
        <v/>
      </c>
      <c r="L98" s="42"/>
      <c r="M98" s="43" t="str">
        <f t="shared" si="8"/>
        <v/>
      </c>
      <c r="N98" s="42"/>
      <c r="O98" s="43" t="str">
        <f t="shared" si="9"/>
        <v/>
      </c>
      <c r="P98" s="42"/>
      <c r="Q98" s="43"/>
      <c r="R98" s="42"/>
      <c r="S98" s="53"/>
      <c r="T98" s="22"/>
      <c r="U98" s="52"/>
      <c r="V98" s="42"/>
      <c r="W98" s="41"/>
      <c r="X98" s="41"/>
      <c r="Y98" s="41"/>
      <c r="Z98" s="43" t="s">
        <v>212</v>
      </c>
      <c r="AA98" s="41"/>
      <c r="AB98" s="107" t="s">
        <v>265</v>
      </c>
      <c r="AC98" s="41"/>
      <c r="AD98" s="43" t="s">
        <v>246</v>
      </c>
      <c r="AE98" s="41"/>
      <c r="AF98" s="82"/>
      <c r="AG98" s="22"/>
    </row>
    <row r="99" spans="1:33" hidden="1" x14ac:dyDescent="0.3">
      <c r="A99" s="52"/>
      <c r="B99" s="42"/>
      <c r="C99" s="42"/>
      <c r="D99" s="42"/>
      <c r="E99" s="43" t="s">
        <v>212</v>
      </c>
      <c r="F99" s="42"/>
      <c r="G99" s="43" t="str">
        <f t="shared" si="5"/>
        <v/>
      </c>
      <c r="H99" s="42"/>
      <c r="I99" s="43" t="str">
        <f t="shared" si="6"/>
        <v/>
      </c>
      <c r="J99" s="42"/>
      <c r="K99" s="43" t="str">
        <f t="shared" si="7"/>
        <v/>
      </c>
      <c r="L99" s="42"/>
      <c r="M99" s="43" t="str">
        <f t="shared" si="8"/>
        <v/>
      </c>
      <c r="N99" s="42"/>
      <c r="O99" s="43" t="str">
        <f t="shared" si="9"/>
        <v/>
      </c>
      <c r="P99" s="42"/>
      <c r="Q99" s="43"/>
      <c r="R99" s="42"/>
      <c r="S99" s="53"/>
      <c r="T99" s="22"/>
      <c r="U99" s="52"/>
      <c r="V99" s="42"/>
      <c r="W99" s="41"/>
      <c r="X99" s="41"/>
      <c r="Y99" s="41"/>
      <c r="Z99" s="43" t="s">
        <v>212</v>
      </c>
      <c r="AA99" s="41"/>
      <c r="AB99" s="107" t="s">
        <v>265</v>
      </c>
      <c r="AC99" s="41"/>
      <c r="AD99" s="43" t="s">
        <v>246</v>
      </c>
      <c r="AE99" s="41"/>
      <c r="AF99" s="82"/>
      <c r="AG99" s="22"/>
    </row>
    <row r="100" spans="1:33" hidden="1" x14ac:dyDescent="0.3">
      <c r="A100" s="52"/>
      <c r="B100" s="42"/>
      <c r="C100" s="42"/>
      <c r="D100" s="42"/>
      <c r="E100" s="43" t="s">
        <v>212</v>
      </c>
      <c r="F100" s="42"/>
      <c r="G100" s="43" t="str">
        <f t="shared" si="5"/>
        <v/>
      </c>
      <c r="H100" s="42"/>
      <c r="I100" s="43" t="str">
        <f t="shared" si="6"/>
        <v/>
      </c>
      <c r="J100" s="42"/>
      <c r="K100" s="43" t="str">
        <f t="shared" si="7"/>
        <v/>
      </c>
      <c r="L100" s="42"/>
      <c r="M100" s="43" t="str">
        <f t="shared" si="8"/>
        <v/>
      </c>
      <c r="N100" s="42"/>
      <c r="O100" s="43" t="str">
        <f t="shared" si="9"/>
        <v/>
      </c>
      <c r="P100" s="42"/>
      <c r="Q100" s="43"/>
      <c r="R100" s="42"/>
      <c r="S100" s="53"/>
      <c r="T100" s="22"/>
      <c r="U100" s="52"/>
      <c r="V100" s="42"/>
      <c r="W100" s="41"/>
      <c r="X100" s="41"/>
      <c r="Y100" s="41"/>
      <c r="Z100" s="43" t="s">
        <v>212</v>
      </c>
      <c r="AA100" s="41"/>
      <c r="AB100" s="107" t="s">
        <v>265</v>
      </c>
      <c r="AC100" s="41"/>
      <c r="AD100" s="43" t="s">
        <v>246</v>
      </c>
      <c r="AE100" s="41"/>
      <c r="AF100" s="82"/>
      <c r="AG100" s="22"/>
    </row>
    <row r="101" spans="1:33" hidden="1" x14ac:dyDescent="0.3">
      <c r="A101" s="52"/>
      <c r="B101" s="42"/>
      <c r="C101" s="42"/>
      <c r="D101" s="42"/>
      <c r="E101" s="43" t="s">
        <v>212</v>
      </c>
      <c r="F101" s="42"/>
      <c r="G101" s="43" t="str">
        <f t="shared" si="5"/>
        <v/>
      </c>
      <c r="H101" s="42"/>
      <c r="I101" s="43" t="str">
        <f t="shared" si="6"/>
        <v/>
      </c>
      <c r="J101" s="42"/>
      <c r="K101" s="43" t="str">
        <f t="shared" si="7"/>
        <v/>
      </c>
      <c r="L101" s="42"/>
      <c r="M101" s="43" t="str">
        <f t="shared" si="8"/>
        <v/>
      </c>
      <c r="N101" s="42"/>
      <c r="O101" s="43" t="str">
        <f t="shared" si="9"/>
        <v/>
      </c>
      <c r="P101" s="42"/>
      <c r="Q101" s="43"/>
      <c r="R101" s="42"/>
      <c r="S101" s="53"/>
      <c r="T101" s="22"/>
      <c r="U101" s="52"/>
      <c r="V101" s="42"/>
      <c r="W101" s="41"/>
      <c r="X101" s="41"/>
      <c r="Y101" s="41"/>
      <c r="Z101" s="43" t="s">
        <v>212</v>
      </c>
      <c r="AA101" s="41"/>
      <c r="AB101" s="107" t="s">
        <v>265</v>
      </c>
      <c r="AC101" s="41"/>
      <c r="AD101" s="43" t="s">
        <v>246</v>
      </c>
      <c r="AE101" s="41"/>
      <c r="AF101" s="82"/>
      <c r="AG101" s="22"/>
    </row>
    <row r="102" spans="1:33" hidden="1" x14ac:dyDescent="0.3">
      <c r="A102" s="52"/>
      <c r="B102" s="42"/>
      <c r="C102" s="42"/>
      <c r="D102" s="42"/>
      <c r="E102" s="43" t="s">
        <v>212</v>
      </c>
      <c r="F102" s="42"/>
      <c r="G102" s="43" t="str">
        <f t="shared" si="5"/>
        <v/>
      </c>
      <c r="H102" s="42"/>
      <c r="I102" s="43" t="str">
        <f t="shared" si="6"/>
        <v/>
      </c>
      <c r="J102" s="42"/>
      <c r="K102" s="43" t="str">
        <f t="shared" si="7"/>
        <v/>
      </c>
      <c r="L102" s="42"/>
      <c r="M102" s="43" t="str">
        <f t="shared" si="8"/>
        <v/>
      </c>
      <c r="N102" s="42"/>
      <c r="O102" s="43" t="str">
        <f t="shared" si="9"/>
        <v/>
      </c>
      <c r="P102" s="42"/>
      <c r="Q102" s="43"/>
      <c r="R102" s="42"/>
      <c r="S102" s="53"/>
      <c r="T102" s="22"/>
      <c r="U102" s="52"/>
      <c r="V102" s="42"/>
      <c r="W102" s="41"/>
      <c r="X102" s="41"/>
      <c r="Y102" s="41"/>
      <c r="Z102" s="43" t="s">
        <v>212</v>
      </c>
      <c r="AA102" s="41"/>
      <c r="AB102" s="107" t="s">
        <v>265</v>
      </c>
      <c r="AC102" s="41"/>
      <c r="AD102" s="43" t="s">
        <v>246</v>
      </c>
      <c r="AE102" s="41"/>
      <c r="AF102" s="82"/>
      <c r="AG102" s="22"/>
    </row>
    <row r="103" spans="1:33" hidden="1" x14ac:dyDescent="0.3">
      <c r="A103" s="52"/>
      <c r="B103" s="42"/>
      <c r="C103" s="42"/>
      <c r="D103" s="42"/>
      <c r="E103" s="43" t="s">
        <v>212</v>
      </c>
      <c r="F103" s="42"/>
      <c r="G103" s="43" t="str">
        <f t="shared" si="5"/>
        <v/>
      </c>
      <c r="H103" s="42"/>
      <c r="I103" s="43" t="str">
        <f t="shared" si="6"/>
        <v/>
      </c>
      <c r="J103" s="42"/>
      <c r="K103" s="43" t="str">
        <f t="shared" si="7"/>
        <v/>
      </c>
      <c r="L103" s="42"/>
      <c r="M103" s="43" t="str">
        <f t="shared" si="8"/>
        <v/>
      </c>
      <c r="N103" s="42"/>
      <c r="O103" s="43" t="str">
        <f t="shared" si="9"/>
        <v/>
      </c>
      <c r="P103" s="42"/>
      <c r="Q103" s="43"/>
      <c r="R103" s="42"/>
      <c r="S103" s="53"/>
      <c r="T103" s="22"/>
      <c r="U103" s="52"/>
      <c r="V103" s="42"/>
      <c r="W103" s="41"/>
      <c r="X103" s="41"/>
      <c r="Y103" s="41"/>
      <c r="Z103" s="43" t="s">
        <v>212</v>
      </c>
      <c r="AA103" s="41"/>
      <c r="AB103" s="107" t="s">
        <v>265</v>
      </c>
      <c r="AC103" s="41"/>
      <c r="AD103" s="43" t="s">
        <v>246</v>
      </c>
      <c r="AE103" s="41"/>
      <c r="AF103" s="82"/>
      <c r="AG103" s="22"/>
    </row>
    <row r="104" spans="1:33" hidden="1" x14ac:dyDescent="0.3">
      <c r="A104" s="52"/>
      <c r="B104" s="42"/>
      <c r="C104" s="42"/>
      <c r="D104" s="42"/>
      <c r="E104" s="43" t="s">
        <v>212</v>
      </c>
      <c r="F104" s="42"/>
      <c r="G104" s="43" t="str">
        <f t="shared" si="5"/>
        <v/>
      </c>
      <c r="H104" s="42"/>
      <c r="I104" s="43" t="str">
        <f t="shared" si="6"/>
        <v/>
      </c>
      <c r="J104" s="42"/>
      <c r="K104" s="43" t="str">
        <f t="shared" si="7"/>
        <v/>
      </c>
      <c r="L104" s="42"/>
      <c r="M104" s="43" t="str">
        <f t="shared" si="8"/>
        <v/>
      </c>
      <c r="N104" s="42"/>
      <c r="O104" s="43" t="str">
        <f t="shared" si="9"/>
        <v/>
      </c>
      <c r="P104" s="42"/>
      <c r="Q104" s="43"/>
      <c r="R104" s="42"/>
      <c r="S104" s="53"/>
      <c r="T104" s="22"/>
      <c r="U104" s="52"/>
      <c r="V104" s="42"/>
      <c r="W104" s="41"/>
      <c r="X104" s="41"/>
      <c r="Y104" s="41"/>
      <c r="Z104" s="43" t="s">
        <v>212</v>
      </c>
      <c r="AA104" s="41"/>
      <c r="AB104" s="107" t="s">
        <v>265</v>
      </c>
      <c r="AC104" s="41"/>
      <c r="AD104" s="43" t="s">
        <v>246</v>
      </c>
      <c r="AE104" s="41"/>
      <c r="AF104" s="82"/>
      <c r="AG104" s="22"/>
    </row>
    <row r="105" spans="1:33" hidden="1" x14ac:dyDescent="0.3">
      <c r="A105" s="52"/>
      <c r="B105" s="42"/>
      <c r="C105" s="42"/>
      <c r="D105" s="42"/>
      <c r="E105" s="43" t="s">
        <v>212</v>
      </c>
      <c r="F105" s="42"/>
      <c r="G105" s="43" t="str">
        <f t="shared" si="5"/>
        <v/>
      </c>
      <c r="H105" s="42"/>
      <c r="I105" s="43" t="str">
        <f t="shared" si="6"/>
        <v/>
      </c>
      <c r="J105" s="42"/>
      <c r="K105" s="43" t="str">
        <f t="shared" si="7"/>
        <v/>
      </c>
      <c r="L105" s="42"/>
      <c r="M105" s="43" t="str">
        <f t="shared" si="8"/>
        <v/>
      </c>
      <c r="N105" s="42"/>
      <c r="O105" s="43" t="str">
        <f t="shared" si="9"/>
        <v/>
      </c>
      <c r="P105" s="42"/>
      <c r="Q105" s="43"/>
      <c r="R105" s="42"/>
      <c r="S105" s="53"/>
      <c r="T105" s="22"/>
      <c r="U105" s="52"/>
      <c r="V105" s="42"/>
      <c r="W105" s="41"/>
      <c r="X105" s="41"/>
      <c r="Y105" s="41"/>
      <c r="Z105" s="43" t="s">
        <v>212</v>
      </c>
      <c r="AA105" s="41"/>
      <c r="AB105" s="107" t="s">
        <v>265</v>
      </c>
      <c r="AC105" s="41"/>
      <c r="AD105" s="43" t="s">
        <v>246</v>
      </c>
      <c r="AE105" s="41"/>
      <c r="AF105" s="82"/>
      <c r="AG105" s="22"/>
    </row>
    <row r="106" spans="1:33" hidden="1" x14ac:dyDescent="0.3">
      <c r="A106" s="52"/>
      <c r="B106" s="42"/>
      <c r="C106" s="42"/>
      <c r="D106" s="42"/>
      <c r="E106" s="43" t="s">
        <v>212</v>
      </c>
      <c r="F106" s="42"/>
      <c r="G106" s="43" t="str">
        <f t="shared" si="5"/>
        <v/>
      </c>
      <c r="H106" s="42"/>
      <c r="I106" s="43" t="str">
        <f t="shared" si="6"/>
        <v/>
      </c>
      <c r="J106" s="42"/>
      <c r="K106" s="43" t="str">
        <f t="shared" si="7"/>
        <v/>
      </c>
      <c r="L106" s="42"/>
      <c r="M106" s="43" t="str">
        <f t="shared" si="8"/>
        <v/>
      </c>
      <c r="N106" s="42"/>
      <c r="O106" s="43" t="str">
        <f t="shared" si="9"/>
        <v/>
      </c>
      <c r="P106" s="42"/>
      <c r="Q106" s="43"/>
      <c r="R106" s="42"/>
      <c r="S106" s="53"/>
      <c r="T106" s="22"/>
      <c r="U106" s="52"/>
      <c r="V106" s="42"/>
      <c r="W106" s="41"/>
      <c r="X106" s="41"/>
      <c r="Y106" s="41"/>
      <c r="Z106" s="43" t="s">
        <v>212</v>
      </c>
      <c r="AA106" s="41"/>
      <c r="AB106" s="107" t="s">
        <v>265</v>
      </c>
      <c r="AC106" s="41"/>
      <c r="AD106" s="43" t="s">
        <v>246</v>
      </c>
      <c r="AE106" s="41"/>
      <c r="AF106" s="82"/>
      <c r="AG106" s="22"/>
    </row>
    <row r="107" spans="1:33" hidden="1" x14ac:dyDescent="0.3">
      <c r="A107" s="52"/>
      <c r="B107" s="42"/>
      <c r="C107" s="42"/>
      <c r="D107" s="42"/>
      <c r="E107" s="43" t="s">
        <v>212</v>
      </c>
      <c r="F107" s="42"/>
      <c r="G107" s="43" t="str">
        <f t="shared" si="5"/>
        <v/>
      </c>
      <c r="H107" s="42"/>
      <c r="I107" s="43" t="str">
        <f t="shared" si="6"/>
        <v/>
      </c>
      <c r="J107" s="42"/>
      <c r="K107" s="43" t="str">
        <f t="shared" si="7"/>
        <v/>
      </c>
      <c r="L107" s="42"/>
      <c r="M107" s="43" t="str">
        <f t="shared" si="8"/>
        <v/>
      </c>
      <c r="N107" s="42"/>
      <c r="O107" s="43" t="str">
        <f t="shared" si="9"/>
        <v/>
      </c>
      <c r="P107" s="42"/>
      <c r="Q107" s="43"/>
      <c r="R107" s="42"/>
      <c r="S107" s="53"/>
      <c r="T107" s="22"/>
      <c r="U107" s="52"/>
      <c r="V107" s="42"/>
      <c r="W107" s="41"/>
      <c r="X107" s="41"/>
      <c r="Y107" s="41"/>
      <c r="Z107" s="43" t="s">
        <v>212</v>
      </c>
      <c r="AA107" s="41"/>
      <c r="AB107" s="107" t="s">
        <v>265</v>
      </c>
      <c r="AC107" s="41"/>
      <c r="AD107" s="43" t="s">
        <v>246</v>
      </c>
      <c r="AE107" s="41"/>
      <c r="AF107" s="82"/>
      <c r="AG107" s="22"/>
    </row>
    <row r="108" spans="1:33" hidden="1" x14ac:dyDescent="0.3">
      <c r="A108" s="52"/>
      <c r="B108" s="42"/>
      <c r="C108" s="42"/>
      <c r="D108" s="42"/>
      <c r="E108" s="43" t="s">
        <v>212</v>
      </c>
      <c r="F108" s="42"/>
      <c r="G108" s="43" t="str">
        <f t="shared" si="5"/>
        <v/>
      </c>
      <c r="H108" s="42"/>
      <c r="I108" s="43" t="str">
        <f t="shared" si="6"/>
        <v/>
      </c>
      <c r="J108" s="42"/>
      <c r="K108" s="43" t="str">
        <f t="shared" si="7"/>
        <v/>
      </c>
      <c r="L108" s="42"/>
      <c r="M108" s="43" t="str">
        <f t="shared" si="8"/>
        <v/>
      </c>
      <c r="N108" s="42"/>
      <c r="O108" s="43" t="str">
        <f t="shared" si="9"/>
        <v/>
      </c>
      <c r="P108" s="42"/>
      <c r="Q108" s="43"/>
      <c r="R108" s="42"/>
      <c r="S108" s="53"/>
      <c r="T108" s="22"/>
      <c r="U108" s="52"/>
      <c r="V108" s="42"/>
      <c r="W108" s="41"/>
      <c r="X108" s="41"/>
      <c r="Y108" s="41"/>
      <c r="Z108" s="43" t="s">
        <v>212</v>
      </c>
      <c r="AA108" s="41"/>
      <c r="AB108" s="107" t="s">
        <v>265</v>
      </c>
      <c r="AC108" s="41"/>
      <c r="AD108" s="43" t="s">
        <v>246</v>
      </c>
      <c r="AE108" s="41"/>
      <c r="AF108" s="82"/>
      <c r="AG108" s="22"/>
    </row>
    <row r="109" spans="1:33" hidden="1" x14ac:dyDescent="0.3">
      <c r="A109" s="54"/>
      <c r="B109" s="58"/>
      <c r="C109" s="58"/>
      <c r="D109" s="58"/>
      <c r="E109" s="44" t="s">
        <v>212</v>
      </c>
      <c r="F109" s="58"/>
      <c r="G109" s="44" t="str">
        <f t="shared" si="5"/>
        <v/>
      </c>
      <c r="H109" s="58"/>
      <c r="I109" s="44" t="str">
        <f t="shared" si="6"/>
        <v/>
      </c>
      <c r="J109" s="58"/>
      <c r="K109" s="44" t="str">
        <f t="shared" si="7"/>
        <v/>
      </c>
      <c r="L109" s="58"/>
      <c r="M109" s="44" t="str">
        <f t="shared" si="8"/>
        <v/>
      </c>
      <c r="N109" s="58"/>
      <c r="O109" s="44" t="str">
        <f t="shared" si="9"/>
        <v/>
      </c>
      <c r="P109" s="58"/>
      <c r="Q109" s="44"/>
      <c r="R109" s="58"/>
      <c r="S109" s="56"/>
      <c r="T109" s="22"/>
      <c r="U109" s="54"/>
      <c r="V109" s="58"/>
      <c r="W109" s="55"/>
      <c r="X109" s="55"/>
      <c r="Y109" s="55"/>
      <c r="Z109" s="44" t="s">
        <v>212</v>
      </c>
      <c r="AA109" s="55"/>
      <c r="AB109" s="112" t="s">
        <v>265</v>
      </c>
      <c r="AC109" s="55"/>
      <c r="AD109" s="44" t="s">
        <v>246</v>
      </c>
      <c r="AE109" s="55"/>
      <c r="AF109" s="83"/>
      <c r="AG109" s="22"/>
    </row>
    <row r="110" spans="1:33" x14ac:dyDescent="0.3">
      <c r="A110" s="130"/>
      <c r="T110" s="22"/>
      <c r="U110" s="22"/>
      <c r="V110" s="22"/>
      <c r="W110" s="22"/>
      <c r="X110" s="22"/>
      <c r="Y110" s="22"/>
      <c r="Z110" s="40"/>
      <c r="AA110" s="22"/>
      <c r="AB110" s="22"/>
      <c r="AC110" s="22"/>
      <c r="AD110" s="22"/>
      <c r="AE110" s="22"/>
      <c r="AF110" s="22"/>
      <c r="AG110" s="22"/>
    </row>
    <row r="111" spans="1:33" hidden="1" x14ac:dyDescent="0.3">
      <c r="T111" s="22"/>
      <c r="U111" s="22"/>
      <c r="V111" s="22"/>
      <c r="W111" s="22"/>
      <c r="X111" s="22"/>
      <c r="Y111" s="22"/>
      <c r="Z111" s="40"/>
      <c r="AA111" s="22"/>
      <c r="AB111" s="22"/>
      <c r="AC111" s="22"/>
      <c r="AD111" s="22"/>
      <c r="AE111" s="22"/>
      <c r="AF111" s="22"/>
      <c r="AG111" s="22"/>
    </row>
  </sheetData>
  <protectedRanges>
    <protectedRange sqref="B2:Q2" name="범위1"/>
    <protectedRange sqref="B3:E3 S3" name="범위1_1"/>
  </protectedRanges>
  <mergeCells count="28">
    <mergeCell ref="N6:P6"/>
    <mergeCell ref="F6:G6"/>
    <mergeCell ref="J6:K6"/>
    <mergeCell ref="D6:E6"/>
    <mergeCell ref="H6:I6"/>
    <mergeCell ref="L6:M6"/>
    <mergeCell ref="A1:AF1"/>
    <mergeCell ref="A2:AF2"/>
    <mergeCell ref="A3:AF3"/>
    <mergeCell ref="C5:E5"/>
    <mergeCell ref="F5:I5"/>
    <mergeCell ref="J5:M5"/>
    <mergeCell ref="P9:Q9"/>
    <mergeCell ref="N5:P5"/>
    <mergeCell ref="Q5:S5"/>
    <mergeCell ref="A5:B5"/>
    <mergeCell ref="AA9:AB9"/>
    <mergeCell ref="U8:AF8"/>
    <mergeCell ref="Y9:Z9"/>
    <mergeCell ref="AC9:AD9"/>
    <mergeCell ref="A8:S8"/>
    <mergeCell ref="D9:E9"/>
    <mergeCell ref="F9:G9"/>
    <mergeCell ref="H9:I9"/>
    <mergeCell ref="J9:K9"/>
    <mergeCell ref="L9:M9"/>
    <mergeCell ref="N9:O9"/>
    <mergeCell ref="Q6:S6"/>
  </mergeCells>
  <phoneticPr fontId="14" type="noConversion"/>
  <conditionalFormatting sqref="F10:F109">
    <cfRule type="expression" dxfId="9" priority="10">
      <formula>OR($A10="냉온수기",$A10="냉동기",$A10="냉각탑")</formula>
    </cfRule>
  </conditionalFormatting>
  <conditionalFormatting sqref="H10:H109">
    <cfRule type="expression" dxfId="8" priority="9">
      <formula>OR($A10="보일러",$A10="냉온수기")</formula>
    </cfRule>
  </conditionalFormatting>
  <conditionalFormatting sqref="J10:J109">
    <cfRule type="expression" dxfId="7" priority="8">
      <formula>$A10="열교환기"</formula>
    </cfRule>
  </conditionalFormatting>
  <conditionalFormatting sqref="L10:L109">
    <cfRule type="expression" dxfId="6" priority="7">
      <formula>$A10="열교환기"</formula>
    </cfRule>
  </conditionalFormatting>
  <conditionalFormatting sqref="N10:N109">
    <cfRule type="expression" dxfId="5" priority="6">
      <formula>OR($A10="냉동기",$A10="냉각탑")</formula>
    </cfRule>
  </conditionalFormatting>
  <conditionalFormatting sqref="P10:P109">
    <cfRule type="expression" dxfId="4" priority="5">
      <formula>OR($A10="보일러",$A10="냉온수기")</formula>
    </cfRule>
  </conditionalFormatting>
  <conditionalFormatting sqref="R10:R109">
    <cfRule type="expression" dxfId="3" priority="4">
      <formula>$A10="냉온수기"</formula>
    </cfRule>
  </conditionalFormatting>
  <conditionalFormatting sqref="B10:D109 S10:S109">
    <cfRule type="expression" dxfId="2" priority="3">
      <formula>NOT(ISBLANK($A10))</formula>
    </cfRule>
  </conditionalFormatting>
  <conditionalFormatting sqref="V10:V109">
    <cfRule type="expression" dxfId="1" priority="2">
      <formula>$U10="기타"</formula>
    </cfRule>
  </conditionalFormatting>
  <conditionalFormatting sqref="Q6:S6">
    <cfRule type="expression" dxfId="0" priority="1">
      <formula>$Q$5="기타"</formula>
    </cfRule>
  </conditionalFormatting>
  <dataValidations count="3">
    <dataValidation type="whole" operator="greaterThan" allowBlank="1" showInputMessage="1" showErrorMessage="1" sqref="D10:D109 Y10:Y109">
      <formula1>0</formula1>
    </dataValidation>
    <dataValidation type="decimal" operator="greaterThan" allowBlank="1" showInputMessage="1" showErrorMessage="1" sqref="F10:F109 H10:H109 J10:J109 L10:L109 N10:N109 P10:P109 R10:R109 AA10:AA109 AC10:AC109">
      <formula1>0</formula1>
    </dataValidation>
    <dataValidation operator="greaterThan" allowBlank="1" showInputMessage="1" showErrorMessage="1" sqref="AB10:AB109"/>
  </dataValidations>
  <pageMargins left="0.69999998807907104" right="0.69999998807907104" top="0.75" bottom="0.75" header="0.30000001192092896" footer="0.30000001192092896"/>
  <pageSetup paperSize="9" fitToWidth="0" fitToHeight="0" orientation="portrait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val_ref!$T$2:$T$6</xm:f>
          </x14:formula1>
          <xm:sqref>A15:A109</xm:sqref>
        </x14:dataValidation>
        <x14:dataValidation type="list" allowBlank="1" showInputMessage="1" showErrorMessage="1">
          <x14:formula1>
            <xm:f>val_ref!$U$2:$U$6</xm:f>
          </x14:formula1>
          <xm:sqref>U10:U109</xm:sqref>
        </x14:dataValidation>
        <x14:dataValidation type="list" allowBlank="1" showInputMessage="1" showErrorMessage="1">
          <x14:formula1>
            <xm:f>val_ref!$M$2:$M$5</xm:f>
          </x14:formula1>
          <xm:sqref>C5:E5</xm:sqref>
        </x14:dataValidation>
        <x14:dataValidation type="list" allowBlank="1" showInputMessage="1" showErrorMessage="1">
          <x14:formula1>
            <xm:f>val_ref!$R$2:$R$3</xm:f>
          </x14:formula1>
          <xm:sqref>J5:M5</xm:sqref>
        </x14:dataValidation>
        <x14:dataValidation type="list" allowBlank="1" showInputMessage="1" showErrorMessage="1">
          <x14:formula1>
            <xm:f>val_ref!$S$2:$S$6</xm:f>
          </x14:formula1>
          <xm:sqref>Q5:S5</xm:sqref>
        </x14:dataValidation>
        <x14:dataValidation type="list" allowBlank="1" showInputMessage="1" showErrorMessage="1">
          <x14:formula1>
            <xm:f>val_ref!$N$2:$N$3</xm:f>
          </x14:formula1>
          <xm:sqref>B6</xm:sqref>
        </x14:dataValidation>
        <x14:dataValidation type="list" allowBlank="1" showInputMessage="1" showErrorMessage="1">
          <x14:formula1>
            <xm:f>val_ref!$O$2:$O$3</xm:f>
          </x14:formula1>
          <xm:sqref>D6:E6</xm:sqref>
        </x14:dataValidation>
        <x14:dataValidation type="list" allowBlank="1" showInputMessage="1" showErrorMessage="1">
          <x14:formula1>
            <xm:f>val_ref!$P$2:$P$4</xm:f>
          </x14:formula1>
          <xm:sqref>H6:I6</xm:sqref>
        </x14:dataValidation>
        <x14:dataValidation type="list" allowBlank="1" showInputMessage="1" showErrorMessage="1">
          <x14:formula1>
            <xm:f>val_ref!$Q$2:$Q$4</xm:f>
          </x14:formula1>
          <xm:sqref>L6:M6</xm:sqref>
        </x14:dataValidation>
        <x14:dataValidation type="list" allowBlank="1" showInputMessage="1" showErrorMessage="1">
          <x14:formula1>
            <xm:f>val_ref!$T$2:$T$7</xm:f>
          </x14:formula1>
          <xm:sqref>A10:A14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108"/>
  <sheetViews>
    <sheetView zoomScaleNormal="100" zoomScaleSheetLayoutView="75" workbookViewId="0">
      <selection activeCell="K8" sqref="K8"/>
    </sheetView>
  </sheetViews>
  <sheetFormatPr defaultColWidth="0" defaultRowHeight="16.5" zeroHeight="1" x14ac:dyDescent="0.3"/>
  <cols>
    <col min="1" max="1" width="5.25" style="1" bestFit="1" customWidth="1"/>
    <col min="2" max="3" width="14.125" style="1" customWidth="1"/>
    <col min="4" max="4" width="6.875" style="1" customWidth="1"/>
    <col min="5" max="5" width="3.375" style="1" bestFit="1" customWidth="1"/>
    <col min="6" max="6" width="12.125" style="1" customWidth="1"/>
    <col min="7" max="7" width="5.375" style="88" bestFit="1" customWidth="1"/>
    <col min="8" max="8" width="14.125" style="1" customWidth="1"/>
    <col min="9" max="9" width="9" style="22" customWidth="1"/>
    <col min="10" max="11" width="15.125" style="22" customWidth="1"/>
    <col min="12" max="12" width="9" style="22" customWidth="1"/>
    <col min="13" max="14" width="15.125" style="22" customWidth="1"/>
    <col min="15" max="15" width="9" style="22" customWidth="1"/>
    <col min="16" max="16384" width="9" style="1" hidden="1"/>
  </cols>
  <sheetData>
    <row r="1" spans="1:14" ht="20.25" x14ac:dyDescent="0.3">
      <c r="A1" s="273" t="s">
        <v>35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</row>
    <row r="2" spans="1:14" ht="17.25" customHeight="1" x14ac:dyDescent="0.3">
      <c r="A2" s="275" t="s">
        <v>286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</row>
    <row r="3" spans="1:14" ht="17.25" customHeight="1" x14ac:dyDescent="0.3">
      <c r="A3" s="275" t="s">
        <v>294</v>
      </c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</row>
    <row r="4" spans="1:14" ht="17.25" customHeight="1" x14ac:dyDescent="0.3">
      <c r="A4" s="275" t="s">
        <v>5</v>
      </c>
      <c r="B4" s="276"/>
      <c r="C4" s="276"/>
      <c r="D4" s="276"/>
      <c r="E4" s="276"/>
      <c r="F4" s="276"/>
      <c r="G4" s="276"/>
      <c r="H4" s="276"/>
      <c r="I4" s="276"/>
      <c r="J4" s="276"/>
      <c r="K4" s="276"/>
      <c r="L4" s="276"/>
      <c r="M4" s="276"/>
      <c r="N4" s="276"/>
    </row>
    <row r="5" spans="1:14" x14ac:dyDescent="0.3">
      <c r="A5" s="22"/>
      <c r="B5" s="22"/>
      <c r="C5" s="22"/>
      <c r="D5" s="21"/>
      <c r="E5" s="21"/>
      <c r="F5" s="22"/>
      <c r="G5" s="63"/>
      <c r="H5" s="22"/>
    </row>
    <row r="6" spans="1:14" ht="20.25" x14ac:dyDescent="0.3">
      <c r="A6" s="204" t="s">
        <v>165</v>
      </c>
      <c r="B6" s="205"/>
      <c r="C6" s="205"/>
      <c r="D6" s="205"/>
      <c r="E6" s="205"/>
      <c r="F6" s="205"/>
      <c r="G6" s="205"/>
      <c r="H6" s="206"/>
      <c r="J6" s="204" t="s">
        <v>353</v>
      </c>
      <c r="K6" s="206"/>
      <c r="L6" s="89"/>
      <c r="M6" s="282" t="s">
        <v>39</v>
      </c>
      <c r="N6" s="283"/>
    </row>
    <row r="7" spans="1:14" x14ac:dyDescent="0.3">
      <c r="A7" s="81" t="s">
        <v>230</v>
      </c>
      <c r="B7" s="81" t="s">
        <v>247</v>
      </c>
      <c r="C7" s="81" t="s">
        <v>312</v>
      </c>
      <c r="D7" s="281" t="s">
        <v>232</v>
      </c>
      <c r="E7" s="281"/>
      <c r="F7" s="281" t="s">
        <v>242</v>
      </c>
      <c r="G7" s="281"/>
      <c r="H7" s="81" t="s">
        <v>306</v>
      </c>
      <c r="J7" s="81" t="s">
        <v>228</v>
      </c>
      <c r="K7" s="81" t="s">
        <v>306</v>
      </c>
      <c r="L7" s="62"/>
      <c r="M7" s="81" t="s">
        <v>228</v>
      </c>
      <c r="N7" s="81" t="s">
        <v>306</v>
      </c>
    </row>
    <row r="8" spans="1:14" x14ac:dyDescent="0.3">
      <c r="A8" s="61">
        <v>1</v>
      </c>
      <c r="B8" s="172" t="s">
        <v>395</v>
      </c>
      <c r="C8" s="172" t="s">
        <v>396</v>
      </c>
      <c r="D8" s="41">
        <v>1</v>
      </c>
      <c r="E8" s="67" t="s">
        <v>212</v>
      </c>
      <c r="F8" s="41">
        <v>400</v>
      </c>
      <c r="G8" s="67" t="s">
        <v>263</v>
      </c>
      <c r="H8" s="41"/>
      <c r="J8" s="41"/>
      <c r="K8" s="42"/>
      <c r="M8" s="41"/>
      <c r="N8" s="42"/>
    </row>
    <row r="9" spans="1:14" x14ac:dyDescent="0.3">
      <c r="A9" s="61">
        <v>2</v>
      </c>
      <c r="B9" s="41"/>
      <c r="C9" s="41"/>
      <c r="D9" s="41"/>
      <c r="E9" s="67" t="s">
        <v>212</v>
      </c>
      <c r="F9" s="41"/>
      <c r="G9" s="67" t="s">
        <v>263</v>
      </c>
      <c r="H9" s="41"/>
      <c r="J9" s="41"/>
      <c r="K9" s="42"/>
      <c r="M9" s="41"/>
      <c r="N9" s="42"/>
    </row>
    <row r="10" spans="1:14" x14ac:dyDescent="0.3">
      <c r="A10" s="61">
        <v>3</v>
      </c>
      <c r="B10" s="41"/>
      <c r="C10" s="41"/>
      <c r="D10" s="41"/>
      <c r="E10" s="67" t="s">
        <v>212</v>
      </c>
      <c r="F10" s="41"/>
      <c r="G10" s="67" t="s">
        <v>263</v>
      </c>
      <c r="H10" s="41"/>
      <c r="J10" s="41"/>
      <c r="K10" s="42"/>
      <c r="M10" s="41"/>
      <c r="N10" s="42"/>
    </row>
    <row r="11" spans="1:14" x14ac:dyDescent="0.3">
      <c r="A11" s="61">
        <v>4</v>
      </c>
      <c r="B11" s="41"/>
      <c r="C11" s="41"/>
      <c r="D11" s="41"/>
      <c r="E11" s="67" t="s">
        <v>212</v>
      </c>
      <c r="F11" s="41"/>
      <c r="G11" s="67" t="s">
        <v>263</v>
      </c>
      <c r="H11" s="41"/>
      <c r="J11" s="41"/>
      <c r="K11" s="42"/>
      <c r="M11" s="41"/>
      <c r="N11" s="42"/>
    </row>
    <row r="12" spans="1:14" x14ac:dyDescent="0.3">
      <c r="A12" s="61">
        <v>5</v>
      </c>
      <c r="B12" s="41"/>
      <c r="C12" s="41"/>
      <c r="D12" s="41"/>
      <c r="E12" s="67" t="s">
        <v>212</v>
      </c>
      <c r="F12" s="41"/>
      <c r="G12" s="67" t="s">
        <v>263</v>
      </c>
      <c r="H12" s="41"/>
      <c r="J12" s="41"/>
      <c r="K12" s="42"/>
      <c r="M12" s="41"/>
      <c r="N12" s="42"/>
    </row>
    <row r="13" spans="1:14" hidden="1" x14ac:dyDescent="0.3">
      <c r="A13" s="61">
        <v>6</v>
      </c>
      <c r="B13" s="41"/>
      <c r="C13" s="41"/>
      <c r="D13" s="41"/>
      <c r="E13" s="67" t="s">
        <v>212</v>
      </c>
      <c r="F13" s="41"/>
      <c r="G13" s="67" t="s">
        <v>263</v>
      </c>
      <c r="H13" s="41"/>
      <c r="J13" s="41"/>
      <c r="K13" s="42"/>
      <c r="M13" s="41"/>
      <c r="N13" s="42"/>
    </row>
    <row r="14" spans="1:14" hidden="1" x14ac:dyDescent="0.3">
      <c r="A14" s="61">
        <v>7</v>
      </c>
      <c r="B14" s="41"/>
      <c r="C14" s="41"/>
      <c r="D14" s="41"/>
      <c r="E14" s="67" t="s">
        <v>212</v>
      </c>
      <c r="F14" s="41"/>
      <c r="G14" s="67" t="s">
        <v>263</v>
      </c>
      <c r="H14" s="41"/>
      <c r="J14" s="41"/>
      <c r="K14" s="42"/>
      <c r="M14" s="41"/>
      <c r="N14" s="42"/>
    </row>
    <row r="15" spans="1:14" hidden="1" x14ac:dyDescent="0.3">
      <c r="A15" s="61">
        <v>8</v>
      </c>
      <c r="B15" s="41"/>
      <c r="C15" s="41"/>
      <c r="D15" s="41"/>
      <c r="E15" s="67" t="s">
        <v>212</v>
      </c>
      <c r="F15" s="41"/>
      <c r="G15" s="67" t="s">
        <v>263</v>
      </c>
      <c r="H15" s="41"/>
      <c r="J15" s="41"/>
      <c r="K15" s="42"/>
      <c r="M15" s="41"/>
      <c r="N15" s="42"/>
    </row>
    <row r="16" spans="1:14" hidden="1" x14ac:dyDescent="0.3">
      <c r="A16" s="61">
        <v>9</v>
      </c>
      <c r="B16" s="41"/>
      <c r="C16" s="41"/>
      <c r="D16" s="41"/>
      <c r="E16" s="67" t="s">
        <v>212</v>
      </c>
      <c r="F16" s="41"/>
      <c r="G16" s="67" t="s">
        <v>263</v>
      </c>
      <c r="H16" s="41"/>
      <c r="J16" s="41"/>
      <c r="K16" s="42"/>
      <c r="M16" s="41"/>
      <c r="N16" s="42"/>
    </row>
    <row r="17" spans="1:14" hidden="1" x14ac:dyDescent="0.3">
      <c r="A17" s="61">
        <v>10</v>
      </c>
      <c r="B17" s="41"/>
      <c r="C17" s="41"/>
      <c r="D17" s="41"/>
      <c r="E17" s="67" t="s">
        <v>212</v>
      </c>
      <c r="F17" s="41"/>
      <c r="G17" s="67" t="s">
        <v>263</v>
      </c>
      <c r="H17" s="41"/>
      <c r="J17" s="41"/>
      <c r="K17" s="42"/>
      <c r="M17" s="41"/>
      <c r="N17" s="42"/>
    </row>
    <row r="18" spans="1:14" hidden="1" x14ac:dyDescent="0.3">
      <c r="A18" s="61">
        <v>11</v>
      </c>
      <c r="B18" s="41"/>
      <c r="C18" s="41"/>
      <c r="D18" s="41"/>
      <c r="E18" s="67" t="s">
        <v>212</v>
      </c>
      <c r="F18" s="41"/>
      <c r="G18" s="67" t="s">
        <v>263</v>
      </c>
      <c r="H18" s="41"/>
      <c r="J18" s="41"/>
      <c r="K18" s="42"/>
      <c r="M18" s="41"/>
      <c r="N18" s="42"/>
    </row>
    <row r="19" spans="1:14" hidden="1" x14ac:dyDescent="0.3">
      <c r="A19" s="61">
        <v>12</v>
      </c>
      <c r="B19" s="41"/>
      <c r="C19" s="41"/>
      <c r="D19" s="41"/>
      <c r="E19" s="67" t="s">
        <v>212</v>
      </c>
      <c r="F19" s="41"/>
      <c r="G19" s="67" t="s">
        <v>263</v>
      </c>
      <c r="H19" s="41"/>
      <c r="J19" s="41"/>
      <c r="K19" s="42"/>
      <c r="M19" s="41"/>
      <c r="N19" s="42"/>
    </row>
    <row r="20" spans="1:14" hidden="1" x14ac:dyDescent="0.3">
      <c r="A20" s="61">
        <v>13</v>
      </c>
      <c r="B20" s="41"/>
      <c r="C20" s="41"/>
      <c r="D20" s="41"/>
      <c r="E20" s="67" t="s">
        <v>212</v>
      </c>
      <c r="F20" s="41"/>
      <c r="G20" s="67" t="s">
        <v>263</v>
      </c>
      <c r="H20" s="41"/>
      <c r="J20" s="41"/>
      <c r="K20" s="42"/>
      <c r="M20" s="41"/>
      <c r="N20" s="42"/>
    </row>
    <row r="21" spans="1:14" hidden="1" x14ac:dyDescent="0.3">
      <c r="A21" s="61">
        <v>14</v>
      </c>
      <c r="B21" s="41"/>
      <c r="C21" s="41"/>
      <c r="D21" s="41"/>
      <c r="E21" s="67" t="s">
        <v>212</v>
      </c>
      <c r="F21" s="41"/>
      <c r="G21" s="67" t="s">
        <v>263</v>
      </c>
      <c r="H21" s="41"/>
      <c r="J21" s="41"/>
      <c r="K21" s="42"/>
      <c r="M21" s="41"/>
      <c r="N21" s="42"/>
    </row>
    <row r="22" spans="1:14" hidden="1" x14ac:dyDescent="0.3">
      <c r="A22" s="61">
        <v>15</v>
      </c>
      <c r="B22" s="41"/>
      <c r="C22" s="41"/>
      <c r="D22" s="41"/>
      <c r="E22" s="67" t="s">
        <v>212</v>
      </c>
      <c r="F22" s="41"/>
      <c r="G22" s="67" t="s">
        <v>263</v>
      </c>
      <c r="H22" s="41"/>
      <c r="J22" s="41"/>
      <c r="K22" s="42"/>
      <c r="M22" s="41"/>
      <c r="N22" s="42"/>
    </row>
    <row r="23" spans="1:14" hidden="1" x14ac:dyDescent="0.3">
      <c r="A23" s="61">
        <v>16</v>
      </c>
      <c r="B23" s="41"/>
      <c r="C23" s="41"/>
      <c r="D23" s="41"/>
      <c r="E23" s="67" t="s">
        <v>212</v>
      </c>
      <c r="F23" s="41"/>
      <c r="G23" s="67" t="s">
        <v>263</v>
      </c>
      <c r="H23" s="41"/>
      <c r="J23" s="41"/>
      <c r="K23" s="42"/>
      <c r="M23" s="41"/>
      <c r="N23" s="42"/>
    </row>
    <row r="24" spans="1:14" hidden="1" x14ac:dyDescent="0.3">
      <c r="A24" s="61">
        <v>17</v>
      </c>
      <c r="B24" s="41"/>
      <c r="C24" s="41"/>
      <c r="D24" s="41"/>
      <c r="E24" s="67" t="s">
        <v>212</v>
      </c>
      <c r="F24" s="41"/>
      <c r="G24" s="67" t="s">
        <v>263</v>
      </c>
      <c r="H24" s="41"/>
      <c r="J24" s="41"/>
      <c r="K24" s="42"/>
      <c r="M24" s="41"/>
      <c r="N24" s="42"/>
    </row>
    <row r="25" spans="1:14" hidden="1" x14ac:dyDescent="0.3">
      <c r="A25" s="61">
        <v>18</v>
      </c>
      <c r="B25" s="41"/>
      <c r="C25" s="41"/>
      <c r="D25" s="41"/>
      <c r="E25" s="67" t="s">
        <v>212</v>
      </c>
      <c r="F25" s="41"/>
      <c r="G25" s="67" t="s">
        <v>263</v>
      </c>
      <c r="H25" s="41"/>
      <c r="J25" s="41"/>
      <c r="K25" s="42"/>
      <c r="M25" s="41"/>
      <c r="N25" s="42"/>
    </row>
    <row r="26" spans="1:14" hidden="1" x14ac:dyDescent="0.3">
      <c r="A26" s="61">
        <v>19</v>
      </c>
      <c r="B26" s="41"/>
      <c r="C26" s="41"/>
      <c r="D26" s="41"/>
      <c r="E26" s="67" t="s">
        <v>212</v>
      </c>
      <c r="F26" s="41"/>
      <c r="G26" s="67" t="s">
        <v>263</v>
      </c>
      <c r="H26" s="41"/>
      <c r="J26" s="41"/>
      <c r="K26" s="42"/>
      <c r="M26" s="41"/>
      <c r="N26" s="42"/>
    </row>
    <row r="27" spans="1:14" hidden="1" x14ac:dyDescent="0.3">
      <c r="A27" s="61">
        <v>20</v>
      </c>
      <c r="B27" s="41"/>
      <c r="C27" s="41"/>
      <c r="D27" s="41"/>
      <c r="E27" s="67" t="s">
        <v>212</v>
      </c>
      <c r="F27" s="41"/>
      <c r="G27" s="67" t="s">
        <v>263</v>
      </c>
      <c r="H27" s="41"/>
      <c r="J27" s="41"/>
      <c r="K27" s="42"/>
      <c r="M27" s="41"/>
      <c r="N27" s="42"/>
    </row>
    <row r="28" spans="1:14" hidden="1" x14ac:dyDescent="0.3">
      <c r="A28" s="61">
        <v>21</v>
      </c>
      <c r="B28" s="41"/>
      <c r="C28" s="41"/>
      <c r="D28" s="41"/>
      <c r="E28" s="67" t="s">
        <v>212</v>
      </c>
      <c r="F28" s="41"/>
      <c r="G28" s="67" t="s">
        <v>263</v>
      </c>
      <c r="H28" s="41"/>
    </row>
    <row r="29" spans="1:14" hidden="1" x14ac:dyDescent="0.3">
      <c r="A29" s="61">
        <v>22</v>
      </c>
      <c r="B29" s="41"/>
      <c r="C29" s="41"/>
      <c r="D29" s="41"/>
      <c r="E29" s="67" t="s">
        <v>212</v>
      </c>
      <c r="F29" s="41"/>
      <c r="G29" s="67" t="s">
        <v>263</v>
      </c>
      <c r="H29" s="41"/>
    </row>
    <row r="30" spans="1:14" hidden="1" x14ac:dyDescent="0.3">
      <c r="A30" s="61">
        <v>23</v>
      </c>
      <c r="B30" s="41"/>
      <c r="C30" s="41"/>
      <c r="D30" s="41"/>
      <c r="E30" s="67" t="s">
        <v>212</v>
      </c>
      <c r="F30" s="41"/>
      <c r="G30" s="67" t="s">
        <v>263</v>
      </c>
      <c r="H30" s="41"/>
    </row>
    <row r="31" spans="1:14" hidden="1" x14ac:dyDescent="0.3">
      <c r="A31" s="61">
        <v>24</v>
      </c>
      <c r="B31" s="41"/>
      <c r="C31" s="41"/>
      <c r="D31" s="41"/>
      <c r="E31" s="67" t="s">
        <v>212</v>
      </c>
      <c r="F31" s="41"/>
      <c r="G31" s="67" t="s">
        <v>263</v>
      </c>
      <c r="H31" s="41"/>
    </row>
    <row r="32" spans="1:14" hidden="1" x14ac:dyDescent="0.3">
      <c r="A32" s="61">
        <v>25</v>
      </c>
      <c r="B32" s="41"/>
      <c r="C32" s="41"/>
      <c r="D32" s="41"/>
      <c r="E32" s="67" t="s">
        <v>212</v>
      </c>
      <c r="F32" s="41"/>
      <c r="G32" s="67" t="s">
        <v>263</v>
      </c>
      <c r="H32" s="41"/>
    </row>
    <row r="33" spans="1:8" hidden="1" x14ac:dyDescent="0.3">
      <c r="A33" s="61">
        <v>26</v>
      </c>
      <c r="B33" s="41"/>
      <c r="C33" s="41"/>
      <c r="D33" s="41"/>
      <c r="E33" s="67" t="s">
        <v>212</v>
      </c>
      <c r="F33" s="41"/>
      <c r="G33" s="67" t="s">
        <v>263</v>
      </c>
      <c r="H33" s="41"/>
    </row>
    <row r="34" spans="1:8" hidden="1" x14ac:dyDescent="0.3">
      <c r="A34" s="61">
        <v>27</v>
      </c>
      <c r="B34" s="41"/>
      <c r="C34" s="41"/>
      <c r="D34" s="41"/>
      <c r="E34" s="67" t="s">
        <v>212</v>
      </c>
      <c r="F34" s="41"/>
      <c r="G34" s="67" t="s">
        <v>263</v>
      </c>
      <c r="H34" s="41"/>
    </row>
    <row r="35" spans="1:8" hidden="1" x14ac:dyDescent="0.3">
      <c r="A35" s="61">
        <v>28</v>
      </c>
      <c r="B35" s="41"/>
      <c r="C35" s="41"/>
      <c r="D35" s="41"/>
      <c r="E35" s="67" t="s">
        <v>212</v>
      </c>
      <c r="F35" s="41"/>
      <c r="G35" s="67" t="s">
        <v>263</v>
      </c>
      <c r="H35" s="41"/>
    </row>
    <row r="36" spans="1:8" hidden="1" x14ac:dyDescent="0.3">
      <c r="A36" s="61">
        <v>29</v>
      </c>
      <c r="B36" s="41"/>
      <c r="C36" s="41"/>
      <c r="D36" s="41"/>
      <c r="E36" s="67" t="s">
        <v>212</v>
      </c>
      <c r="F36" s="41"/>
      <c r="G36" s="67" t="s">
        <v>263</v>
      </c>
      <c r="H36" s="41"/>
    </row>
    <row r="37" spans="1:8" hidden="1" x14ac:dyDescent="0.3">
      <c r="A37" s="61">
        <v>30</v>
      </c>
      <c r="B37" s="41"/>
      <c r="C37" s="41"/>
      <c r="D37" s="41"/>
      <c r="E37" s="67" t="s">
        <v>212</v>
      </c>
      <c r="F37" s="41"/>
      <c r="G37" s="67" t="s">
        <v>263</v>
      </c>
      <c r="H37" s="41"/>
    </row>
    <row r="38" spans="1:8" hidden="1" x14ac:dyDescent="0.3">
      <c r="A38" s="61">
        <v>31</v>
      </c>
      <c r="B38" s="41"/>
      <c r="C38" s="41"/>
      <c r="D38" s="41"/>
      <c r="E38" s="67" t="s">
        <v>212</v>
      </c>
      <c r="F38" s="41"/>
      <c r="G38" s="67" t="s">
        <v>263</v>
      </c>
      <c r="H38" s="41"/>
    </row>
    <row r="39" spans="1:8" hidden="1" x14ac:dyDescent="0.3">
      <c r="A39" s="61">
        <v>32</v>
      </c>
      <c r="B39" s="41"/>
      <c r="C39" s="41"/>
      <c r="D39" s="41"/>
      <c r="E39" s="67" t="s">
        <v>212</v>
      </c>
      <c r="F39" s="41"/>
      <c r="G39" s="67" t="s">
        <v>263</v>
      </c>
      <c r="H39" s="41"/>
    </row>
    <row r="40" spans="1:8" hidden="1" x14ac:dyDescent="0.3">
      <c r="A40" s="61">
        <v>33</v>
      </c>
      <c r="B40" s="41"/>
      <c r="C40" s="41"/>
      <c r="D40" s="41"/>
      <c r="E40" s="67" t="s">
        <v>212</v>
      </c>
      <c r="F40" s="41"/>
      <c r="G40" s="67" t="s">
        <v>263</v>
      </c>
      <c r="H40" s="41"/>
    </row>
    <row r="41" spans="1:8" hidden="1" x14ac:dyDescent="0.3">
      <c r="A41" s="61">
        <v>34</v>
      </c>
      <c r="B41" s="41"/>
      <c r="C41" s="41"/>
      <c r="D41" s="41"/>
      <c r="E41" s="67" t="s">
        <v>212</v>
      </c>
      <c r="F41" s="41"/>
      <c r="G41" s="67" t="s">
        <v>263</v>
      </c>
      <c r="H41" s="41"/>
    </row>
    <row r="42" spans="1:8" hidden="1" x14ac:dyDescent="0.3">
      <c r="A42" s="61">
        <v>35</v>
      </c>
      <c r="B42" s="41"/>
      <c r="C42" s="41"/>
      <c r="D42" s="41"/>
      <c r="E42" s="67" t="s">
        <v>212</v>
      </c>
      <c r="F42" s="41"/>
      <c r="G42" s="67" t="s">
        <v>263</v>
      </c>
      <c r="H42" s="41"/>
    </row>
    <row r="43" spans="1:8" hidden="1" x14ac:dyDescent="0.3">
      <c r="A43" s="61">
        <v>36</v>
      </c>
      <c r="B43" s="41"/>
      <c r="C43" s="41"/>
      <c r="D43" s="41"/>
      <c r="E43" s="67" t="s">
        <v>212</v>
      </c>
      <c r="F43" s="41"/>
      <c r="G43" s="67" t="s">
        <v>263</v>
      </c>
      <c r="H43" s="41"/>
    </row>
    <row r="44" spans="1:8" hidden="1" x14ac:dyDescent="0.3">
      <c r="A44" s="61">
        <v>37</v>
      </c>
      <c r="B44" s="41"/>
      <c r="C44" s="41"/>
      <c r="D44" s="41"/>
      <c r="E44" s="67" t="s">
        <v>212</v>
      </c>
      <c r="F44" s="41"/>
      <c r="G44" s="67" t="s">
        <v>263</v>
      </c>
      <c r="H44" s="41"/>
    </row>
    <row r="45" spans="1:8" hidden="1" x14ac:dyDescent="0.3">
      <c r="A45" s="61">
        <v>38</v>
      </c>
      <c r="B45" s="41"/>
      <c r="C45" s="41"/>
      <c r="D45" s="41"/>
      <c r="E45" s="67" t="s">
        <v>212</v>
      </c>
      <c r="F45" s="41"/>
      <c r="G45" s="67" t="s">
        <v>263</v>
      </c>
      <c r="H45" s="41"/>
    </row>
    <row r="46" spans="1:8" hidden="1" x14ac:dyDescent="0.3">
      <c r="A46" s="61">
        <v>39</v>
      </c>
      <c r="B46" s="41"/>
      <c r="C46" s="41"/>
      <c r="D46" s="41"/>
      <c r="E46" s="67" t="s">
        <v>212</v>
      </c>
      <c r="F46" s="41"/>
      <c r="G46" s="67" t="s">
        <v>263</v>
      </c>
      <c r="H46" s="41"/>
    </row>
    <row r="47" spans="1:8" hidden="1" x14ac:dyDescent="0.3">
      <c r="A47" s="61">
        <v>40</v>
      </c>
      <c r="B47" s="41"/>
      <c r="C47" s="41"/>
      <c r="D47" s="41"/>
      <c r="E47" s="67" t="s">
        <v>212</v>
      </c>
      <c r="F47" s="41"/>
      <c r="G47" s="67" t="s">
        <v>263</v>
      </c>
      <c r="H47" s="41"/>
    </row>
    <row r="48" spans="1:8" hidden="1" x14ac:dyDescent="0.3">
      <c r="A48" s="61">
        <v>41</v>
      </c>
      <c r="B48" s="41"/>
      <c r="C48" s="41"/>
      <c r="D48" s="41"/>
      <c r="E48" s="67" t="s">
        <v>212</v>
      </c>
      <c r="F48" s="41"/>
      <c r="G48" s="67" t="s">
        <v>263</v>
      </c>
      <c r="H48" s="41"/>
    </row>
    <row r="49" spans="1:8" hidden="1" x14ac:dyDescent="0.3">
      <c r="A49" s="61">
        <v>42</v>
      </c>
      <c r="B49" s="41"/>
      <c r="C49" s="41"/>
      <c r="D49" s="41"/>
      <c r="E49" s="67" t="s">
        <v>212</v>
      </c>
      <c r="F49" s="41"/>
      <c r="G49" s="67" t="s">
        <v>263</v>
      </c>
      <c r="H49" s="41"/>
    </row>
    <row r="50" spans="1:8" hidden="1" x14ac:dyDescent="0.3">
      <c r="A50" s="61">
        <v>43</v>
      </c>
      <c r="B50" s="41"/>
      <c r="C50" s="41"/>
      <c r="D50" s="41"/>
      <c r="E50" s="67" t="s">
        <v>212</v>
      </c>
      <c r="F50" s="41"/>
      <c r="G50" s="67" t="s">
        <v>263</v>
      </c>
      <c r="H50" s="41"/>
    </row>
    <row r="51" spans="1:8" hidden="1" x14ac:dyDescent="0.3">
      <c r="A51" s="61">
        <v>44</v>
      </c>
      <c r="B51" s="41"/>
      <c r="C51" s="41"/>
      <c r="D51" s="41"/>
      <c r="E51" s="67" t="s">
        <v>212</v>
      </c>
      <c r="F51" s="41"/>
      <c r="G51" s="67" t="s">
        <v>263</v>
      </c>
      <c r="H51" s="41"/>
    </row>
    <row r="52" spans="1:8" hidden="1" x14ac:dyDescent="0.3">
      <c r="A52" s="61">
        <v>45</v>
      </c>
      <c r="B52" s="41"/>
      <c r="C52" s="41"/>
      <c r="D52" s="41"/>
      <c r="E52" s="67" t="s">
        <v>212</v>
      </c>
      <c r="F52" s="41"/>
      <c r="G52" s="67" t="s">
        <v>263</v>
      </c>
      <c r="H52" s="41"/>
    </row>
    <row r="53" spans="1:8" hidden="1" x14ac:dyDescent="0.3">
      <c r="A53" s="61">
        <v>46</v>
      </c>
      <c r="B53" s="41"/>
      <c r="C53" s="41"/>
      <c r="D53" s="41"/>
      <c r="E53" s="67" t="s">
        <v>212</v>
      </c>
      <c r="F53" s="41"/>
      <c r="G53" s="67" t="s">
        <v>263</v>
      </c>
      <c r="H53" s="41"/>
    </row>
    <row r="54" spans="1:8" hidden="1" x14ac:dyDescent="0.3">
      <c r="A54" s="61">
        <v>47</v>
      </c>
      <c r="B54" s="41"/>
      <c r="C54" s="41"/>
      <c r="D54" s="41"/>
      <c r="E54" s="67" t="s">
        <v>212</v>
      </c>
      <c r="F54" s="41"/>
      <c r="G54" s="67" t="s">
        <v>263</v>
      </c>
      <c r="H54" s="41"/>
    </row>
    <row r="55" spans="1:8" hidden="1" x14ac:dyDescent="0.3">
      <c r="A55" s="61">
        <v>48</v>
      </c>
      <c r="B55" s="41"/>
      <c r="C55" s="41"/>
      <c r="D55" s="41"/>
      <c r="E55" s="67" t="s">
        <v>212</v>
      </c>
      <c r="F55" s="41"/>
      <c r="G55" s="67" t="s">
        <v>263</v>
      </c>
      <c r="H55" s="41"/>
    </row>
    <row r="56" spans="1:8" hidden="1" x14ac:dyDescent="0.3">
      <c r="A56" s="61">
        <v>49</v>
      </c>
      <c r="B56" s="41"/>
      <c r="C56" s="41"/>
      <c r="D56" s="41"/>
      <c r="E56" s="67" t="s">
        <v>212</v>
      </c>
      <c r="F56" s="41"/>
      <c r="G56" s="67" t="s">
        <v>263</v>
      </c>
      <c r="H56" s="41"/>
    </row>
    <row r="57" spans="1:8" hidden="1" x14ac:dyDescent="0.3">
      <c r="A57" s="61">
        <v>50</v>
      </c>
      <c r="B57" s="41"/>
      <c r="C57" s="41"/>
      <c r="D57" s="41"/>
      <c r="E57" s="67" t="s">
        <v>212</v>
      </c>
      <c r="F57" s="41"/>
      <c r="G57" s="67" t="s">
        <v>263</v>
      </c>
      <c r="H57" s="41"/>
    </row>
    <row r="58" spans="1:8" hidden="1" x14ac:dyDescent="0.3">
      <c r="A58" s="61">
        <v>51</v>
      </c>
      <c r="B58" s="41"/>
      <c r="C58" s="41"/>
      <c r="D58" s="41"/>
      <c r="E58" s="67" t="s">
        <v>212</v>
      </c>
      <c r="F58" s="41"/>
      <c r="G58" s="67" t="s">
        <v>263</v>
      </c>
      <c r="H58" s="41"/>
    </row>
    <row r="59" spans="1:8" hidden="1" x14ac:dyDescent="0.3">
      <c r="A59" s="61">
        <v>52</v>
      </c>
      <c r="B59" s="41"/>
      <c r="C59" s="41"/>
      <c r="D59" s="41"/>
      <c r="E59" s="67" t="s">
        <v>212</v>
      </c>
      <c r="F59" s="41"/>
      <c r="G59" s="67" t="s">
        <v>263</v>
      </c>
      <c r="H59" s="41"/>
    </row>
    <row r="60" spans="1:8" hidden="1" x14ac:dyDescent="0.3">
      <c r="A60" s="61">
        <v>53</v>
      </c>
      <c r="B60" s="41"/>
      <c r="C60" s="41"/>
      <c r="D60" s="41"/>
      <c r="E60" s="67" t="s">
        <v>212</v>
      </c>
      <c r="F60" s="41"/>
      <c r="G60" s="67" t="s">
        <v>263</v>
      </c>
      <c r="H60" s="41"/>
    </row>
    <row r="61" spans="1:8" hidden="1" x14ac:dyDescent="0.3">
      <c r="A61" s="61">
        <v>54</v>
      </c>
      <c r="B61" s="41"/>
      <c r="C61" s="41"/>
      <c r="D61" s="41"/>
      <c r="E61" s="67" t="s">
        <v>212</v>
      </c>
      <c r="F61" s="41"/>
      <c r="G61" s="67" t="s">
        <v>263</v>
      </c>
      <c r="H61" s="41"/>
    </row>
    <row r="62" spans="1:8" hidden="1" x14ac:dyDescent="0.3">
      <c r="A62" s="61">
        <v>55</v>
      </c>
      <c r="B62" s="41"/>
      <c r="C62" s="41"/>
      <c r="D62" s="41"/>
      <c r="E62" s="67" t="s">
        <v>212</v>
      </c>
      <c r="F62" s="41"/>
      <c r="G62" s="67" t="s">
        <v>263</v>
      </c>
      <c r="H62" s="41"/>
    </row>
    <row r="63" spans="1:8" hidden="1" x14ac:dyDescent="0.3">
      <c r="A63" s="61">
        <v>56</v>
      </c>
      <c r="B63" s="41"/>
      <c r="C63" s="41"/>
      <c r="D63" s="41"/>
      <c r="E63" s="67" t="s">
        <v>212</v>
      </c>
      <c r="F63" s="41"/>
      <c r="G63" s="67" t="s">
        <v>263</v>
      </c>
      <c r="H63" s="41"/>
    </row>
    <row r="64" spans="1:8" hidden="1" x14ac:dyDescent="0.3">
      <c r="A64" s="61">
        <v>57</v>
      </c>
      <c r="B64" s="41"/>
      <c r="C64" s="41"/>
      <c r="D64" s="41"/>
      <c r="E64" s="67" t="s">
        <v>212</v>
      </c>
      <c r="F64" s="41"/>
      <c r="G64" s="67" t="s">
        <v>263</v>
      </c>
      <c r="H64" s="41"/>
    </row>
    <row r="65" spans="1:8" hidden="1" x14ac:dyDescent="0.3">
      <c r="A65" s="61">
        <v>58</v>
      </c>
      <c r="B65" s="41"/>
      <c r="C65" s="41"/>
      <c r="D65" s="41"/>
      <c r="E65" s="67" t="s">
        <v>212</v>
      </c>
      <c r="F65" s="41"/>
      <c r="G65" s="67" t="s">
        <v>263</v>
      </c>
      <c r="H65" s="41"/>
    </row>
    <row r="66" spans="1:8" hidden="1" x14ac:dyDescent="0.3">
      <c r="A66" s="61">
        <v>59</v>
      </c>
      <c r="B66" s="41"/>
      <c r="C66" s="41"/>
      <c r="D66" s="41"/>
      <c r="E66" s="67" t="s">
        <v>212</v>
      </c>
      <c r="F66" s="41"/>
      <c r="G66" s="67" t="s">
        <v>263</v>
      </c>
      <c r="H66" s="41"/>
    </row>
    <row r="67" spans="1:8" hidden="1" x14ac:dyDescent="0.3">
      <c r="A67" s="61">
        <v>60</v>
      </c>
      <c r="B67" s="41"/>
      <c r="C67" s="41"/>
      <c r="D67" s="41"/>
      <c r="E67" s="67" t="s">
        <v>212</v>
      </c>
      <c r="F67" s="41"/>
      <c r="G67" s="67" t="s">
        <v>263</v>
      </c>
      <c r="H67" s="41"/>
    </row>
    <row r="68" spans="1:8" hidden="1" x14ac:dyDescent="0.3">
      <c r="A68" s="61">
        <v>61</v>
      </c>
      <c r="B68" s="41"/>
      <c r="C68" s="41"/>
      <c r="D68" s="41"/>
      <c r="E68" s="67" t="s">
        <v>212</v>
      </c>
      <c r="F68" s="41"/>
      <c r="G68" s="67" t="s">
        <v>263</v>
      </c>
      <c r="H68" s="41"/>
    </row>
    <row r="69" spans="1:8" hidden="1" x14ac:dyDescent="0.3">
      <c r="A69" s="61">
        <v>62</v>
      </c>
      <c r="B69" s="41"/>
      <c r="C69" s="41"/>
      <c r="D69" s="41"/>
      <c r="E69" s="67" t="s">
        <v>212</v>
      </c>
      <c r="F69" s="41"/>
      <c r="G69" s="67" t="s">
        <v>263</v>
      </c>
      <c r="H69" s="41"/>
    </row>
    <row r="70" spans="1:8" hidden="1" x14ac:dyDescent="0.3">
      <c r="A70" s="61">
        <v>63</v>
      </c>
      <c r="B70" s="41"/>
      <c r="C70" s="41"/>
      <c r="D70" s="41"/>
      <c r="E70" s="67" t="s">
        <v>212</v>
      </c>
      <c r="F70" s="41"/>
      <c r="G70" s="67" t="s">
        <v>263</v>
      </c>
      <c r="H70" s="41"/>
    </row>
    <row r="71" spans="1:8" hidden="1" x14ac:dyDescent="0.3">
      <c r="A71" s="61">
        <v>64</v>
      </c>
      <c r="B71" s="41"/>
      <c r="C71" s="41"/>
      <c r="D71" s="41"/>
      <c r="E71" s="67" t="s">
        <v>212</v>
      </c>
      <c r="F71" s="41"/>
      <c r="G71" s="67" t="s">
        <v>263</v>
      </c>
      <c r="H71" s="41"/>
    </row>
    <row r="72" spans="1:8" hidden="1" x14ac:dyDescent="0.3">
      <c r="A72" s="61">
        <v>65</v>
      </c>
      <c r="B72" s="41"/>
      <c r="C72" s="41"/>
      <c r="D72" s="41"/>
      <c r="E72" s="67" t="s">
        <v>212</v>
      </c>
      <c r="F72" s="41"/>
      <c r="G72" s="67" t="s">
        <v>263</v>
      </c>
      <c r="H72" s="41"/>
    </row>
    <row r="73" spans="1:8" hidden="1" x14ac:dyDescent="0.3">
      <c r="A73" s="61">
        <v>66</v>
      </c>
      <c r="B73" s="41"/>
      <c r="C73" s="41"/>
      <c r="D73" s="41"/>
      <c r="E73" s="67" t="s">
        <v>212</v>
      </c>
      <c r="F73" s="41"/>
      <c r="G73" s="67" t="s">
        <v>263</v>
      </c>
      <c r="H73" s="41"/>
    </row>
    <row r="74" spans="1:8" hidden="1" x14ac:dyDescent="0.3">
      <c r="A74" s="61">
        <v>67</v>
      </c>
      <c r="B74" s="41"/>
      <c r="C74" s="41"/>
      <c r="D74" s="41"/>
      <c r="E74" s="67" t="s">
        <v>212</v>
      </c>
      <c r="F74" s="41"/>
      <c r="G74" s="67" t="s">
        <v>263</v>
      </c>
      <c r="H74" s="41"/>
    </row>
    <row r="75" spans="1:8" hidden="1" x14ac:dyDescent="0.3">
      <c r="A75" s="61">
        <v>68</v>
      </c>
      <c r="B75" s="41"/>
      <c r="C75" s="41"/>
      <c r="D75" s="41"/>
      <c r="E75" s="67" t="s">
        <v>212</v>
      </c>
      <c r="F75" s="41"/>
      <c r="G75" s="67" t="s">
        <v>263</v>
      </c>
      <c r="H75" s="41"/>
    </row>
    <row r="76" spans="1:8" hidden="1" x14ac:dyDescent="0.3">
      <c r="A76" s="61">
        <v>69</v>
      </c>
      <c r="B76" s="41"/>
      <c r="C76" s="41"/>
      <c r="D76" s="41"/>
      <c r="E76" s="67" t="s">
        <v>212</v>
      </c>
      <c r="F76" s="41"/>
      <c r="G76" s="67" t="s">
        <v>263</v>
      </c>
      <c r="H76" s="41"/>
    </row>
    <row r="77" spans="1:8" hidden="1" x14ac:dyDescent="0.3">
      <c r="A77" s="61">
        <v>70</v>
      </c>
      <c r="B77" s="41"/>
      <c r="C77" s="41"/>
      <c r="D77" s="41"/>
      <c r="E77" s="67" t="s">
        <v>212</v>
      </c>
      <c r="F77" s="41"/>
      <c r="G77" s="67" t="s">
        <v>263</v>
      </c>
      <c r="H77" s="41"/>
    </row>
    <row r="78" spans="1:8" hidden="1" x14ac:dyDescent="0.3">
      <c r="A78" s="61">
        <v>71</v>
      </c>
      <c r="B78" s="41"/>
      <c r="C78" s="41"/>
      <c r="D78" s="41"/>
      <c r="E78" s="67" t="s">
        <v>212</v>
      </c>
      <c r="F78" s="41"/>
      <c r="G78" s="67" t="s">
        <v>263</v>
      </c>
      <c r="H78" s="41"/>
    </row>
    <row r="79" spans="1:8" hidden="1" x14ac:dyDescent="0.3">
      <c r="A79" s="61">
        <v>72</v>
      </c>
      <c r="B79" s="41"/>
      <c r="C79" s="41"/>
      <c r="D79" s="41"/>
      <c r="E79" s="67" t="s">
        <v>212</v>
      </c>
      <c r="F79" s="41"/>
      <c r="G79" s="67" t="s">
        <v>263</v>
      </c>
      <c r="H79" s="41"/>
    </row>
    <row r="80" spans="1:8" hidden="1" x14ac:dyDescent="0.3">
      <c r="A80" s="61">
        <v>73</v>
      </c>
      <c r="B80" s="41"/>
      <c r="C80" s="41"/>
      <c r="D80" s="41"/>
      <c r="E80" s="67" t="s">
        <v>212</v>
      </c>
      <c r="F80" s="41"/>
      <c r="G80" s="67" t="s">
        <v>263</v>
      </c>
      <c r="H80" s="41"/>
    </row>
    <row r="81" spans="1:8" hidden="1" x14ac:dyDescent="0.3">
      <c r="A81" s="61">
        <v>74</v>
      </c>
      <c r="B81" s="41"/>
      <c r="C81" s="41"/>
      <c r="D81" s="41"/>
      <c r="E81" s="67" t="s">
        <v>212</v>
      </c>
      <c r="F81" s="41"/>
      <c r="G81" s="67" t="s">
        <v>263</v>
      </c>
      <c r="H81" s="41"/>
    </row>
    <row r="82" spans="1:8" hidden="1" x14ac:dyDescent="0.3">
      <c r="A82" s="61">
        <v>75</v>
      </c>
      <c r="B82" s="41"/>
      <c r="C82" s="41"/>
      <c r="D82" s="41"/>
      <c r="E82" s="67" t="s">
        <v>212</v>
      </c>
      <c r="F82" s="41"/>
      <c r="G82" s="67" t="s">
        <v>263</v>
      </c>
      <c r="H82" s="41"/>
    </row>
    <row r="83" spans="1:8" hidden="1" x14ac:dyDescent="0.3">
      <c r="A83" s="61">
        <v>76</v>
      </c>
      <c r="B83" s="41"/>
      <c r="C83" s="41"/>
      <c r="D83" s="41"/>
      <c r="E83" s="67" t="s">
        <v>212</v>
      </c>
      <c r="F83" s="41"/>
      <c r="G83" s="67" t="s">
        <v>263</v>
      </c>
      <c r="H83" s="41"/>
    </row>
    <row r="84" spans="1:8" hidden="1" x14ac:dyDescent="0.3">
      <c r="A84" s="61">
        <v>77</v>
      </c>
      <c r="B84" s="41"/>
      <c r="C84" s="41"/>
      <c r="D84" s="41"/>
      <c r="E84" s="67" t="s">
        <v>212</v>
      </c>
      <c r="F84" s="41"/>
      <c r="G84" s="67" t="s">
        <v>263</v>
      </c>
      <c r="H84" s="41"/>
    </row>
    <row r="85" spans="1:8" hidden="1" x14ac:dyDescent="0.3">
      <c r="A85" s="61">
        <v>78</v>
      </c>
      <c r="B85" s="41"/>
      <c r="C85" s="41"/>
      <c r="D85" s="41"/>
      <c r="E85" s="67" t="s">
        <v>212</v>
      </c>
      <c r="F85" s="41"/>
      <c r="G85" s="67" t="s">
        <v>263</v>
      </c>
      <c r="H85" s="41"/>
    </row>
    <row r="86" spans="1:8" hidden="1" x14ac:dyDescent="0.3">
      <c r="A86" s="61">
        <v>79</v>
      </c>
      <c r="B86" s="41"/>
      <c r="C86" s="41"/>
      <c r="D86" s="41"/>
      <c r="E86" s="67" t="s">
        <v>212</v>
      </c>
      <c r="F86" s="41"/>
      <c r="G86" s="67" t="s">
        <v>263</v>
      </c>
      <c r="H86" s="41"/>
    </row>
    <row r="87" spans="1:8" hidden="1" x14ac:dyDescent="0.3">
      <c r="A87" s="61">
        <v>80</v>
      </c>
      <c r="B87" s="41"/>
      <c r="C87" s="41"/>
      <c r="D87" s="41"/>
      <c r="E87" s="67" t="s">
        <v>212</v>
      </c>
      <c r="F87" s="41"/>
      <c r="G87" s="67" t="s">
        <v>263</v>
      </c>
      <c r="H87" s="41"/>
    </row>
    <row r="88" spans="1:8" hidden="1" x14ac:dyDescent="0.3">
      <c r="A88" s="61">
        <v>81</v>
      </c>
      <c r="B88" s="41"/>
      <c r="C88" s="41"/>
      <c r="D88" s="41"/>
      <c r="E88" s="67" t="s">
        <v>212</v>
      </c>
      <c r="F88" s="41"/>
      <c r="G88" s="67" t="s">
        <v>263</v>
      </c>
      <c r="H88" s="41"/>
    </row>
    <row r="89" spans="1:8" hidden="1" x14ac:dyDescent="0.3">
      <c r="A89" s="61">
        <v>82</v>
      </c>
      <c r="B89" s="41"/>
      <c r="C89" s="41"/>
      <c r="D89" s="41"/>
      <c r="E89" s="67" t="s">
        <v>212</v>
      </c>
      <c r="F89" s="41"/>
      <c r="G89" s="67" t="s">
        <v>263</v>
      </c>
      <c r="H89" s="41"/>
    </row>
    <row r="90" spans="1:8" hidden="1" x14ac:dyDescent="0.3">
      <c r="A90" s="61">
        <v>83</v>
      </c>
      <c r="B90" s="41"/>
      <c r="C90" s="41"/>
      <c r="D90" s="41"/>
      <c r="E90" s="67" t="s">
        <v>212</v>
      </c>
      <c r="F90" s="41"/>
      <c r="G90" s="67" t="s">
        <v>263</v>
      </c>
      <c r="H90" s="41"/>
    </row>
    <row r="91" spans="1:8" hidden="1" x14ac:dyDescent="0.3">
      <c r="A91" s="61">
        <v>84</v>
      </c>
      <c r="B91" s="41"/>
      <c r="C91" s="41"/>
      <c r="D91" s="41"/>
      <c r="E91" s="67" t="s">
        <v>212</v>
      </c>
      <c r="F91" s="41"/>
      <c r="G91" s="67" t="s">
        <v>263</v>
      </c>
      <c r="H91" s="41"/>
    </row>
    <row r="92" spans="1:8" hidden="1" x14ac:dyDescent="0.3">
      <c r="A92" s="61">
        <v>85</v>
      </c>
      <c r="B92" s="41"/>
      <c r="C92" s="41"/>
      <c r="D92" s="41"/>
      <c r="E92" s="67" t="s">
        <v>212</v>
      </c>
      <c r="F92" s="41"/>
      <c r="G92" s="67" t="s">
        <v>263</v>
      </c>
      <c r="H92" s="41"/>
    </row>
    <row r="93" spans="1:8" hidden="1" x14ac:dyDescent="0.3">
      <c r="A93" s="61">
        <v>86</v>
      </c>
      <c r="B93" s="41"/>
      <c r="C93" s="41"/>
      <c r="D93" s="41"/>
      <c r="E93" s="67" t="s">
        <v>212</v>
      </c>
      <c r="F93" s="41"/>
      <c r="G93" s="67" t="s">
        <v>263</v>
      </c>
      <c r="H93" s="41"/>
    </row>
    <row r="94" spans="1:8" hidden="1" x14ac:dyDescent="0.3">
      <c r="A94" s="61">
        <v>87</v>
      </c>
      <c r="B94" s="41"/>
      <c r="C94" s="41"/>
      <c r="D94" s="41"/>
      <c r="E94" s="67" t="s">
        <v>212</v>
      </c>
      <c r="F94" s="41"/>
      <c r="G94" s="67" t="s">
        <v>263</v>
      </c>
      <c r="H94" s="41"/>
    </row>
    <row r="95" spans="1:8" hidden="1" x14ac:dyDescent="0.3">
      <c r="A95" s="61">
        <v>88</v>
      </c>
      <c r="B95" s="41"/>
      <c r="C95" s="41"/>
      <c r="D95" s="41"/>
      <c r="E95" s="67" t="s">
        <v>212</v>
      </c>
      <c r="F95" s="41"/>
      <c r="G95" s="67" t="s">
        <v>263</v>
      </c>
      <c r="H95" s="41"/>
    </row>
    <row r="96" spans="1:8" hidden="1" x14ac:dyDescent="0.3">
      <c r="A96" s="61">
        <v>89</v>
      </c>
      <c r="B96" s="41"/>
      <c r="C96" s="41"/>
      <c r="D96" s="41"/>
      <c r="E96" s="67" t="s">
        <v>212</v>
      </c>
      <c r="F96" s="41"/>
      <c r="G96" s="67" t="s">
        <v>263</v>
      </c>
      <c r="H96" s="41"/>
    </row>
    <row r="97" spans="1:8" hidden="1" x14ac:dyDescent="0.3">
      <c r="A97" s="61">
        <v>90</v>
      </c>
      <c r="B97" s="41"/>
      <c r="C97" s="41"/>
      <c r="D97" s="41"/>
      <c r="E97" s="67" t="s">
        <v>212</v>
      </c>
      <c r="F97" s="41"/>
      <c r="G97" s="67" t="s">
        <v>263</v>
      </c>
      <c r="H97" s="41"/>
    </row>
    <row r="98" spans="1:8" hidden="1" x14ac:dyDescent="0.3">
      <c r="A98" s="61">
        <v>91</v>
      </c>
      <c r="B98" s="41"/>
      <c r="C98" s="41"/>
      <c r="D98" s="41"/>
      <c r="E98" s="67" t="s">
        <v>212</v>
      </c>
      <c r="F98" s="41"/>
      <c r="G98" s="67" t="s">
        <v>263</v>
      </c>
      <c r="H98" s="41"/>
    </row>
    <row r="99" spans="1:8" hidden="1" x14ac:dyDescent="0.3">
      <c r="A99" s="61">
        <v>92</v>
      </c>
      <c r="B99" s="41"/>
      <c r="C99" s="41"/>
      <c r="D99" s="41"/>
      <c r="E99" s="67" t="s">
        <v>212</v>
      </c>
      <c r="F99" s="41"/>
      <c r="G99" s="67" t="s">
        <v>263</v>
      </c>
      <c r="H99" s="41"/>
    </row>
    <row r="100" spans="1:8" hidden="1" x14ac:dyDescent="0.3">
      <c r="A100" s="61">
        <v>93</v>
      </c>
      <c r="B100" s="41"/>
      <c r="C100" s="41"/>
      <c r="D100" s="41"/>
      <c r="E100" s="67" t="s">
        <v>212</v>
      </c>
      <c r="F100" s="41"/>
      <c r="G100" s="67" t="s">
        <v>263</v>
      </c>
      <c r="H100" s="41"/>
    </row>
    <row r="101" spans="1:8" hidden="1" x14ac:dyDescent="0.3">
      <c r="A101" s="61">
        <v>94</v>
      </c>
      <c r="B101" s="41"/>
      <c r="C101" s="41"/>
      <c r="D101" s="41"/>
      <c r="E101" s="67" t="s">
        <v>212</v>
      </c>
      <c r="F101" s="41"/>
      <c r="G101" s="67" t="s">
        <v>263</v>
      </c>
      <c r="H101" s="41"/>
    </row>
    <row r="102" spans="1:8" hidden="1" x14ac:dyDescent="0.3">
      <c r="A102" s="61">
        <v>95</v>
      </c>
      <c r="B102" s="41"/>
      <c r="C102" s="41"/>
      <c r="D102" s="41"/>
      <c r="E102" s="67" t="s">
        <v>212</v>
      </c>
      <c r="F102" s="41"/>
      <c r="G102" s="67" t="s">
        <v>263</v>
      </c>
      <c r="H102" s="41"/>
    </row>
    <row r="103" spans="1:8" hidden="1" x14ac:dyDescent="0.3">
      <c r="A103" s="61">
        <v>96</v>
      </c>
      <c r="B103" s="41"/>
      <c r="C103" s="41"/>
      <c r="D103" s="41"/>
      <c r="E103" s="67" t="s">
        <v>212</v>
      </c>
      <c r="F103" s="41"/>
      <c r="G103" s="67" t="s">
        <v>263</v>
      </c>
      <c r="H103" s="41"/>
    </row>
    <row r="104" spans="1:8" hidden="1" x14ac:dyDescent="0.3">
      <c r="A104" s="61">
        <v>97</v>
      </c>
      <c r="B104" s="41"/>
      <c r="C104" s="41"/>
      <c r="D104" s="41"/>
      <c r="E104" s="67" t="s">
        <v>212</v>
      </c>
      <c r="F104" s="41"/>
      <c r="G104" s="67" t="s">
        <v>263</v>
      </c>
      <c r="H104" s="41"/>
    </row>
    <row r="105" spans="1:8" hidden="1" x14ac:dyDescent="0.3">
      <c r="A105" s="61">
        <v>98</v>
      </c>
      <c r="B105" s="41"/>
      <c r="C105" s="41"/>
      <c r="D105" s="41"/>
      <c r="E105" s="67" t="s">
        <v>212</v>
      </c>
      <c r="F105" s="41"/>
      <c r="G105" s="67" t="s">
        <v>263</v>
      </c>
      <c r="H105" s="41"/>
    </row>
    <row r="106" spans="1:8" hidden="1" x14ac:dyDescent="0.3">
      <c r="A106" s="61">
        <v>99</v>
      </c>
      <c r="B106" s="41"/>
      <c r="C106" s="41"/>
      <c r="D106" s="41"/>
      <c r="E106" s="67" t="s">
        <v>212</v>
      </c>
      <c r="F106" s="41"/>
      <c r="G106" s="67" t="s">
        <v>263</v>
      </c>
      <c r="H106" s="41"/>
    </row>
    <row r="107" spans="1:8" hidden="1" x14ac:dyDescent="0.3">
      <c r="A107" s="61">
        <v>100</v>
      </c>
      <c r="B107" s="41"/>
      <c r="C107" s="41"/>
      <c r="D107" s="41"/>
      <c r="E107" s="67" t="s">
        <v>212</v>
      </c>
      <c r="F107" s="41"/>
      <c r="G107" s="67" t="s">
        <v>263</v>
      </c>
      <c r="H107" s="41"/>
    </row>
    <row r="108" spans="1:8" x14ac:dyDescent="0.3">
      <c r="A108" s="22"/>
      <c r="B108" s="22"/>
      <c r="C108" s="22"/>
      <c r="D108" s="22"/>
      <c r="E108" s="22"/>
      <c r="F108" s="22"/>
      <c r="G108" s="63"/>
      <c r="H108" s="22"/>
    </row>
  </sheetData>
  <protectedRanges>
    <protectedRange sqref="B2:F2" name="범위1"/>
    <protectedRange sqref="B3:D4 H3:H4" name="범위1_1"/>
  </protectedRanges>
  <mergeCells count="9">
    <mergeCell ref="F7:G7"/>
    <mergeCell ref="D7:E7"/>
    <mergeCell ref="J6:K6"/>
    <mergeCell ref="M6:N6"/>
    <mergeCell ref="A1:N1"/>
    <mergeCell ref="A2:N2"/>
    <mergeCell ref="A3:N3"/>
    <mergeCell ref="A4:N4"/>
    <mergeCell ref="A6:H6"/>
  </mergeCells>
  <phoneticPr fontId="14" type="noConversion"/>
  <dataValidations count="2">
    <dataValidation type="whole" operator="greaterThan" allowBlank="1" showInputMessage="1" showErrorMessage="1" sqref="D8:D107">
      <formula1>0</formula1>
    </dataValidation>
    <dataValidation type="decimal" operator="greaterThan" allowBlank="1" showInputMessage="1" showErrorMessage="1" sqref="F8:F107">
      <formula1>0</formula1>
    </dataValidation>
  </dataValidations>
  <pageMargins left="0.69999998807907104" right="0.69999998807907104" top="0.75" bottom="0.75" header="0.30000001192092896" footer="0.30000001192092896"/>
  <pageSetup paperSize="9" fitToWidth="0" fitToHeight="0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val_ref!$V$2:$V$9</xm:f>
          </x14:formula1>
          <xm:sqref>J8:J27</xm:sqref>
        </x14:dataValidation>
        <x14:dataValidation type="list" allowBlank="1" showInputMessage="1" showErrorMessage="1">
          <x14:formula1>
            <xm:f>val_ref!$W$2:$W$10</xm:f>
          </x14:formula1>
          <xm:sqref>M8:M27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463"/>
  <sheetViews>
    <sheetView topLeftCell="A4" zoomScaleNormal="100" zoomScaleSheetLayoutView="75" workbookViewId="0">
      <selection activeCell="A11" sqref="A11:K11"/>
    </sheetView>
  </sheetViews>
  <sheetFormatPr defaultColWidth="0" defaultRowHeight="16.5" zeroHeight="1" x14ac:dyDescent="0.3"/>
  <cols>
    <col min="1" max="1" width="4.375" style="22" customWidth="1"/>
    <col min="2" max="2" width="5.5" style="22" bestFit="1" customWidth="1"/>
    <col min="3" max="3" width="3.75" style="22" bestFit="1" customWidth="1"/>
    <col min="4" max="5" width="13.625" style="22" customWidth="1"/>
    <col min="6" max="6" width="15.125" style="22" bestFit="1" customWidth="1"/>
    <col min="7" max="7" width="19.75" style="63" bestFit="1" customWidth="1"/>
    <col min="8" max="8" width="19.75" style="22" customWidth="1"/>
    <col min="9" max="9" width="17.375" style="22" customWidth="1"/>
    <col min="10" max="11" width="20.25" style="22" bestFit="1" customWidth="1"/>
    <col min="12" max="12" width="9" style="22" customWidth="1"/>
    <col min="13" max="14" width="0" style="1" hidden="1" customWidth="1"/>
    <col min="15" max="16384" width="9" style="1" hidden="1"/>
  </cols>
  <sheetData>
    <row r="1" spans="1:11" ht="20.25" x14ac:dyDescent="0.3">
      <c r="A1" s="204" t="s">
        <v>367</v>
      </c>
      <c r="B1" s="205"/>
      <c r="C1" s="205"/>
      <c r="D1" s="205"/>
      <c r="E1" s="205"/>
      <c r="F1" s="205"/>
      <c r="G1" s="205"/>
      <c r="H1" s="205"/>
      <c r="I1" s="205"/>
      <c r="J1" s="205"/>
      <c r="K1" s="206"/>
    </row>
    <row r="2" spans="1:11" ht="17.25" customHeight="1" x14ac:dyDescent="0.3">
      <c r="A2" s="293" t="s">
        <v>334</v>
      </c>
      <c r="B2" s="294"/>
      <c r="C2" s="294"/>
      <c r="D2" s="294"/>
      <c r="E2" s="294"/>
      <c r="F2" s="294"/>
      <c r="G2" s="294"/>
      <c r="H2" s="294"/>
      <c r="I2" s="294"/>
      <c r="J2" s="294"/>
      <c r="K2" s="295"/>
    </row>
    <row r="3" spans="1:11" ht="17.25" customHeight="1" x14ac:dyDescent="0.3">
      <c r="A3" s="321" t="s">
        <v>4</v>
      </c>
      <c r="B3" s="322"/>
      <c r="C3" s="322"/>
      <c r="D3" s="322"/>
      <c r="E3" s="322"/>
      <c r="F3" s="322"/>
      <c r="G3" s="322"/>
      <c r="H3" s="322"/>
      <c r="I3" s="322"/>
      <c r="J3" s="322"/>
      <c r="K3" s="323"/>
    </row>
    <row r="4" spans="1:11" x14ac:dyDescent="0.3">
      <c r="D4" s="21"/>
      <c r="E4" s="21"/>
    </row>
    <row r="5" spans="1:11" ht="20.25" x14ac:dyDescent="0.3">
      <c r="A5" s="204" t="s">
        <v>272</v>
      </c>
      <c r="B5" s="205"/>
      <c r="C5" s="205"/>
      <c r="D5" s="205"/>
      <c r="E5" s="205"/>
      <c r="F5" s="205"/>
      <c r="G5" s="205"/>
      <c r="H5" s="205"/>
      <c r="I5" s="205"/>
      <c r="J5" s="205"/>
      <c r="K5" s="206"/>
    </row>
    <row r="6" spans="1:11" x14ac:dyDescent="0.3">
      <c r="A6" s="308" t="s">
        <v>366</v>
      </c>
      <c r="B6" s="309"/>
      <c r="C6" s="309"/>
      <c r="D6" s="309"/>
      <c r="E6" s="316" t="s">
        <v>394</v>
      </c>
      <c r="F6" s="317"/>
      <c r="G6" s="96" t="s">
        <v>368</v>
      </c>
      <c r="H6" s="93">
        <v>33.990900000000003</v>
      </c>
      <c r="I6" s="96" t="s">
        <v>371</v>
      </c>
      <c r="J6" s="278"/>
      <c r="K6" s="288"/>
    </row>
    <row r="7" spans="1:11" x14ac:dyDescent="0.3">
      <c r="A7" s="310" t="s">
        <v>370</v>
      </c>
      <c r="B7" s="311"/>
      <c r="C7" s="311"/>
      <c r="D7" s="311"/>
      <c r="E7" s="318">
        <v>400</v>
      </c>
      <c r="F7" s="318"/>
      <c r="G7" s="66" t="s">
        <v>48</v>
      </c>
      <c r="H7" s="50">
        <v>75</v>
      </c>
      <c r="I7" s="66" t="s">
        <v>372</v>
      </c>
      <c r="J7" s="289">
        <v>22900</v>
      </c>
      <c r="K7" s="290"/>
    </row>
    <row r="8" spans="1:11" ht="17.25" thickBot="1" x14ac:dyDescent="0.35">
      <c r="A8" s="312" t="s">
        <v>32</v>
      </c>
      <c r="B8" s="313"/>
      <c r="C8" s="313"/>
      <c r="D8" s="313"/>
      <c r="E8" s="319" t="s">
        <v>262</v>
      </c>
      <c r="F8" s="209"/>
      <c r="G8" s="67" t="s">
        <v>103</v>
      </c>
      <c r="H8" s="170" t="s">
        <v>388</v>
      </c>
      <c r="I8" s="109" t="s">
        <v>93</v>
      </c>
      <c r="J8" s="291" t="s">
        <v>387</v>
      </c>
      <c r="K8" s="292"/>
    </row>
    <row r="9" spans="1:11" ht="17.25" thickBot="1" x14ac:dyDescent="0.35">
      <c r="A9" s="314" t="s">
        <v>50</v>
      </c>
      <c r="B9" s="315"/>
      <c r="C9" s="315"/>
      <c r="D9" s="315"/>
      <c r="E9" s="320"/>
      <c r="F9" s="320"/>
      <c r="G9" s="68" t="s">
        <v>45</v>
      </c>
      <c r="H9" s="108"/>
      <c r="I9" s="110" t="s">
        <v>369</v>
      </c>
      <c r="J9" s="296" t="s">
        <v>208</v>
      </c>
      <c r="K9" s="297"/>
    </row>
    <row r="10" spans="1:11" x14ac:dyDescent="0.3">
      <c r="A10" s="104"/>
      <c r="B10" s="62"/>
      <c r="C10" s="62"/>
      <c r="D10" s="62"/>
      <c r="E10" s="105"/>
      <c r="F10" s="105"/>
      <c r="I10" s="106"/>
      <c r="J10" s="106"/>
    </row>
    <row r="11" spans="1:11" ht="20.25" x14ac:dyDescent="0.3">
      <c r="A11" s="204" t="s">
        <v>43</v>
      </c>
      <c r="B11" s="205"/>
      <c r="C11" s="205"/>
      <c r="D11" s="205"/>
      <c r="E11" s="205"/>
      <c r="F11" s="205"/>
      <c r="G11" s="205"/>
      <c r="H11" s="205"/>
      <c r="I11" s="205"/>
      <c r="J11" s="205"/>
      <c r="K11" s="206"/>
    </row>
    <row r="12" spans="1:11" x14ac:dyDescent="0.3">
      <c r="A12" s="293" t="s">
        <v>159</v>
      </c>
      <c r="B12" s="294"/>
      <c r="C12" s="294"/>
      <c r="D12" s="294"/>
      <c r="E12" s="294"/>
      <c r="F12" s="294"/>
      <c r="G12" s="294"/>
      <c r="H12" s="294"/>
      <c r="I12" s="294"/>
      <c r="J12" s="294"/>
      <c r="K12" s="295"/>
    </row>
    <row r="13" spans="1:11" x14ac:dyDescent="0.3">
      <c r="A13" s="275" t="s">
        <v>337</v>
      </c>
      <c r="B13" s="276"/>
      <c r="C13" s="276"/>
      <c r="D13" s="276"/>
      <c r="E13" s="276"/>
      <c r="F13" s="276"/>
      <c r="G13" s="276"/>
      <c r="H13" s="276"/>
      <c r="I13" s="276"/>
      <c r="J13" s="276"/>
      <c r="K13" s="301"/>
    </row>
    <row r="14" spans="1:11" x14ac:dyDescent="0.3">
      <c r="A14" s="298" t="s">
        <v>3</v>
      </c>
      <c r="B14" s="299"/>
      <c r="C14" s="299"/>
      <c r="D14" s="299"/>
      <c r="E14" s="299"/>
      <c r="F14" s="299"/>
      <c r="G14" s="299"/>
      <c r="H14" s="299"/>
      <c r="I14" s="299"/>
      <c r="J14" s="299"/>
      <c r="K14" s="300"/>
    </row>
    <row r="15" spans="1:11" x14ac:dyDescent="0.3">
      <c r="A15" s="275" t="s">
        <v>333</v>
      </c>
      <c r="B15" s="276"/>
      <c r="C15" s="276"/>
      <c r="D15" s="276"/>
      <c r="E15" s="276"/>
      <c r="F15" s="276"/>
      <c r="G15" s="276"/>
      <c r="H15" s="276"/>
      <c r="I15" s="276"/>
      <c r="J15" s="276"/>
      <c r="K15" s="301"/>
    </row>
    <row r="16" spans="1:11" x14ac:dyDescent="0.3">
      <c r="A16" s="275" t="s">
        <v>335</v>
      </c>
      <c r="B16" s="276"/>
      <c r="C16" s="276"/>
      <c r="D16" s="276"/>
      <c r="E16" s="276"/>
      <c r="F16" s="276"/>
      <c r="G16" s="276"/>
      <c r="H16" s="276"/>
      <c r="I16" s="276"/>
      <c r="J16" s="276"/>
      <c r="K16" s="301"/>
    </row>
    <row r="17" spans="1:11" x14ac:dyDescent="0.3">
      <c r="A17" s="302" t="s">
        <v>330</v>
      </c>
      <c r="B17" s="303"/>
      <c r="C17" s="303"/>
      <c r="D17" s="303"/>
      <c r="E17" s="303"/>
      <c r="F17" s="303"/>
      <c r="G17" s="303"/>
      <c r="H17" s="303"/>
      <c r="I17" s="303"/>
      <c r="J17" s="303"/>
      <c r="K17" s="304"/>
    </row>
    <row r="18" spans="1:11" x14ac:dyDescent="0.3">
      <c r="A18" s="326" t="s">
        <v>295</v>
      </c>
      <c r="B18" s="327"/>
      <c r="C18" s="327"/>
      <c r="D18" s="327"/>
      <c r="E18" s="327"/>
      <c r="F18" s="327"/>
      <c r="G18" s="327"/>
      <c r="H18" s="327"/>
      <c r="I18" s="327"/>
      <c r="J18" s="327"/>
      <c r="K18" s="328"/>
    </row>
    <row r="19" spans="1:11" x14ac:dyDescent="0.3">
      <c r="A19" s="113"/>
      <c r="B19" s="114"/>
      <c r="C19" s="114"/>
      <c r="D19" s="118"/>
      <c r="E19" s="118"/>
      <c r="F19" s="118"/>
      <c r="G19" s="118"/>
      <c r="H19" s="118"/>
      <c r="I19" s="118"/>
      <c r="J19" s="118"/>
      <c r="K19" s="118"/>
    </row>
    <row r="20" spans="1:11" x14ac:dyDescent="0.3">
      <c r="A20" s="324" t="s">
        <v>251</v>
      </c>
      <c r="B20" s="325"/>
      <c r="C20" s="325"/>
      <c r="D20" s="121" t="s">
        <v>309</v>
      </c>
      <c r="E20" s="122" t="s">
        <v>265</v>
      </c>
      <c r="F20" s="122" t="s">
        <v>309</v>
      </c>
      <c r="G20" s="122" t="s">
        <v>265</v>
      </c>
      <c r="H20" s="122" t="s">
        <v>265</v>
      </c>
      <c r="I20" s="122" t="s">
        <v>265</v>
      </c>
      <c r="J20" s="122" t="s">
        <v>104</v>
      </c>
      <c r="K20" s="123" t="s">
        <v>104</v>
      </c>
    </row>
    <row r="21" spans="1:11" ht="17.25" thickBot="1" x14ac:dyDescent="0.35">
      <c r="A21" s="60" t="s">
        <v>230</v>
      </c>
      <c r="B21" s="87" t="s">
        <v>253</v>
      </c>
      <c r="C21" s="87" t="s">
        <v>267</v>
      </c>
      <c r="D21" s="119" t="s">
        <v>83</v>
      </c>
      <c r="E21" s="119" t="s">
        <v>249</v>
      </c>
      <c r="F21" s="119" t="s">
        <v>314</v>
      </c>
      <c r="G21" s="119" t="s">
        <v>108</v>
      </c>
      <c r="H21" s="119" t="s">
        <v>107</v>
      </c>
      <c r="I21" s="119" t="s">
        <v>106</v>
      </c>
      <c r="J21" s="119" t="s">
        <v>96</v>
      </c>
      <c r="K21" s="120" t="s">
        <v>105</v>
      </c>
    </row>
    <row r="22" spans="1:11" x14ac:dyDescent="0.3">
      <c r="A22" s="101">
        <v>1</v>
      </c>
      <c r="B22" s="286">
        <v>2017</v>
      </c>
      <c r="C22" s="102">
        <v>1</v>
      </c>
      <c r="D22" s="132">
        <v>326823.61599999998</v>
      </c>
      <c r="E22" s="131">
        <v>31355</v>
      </c>
      <c r="F22" s="92"/>
      <c r="G22" s="91"/>
      <c r="H22" s="92"/>
      <c r="I22" s="92"/>
      <c r="J22" s="41">
        <v>6</v>
      </c>
      <c r="K22" s="103"/>
    </row>
    <row r="23" spans="1:11" x14ac:dyDescent="0.3">
      <c r="A23" s="99">
        <v>1</v>
      </c>
      <c r="B23" s="306"/>
      <c r="C23" s="97">
        <v>2</v>
      </c>
      <c r="D23" s="132">
        <v>408194.10600000003</v>
      </c>
      <c r="E23" s="133">
        <v>32818</v>
      </c>
      <c r="F23" s="41"/>
      <c r="G23" s="90"/>
      <c r="H23" s="41"/>
      <c r="I23" s="41"/>
      <c r="J23" s="41">
        <v>6</v>
      </c>
      <c r="K23" s="82"/>
    </row>
    <row r="24" spans="1:11" x14ac:dyDescent="0.3">
      <c r="A24" s="99">
        <v>1</v>
      </c>
      <c r="B24" s="306"/>
      <c r="C24" s="97">
        <v>3</v>
      </c>
      <c r="D24" s="132">
        <v>252540.054</v>
      </c>
      <c r="E24" s="134">
        <v>29201</v>
      </c>
      <c r="F24" s="41"/>
      <c r="G24" s="90"/>
      <c r="H24" s="41"/>
      <c r="I24" s="41"/>
      <c r="J24" s="41">
        <v>6</v>
      </c>
      <c r="K24" s="82"/>
    </row>
    <row r="25" spans="1:11" x14ac:dyDescent="0.3">
      <c r="A25" s="99">
        <v>1</v>
      </c>
      <c r="B25" s="306"/>
      <c r="C25" s="97">
        <v>4</v>
      </c>
      <c r="D25" s="132">
        <v>80717.350000000006</v>
      </c>
      <c r="E25" s="135">
        <v>23476</v>
      </c>
      <c r="F25" s="41"/>
      <c r="G25" s="90"/>
      <c r="H25" s="41"/>
      <c r="I25" s="41"/>
      <c r="J25" s="41">
        <v>4</v>
      </c>
      <c r="K25" s="82">
        <v>4</v>
      </c>
    </row>
    <row r="26" spans="1:11" x14ac:dyDescent="0.3">
      <c r="A26" s="99">
        <v>1</v>
      </c>
      <c r="B26" s="306"/>
      <c r="C26" s="97">
        <v>5</v>
      </c>
      <c r="D26" s="132">
        <v>6330.5519999999997</v>
      </c>
      <c r="E26" s="136">
        <v>19789</v>
      </c>
      <c r="F26" s="41"/>
      <c r="G26" s="90"/>
      <c r="H26" s="41"/>
      <c r="I26" s="41"/>
      <c r="J26" s="41"/>
      <c r="K26" s="82">
        <v>6</v>
      </c>
    </row>
    <row r="27" spans="1:11" x14ac:dyDescent="0.3">
      <c r="A27" s="99">
        <v>1</v>
      </c>
      <c r="B27" s="306"/>
      <c r="C27" s="97">
        <v>6</v>
      </c>
      <c r="D27" s="132">
        <v>3031.3449999999998</v>
      </c>
      <c r="E27" s="137">
        <v>22529</v>
      </c>
      <c r="F27" s="41"/>
      <c r="G27" s="90"/>
      <c r="H27" s="41"/>
      <c r="I27" s="41"/>
      <c r="J27" s="41"/>
      <c r="K27" s="82">
        <v>6</v>
      </c>
    </row>
    <row r="28" spans="1:11" x14ac:dyDescent="0.3">
      <c r="A28" s="99">
        <v>1</v>
      </c>
      <c r="B28" s="306"/>
      <c r="C28" s="97">
        <v>7</v>
      </c>
      <c r="D28" s="132">
        <v>1406.625</v>
      </c>
      <c r="E28" s="138">
        <v>25588</v>
      </c>
      <c r="F28" s="41"/>
      <c r="G28" s="90"/>
      <c r="H28" s="41"/>
      <c r="I28" s="41"/>
      <c r="J28" s="41"/>
      <c r="K28" s="82">
        <v>6</v>
      </c>
    </row>
    <row r="29" spans="1:11" x14ac:dyDescent="0.3">
      <c r="A29" s="99">
        <v>1</v>
      </c>
      <c r="B29" s="306"/>
      <c r="C29" s="97">
        <v>8</v>
      </c>
      <c r="D29" s="132">
        <v>1405.4369999999999</v>
      </c>
      <c r="E29" s="139">
        <v>35753</v>
      </c>
      <c r="F29" s="41"/>
      <c r="G29" s="90"/>
      <c r="H29" s="41"/>
      <c r="I29" s="41"/>
      <c r="J29" s="41"/>
      <c r="K29" s="82">
        <v>6</v>
      </c>
    </row>
    <row r="30" spans="1:11" x14ac:dyDescent="0.3">
      <c r="A30" s="99">
        <v>1</v>
      </c>
      <c r="B30" s="306"/>
      <c r="C30" s="97">
        <v>9</v>
      </c>
      <c r="D30" s="132">
        <v>2091.0749999999998</v>
      </c>
      <c r="E30" s="140">
        <v>29992</v>
      </c>
      <c r="F30" s="41"/>
      <c r="G30" s="90"/>
      <c r="H30" s="41"/>
      <c r="I30" s="41"/>
      <c r="J30" s="41"/>
      <c r="K30" s="82">
        <v>6</v>
      </c>
    </row>
    <row r="31" spans="1:11" x14ac:dyDescent="0.3">
      <c r="A31" s="99">
        <v>1</v>
      </c>
      <c r="B31" s="306"/>
      <c r="C31" s="97">
        <v>10</v>
      </c>
      <c r="D31" s="132">
        <v>12447.084000000001</v>
      </c>
      <c r="E31" s="141">
        <v>23870</v>
      </c>
      <c r="F31" s="41"/>
      <c r="G31" s="90"/>
      <c r="H31" s="41"/>
      <c r="I31" s="41"/>
      <c r="J31" s="41">
        <v>4</v>
      </c>
      <c r="K31" s="82">
        <v>4</v>
      </c>
    </row>
    <row r="32" spans="1:11" x14ac:dyDescent="0.3">
      <c r="A32" s="99">
        <v>1</v>
      </c>
      <c r="B32" s="306"/>
      <c r="C32" s="97">
        <v>11</v>
      </c>
      <c r="D32" s="132">
        <v>173324.86799999999</v>
      </c>
      <c r="E32" s="142">
        <v>21479</v>
      </c>
      <c r="F32" s="41"/>
      <c r="G32" s="90"/>
      <c r="H32" s="41"/>
      <c r="I32" s="41"/>
      <c r="J32" s="41">
        <v>6</v>
      </c>
      <c r="K32" s="82"/>
    </row>
    <row r="33" spans="1:11" x14ac:dyDescent="0.3">
      <c r="A33" s="99">
        <v>1</v>
      </c>
      <c r="B33" s="306"/>
      <c r="C33" s="97">
        <v>12</v>
      </c>
      <c r="D33" s="132">
        <v>381028.02799999999</v>
      </c>
      <c r="E33" s="143">
        <v>28257</v>
      </c>
      <c r="F33" s="41"/>
      <c r="G33" s="90"/>
      <c r="H33" s="41"/>
      <c r="I33" s="41"/>
      <c r="J33" s="41">
        <v>6</v>
      </c>
      <c r="K33" s="82"/>
    </row>
    <row r="34" spans="1:11" x14ac:dyDescent="0.3">
      <c r="A34" s="99">
        <v>1</v>
      </c>
      <c r="B34" s="306">
        <v>2018</v>
      </c>
      <c r="C34" s="97">
        <v>1</v>
      </c>
      <c r="D34" s="132">
        <v>452835.9</v>
      </c>
      <c r="E34" s="144">
        <v>33654</v>
      </c>
      <c r="F34" s="41"/>
      <c r="G34" s="90"/>
      <c r="H34" s="41"/>
      <c r="I34" s="41"/>
      <c r="J34" s="41">
        <v>6</v>
      </c>
      <c r="K34" s="82"/>
    </row>
    <row r="35" spans="1:11" x14ac:dyDescent="0.3">
      <c r="A35" s="99">
        <v>1</v>
      </c>
      <c r="B35" s="306"/>
      <c r="C35" s="97">
        <v>2</v>
      </c>
      <c r="D35" s="132">
        <v>357706.96</v>
      </c>
      <c r="E35" s="145">
        <v>38648</v>
      </c>
      <c r="F35" s="41"/>
      <c r="G35" s="90"/>
      <c r="H35" s="41"/>
      <c r="I35" s="41"/>
      <c r="J35" s="41">
        <v>6</v>
      </c>
      <c r="K35" s="82"/>
    </row>
    <row r="36" spans="1:11" x14ac:dyDescent="0.3">
      <c r="A36" s="99">
        <v>1</v>
      </c>
      <c r="B36" s="306"/>
      <c r="C36" s="97">
        <v>3</v>
      </c>
      <c r="D36" s="132">
        <v>218764.03200000001</v>
      </c>
      <c r="E36" s="146">
        <v>31163</v>
      </c>
      <c r="F36" s="41"/>
      <c r="G36" s="90"/>
      <c r="H36" s="41"/>
      <c r="I36" s="41"/>
      <c r="J36" s="41">
        <v>6</v>
      </c>
      <c r="K36" s="82"/>
    </row>
    <row r="37" spans="1:11" x14ac:dyDescent="0.3">
      <c r="A37" s="99">
        <v>1</v>
      </c>
      <c r="B37" s="306"/>
      <c r="C37" s="97">
        <v>4</v>
      </c>
      <c r="D37" s="132">
        <v>67290.521999999997</v>
      </c>
      <c r="E37" s="147">
        <v>25810</v>
      </c>
      <c r="F37" s="41"/>
      <c r="G37" s="90"/>
      <c r="H37" s="41"/>
      <c r="I37" s="41"/>
      <c r="J37" s="41">
        <v>4</v>
      </c>
      <c r="K37" s="82">
        <v>4</v>
      </c>
    </row>
    <row r="38" spans="1:11" x14ac:dyDescent="0.3">
      <c r="A38" s="99">
        <v>1</v>
      </c>
      <c r="B38" s="306"/>
      <c r="C38" s="97">
        <v>5</v>
      </c>
      <c r="D38" s="168" t="s">
        <v>384</v>
      </c>
      <c r="E38" s="148">
        <v>23957</v>
      </c>
      <c r="F38" s="41"/>
      <c r="G38" s="90"/>
      <c r="H38" s="41"/>
      <c r="I38" s="41"/>
      <c r="J38" s="41"/>
      <c r="K38" s="82">
        <v>6</v>
      </c>
    </row>
    <row r="39" spans="1:11" x14ac:dyDescent="0.3">
      <c r="A39" s="99">
        <v>1</v>
      </c>
      <c r="B39" s="306"/>
      <c r="C39" s="97">
        <v>6</v>
      </c>
      <c r="D39" s="132">
        <v>6384.45</v>
      </c>
      <c r="E39" s="149">
        <v>25583</v>
      </c>
      <c r="F39" s="41"/>
      <c r="G39" s="90"/>
      <c r="H39" s="41"/>
      <c r="I39" s="41"/>
      <c r="J39" s="41"/>
      <c r="K39" s="82">
        <v>6</v>
      </c>
    </row>
    <row r="40" spans="1:11" x14ac:dyDescent="0.3">
      <c r="A40" s="99">
        <v>1</v>
      </c>
      <c r="B40" s="306"/>
      <c r="C40" s="97">
        <v>7</v>
      </c>
      <c r="D40" s="132">
        <v>4118.7169999999996</v>
      </c>
      <c r="E40" s="150">
        <v>28804</v>
      </c>
      <c r="F40" s="41"/>
      <c r="G40" s="90"/>
      <c r="H40" s="41"/>
      <c r="I40" s="41"/>
      <c r="J40" s="41"/>
      <c r="K40" s="82">
        <v>6</v>
      </c>
    </row>
    <row r="41" spans="1:11" x14ac:dyDescent="0.3">
      <c r="A41" s="99">
        <v>1</v>
      </c>
      <c r="B41" s="306"/>
      <c r="C41" s="97">
        <v>8</v>
      </c>
      <c r="D41" s="132">
        <v>2589.2669999999998</v>
      </c>
      <c r="E41" s="151">
        <v>43142</v>
      </c>
      <c r="F41" s="41"/>
      <c r="G41" s="90"/>
      <c r="H41" s="41"/>
      <c r="I41" s="41"/>
      <c r="J41" s="41"/>
      <c r="K41" s="82">
        <v>6</v>
      </c>
    </row>
    <row r="42" spans="1:11" x14ac:dyDescent="0.3">
      <c r="A42" s="99">
        <v>1</v>
      </c>
      <c r="B42" s="306"/>
      <c r="C42" s="97">
        <v>9</v>
      </c>
      <c r="D42" s="132">
        <v>4886.8100000000004</v>
      </c>
      <c r="E42" s="152">
        <v>40180</v>
      </c>
      <c r="F42" s="41"/>
      <c r="G42" s="90"/>
      <c r="H42" s="41"/>
      <c r="I42" s="41"/>
      <c r="J42" s="41"/>
      <c r="K42" s="82">
        <v>6</v>
      </c>
    </row>
    <row r="43" spans="1:11" x14ac:dyDescent="0.3">
      <c r="A43" s="99">
        <v>1</v>
      </c>
      <c r="B43" s="306"/>
      <c r="C43" s="97">
        <v>10</v>
      </c>
      <c r="D43" s="132">
        <v>32540.928</v>
      </c>
      <c r="E43" s="153">
        <v>24904</v>
      </c>
      <c r="F43" s="41"/>
      <c r="G43" s="90"/>
      <c r="H43" s="41"/>
      <c r="I43" s="41"/>
      <c r="J43" s="41">
        <v>4</v>
      </c>
      <c r="K43" s="82">
        <v>4</v>
      </c>
    </row>
    <row r="44" spans="1:11" x14ac:dyDescent="0.3">
      <c r="A44" s="99">
        <v>1</v>
      </c>
      <c r="B44" s="306"/>
      <c r="C44" s="97">
        <v>11</v>
      </c>
      <c r="D44" s="132">
        <v>166469.715</v>
      </c>
      <c r="E44" s="154">
        <v>23921</v>
      </c>
      <c r="F44" s="41"/>
      <c r="G44" s="90"/>
      <c r="H44" s="41"/>
      <c r="I44" s="41"/>
      <c r="J44" s="41">
        <v>6</v>
      </c>
      <c r="K44" s="82"/>
    </row>
    <row r="45" spans="1:11" x14ac:dyDescent="0.3">
      <c r="A45" s="99">
        <v>1</v>
      </c>
      <c r="B45" s="306"/>
      <c r="C45" s="97">
        <v>12</v>
      </c>
      <c r="D45" s="132">
        <v>314681.19199999998</v>
      </c>
      <c r="E45" s="155">
        <v>27741</v>
      </c>
      <c r="F45" s="41"/>
      <c r="G45" s="90"/>
      <c r="H45" s="41"/>
      <c r="I45" s="41"/>
      <c r="J45" s="41">
        <v>6</v>
      </c>
      <c r="K45" s="82"/>
    </row>
    <row r="46" spans="1:11" x14ac:dyDescent="0.3">
      <c r="A46" s="99">
        <v>1</v>
      </c>
      <c r="B46" s="306">
        <v>2019</v>
      </c>
      <c r="C46" s="97">
        <v>1</v>
      </c>
      <c r="D46" s="132">
        <v>407224.16</v>
      </c>
      <c r="E46" s="156">
        <v>35812</v>
      </c>
      <c r="F46" s="41"/>
      <c r="G46" s="90"/>
      <c r="H46" s="41"/>
      <c r="I46" s="41"/>
      <c r="J46" s="41">
        <v>6</v>
      </c>
      <c r="K46" s="82"/>
    </row>
    <row r="47" spans="1:11" x14ac:dyDescent="0.3">
      <c r="A47" s="99">
        <v>1</v>
      </c>
      <c r="B47" s="306"/>
      <c r="C47" s="97">
        <v>2</v>
      </c>
      <c r="D47" s="132">
        <v>296093.09600000002</v>
      </c>
      <c r="E47" s="157">
        <v>39398</v>
      </c>
      <c r="F47" s="41"/>
      <c r="G47" s="90"/>
      <c r="H47" s="41"/>
      <c r="I47" s="41"/>
      <c r="J47" s="41">
        <v>6</v>
      </c>
      <c r="K47" s="82"/>
    </row>
    <row r="48" spans="1:11" x14ac:dyDescent="0.3">
      <c r="A48" s="99">
        <v>1</v>
      </c>
      <c r="B48" s="306"/>
      <c r="C48" s="97">
        <v>3</v>
      </c>
      <c r="D48" s="132">
        <v>194896.68700000001</v>
      </c>
      <c r="E48" s="158">
        <v>32182</v>
      </c>
      <c r="F48" s="41"/>
      <c r="G48" s="90"/>
      <c r="H48" s="41"/>
      <c r="I48" s="41"/>
      <c r="J48" s="41">
        <v>6</v>
      </c>
      <c r="K48" s="82"/>
    </row>
    <row r="49" spans="1:11" x14ac:dyDescent="0.3">
      <c r="A49" s="99">
        <v>1</v>
      </c>
      <c r="B49" s="306"/>
      <c r="C49" s="97">
        <v>4</v>
      </c>
      <c r="D49" s="169">
        <v>101251.192</v>
      </c>
      <c r="E49" s="159">
        <v>28428</v>
      </c>
      <c r="F49" s="41"/>
      <c r="G49" s="90"/>
      <c r="H49" s="41"/>
      <c r="I49" s="41"/>
      <c r="J49" s="41">
        <v>4</v>
      </c>
      <c r="K49" s="82">
        <v>4</v>
      </c>
    </row>
    <row r="50" spans="1:11" x14ac:dyDescent="0.3">
      <c r="A50" s="99">
        <v>1</v>
      </c>
      <c r="B50" s="306"/>
      <c r="C50" s="97">
        <v>5</v>
      </c>
      <c r="D50" s="132">
        <v>13036.615</v>
      </c>
      <c r="E50" s="160">
        <v>23538</v>
      </c>
      <c r="F50" s="41"/>
      <c r="G50" s="90"/>
      <c r="H50" s="41"/>
      <c r="I50" s="41"/>
      <c r="J50" s="41"/>
      <c r="K50" s="82">
        <v>6</v>
      </c>
    </row>
    <row r="51" spans="1:11" x14ac:dyDescent="0.3">
      <c r="A51" s="99">
        <v>1</v>
      </c>
      <c r="B51" s="306"/>
      <c r="C51" s="97">
        <v>6</v>
      </c>
      <c r="D51" s="132">
        <v>10041.549999999999</v>
      </c>
      <c r="E51" s="161">
        <v>26191</v>
      </c>
      <c r="F51" s="41"/>
      <c r="G51" s="90"/>
      <c r="H51" s="41"/>
      <c r="I51" s="41"/>
      <c r="J51" s="41"/>
      <c r="K51" s="82">
        <v>6</v>
      </c>
    </row>
    <row r="52" spans="1:11" x14ac:dyDescent="0.3">
      <c r="A52" s="99">
        <v>1</v>
      </c>
      <c r="B52" s="306"/>
      <c r="C52" s="97">
        <v>7</v>
      </c>
      <c r="D52" s="132">
        <v>7563.0330000000004</v>
      </c>
      <c r="E52" s="162">
        <v>28260</v>
      </c>
      <c r="F52" s="41"/>
      <c r="G52" s="90"/>
      <c r="H52" s="41"/>
      <c r="I52" s="41"/>
      <c r="J52" s="41"/>
      <c r="K52" s="82">
        <v>6</v>
      </c>
    </row>
    <row r="53" spans="1:11" x14ac:dyDescent="0.3">
      <c r="A53" s="99">
        <v>1</v>
      </c>
      <c r="B53" s="306"/>
      <c r="C53" s="97">
        <v>8</v>
      </c>
      <c r="D53" s="168" t="s">
        <v>385</v>
      </c>
      <c r="E53" s="163">
        <v>37515</v>
      </c>
      <c r="F53" s="41"/>
      <c r="G53" s="90"/>
      <c r="H53" s="41"/>
      <c r="I53" s="41"/>
      <c r="J53" s="41"/>
      <c r="K53" s="82">
        <v>6</v>
      </c>
    </row>
    <row r="54" spans="1:11" x14ac:dyDescent="0.3">
      <c r="A54" s="99">
        <v>1</v>
      </c>
      <c r="B54" s="306"/>
      <c r="C54" s="97">
        <v>9</v>
      </c>
      <c r="D54" s="168" t="s">
        <v>386</v>
      </c>
      <c r="E54" s="164">
        <v>40012</v>
      </c>
      <c r="F54" s="41"/>
      <c r="G54" s="90"/>
      <c r="H54" s="41"/>
      <c r="I54" s="41"/>
      <c r="J54" s="41"/>
      <c r="K54" s="82">
        <v>6</v>
      </c>
    </row>
    <row r="55" spans="1:11" x14ac:dyDescent="0.3">
      <c r="A55" s="99">
        <v>1</v>
      </c>
      <c r="B55" s="306"/>
      <c r="C55" s="97">
        <v>10</v>
      </c>
      <c r="D55" s="132">
        <v>12699.288</v>
      </c>
      <c r="E55" s="165">
        <v>25652</v>
      </c>
      <c r="F55" s="41"/>
      <c r="G55" s="90"/>
      <c r="H55" s="41"/>
      <c r="I55" s="41"/>
      <c r="J55" s="41">
        <v>4</v>
      </c>
      <c r="K55" s="82">
        <v>4</v>
      </c>
    </row>
    <row r="56" spans="1:11" x14ac:dyDescent="0.3">
      <c r="A56" s="99">
        <v>1</v>
      </c>
      <c r="B56" s="306"/>
      <c r="C56" s="97">
        <v>11</v>
      </c>
      <c r="D56" s="132">
        <v>143809.70800000001</v>
      </c>
      <c r="E56" s="166">
        <v>22652</v>
      </c>
      <c r="F56" s="41"/>
      <c r="G56" s="90"/>
      <c r="H56" s="41"/>
      <c r="I56" s="41"/>
      <c r="J56" s="41">
        <v>6</v>
      </c>
      <c r="K56" s="82"/>
    </row>
    <row r="57" spans="1:11" ht="17.25" thickBot="1" x14ac:dyDescent="0.35">
      <c r="A57" s="100">
        <v>1</v>
      </c>
      <c r="B57" s="307"/>
      <c r="C57" s="95">
        <v>12</v>
      </c>
      <c r="D57" s="132">
        <v>284703.174</v>
      </c>
      <c r="E57" s="167">
        <v>28637</v>
      </c>
      <c r="F57" s="55"/>
      <c r="G57" s="94"/>
      <c r="H57" s="55"/>
      <c r="I57" s="55"/>
      <c r="J57" s="41">
        <v>6</v>
      </c>
      <c r="K57" s="83"/>
    </row>
    <row r="58" spans="1:11" x14ac:dyDescent="0.3">
      <c r="A58" s="101">
        <v>2</v>
      </c>
      <c r="B58" s="286">
        <v>2017</v>
      </c>
      <c r="C58" s="102">
        <v>1</v>
      </c>
      <c r="D58" s="92"/>
      <c r="E58" s="92"/>
      <c r="F58" s="92"/>
      <c r="G58" s="91"/>
      <c r="H58" s="92"/>
      <c r="I58" s="92"/>
      <c r="J58" s="92"/>
      <c r="K58" s="103"/>
    </row>
    <row r="59" spans="1:11" x14ac:dyDescent="0.3">
      <c r="A59" s="99">
        <v>2</v>
      </c>
      <c r="B59" s="306"/>
      <c r="C59" s="97">
        <v>2</v>
      </c>
      <c r="D59" s="41"/>
      <c r="E59" s="41"/>
      <c r="F59" s="41"/>
      <c r="G59" s="90"/>
      <c r="H59" s="41"/>
      <c r="I59" s="41"/>
      <c r="J59" s="41"/>
      <c r="K59" s="82"/>
    </row>
    <row r="60" spans="1:11" x14ac:dyDescent="0.3">
      <c r="A60" s="99">
        <v>2</v>
      </c>
      <c r="B60" s="306"/>
      <c r="C60" s="97">
        <v>3</v>
      </c>
      <c r="D60" s="41"/>
      <c r="E60" s="41"/>
      <c r="F60" s="41"/>
      <c r="G60" s="90"/>
      <c r="H60" s="41"/>
      <c r="I60" s="41"/>
      <c r="J60" s="41"/>
      <c r="K60" s="82"/>
    </row>
    <row r="61" spans="1:11" x14ac:dyDescent="0.3">
      <c r="A61" s="99">
        <v>2</v>
      </c>
      <c r="B61" s="306"/>
      <c r="C61" s="97">
        <v>4</v>
      </c>
      <c r="D61" s="41"/>
      <c r="E61" s="41"/>
      <c r="F61" s="41"/>
      <c r="G61" s="90"/>
      <c r="H61" s="41"/>
      <c r="I61" s="41"/>
      <c r="J61" s="41"/>
      <c r="K61" s="82"/>
    </row>
    <row r="62" spans="1:11" x14ac:dyDescent="0.3">
      <c r="A62" s="99">
        <v>2</v>
      </c>
      <c r="B62" s="306"/>
      <c r="C62" s="97">
        <v>5</v>
      </c>
      <c r="D62" s="41"/>
      <c r="E62" s="41"/>
      <c r="F62" s="41"/>
      <c r="G62" s="90"/>
      <c r="H62" s="41"/>
      <c r="I62" s="41"/>
      <c r="J62" s="41"/>
      <c r="K62" s="82"/>
    </row>
    <row r="63" spans="1:11" x14ac:dyDescent="0.3">
      <c r="A63" s="99">
        <v>2</v>
      </c>
      <c r="B63" s="306"/>
      <c r="C63" s="97">
        <v>6</v>
      </c>
      <c r="D63" s="41"/>
      <c r="E63" s="41"/>
      <c r="F63" s="41"/>
      <c r="G63" s="90"/>
      <c r="H63" s="41"/>
      <c r="I63" s="41"/>
      <c r="J63" s="41"/>
      <c r="K63" s="82"/>
    </row>
    <row r="64" spans="1:11" x14ac:dyDescent="0.3">
      <c r="A64" s="99">
        <v>2</v>
      </c>
      <c r="B64" s="306"/>
      <c r="C64" s="97">
        <v>7</v>
      </c>
      <c r="D64" s="41"/>
      <c r="E64" s="41"/>
      <c r="F64" s="41"/>
      <c r="G64" s="90"/>
      <c r="H64" s="41"/>
      <c r="I64" s="41"/>
      <c r="J64" s="41"/>
      <c r="K64" s="82"/>
    </row>
    <row r="65" spans="1:11" x14ac:dyDescent="0.3">
      <c r="A65" s="99">
        <v>2</v>
      </c>
      <c r="B65" s="306"/>
      <c r="C65" s="97">
        <v>8</v>
      </c>
      <c r="D65" s="41"/>
      <c r="E65" s="41"/>
      <c r="F65" s="41"/>
      <c r="G65" s="90"/>
      <c r="H65" s="41"/>
      <c r="I65" s="41"/>
      <c r="J65" s="41"/>
      <c r="K65" s="82"/>
    </row>
    <row r="66" spans="1:11" x14ac:dyDescent="0.3">
      <c r="A66" s="99">
        <v>2</v>
      </c>
      <c r="B66" s="306"/>
      <c r="C66" s="97">
        <v>9</v>
      </c>
      <c r="D66" s="41"/>
      <c r="E66" s="41"/>
      <c r="F66" s="41"/>
      <c r="G66" s="90"/>
      <c r="H66" s="41"/>
      <c r="I66" s="41"/>
      <c r="J66" s="41"/>
      <c r="K66" s="82"/>
    </row>
    <row r="67" spans="1:11" x14ac:dyDescent="0.3">
      <c r="A67" s="99">
        <v>2</v>
      </c>
      <c r="B67" s="306"/>
      <c r="C67" s="97">
        <v>10</v>
      </c>
      <c r="D67" s="41"/>
      <c r="E67" s="41"/>
      <c r="F67" s="41"/>
      <c r="G67" s="90"/>
      <c r="H67" s="41"/>
      <c r="I67" s="41"/>
      <c r="J67" s="41"/>
      <c r="K67" s="82"/>
    </row>
    <row r="68" spans="1:11" x14ac:dyDescent="0.3">
      <c r="A68" s="99">
        <v>2</v>
      </c>
      <c r="B68" s="306"/>
      <c r="C68" s="97">
        <v>11</v>
      </c>
      <c r="D68" s="41"/>
      <c r="E68" s="41"/>
      <c r="F68" s="41"/>
      <c r="G68" s="90"/>
      <c r="H68" s="41"/>
      <c r="I68" s="41"/>
      <c r="J68" s="41"/>
      <c r="K68" s="82"/>
    </row>
    <row r="69" spans="1:11" x14ac:dyDescent="0.3">
      <c r="A69" s="99">
        <v>2</v>
      </c>
      <c r="B69" s="306"/>
      <c r="C69" s="97">
        <v>12</v>
      </c>
      <c r="D69" s="41"/>
      <c r="E69" s="41"/>
      <c r="F69" s="41"/>
      <c r="G69" s="90"/>
      <c r="H69" s="41"/>
      <c r="I69" s="41"/>
      <c r="J69" s="41"/>
      <c r="K69" s="82"/>
    </row>
    <row r="70" spans="1:11" x14ac:dyDescent="0.3">
      <c r="A70" s="99">
        <v>2</v>
      </c>
      <c r="B70" s="306">
        <v>2018</v>
      </c>
      <c r="C70" s="97">
        <v>1</v>
      </c>
      <c r="D70" s="41"/>
      <c r="E70" s="41"/>
      <c r="F70" s="41"/>
      <c r="G70" s="90"/>
      <c r="H70" s="41"/>
      <c r="I70" s="41"/>
      <c r="J70" s="41"/>
      <c r="K70" s="82"/>
    </row>
    <row r="71" spans="1:11" x14ac:dyDescent="0.3">
      <c r="A71" s="99">
        <v>2</v>
      </c>
      <c r="B71" s="306"/>
      <c r="C71" s="97">
        <v>2</v>
      </c>
      <c r="D71" s="41"/>
      <c r="E71" s="41"/>
      <c r="F71" s="41"/>
      <c r="G71" s="90"/>
      <c r="H71" s="41"/>
      <c r="I71" s="41"/>
      <c r="J71" s="41"/>
      <c r="K71" s="82"/>
    </row>
    <row r="72" spans="1:11" x14ac:dyDescent="0.3">
      <c r="A72" s="99">
        <v>2</v>
      </c>
      <c r="B72" s="306"/>
      <c r="C72" s="97">
        <v>3</v>
      </c>
      <c r="D72" s="41"/>
      <c r="E72" s="41"/>
      <c r="F72" s="41"/>
      <c r="G72" s="90"/>
      <c r="H72" s="41"/>
      <c r="I72" s="41"/>
      <c r="J72" s="41"/>
      <c r="K72" s="82"/>
    </row>
    <row r="73" spans="1:11" x14ac:dyDescent="0.3">
      <c r="A73" s="99">
        <v>2</v>
      </c>
      <c r="B73" s="306"/>
      <c r="C73" s="97">
        <v>4</v>
      </c>
      <c r="D73" s="41"/>
      <c r="E73" s="41"/>
      <c r="F73" s="41"/>
      <c r="G73" s="90"/>
      <c r="H73" s="41"/>
      <c r="I73" s="41"/>
      <c r="J73" s="41"/>
      <c r="K73" s="82"/>
    </row>
    <row r="74" spans="1:11" x14ac:dyDescent="0.3">
      <c r="A74" s="99">
        <v>2</v>
      </c>
      <c r="B74" s="306"/>
      <c r="C74" s="97">
        <v>5</v>
      </c>
      <c r="D74" s="41"/>
      <c r="E74" s="41"/>
      <c r="F74" s="41"/>
      <c r="G74" s="90"/>
      <c r="H74" s="41"/>
      <c r="I74" s="41"/>
      <c r="J74" s="41"/>
      <c r="K74" s="82"/>
    </row>
    <row r="75" spans="1:11" x14ac:dyDescent="0.3">
      <c r="A75" s="99">
        <v>2</v>
      </c>
      <c r="B75" s="306"/>
      <c r="C75" s="97">
        <v>6</v>
      </c>
      <c r="D75" s="41"/>
      <c r="E75" s="41"/>
      <c r="F75" s="41"/>
      <c r="G75" s="90"/>
      <c r="H75" s="41"/>
      <c r="I75" s="41"/>
      <c r="J75" s="41"/>
      <c r="K75" s="82"/>
    </row>
    <row r="76" spans="1:11" x14ac:dyDescent="0.3">
      <c r="A76" s="99">
        <v>2</v>
      </c>
      <c r="B76" s="306"/>
      <c r="C76" s="97">
        <v>7</v>
      </c>
      <c r="D76" s="41"/>
      <c r="E76" s="41"/>
      <c r="F76" s="41"/>
      <c r="G76" s="90"/>
      <c r="H76" s="41"/>
      <c r="I76" s="41"/>
      <c r="J76" s="41"/>
      <c r="K76" s="82"/>
    </row>
    <row r="77" spans="1:11" x14ac:dyDescent="0.3">
      <c r="A77" s="99">
        <v>2</v>
      </c>
      <c r="B77" s="306"/>
      <c r="C77" s="97">
        <v>8</v>
      </c>
      <c r="D77" s="41"/>
      <c r="E77" s="41"/>
      <c r="F77" s="41"/>
      <c r="G77" s="90"/>
      <c r="H77" s="41"/>
      <c r="I77" s="41"/>
      <c r="J77" s="41"/>
      <c r="K77" s="82"/>
    </row>
    <row r="78" spans="1:11" x14ac:dyDescent="0.3">
      <c r="A78" s="99">
        <v>2</v>
      </c>
      <c r="B78" s="306"/>
      <c r="C78" s="97">
        <v>9</v>
      </c>
      <c r="D78" s="41"/>
      <c r="E78" s="41"/>
      <c r="F78" s="41"/>
      <c r="G78" s="90"/>
      <c r="H78" s="41"/>
      <c r="I78" s="41"/>
      <c r="J78" s="41"/>
      <c r="K78" s="82"/>
    </row>
    <row r="79" spans="1:11" x14ac:dyDescent="0.3">
      <c r="A79" s="99">
        <v>2</v>
      </c>
      <c r="B79" s="306"/>
      <c r="C79" s="97">
        <v>10</v>
      </c>
      <c r="D79" s="41"/>
      <c r="E79" s="41"/>
      <c r="F79" s="41"/>
      <c r="G79" s="90"/>
      <c r="H79" s="41"/>
      <c r="I79" s="41"/>
      <c r="J79" s="41"/>
      <c r="K79" s="82"/>
    </row>
    <row r="80" spans="1:11" x14ac:dyDescent="0.3">
      <c r="A80" s="99">
        <v>2</v>
      </c>
      <c r="B80" s="306"/>
      <c r="C80" s="97">
        <v>11</v>
      </c>
      <c r="D80" s="41"/>
      <c r="E80" s="41"/>
      <c r="F80" s="41"/>
      <c r="G80" s="90"/>
      <c r="H80" s="41"/>
      <c r="I80" s="41"/>
      <c r="J80" s="41"/>
      <c r="K80" s="82"/>
    </row>
    <row r="81" spans="1:11" x14ac:dyDescent="0.3">
      <c r="A81" s="99">
        <v>2</v>
      </c>
      <c r="B81" s="306"/>
      <c r="C81" s="97">
        <v>12</v>
      </c>
      <c r="D81" s="41"/>
      <c r="E81" s="41"/>
      <c r="F81" s="41"/>
      <c r="G81" s="90"/>
      <c r="H81" s="41"/>
      <c r="I81" s="41"/>
      <c r="J81" s="41"/>
      <c r="K81" s="82"/>
    </row>
    <row r="82" spans="1:11" x14ac:dyDescent="0.3">
      <c r="A82" s="99">
        <v>2</v>
      </c>
      <c r="B82" s="306">
        <v>2019</v>
      </c>
      <c r="C82" s="97">
        <v>1</v>
      </c>
      <c r="D82" s="41"/>
      <c r="E82" s="41"/>
      <c r="F82" s="41"/>
      <c r="G82" s="90"/>
      <c r="H82" s="41"/>
      <c r="I82" s="41"/>
      <c r="J82" s="41"/>
      <c r="K82" s="82"/>
    </row>
    <row r="83" spans="1:11" x14ac:dyDescent="0.3">
      <c r="A83" s="99">
        <v>2</v>
      </c>
      <c r="B83" s="306"/>
      <c r="C83" s="97">
        <v>2</v>
      </c>
      <c r="D83" s="41"/>
      <c r="E83" s="41"/>
      <c r="F83" s="41"/>
      <c r="G83" s="90"/>
      <c r="H83" s="41"/>
      <c r="I83" s="41"/>
      <c r="J83" s="41"/>
      <c r="K83" s="82"/>
    </row>
    <row r="84" spans="1:11" x14ac:dyDescent="0.3">
      <c r="A84" s="99">
        <v>2</v>
      </c>
      <c r="B84" s="306"/>
      <c r="C84" s="97">
        <v>3</v>
      </c>
      <c r="D84" s="41"/>
      <c r="E84" s="41"/>
      <c r="F84" s="41"/>
      <c r="G84" s="90"/>
      <c r="H84" s="41"/>
      <c r="I84" s="41"/>
      <c r="J84" s="41"/>
      <c r="K84" s="82"/>
    </row>
    <row r="85" spans="1:11" x14ac:dyDescent="0.3">
      <c r="A85" s="99">
        <v>2</v>
      </c>
      <c r="B85" s="306"/>
      <c r="C85" s="97">
        <v>4</v>
      </c>
      <c r="D85" s="41"/>
      <c r="E85" s="41"/>
      <c r="F85" s="41"/>
      <c r="G85" s="90"/>
      <c r="H85" s="41"/>
      <c r="I85" s="41"/>
      <c r="J85" s="41"/>
      <c r="K85" s="82"/>
    </row>
    <row r="86" spans="1:11" x14ac:dyDescent="0.3">
      <c r="A86" s="99">
        <v>2</v>
      </c>
      <c r="B86" s="306"/>
      <c r="C86" s="97">
        <v>5</v>
      </c>
      <c r="D86" s="41"/>
      <c r="E86" s="41"/>
      <c r="F86" s="41"/>
      <c r="G86" s="90"/>
      <c r="H86" s="41"/>
      <c r="I86" s="41"/>
      <c r="J86" s="41"/>
      <c r="K86" s="82"/>
    </row>
    <row r="87" spans="1:11" x14ac:dyDescent="0.3">
      <c r="A87" s="99">
        <v>2</v>
      </c>
      <c r="B87" s="306"/>
      <c r="C87" s="97">
        <v>6</v>
      </c>
      <c r="D87" s="41"/>
      <c r="E87" s="41"/>
      <c r="F87" s="41"/>
      <c r="G87" s="90"/>
      <c r="H87" s="41"/>
      <c r="I87" s="41"/>
      <c r="J87" s="41"/>
      <c r="K87" s="82"/>
    </row>
    <row r="88" spans="1:11" x14ac:dyDescent="0.3">
      <c r="A88" s="99">
        <v>2</v>
      </c>
      <c r="B88" s="306"/>
      <c r="C88" s="97">
        <v>7</v>
      </c>
      <c r="D88" s="41"/>
      <c r="E88" s="41"/>
      <c r="F88" s="41"/>
      <c r="G88" s="90"/>
      <c r="H88" s="41"/>
      <c r="I88" s="41"/>
      <c r="J88" s="41"/>
      <c r="K88" s="82"/>
    </row>
    <row r="89" spans="1:11" x14ac:dyDescent="0.3">
      <c r="A89" s="99">
        <v>2</v>
      </c>
      <c r="B89" s="306"/>
      <c r="C89" s="97">
        <v>8</v>
      </c>
      <c r="D89" s="41"/>
      <c r="E89" s="41"/>
      <c r="F89" s="41"/>
      <c r="G89" s="90"/>
      <c r="H89" s="41"/>
      <c r="I89" s="41"/>
      <c r="J89" s="41"/>
      <c r="K89" s="82"/>
    </row>
    <row r="90" spans="1:11" x14ac:dyDescent="0.3">
      <c r="A90" s="99">
        <v>2</v>
      </c>
      <c r="B90" s="306"/>
      <c r="C90" s="97">
        <v>9</v>
      </c>
      <c r="D90" s="41"/>
      <c r="E90" s="41"/>
      <c r="F90" s="41"/>
      <c r="G90" s="90"/>
      <c r="H90" s="41"/>
      <c r="I90" s="41"/>
      <c r="J90" s="41"/>
      <c r="K90" s="82"/>
    </row>
    <row r="91" spans="1:11" x14ac:dyDescent="0.3">
      <c r="A91" s="99">
        <v>2</v>
      </c>
      <c r="B91" s="306"/>
      <c r="C91" s="97">
        <v>10</v>
      </c>
      <c r="D91" s="41"/>
      <c r="E91" s="41"/>
      <c r="F91" s="41"/>
      <c r="G91" s="90"/>
      <c r="H91" s="41"/>
      <c r="I91" s="41"/>
      <c r="J91" s="41"/>
      <c r="K91" s="82"/>
    </row>
    <row r="92" spans="1:11" x14ac:dyDescent="0.3">
      <c r="A92" s="99">
        <v>2</v>
      </c>
      <c r="B92" s="306"/>
      <c r="C92" s="97">
        <v>11</v>
      </c>
      <c r="D92" s="41"/>
      <c r="E92" s="41"/>
      <c r="F92" s="41"/>
      <c r="G92" s="90"/>
      <c r="H92" s="41"/>
      <c r="I92" s="41"/>
      <c r="J92" s="41"/>
      <c r="K92" s="82"/>
    </row>
    <row r="93" spans="1:11" x14ac:dyDescent="0.3">
      <c r="A93" s="100">
        <v>2</v>
      </c>
      <c r="B93" s="307"/>
      <c r="C93" s="95">
        <v>12</v>
      </c>
      <c r="D93" s="55"/>
      <c r="E93" s="55"/>
      <c r="F93" s="55"/>
      <c r="G93" s="94"/>
      <c r="H93" s="55"/>
      <c r="I93" s="55"/>
      <c r="J93" s="55"/>
      <c r="K93" s="83"/>
    </row>
    <row r="94" spans="1:11" x14ac:dyDescent="0.3">
      <c r="A94" s="101">
        <v>3</v>
      </c>
      <c r="B94" s="286">
        <v>2017</v>
      </c>
      <c r="C94" s="102">
        <v>1</v>
      </c>
      <c r="D94" s="92"/>
      <c r="E94" s="92"/>
      <c r="F94" s="92"/>
      <c r="G94" s="91"/>
      <c r="H94" s="92"/>
      <c r="I94" s="92"/>
      <c r="J94" s="92"/>
      <c r="K94" s="103"/>
    </row>
    <row r="95" spans="1:11" x14ac:dyDescent="0.3">
      <c r="A95" s="99">
        <v>3</v>
      </c>
      <c r="B95" s="306"/>
      <c r="C95" s="97">
        <v>2</v>
      </c>
      <c r="D95" s="41"/>
      <c r="E95" s="41"/>
      <c r="F95" s="41"/>
      <c r="G95" s="90"/>
      <c r="H95" s="41"/>
      <c r="I95" s="41"/>
      <c r="J95" s="41"/>
      <c r="K95" s="82"/>
    </row>
    <row r="96" spans="1:11" x14ac:dyDescent="0.3">
      <c r="A96" s="99">
        <v>3</v>
      </c>
      <c r="B96" s="306"/>
      <c r="C96" s="97">
        <v>3</v>
      </c>
      <c r="D96" s="41"/>
      <c r="E96" s="41"/>
      <c r="F96" s="41"/>
      <c r="G96" s="90"/>
      <c r="H96" s="41"/>
      <c r="I96" s="41"/>
      <c r="J96" s="41"/>
      <c r="K96" s="82"/>
    </row>
    <row r="97" spans="1:11" x14ac:dyDescent="0.3">
      <c r="A97" s="99">
        <v>3</v>
      </c>
      <c r="B97" s="306"/>
      <c r="C97" s="97">
        <v>4</v>
      </c>
      <c r="D97" s="41"/>
      <c r="E97" s="41"/>
      <c r="F97" s="41"/>
      <c r="G97" s="90"/>
      <c r="H97" s="41"/>
      <c r="I97" s="41"/>
      <c r="J97" s="41"/>
      <c r="K97" s="82"/>
    </row>
    <row r="98" spans="1:11" x14ac:dyDescent="0.3">
      <c r="A98" s="99">
        <v>3</v>
      </c>
      <c r="B98" s="306"/>
      <c r="C98" s="97">
        <v>5</v>
      </c>
      <c r="D98" s="41"/>
      <c r="E98" s="41"/>
      <c r="F98" s="41"/>
      <c r="G98" s="90"/>
      <c r="H98" s="41"/>
      <c r="I98" s="41"/>
      <c r="J98" s="41"/>
      <c r="K98" s="82"/>
    </row>
    <row r="99" spans="1:11" x14ac:dyDescent="0.3">
      <c r="A99" s="99">
        <v>3</v>
      </c>
      <c r="B99" s="306"/>
      <c r="C99" s="97">
        <v>6</v>
      </c>
      <c r="D99" s="41"/>
      <c r="E99" s="41"/>
      <c r="F99" s="41"/>
      <c r="G99" s="90"/>
      <c r="H99" s="41"/>
      <c r="I99" s="41"/>
      <c r="J99" s="41"/>
      <c r="K99" s="82"/>
    </row>
    <row r="100" spans="1:11" x14ac:dyDescent="0.3">
      <c r="A100" s="99">
        <v>3</v>
      </c>
      <c r="B100" s="306"/>
      <c r="C100" s="97">
        <v>7</v>
      </c>
      <c r="D100" s="41"/>
      <c r="E100" s="41"/>
      <c r="F100" s="41"/>
      <c r="G100" s="90"/>
      <c r="H100" s="41"/>
      <c r="I100" s="41"/>
      <c r="J100" s="41"/>
      <c r="K100" s="82"/>
    </row>
    <row r="101" spans="1:11" x14ac:dyDescent="0.3">
      <c r="A101" s="99">
        <v>3</v>
      </c>
      <c r="B101" s="306"/>
      <c r="C101" s="97">
        <v>8</v>
      </c>
      <c r="D101" s="41"/>
      <c r="E101" s="41"/>
      <c r="F101" s="41"/>
      <c r="G101" s="90"/>
      <c r="H101" s="41"/>
      <c r="I101" s="41"/>
      <c r="J101" s="41"/>
      <c r="K101" s="82"/>
    </row>
    <row r="102" spans="1:11" x14ac:dyDescent="0.3">
      <c r="A102" s="99">
        <v>3</v>
      </c>
      <c r="B102" s="306"/>
      <c r="C102" s="97">
        <v>9</v>
      </c>
      <c r="D102" s="41"/>
      <c r="E102" s="41"/>
      <c r="F102" s="41"/>
      <c r="G102" s="90"/>
      <c r="H102" s="41"/>
      <c r="I102" s="41"/>
      <c r="J102" s="41"/>
      <c r="K102" s="82"/>
    </row>
    <row r="103" spans="1:11" x14ac:dyDescent="0.3">
      <c r="A103" s="99">
        <v>3</v>
      </c>
      <c r="B103" s="306"/>
      <c r="C103" s="97">
        <v>10</v>
      </c>
      <c r="D103" s="41"/>
      <c r="E103" s="41"/>
      <c r="F103" s="41"/>
      <c r="G103" s="90"/>
      <c r="H103" s="41"/>
      <c r="I103" s="41"/>
      <c r="J103" s="41"/>
      <c r="K103" s="82"/>
    </row>
    <row r="104" spans="1:11" x14ac:dyDescent="0.3">
      <c r="A104" s="99">
        <v>3</v>
      </c>
      <c r="B104" s="306"/>
      <c r="C104" s="97">
        <v>11</v>
      </c>
      <c r="D104" s="41"/>
      <c r="E104" s="41"/>
      <c r="F104" s="41"/>
      <c r="G104" s="90"/>
      <c r="H104" s="41"/>
      <c r="I104" s="41"/>
      <c r="J104" s="41"/>
      <c r="K104" s="82"/>
    </row>
    <row r="105" spans="1:11" x14ac:dyDescent="0.3">
      <c r="A105" s="99">
        <v>3</v>
      </c>
      <c r="B105" s="306"/>
      <c r="C105" s="97">
        <v>12</v>
      </c>
      <c r="D105" s="41"/>
      <c r="E105" s="41"/>
      <c r="F105" s="41"/>
      <c r="G105" s="90"/>
      <c r="H105" s="41"/>
      <c r="I105" s="41"/>
      <c r="J105" s="41"/>
      <c r="K105" s="82"/>
    </row>
    <row r="106" spans="1:11" x14ac:dyDescent="0.3">
      <c r="A106" s="99">
        <v>3</v>
      </c>
      <c r="B106" s="306">
        <v>2018</v>
      </c>
      <c r="C106" s="97">
        <v>1</v>
      </c>
      <c r="D106" s="41"/>
      <c r="E106" s="41"/>
      <c r="F106" s="41"/>
      <c r="G106" s="90"/>
      <c r="H106" s="41"/>
      <c r="I106" s="41"/>
      <c r="J106" s="41"/>
      <c r="K106" s="82"/>
    </row>
    <row r="107" spans="1:11" x14ac:dyDescent="0.3">
      <c r="A107" s="99">
        <v>3</v>
      </c>
      <c r="B107" s="306"/>
      <c r="C107" s="97">
        <v>2</v>
      </c>
      <c r="D107" s="41"/>
      <c r="E107" s="41"/>
      <c r="F107" s="41"/>
      <c r="G107" s="90"/>
      <c r="H107" s="41"/>
      <c r="I107" s="41"/>
      <c r="J107" s="41"/>
      <c r="K107" s="82"/>
    </row>
    <row r="108" spans="1:11" x14ac:dyDescent="0.3">
      <c r="A108" s="99">
        <v>3</v>
      </c>
      <c r="B108" s="306"/>
      <c r="C108" s="97">
        <v>3</v>
      </c>
      <c r="D108" s="41"/>
      <c r="E108" s="41"/>
      <c r="F108" s="41"/>
      <c r="G108" s="90"/>
      <c r="H108" s="41"/>
      <c r="I108" s="41"/>
      <c r="J108" s="41"/>
      <c r="K108" s="82"/>
    </row>
    <row r="109" spans="1:11" x14ac:dyDescent="0.3">
      <c r="A109" s="99">
        <v>3</v>
      </c>
      <c r="B109" s="306"/>
      <c r="C109" s="97">
        <v>4</v>
      </c>
      <c r="D109" s="41"/>
      <c r="E109" s="41"/>
      <c r="F109" s="41"/>
      <c r="G109" s="90"/>
      <c r="H109" s="41"/>
      <c r="I109" s="41"/>
      <c r="J109" s="41"/>
      <c r="K109" s="82"/>
    </row>
    <row r="110" spans="1:11" x14ac:dyDescent="0.3">
      <c r="A110" s="99">
        <v>3</v>
      </c>
      <c r="B110" s="306"/>
      <c r="C110" s="97">
        <v>5</v>
      </c>
      <c r="D110" s="41"/>
      <c r="E110" s="41"/>
      <c r="F110" s="41"/>
      <c r="G110" s="90"/>
      <c r="H110" s="41"/>
      <c r="I110" s="41"/>
      <c r="J110" s="41"/>
      <c r="K110" s="82"/>
    </row>
    <row r="111" spans="1:11" x14ac:dyDescent="0.3">
      <c r="A111" s="99">
        <v>3</v>
      </c>
      <c r="B111" s="306"/>
      <c r="C111" s="97">
        <v>6</v>
      </c>
      <c r="D111" s="41"/>
      <c r="E111" s="41"/>
      <c r="F111" s="41"/>
      <c r="G111" s="90"/>
      <c r="H111" s="41"/>
      <c r="I111" s="41"/>
      <c r="J111" s="41"/>
      <c r="K111" s="82"/>
    </row>
    <row r="112" spans="1:11" x14ac:dyDescent="0.3">
      <c r="A112" s="99">
        <v>3</v>
      </c>
      <c r="B112" s="306"/>
      <c r="C112" s="97">
        <v>7</v>
      </c>
      <c r="D112" s="41"/>
      <c r="E112" s="41"/>
      <c r="F112" s="41"/>
      <c r="G112" s="90"/>
      <c r="H112" s="41"/>
      <c r="I112" s="41"/>
      <c r="J112" s="41"/>
      <c r="K112" s="82"/>
    </row>
    <row r="113" spans="1:11" x14ac:dyDescent="0.3">
      <c r="A113" s="99">
        <v>3</v>
      </c>
      <c r="B113" s="306"/>
      <c r="C113" s="97">
        <v>8</v>
      </c>
      <c r="D113" s="41"/>
      <c r="E113" s="41"/>
      <c r="F113" s="41"/>
      <c r="G113" s="90"/>
      <c r="H113" s="41"/>
      <c r="I113" s="41"/>
      <c r="J113" s="41"/>
      <c r="K113" s="82"/>
    </row>
    <row r="114" spans="1:11" x14ac:dyDescent="0.3">
      <c r="A114" s="99">
        <v>3</v>
      </c>
      <c r="B114" s="306"/>
      <c r="C114" s="97">
        <v>9</v>
      </c>
      <c r="D114" s="41"/>
      <c r="E114" s="41"/>
      <c r="F114" s="41"/>
      <c r="G114" s="90"/>
      <c r="H114" s="41"/>
      <c r="I114" s="41"/>
      <c r="J114" s="41"/>
      <c r="K114" s="82"/>
    </row>
    <row r="115" spans="1:11" x14ac:dyDescent="0.3">
      <c r="A115" s="99">
        <v>3</v>
      </c>
      <c r="B115" s="306"/>
      <c r="C115" s="97">
        <v>10</v>
      </c>
      <c r="D115" s="41"/>
      <c r="E115" s="41"/>
      <c r="F115" s="41"/>
      <c r="G115" s="90"/>
      <c r="H115" s="41"/>
      <c r="I115" s="41"/>
      <c r="J115" s="41"/>
      <c r="K115" s="82"/>
    </row>
    <row r="116" spans="1:11" x14ac:dyDescent="0.3">
      <c r="A116" s="99">
        <v>3</v>
      </c>
      <c r="B116" s="306"/>
      <c r="C116" s="97">
        <v>11</v>
      </c>
      <c r="D116" s="41"/>
      <c r="E116" s="41"/>
      <c r="F116" s="41"/>
      <c r="G116" s="90"/>
      <c r="H116" s="41"/>
      <c r="I116" s="41"/>
      <c r="J116" s="41"/>
      <c r="K116" s="82"/>
    </row>
    <row r="117" spans="1:11" x14ac:dyDescent="0.3">
      <c r="A117" s="99">
        <v>3</v>
      </c>
      <c r="B117" s="306"/>
      <c r="C117" s="97">
        <v>12</v>
      </c>
      <c r="D117" s="41"/>
      <c r="E117" s="41"/>
      <c r="F117" s="41"/>
      <c r="G117" s="90"/>
      <c r="H117" s="41"/>
      <c r="I117" s="41"/>
      <c r="J117" s="41"/>
      <c r="K117" s="82"/>
    </row>
    <row r="118" spans="1:11" x14ac:dyDescent="0.3">
      <c r="A118" s="99">
        <v>3</v>
      </c>
      <c r="B118" s="306">
        <v>2019</v>
      </c>
      <c r="C118" s="97">
        <v>1</v>
      </c>
      <c r="D118" s="41"/>
      <c r="E118" s="41"/>
      <c r="F118" s="41"/>
      <c r="G118" s="90"/>
      <c r="H118" s="41"/>
      <c r="I118" s="41"/>
      <c r="J118" s="41"/>
      <c r="K118" s="82"/>
    </row>
    <row r="119" spans="1:11" x14ac:dyDescent="0.3">
      <c r="A119" s="99">
        <v>3</v>
      </c>
      <c r="B119" s="306"/>
      <c r="C119" s="97">
        <v>2</v>
      </c>
      <c r="D119" s="41"/>
      <c r="E119" s="41"/>
      <c r="F119" s="41"/>
      <c r="G119" s="90"/>
      <c r="H119" s="41"/>
      <c r="I119" s="41"/>
      <c r="J119" s="41"/>
      <c r="K119" s="82"/>
    </row>
    <row r="120" spans="1:11" x14ac:dyDescent="0.3">
      <c r="A120" s="99">
        <v>3</v>
      </c>
      <c r="B120" s="306"/>
      <c r="C120" s="97">
        <v>3</v>
      </c>
      <c r="D120" s="41"/>
      <c r="E120" s="41"/>
      <c r="F120" s="41"/>
      <c r="G120" s="90"/>
      <c r="H120" s="41"/>
      <c r="I120" s="41"/>
      <c r="J120" s="41"/>
      <c r="K120" s="82"/>
    </row>
    <row r="121" spans="1:11" x14ac:dyDescent="0.3">
      <c r="A121" s="99">
        <v>3</v>
      </c>
      <c r="B121" s="306"/>
      <c r="C121" s="97">
        <v>4</v>
      </c>
      <c r="D121" s="41"/>
      <c r="E121" s="41"/>
      <c r="F121" s="41"/>
      <c r="G121" s="90"/>
      <c r="H121" s="41"/>
      <c r="I121" s="41"/>
      <c r="J121" s="41"/>
      <c r="K121" s="82"/>
    </row>
    <row r="122" spans="1:11" x14ac:dyDescent="0.3">
      <c r="A122" s="99">
        <v>3</v>
      </c>
      <c r="B122" s="306"/>
      <c r="C122" s="97">
        <v>5</v>
      </c>
      <c r="D122" s="41"/>
      <c r="E122" s="41"/>
      <c r="F122" s="41"/>
      <c r="G122" s="90"/>
      <c r="H122" s="41"/>
      <c r="I122" s="41"/>
      <c r="J122" s="41"/>
      <c r="K122" s="82"/>
    </row>
    <row r="123" spans="1:11" x14ac:dyDescent="0.3">
      <c r="A123" s="99">
        <v>3</v>
      </c>
      <c r="B123" s="306"/>
      <c r="C123" s="97">
        <v>6</v>
      </c>
      <c r="D123" s="41"/>
      <c r="E123" s="41"/>
      <c r="F123" s="41"/>
      <c r="G123" s="90"/>
      <c r="H123" s="41"/>
      <c r="I123" s="41"/>
      <c r="J123" s="41"/>
      <c r="K123" s="82"/>
    </row>
    <row r="124" spans="1:11" x14ac:dyDescent="0.3">
      <c r="A124" s="99">
        <v>3</v>
      </c>
      <c r="B124" s="306"/>
      <c r="C124" s="97">
        <v>7</v>
      </c>
      <c r="D124" s="41"/>
      <c r="E124" s="41"/>
      <c r="F124" s="41"/>
      <c r="G124" s="90"/>
      <c r="H124" s="41"/>
      <c r="I124" s="41"/>
      <c r="J124" s="41"/>
      <c r="K124" s="82"/>
    </row>
    <row r="125" spans="1:11" x14ac:dyDescent="0.3">
      <c r="A125" s="99">
        <v>3</v>
      </c>
      <c r="B125" s="306"/>
      <c r="C125" s="97">
        <v>8</v>
      </c>
      <c r="D125" s="41"/>
      <c r="E125" s="41"/>
      <c r="F125" s="41"/>
      <c r="G125" s="90"/>
      <c r="H125" s="41"/>
      <c r="I125" s="41"/>
      <c r="J125" s="41"/>
      <c r="K125" s="82"/>
    </row>
    <row r="126" spans="1:11" x14ac:dyDescent="0.3">
      <c r="A126" s="99">
        <v>3</v>
      </c>
      <c r="B126" s="306"/>
      <c r="C126" s="97">
        <v>9</v>
      </c>
      <c r="D126" s="41"/>
      <c r="E126" s="41"/>
      <c r="F126" s="41"/>
      <c r="G126" s="90"/>
      <c r="H126" s="41"/>
      <c r="I126" s="41"/>
      <c r="J126" s="41"/>
      <c r="K126" s="82"/>
    </row>
    <row r="127" spans="1:11" x14ac:dyDescent="0.3">
      <c r="A127" s="99">
        <v>3</v>
      </c>
      <c r="B127" s="306"/>
      <c r="C127" s="97">
        <v>10</v>
      </c>
      <c r="D127" s="41"/>
      <c r="E127" s="41"/>
      <c r="F127" s="41"/>
      <c r="G127" s="90"/>
      <c r="H127" s="41"/>
      <c r="I127" s="41"/>
      <c r="J127" s="41"/>
      <c r="K127" s="82"/>
    </row>
    <row r="128" spans="1:11" x14ac:dyDescent="0.3">
      <c r="A128" s="99">
        <v>3</v>
      </c>
      <c r="B128" s="306"/>
      <c r="C128" s="97">
        <v>11</v>
      </c>
      <c r="D128" s="41"/>
      <c r="E128" s="41"/>
      <c r="F128" s="41"/>
      <c r="G128" s="90"/>
      <c r="H128" s="41"/>
      <c r="I128" s="41"/>
      <c r="J128" s="41"/>
      <c r="K128" s="82"/>
    </row>
    <row r="129" spans="1:11" x14ac:dyDescent="0.3">
      <c r="A129" s="100">
        <v>3</v>
      </c>
      <c r="B129" s="307"/>
      <c r="C129" s="95">
        <v>12</v>
      </c>
      <c r="D129" s="55"/>
      <c r="E129" s="55"/>
      <c r="F129" s="55"/>
      <c r="G129" s="94"/>
      <c r="H129" s="55"/>
      <c r="I129" s="55"/>
      <c r="J129" s="55"/>
      <c r="K129" s="83"/>
    </row>
    <row r="130" spans="1:11" x14ac:dyDescent="0.3">
      <c r="A130" s="101">
        <v>4</v>
      </c>
      <c r="B130" s="286">
        <v>2017</v>
      </c>
      <c r="C130" s="102">
        <v>1</v>
      </c>
      <c r="D130" s="92"/>
      <c r="E130" s="92"/>
      <c r="F130" s="92"/>
      <c r="G130" s="91"/>
      <c r="H130" s="92"/>
      <c r="I130" s="92"/>
      <c r="J130" s="92"/>
      <c r="K130" s="103"/>
    </row>
    <row r="131" spans="1:11" x14ac:dyDescent="0.3">
      <c r="A131" s="99">
        <v>4</v>
      </c>
      <c r="B131" s="306"/>
      <c r="C131" s="97">
        <v>2</v>
      </c>
      <c r="D131" s="41"/>
      <c r="E131" s="41"/>
      <c r="F131" s="41"/>
      <c r="G131" s="90"/>
      <c r="H131" s="41"/>
      <c r="I131" s="41"/>
      <c r="J131" s="41"/>
      <c r="K131" s="82"/>
    </row>
    <row r="132" spans="1:11" x14ac:dyDescent="0.3">
      <c r="A132" s="99">
        <v>4</v>
      </c>
      <c r="B132" s="306"/>
      <c r="C132" s="97">
        <v>3</v>
      </c>
      <c r="D132" s="41"/>
      <c r="E132" s="41"/>
      <c r="F132" s="41"/>
      <c r="G132" s="90"/>
      <c r="H132" s="41"/>
      <c r="I132" s="41"/>
      <c r="J132" s="41"/>
      <c r="K132" s="82"/>
    </row>
    <row r="133" spans="1:11" x14ac:dyDescent="0.3">
      <c r="A133" s="99">
        <v>4</v>
      </c>
      <c r="B133" s="306"/>
      <c r="C133" s="97">
        <v>4</v>
      </c>
      <c r="D133" s="41"/>
      <c r="E133" s="41"/>
      <c r="F133" s="41"/>
      <c r="G133" s="90"/>
      <c r="H133" s="41"/>
      <c r="I133" s="41"/>
      <c r="J133" s="41"/>
      <c r="K133" s="82"/>
    </row>
    <row r="134" spans="1:11" x14ac:dyDescent="0.3">
      <c r="A134" s="99">
        <v>4</v>
      </c>
      <c r="B134" s="306"/>
      <c r="C134" s="97">
        <v>5</v>
      </c>
      <c r="D134" s="41"/>
      <c r="E134" s="41"/>
      <c r="F134" s="41"/>
      <c r="G134" s="90"/>
      <c r="H134" s="41"/>
      <c r="I134" s="41"/>
      <c r="J134" s="41"/>
      <c r="K134" s="82"/>
    </row>
    <row r="135" spans="1:11" x14ac:dyDescent="0.3">
      <c r="A135" s="99">
        <v>4</v>
      </c>
      <c r="B135" s="306"/>
      <c r="C135" s="97">
        <v>6</v>
      </c>
      <c r="D135" s="41"/>
      <c r="E135" s="41"/>
      <c r="F135" s="41"/>
      <c r="G135" s="90"/>
      <c r="H135" s="41"/>
      <c r="I135" s="41"/>
      <c r="J135" s="41"/>
      <c r="K135" s="82"/>
    </row>
    <row r="136" spans="1:11" x14ac:dyDescent="0.3">
      <c r="A136" s="99">
        <v>4</v>
      </c>
      <c r="B136" s="306"/>
      <c r="C136" s="97">
        <v>7</v>
      </c>
      <c r="D136" s="41"/>
      <c r="E136" s="41"/>
      <c r="F136" s="41"/>
      <c r="G136" s="90"/>
      <c r="H136" s="41"/>
      <c r="I136" s="41"/>
      <c r="J136" s="41"/>
      <c r="K136" s="82"/>
    </row>
    <row r="137" spans="1:11" x14ac:dyDescent="0.3">
      <c r="A137" s="99">
        <v>4</v>
      </c>
      <c r="B137" s="306"/>
      <c r="C137" s="97">
        <v>8</v>
      </c>
      <c r="D137" s="41"/>
      <c r="E137" s="41"/>
      <c r="F137" s="41"/>
      <c r="G137" s="90"/>
      <c r="H137" s="41"/>
      <c r="I137" s="41"/>
      <c r="J137" s="41"/>
      <c r="K137" s="82"/>
    </row>
    <row r="138" spans="1:11" x14ac:dyDescent="0.3">
      <c r="A138" s="99">
        <v>4</v>
      </c>
      <c r="B138" s="306"/>
      <c r="C138" s="97">
        <v>9</v>
      </c>
      <c r="D138" s="41"/>
      <c r="E138" s="41"/>
      <c r="F138" s="41"/>
      <c r="G138" s="90"/>
      <c r="H138" s="41"/>
      <c r="I138" s="41"/>
      <c r="J138" s="41"/>
      <c r="K138" s="82"/>
    </row>
    <row r="139" spans="1:11" x14ac:dyDescent="0.3">
      <c r="A139" s="99">
        <v>4</v>
      </c>
      <c r="B139" s="306"/>
      <c r="C139" s="97">
        <v>10</v>
      </c>
      <c r="D139" s="41"/>
      <c r="E139" s="41"/>
      <c r="F139" s="41"/>
      <c r="G139" s="90"/>
      <c r="H139" s="41"/>
      <c r="I139" s="41"/>
      <c r="J139" s="41"/>
      <c r="K139" s="82"/>
    </row>
    <row r="140" spans="1:11" x14ac:dyDescent="0.3">
      <c r="A140" s="99">
        <v>4</v>
      </c>
      <c r="B140" s="306"/>
      <c r="C140" s="97">
        <v>11</v>
      </c>
      <c r="D140" s="41"/>
      <c r="E140" s="41"/>
      <c r="F140" s="41"/>
      <c r="G140" s="90"/>
      <c r="H140" s="41"/>
      <c r="I140" s="41"/>
      <c r="J140" s="41"/>
      <c r="K140" s="82"/>
    </row>
    <row r="141" spans="1:11" x14ac:dyDescent="0.3">
      <c r="A141" s="99">
        <v>4</v>
      </c>
      <c r="B141" s="306"/>
      <c r="C141" s="97">
        <v>12</v>
      </c>
      <c r="D141" s="41"/>
      <c r="E141" s="41"/>
      <c r="F141" s="41"/>
      <c r="G141" s="90"/>
      <c r="H141" s="41"/>
      <c r="I141" s="41"/>
      <c r="J141" s="41"/>
      <c r="K141" s="82"/>
    </row>
    <row r="142" spans="1:11" x14ac:dyDescent="0.3">
      <c r="A142" s="99">
        <v>4</v>
      </c>
      <c r="B142" s="306">
        <v>2018</v>
      </c>
      <c r="C142" s="97">
        <v>1</v>
      </c>
      <c r="D142" s="41"/>
      <c r="E142" s="41"/>
      <c r="F142" s="41"/>
      <c r="G142" s="90"/>
      <c r="H142" s="41"/>
      <c r="I142" s="41"/>
      <c r="J142" s="41"/>
      <c r="K142" s="82"/>
    </row>
    <row r="143" spans="1:11" x14ac:dyDescent="0.3">
      <c r="A143" s="99">
        <v>4</v>
      </c>
      <c r="B143" s="306"/>
      <c r="C143" s="97">
        <v>2</v>
      </c>
      <c r="D143" s="41"/>
      <c r="E143" s="41"/>
      <c r="F143" s="41"/>
      <c r="G143" s="90"/>
      <c r="H143" s="41"/>
      <c r="I143" s="41"/>
      <c r="J143" s="41"/>
      <c r="K143" s="82"/>
    </row>
    <row r="144" spans="1:11" x14ac:dyDescent="0.3">
      <c r="A144" s="99">
        <v>4</v>
      </c>
      <c r="B144" s="306"/>
      <c r="C144" s="97">
        <v>3</v>
      </c>
      <c r="D144" s="41"/>
      <c r="E144" s="41"/>
      <c r="F144" s="41"/>
      <c r="G144" s="90"/>
      <c r="H144" s="41"/>
      <c r="I144" s="41"/>
      <c r="J144" s="41"/>
      <c r="K144" s="82"/>
    </row>
    <row r="145" spans="1:11" x14ac:dyDescent="0.3">
      <c r="A145" s="99">
        <v>4</v>
      </c>
      <c r="B145" s="306"/>
      <c r="C145" s="97">
        <v>4</v>
      </c>
      <c r="D145" s="41"/>
      <c r="E145" s="41"/>
      <c r="F145" s="41"/>
      <c r="G145" s="90"/>
      <c r="H145" s="41"/>
      <c r="I145" s="41"/>
      <c r="J145" s="41"/>
      <c r="K145" s="82"/>
    </row>
    <row r="146" spans="1:11" x14ac:dyDescent="0.3">
      <c r="A146" s="99">
        <v>4</v>
      </c>
      <c r="B146" s="306"/>
      <c r="C146" s="97">
        <v>5</v>
      </c>
      <c r="D146" s="41"/>
      <c r="E146" s="41"/>
      <c r="F146" s="41"/>
      <c r="G146" s="90"/>
      <c r="H146" s="41"/>
      <c r="I146" s="41"/>
      <c r="J146" s="41"/>
      <c r="K146" s="82"/>
    </row>
    <row r="147" spans="1:11" x14ac:dyDescent="0.3">
      <c r="A147" s="99">
        <v>4</v>
      </c>
      <c r="B147" s="306"/>
      <c r="C147" s="97">
        <v>6</v>
      </c>
      <c r="D147" s="41"/>
      <c r="E147" s="41"/>
      <c r="F147" s="41"/>
      <c r="G147" s="90"/>
      <c r="H147" s="41"/>
      <c r="I147" s="41"/>
      <c r="J147" s="41"/>
      <c r="K147" s="82"/>
    </row>
    <row r="148" spans="1:11" x14ac:dyDescent="0.3">
      <c r="A148" s="99">
        <v>4</v>
      </c>
      <c r="B148" s="306"/>
      <c r="C148" s="97">
        <v>7</v>
      </c>
      <c r="D148" s="41"/>
      <c r="E148" s="41"/>
      <c r="F148" s="41"/>
      <c r="G148" s="90"/>
      <c r="H148" s="41"/>
      <c r="I148" s="41"/>
      <c r="J148" s="41"/>
      <c r="K148" s="82"/>
    </row>
    <row r="149" spans="1:11" x14ac:dyDescent="0.3">
      <c r="A149" s="99">
        <v>4</v>
      </c>
      <c r="B149" s="306"/>
      <c r="C149" s="97">
        <v>8</v>
      </c>
      <c r="D149" s="41"/>
      <c r="E149" s="41"/>
      <c r="F149" s="41"/>
      <c r="G149" s="90"/>
      <c r="H149" s="41"/>
      <c r="I149" s="41"/>
      <c r="J149" s="41"/>
      <c r="K149" s="82"/>
    </row>
    <row r="150" spans="1:11" x14ac:dyDescent="0.3">
      <c r="A150" s="99">
        <v>4</v>
      </c>
      <c r="B150" s="306"/>
      <c r="C150" s="97">
        <v>9</v>
      </c>
      <c r="D150" s="41"/>
      <c r="E150" s="41"/>
      <c r="F150" s="41"/>
      <c r="G150" s="90"/>
      <c r="H150" s="41"/>
      <c r="I150" s="41"/>
      <c r="J150" s="41"/>
      <c r="K150" s="82"/>
    </row>
    <row r="151" spans="1:11" x14ac:dyDescent="0.3">
      <c r="A151" s="99">
        <v>4</v>
      </c>
      <c r="B151" s="306"/>
      <c r="C151" s="97">
        <v>10</v>
      </c>
      <c r="D151" s="41"/>
      <c r="E151" s="41"/>
      <c r="F151" s="41"/>
      <c r="G151" s="90"/>
      <c r="H151" s="41"/>
      <c r="I151" s="41"/>
      <c r="J151" s="41"/>
      <c r="K151" s="82"/>
    </row>
    <row r="152" spans="1:11" x14ac:dyDescent="0.3">
      <c r="A152" s="99">
        <v>4</v>
      </c>
      <c r="B152" s="306"/>
      <c r="C152" s="97">
        <v>11</v>
      </c>
      <c r="D152" s="41"/>
      <c r="E152" s="41"/>
      <c r="F152" s="41"/>
      <c r="G152" s="90"/>
      <c r="H152" s="41"/>
      <c r="I152" s="41"/>
      <c r="J152" s="41"/>
      <c r="K152" s="82"/>
    </row>
    <row r="153" spans="1:11" x14ac:dyDescent="0.3">
      <c r="A153" s="99">
        <v>4</v>
      </c>
      <c r="B153" s="306"/>
      <c r="C153" s="97">
        <v>12</v>
      </c>
      <c r="D153" s="41"/>
      <c r="E153" s="41"/>
      <c r="F153" s="41"/>
      <c r="G153" s="90"/>
      <c r="H153" s="41"/>
      <c r="I153" s="41"/>
      <c r="J153" s="41"/>
      <c r="K153" s="82"/>
    </row>
    <row r="154" spans="1:11" x14ac:dyDescent="0.3">
      <c r="A154" s="99">
        <v>4</v>
      </c>
      <c r="B154" s="306">
        <v>2019</v>
      </c>
      <c r="C154" s="97">
        <v>1</v>
      </c>
      <c r="D154" s="41"/>
      <c r="E154" s="41"/>
      <c r="F154" s="41"/>
      <c r="G154" s="90"/>
      <c r="H154" s="41"/>
      <c r="I154" s="41"/>
      <c r="J154" s="41"/>
      <c r="K154" s="82"/>
    </row>
    <row r="155" spans="1:11" x14ac:dyDescent="0.3">
      <c r="A155" s="99">
        <v>4</v>
      </c>
      <c r="B155" s="306"/>
      <c r="C155" s="97">
        <v>2</v>
      </c>
      <c r="D155" s="41"/>
      <c r="E155" s="41"/>
      <c r="F155" s="41"/>
      <c r="G155" s="90"/>
      <c r="H155" s="41"/>
      <c r="I155" s="41"/>
      <c r="J155" s="41"/>
      <c r="K155" s="82"/>
    </row>
    <row r="156" spans="1:11" x14ac:dyDescent="0.3">
      <c r="A156" s="99">
        <v>4</v>
      </c>
      <c r="B156" s="306"/>
      <c r="C156" s="97">
        <v>3</v>
      </c>
      <c r="D156" s="41"/>
      <c r="E156" s="41"/>
      <c r="F156" s="41"/>
      <c r="G156" s="90"/>
      <c r="H156" s="41"/>
      <c r="I156" s="41"/>
      <c r="J156" s="41"/>
      <c r="K156" s="82"/>
    </row>
    <row r="157" spans="1:11" x14ac:dyDescent="0.3">
      <c r="A157" s="99">
        <v>4</v>
      </c>
      <c r="B157" s="306"/>
      <c r="C157" s="97">
        <v>4</v>
      </c>
      <c r="D157" s="41"/>
      <c r="E157" s="41"/>
      <c r="F157" s="41"/>
      <c r="G157" s="90"/>
      <c r="H157" s="41"/>
      <c r="I157" s="41"/>
      <c r="J157" s="41"/>
      <c r="K157" s="82"/>
    </row>
    <row r="158" spans="1:11" x14ac:dyDescent="0.3">
      <c r="A158" s="99">
        <v>4</v>
      </c>
      <c r="B158" s="306"/>
      <c r="C158" s="97">
        <v>5</v>
      </c>
      <c r="D158" s="41"/>
      <c r="E158" s="41"/>
      <c r="F158" s="41"/>
      <c r="G158" s="90"/>
      <c r="H158" s="41"/>
      <c r="I158" s="41"/>
      <c r="J158" s="41"/>
      <c r="K158" s="82"/>
    </row>
    <row r="159" spans="1:11" x14ac:dyDescent="0.3">
      <c r="A159" s="99">
        <v>4</v>
      </c>
      <c r="B159" s="306"/>
      <c r="C159" s="97">
        <v>6</v>
      </c>
      <c r="D159" s="41"/>
      <c r="E159" s="41"/>
      <c r="F159" s="41"/>
      <c r="G159" s="90"/>
      <c r="H159" s="41"/>
      <c r="I159" s="41"/>
      <c r="J159" s="41"/>
      <c r="K159" s="82"/>
    </row>
    <row r="160" spans="1:11" x14ac:dyDescent="0.3">
      <c r="A160" s="99">
        <v>4</v>
      </c>
      <c r="B160" s="306"/>
      <c r="C160" s="97">
        <v>7</v>
      </c>
      <c r="D160" s="41"/>
      <c r="E160" s="41"/>
      <c r="F160" s="41"/>
      <c r="G160" s="90"/>
      <c r="H160" s="41"/>
      <c r="I160" s="41"/>
      <c r="J160" s="41"/>
      <c r="K160" s="82"/>
    </row>
    <row r="161" spans="1:11" x14ac:dyDescent="0.3">
      <c r="A161" s="99">
        <v>4</v>
      </c>
      <c r="B161" s="306"/>
      <c r="C161" s="97">
        <v>8</v>
      </c>
      <c r="D161" s="41"/>
      <c r="E161" s="41"/>
      <c r="F161" s="41"/>
      <c r="G161" s="90"/>
      <c r="H161" s="41"/>
      <c r="I161" s="41"/>
      <c r="J161" s="41"/>
      <c r="K161" s="82"/>
    </row>
    <row r="162" spans="1:11" x14ac:dyDescent="0.3">
      <c r="A162" s="99">
        <v>4</v>
      </c>
      <c r="B162" s="306"/>
      <c r="C162" s="97">
        <v>9</v>
      </c>
      <c r="D162" s="41"/>
      <c r="E162" s="41"/>
      <c r="F162" s="41"/>
      <c r="G162" s="90"/>
      <c r="H162" s="41"/>
      <c r="I162" s="41"/>
      <c r="J162" s="41"/>
      <c r="K162" s="82"/>
    </row>
    <row r="163" spans="1:11" x14ac:dyDescent="0.3">
      <c r="A163" s="99">
        <v>4</v>
      </c>
      <c r="B163" s="306"/>
      <c r="C163" s="97">
        <v>10</v>
      </c>
      <c r="D163" s="41"/>
      <c r="E163" s="41"/>
      <c r="F163" s="41"/>
      <c r="G163" s="90"/>
      <c r="H163" s="41"/>
      <c r="I163" s="41"/>
      <c r="J163" s="41"/>
      <c r="K163" s="82"/>
    </row>
    <row r="164" spans="1:11" x14ac:dyDescent="0.3">
      <c r="A164" s="99">
        <v>4</v>
      </c>
      <c r="B164" s="306"/>
      <c r="C164" s="97">
        <v>11</v>
      </c>
      <c r="D164" s="41"/>
      <c r="E164" s="41"/>
      <c r="F164" s="41"/>
      <c r="G164" s="90"/>
      <c r="H164" s="41"/>
      <c r="I164" s="41"/>
      <c r="J164" s="41"/>
      <c r="K164" s="82"/>
    </row>
    <row r="165" spans="1:11" x14ac:dyDescent="0.3">
      <c r="A165" s="100">
        <v>4</v>
      </c>
      <c r="B165" s="307"/>
      <c r="C165" s="95">
        <v>12</v>
      </c>
      <c r="D165" s="55"/>
      <c r="E165" s="55"/>
      <c r="F165" s="55"/>
      <c r="G165" s="94"/>
      <c r="H165" s="55"/>
      <c r="I165" s="55"/>
      <c r="J165" s="55"/>
      <c r="K165" s="83"/>
    </row>
    <row r="166" spans="1:11" x14ac:dyDescent="0.3">
      <c r="A166" s="101">
        <v>5</v>
      </c>
      <c r="B166" s="286">
        <v>2017</v>
      </c>
      <c r="C166" s="102">
        <v>1</v>
      </c>
      <c r="D166" s="92"/>
      <c r="E166" s="92"/>
      <c r="F166" s="92"/>
      <c r="G166" s="91"/>
      <c r="H166" s="92"/>
      <c r="I166" s="92"/>
      <c r="J166" s="92"/>
      <c r="K166" s="103"/>
    </row>
    <row r="167" spans="1:11" x14ac:dyDescent="0.3">
      <c r="A167" s="99">
        <v>5</v>
      </c>
      <c r="B167" s="306"/>
      <c r="C167" s="97">
        <v>2</v>
      </c>
      <c r="D167" s="41"/>
      <c r="E167" s="41"/>
      <c r="F167" s="41"/>
      <c r="G167" s="90"/>
      <c r="H167" s="41"/>
      <c r="I167" s="41"/>
      <c r="J167" s="41"/>
      <c r="K167" s="82"/>
    </row>
    <row r="168" spans="1:11" x14ac:dyDescent="0.3">
      <c r="A168" s="99">
        <v>5</v>
      </c>
      <c r="B168" s="306"/>
      <c r="C168" s="97">
        <v>3</v>
      </c>
      <c r="D168" s="41"/>
      <c r="E168" s="41"/>
      <c r="F168" s="41"/>
      <c r="G168" s="90"/>
      <c r="H168" s="41"/>
      <c r="I168" s="41"/>
      <c r="J168" s="41"/>
      <c r="K168" s="82"/>
    </row>
    <row r="169" spans="1:11" x14ac:dyDescent="0.3">
      <c r="A169" s="99">
        <v>5</v>
      </c>
      <c r="B169" s="306"/>
      <c r="C169" s="97">
        <v>4</v>
      </c>
      <c r="D169" s="41"/>
      <c r="E169" s="41"/>
      <c r="F169" s="41"/>
      <c r="G169" s="90"/>
      <c r="H169" s="41"/>
      <c r="I169" s="41"/>
      <c r="J169" s="41"/>
      <c r="K169" s="82"/>
    </row>
    <row r="170" spans="1:11" x14ac:dyDescent="0.3">
      <c r="A170" s="99">
        <v>5</v>
      </c>
      <c r="B170" s="306"/>
      <c r="C170" s="97">
        <v>5</v>
      </c>
      <c r="D170" s="41"/>
      <c r="E170" s="41"/>
      <c r="F170" s="41"/>
      <c r="G170" s="90"/>
      <c r="H170" s="41"/>
      <c r="I170" s="41"/>
      <c r="J170" s="41"/>
      <c r="K170" s="82"/>
    </row>
    <row r="171" spans="1:11" x14ac:dyDescent="0.3">
      <c r="A171" s="99">
        <v>5</v>
      </c>
      <c r="B171" s="306"/>
      <c r="C171" s="97">
        <v>6</v>
      </c>
      <c r="D171" s="41"/>
      <c r="E171" s="41"/>
      <c r="F171" s="41"/>
      <c r="G171" s="90"/>
      <c r="H171" s="41"/>
      <c r="I171" s="41"/>
      <c r="J171" s="41"/>
      <c r="K171" s="82"/>
    </row>
    <row r="172" spans="1:11" x14ac:dyDescent="0.3">
      <c r="A172" s="99">
        <v>5</v>
      </c>
      <c r="B172" s="306"/>
      <c r="C172" s="97">
        <v>7</v>
      </c>
      <c r="D172" s="41"/>
      <c r="E172" s="41"/>
      <c r="F172" s="41"/>
      <c r="G172" s="90"/>
      <c r="H172" s="41"/>
      <c r="I172" s="41"/>
      <c r="J172" s="41"/>
      <c r="K172" s="82"/>
    </row>
    <row r="173" spans="1:11" x14ac:dyDescent="0.3">
      <c r="A173" s="99">
        <v>5</v>
      </c>
      <c r="B173" s="306"/>
      <c r="C173" s="97">
        <v>8</v>
      </c>
      <c r="D173" s="41"/>
      <c r="E173" s="41"/>
      <c r="F173" s="41"/>
      <c r="G173" s="90"/>
      <c r="H173" s="41"/>
      <c r="I173" s="41"/>
      <c r="J173" s="41"/>
      <c r="K173" s="82"/>
    </row>
    <row r="174" spans="1:11" x14ac:dyDescent="0.3">
      <c r="A174" s="99">
        <v>5</v>
      </c>
      <c r="B174" s="306"/>
      <c r="C174" s="97">
        <v>9</v>
      </c>
      <c r="D174" s="41"/>
      <c r="E174" s="41"/>
      <c r="F174" s="41"/>
      <c r="G174" s="90"/>
      <c r="H174" s="41"/>
      <c r="I174" s="41"/>
      <c r="J174" s="41"/>
      <c r="K174" s="82"/>
    </row>
    <row r="175" spans="1:11" x14ac:dyDescent="0.3">
      <c r="A175" s="99">
        <v>5</v>
      </c>
      <c r="B175" s="306"/>
      <c r="C175" s="97">
        <v>10</v>
      </c>
      <c r="D175" s="41"/>
      <c r="E175" s="41"/>
      <c r="F175" s="41"/>
      <c r="G175" s="90"/>
      <c r="H175" s="41"/>
      <c r="I175" s="41"/>
      <c r="J175" s="41"/>
      <c r="K175" s="82"/>
    </row>
    <row r="176" spans="1:11" x14ac:dyDescent="0.3">
      <c r="A176" s="99">
        <v>5</v>
      </c>
      <c r="B176" s="306"/>
      <c r="C176" s="97">
        <v>11</v>
      </c>
      <c r="D176" s="41"/>
      <c r="E176" s="41"/>
      <c r="F176" s="41"/>
      <c r="G176" s="90"/>
      <c r="H176" s="41"/>
      <c r="I176" s="41"/>
      <c r="J176" s="41"/>
      <c r="K176" s="82"/>
    </row>
    <row r="177" spans="1:11" x14ac:dyDescent="0.3">
      <c r="A177" s="99">
        <v>5</v>
      </c>
      <c r="B177" s="306"/>
      <c r="C177" s="97">
        <v>12</v>
      </c>
      <c r="D177" s="41"/>
      <c r="E177" s="41"/>
      <c r="F177" s="41"/>
      <c r="G177" s="90"/>
      <c r="H177" s="41"/>
      <c r="I177" s="41"/>
      <c r="J177" s="41"/>
      <c r="K177" s="82"/>
    </row>
    <row r="178" spans="1:11" x14ac:dyDescent="0.3">
      <c r="A178" s="99">
        <v>5</v>
      </c>
      <c r="B178" s="306">
        <v>2018</v>
      </c>
      <c r="C178" s="97">
        <v>1</v>
      </c>
      <c r="D178" s="41"/>
      <c r="E178" s="41"/>
      <c r="F178" s="41"/>
      <c r="G178" s="90"/>
      <c r="H178" s="41"/>
      <c r="I178" s="41"/>
      <c r="J178" s="41"/>
      <c r="K178" s="82"/>
    </row>
    <row r="179" spans="1:11" x14ac:dyDescent="0.3">
      <c r="A179" s="99">
        <v>5</v>
      </c>
      <c r="B179" s="306"/>
      <c r="C179" s="97">
        <v>2</v>
      </c>
      <c r="D179" s="41"/>
      <c r="E179" s="41"/>
      <c r="F179" s="41"/>
      <c r="G179" s="90"/>
      <c r="H179" s="41"/>
      <c r="I179" s="41"/>
      <c r="J179" s="41"/>
      <c r="K179" s="82"/>
    </row>
    <row r="180" spans="1:11" x14ac:dyDescent="0.3">
      <c r="A180" s="99">
        <v>5</v>
      </c>
      <c r="B180" s="306"/>
      <c r="C180" s="97">
        <v>3</v>
      </c>
      <c r="D180" s="41"/>
      <c r="E180" s="41"/>
      <c r="F180" s="41"/>
      <c r="G180" s="90"/>
      <c r="H180" s="41"/>
      <c r="I180" s="41"/>
      <c r="J180" s="41"/>
      <c r="K180" s="82"/>
    </row>
    <row r="181" spans="1:11" x14ac:dyDescent="0.3">
      <c r="A181" s="99">
        <v>5</v>
      </c>
      <c r="B181" s="306"/>
      <c r="C181" s="97">
        <v>4</v>
      </c>
      <c r="D181" s="41"/>
      <c r="E181" s="41"/>
      <c r="F181" s="41"/>
      <c r="G181" s="90"/>
      <c r="H181" s="41"/>
      <c r="I181" s="41"/>
      <c r="J181" s="41"/>
      <c r="K181" s="82"/>
    </row>
    <row r="182" spans="1:11" x14ac:dyDescent="0.3">
      <c r="A182" s="99">
        <v>5</v>
      </c>
      <c r="B182" s="306"/>
      <c r="C182" s="97">
        <v>5</v>
      </c>
      <c r="D182" s="41"/>
      <c r="E182" s="41"/>
      <c r="F182" s="41"/>
      <c r="G182" s="90"/>
      <c r="H182" s="41"/>
      <c r="I182" s="41"/>
      <c r="J182" s="41"/>
      <c r="K182" s="82"/>
    </row>
    <row r="183" spans="1:11" x14ac:dyDescent="0.3">
      <c r="A183" s="99">
        <v>5</v>
      </c>
      <c r="B183" s="306"/>
      <c r="C183" s="97">
        <v>6</v>
      </c>
      <c r="D183" s="41"/>
      <c r="E183" s="41"/>
      <c r="F183" s="41"/>
      <c r="G183" s="90"/>
      <c r="H183" s="41"/>
      <c r="I183" s="41"/>
      <c r="J183" s="41"/>
      <c r="K183" s="82"/>
    </row>
    <row r="184" spans="1:11" x14ac:dyDescent="0.3">
      <c r="A184" s="99">
        <v>5</v>
      </c>
      <c r="B184" s="306"/>
      <c r="C184" s="97">
        <v>7</v>
      </c>
      <c r="D184" s="41"/>
      <c r="E184" s="41"/>
      <c r="F184" s="41"/>
      <c r="G184" s="90"/>
      <c r="H184" s="41"/>
      <c r="I184" s="41"/>
      <c r="J184" s="41"/>
      <c r="K184" s="82"/>
    </row>
    <row r="185" spans="1:11" x14ac:dyDescent="0.3">
      <c r="A185" s="99">
        <v>5</v>
      </c>
      <c r="B185" s="306"/>
      <c r="C185" s="97">
        <v>8</v>
      </c>
      <c r="D185" s="41"/>
      <c r="E185" s="41"/>
      <c r="F185" s="41"/>
      <c r="G185" s="90"/>
      <c r="H185" s="41"/>
      <c r="I185" s="41"/>
      <c r="J185" s="41"/>
      <c r="K185" s="82"/>
    </row>
    <row r="186" spans="1:11" x14ac:dyDescent="0.3">
      <c r="A186" s="99">
        <v>5</v>
      </c>
      <c r="B186" s="306"/>
      <c r="C186" s="97">
        <v>9</v>
      </c>
      <c r="D186" s="41"/>
      <c r="E186" s="41"/>
      <c r="F186" s="41"/>
      <c r="G186" s="90"/>
      <c r="H186" s="41"/>
      <c r="I186" s="41"/>
      <c r="J186" s="41"/>
      <c r="K186" s="82"/>
    </row>
    <row r="187" spans="1:11" x14ac:dyDescent="0.3">
      <c r="A187" s="99">
        <v>5</v>
      </c>
      <c r="B187" s="306"/>
      <c r="C187" s="97">
        <v>10</v>
      </c>
      <c r="D187" s="41"/>
      <c r="E187" s="41"/>
      <c r="F187" s="41"/>
      <c r="G187" s="90"/>
      <c r="H187" s="41"/>
      <c r="I187" s="41"/>
      <c r="J187" s="41"/>
      <c r="K187" s="82"/>
    </row>
    <row r="188" spans="1:11" x14ac:dyDescent="0.3">
      <c r="A188" s="99">
        <v>5</v>
      </c>
      <c r="B188" s="306"/>
      <c r="C188" s="97">
        <v>11</v>
      </c>
      <c r="D188" s="41"/>
      <c r="E188" s="41"/>
      <c r="F188" s="41"/>
      <c r="G188" s="90"/>
      <c r="H188" s="41"/>
      <c r="I188" s="41"/>
      <c r="J188" s="41"/>
      <c r="K188" s="82"/>
    </row>
    <row r="189" spans="1:11" x14ac:dyDescent="0.3">
      <c r="A189" s="99">
        <v>5</v>
      </c>
      <c r="B189" s="306"/>
      <c r="C189" s="97">
        <v>12</v>
      </c>
      <c r="D189" s="41"/>
      <c r="E189" s="41"/>
      <c r="F189" s="41"/>
      <c r="G189" s="90"/>
      <c r="H189" s="41"/>
      <c r="I189" s="41"/>
      <c r="J189" s="41"/>
      <c r="K189" s="82"/>
    </row>
    <row r="190" spans="1:11" x14ac:dyDescent="0.3">
      <c r="A190" s="99">
        <v>5</v>
      </c>
      <c r="B190" s="306">
        <v>2019</v>
      </c>
      <c r="C190" s="97">
        <v>1</v>
      </c>
      <c r="D190" s="41"/>
      <c r="E190" s="41"/>
      <c r="F190" s="41"/>
      <c r="G190" s="90"/>
      <c r="H190" s="41"/>
      <c r="I190" s="41"/>
      <c r="J190" s="41"/>
      <c r="K190" s="82"/>
    </row>
    <row r="191" spans="1:11" x14ac:dyDescent="0.3">
      <c r="A191" s="99">
        <v>5</v>
      </c>
      <c r="B191" s="306"/>
      <c r="C191" s="97">
        <v>2</v>
      </c>
      <c r="D191" s="41"/>
      <c r="E191" s="41"/>
      <c r="F191" s="41"/>
      <c r="G191" s="90"/>
      <c r="H191" s="41"/>
      <c r="I191" s="41"/>
      <c r="J191" s="41"/>
      <c r="K191" s="82"/>
    </row>
    <row r="192" spans="1:11" x14ac:dyDescent="0.3">
      <c r="A192" s="99">
        <v>5</v>
      </c>
      <c r="B192" s="306"/>
      <c r="C192" s="97">
        <v>3</v>
      </c>
      <c r="D192" s="41"/>
      <c r="E192" s="41"/>
      <c r="F192" s="41"/>
      <c r="G192" s="90"/>
      <c r="H192" s="41"/>
      <c r="I192" s="41"/>
      <c r="J192" s="41"/>
      <c r="K192" s="82"/>
    </row>
    <row r="193" spans="1:11" x14ac:dyDescent="0.3">
      <c r="A193" s="99">
        <v>5</v>
      </c>
      <c r="B193" s="306"/>
      <c r="C193" s="97">
        <v>4</v>
      </c>
      <c r="D193" s="41"/>
      <c r="E193" s="41"/>
      <c r="F193" s="41"/>
      <c r="G193" s="90"/>
      <c r="H193" s="41"/>
      <c r="I193" s="41"/>
      <c r="J193" s="41"/>
      <c r="K193" s="82"/>
    </row>
    <row r="194" spans="1:11" x14ac:dyDescent="0.3">
      <c r="A194" s="99">
        <v>5</v>
      </c>
      <c r="B194" s="306"/>
      <c r="C194" s="97">
        <v>5</v>
      </c>
      <c r="D194" s="41"/>
      <c r="E194" s="41"/>
      <c r="F194" s="41"/>
      <c r="G194" s="90"/>
      <c r="H194" s="41"/>
      <c r="I194" s="41"/>
      <c r="J194" s="41"/>
      <c r="K194" s="82"/>
    </row>
    <row r="195" spans="1:11" x14ac:dyDescent="0.3">
      <c r="A195" s="99">
        <v>5</v>
      </c>
      <c r="B195" s="306"/>
      <c r="C195" s="97">
        <v>6</v>
      </c>
      <c r="D195" s="41"/>
      <c r="E195" s="41"/>
      <c r="F195" s="41"/>
      <c r="G195" s="90"/>
      <c r="H195" s="41"/>
      <c r="I195" s="41"/>
      <c r="J195" s="41"/>
      <c r="K195" s="82"/>
    </row>
    <row r="196" spans="1:11" x14ac:dyDescent="0.3">
      <c r="A196" s="99">
        <v>5</v>
      </c>
      <c r="B196" s="306"/>
      <c r="C196" s="97">
        <v>7</v>
      </c>
      <c r="D196" s="41"/>
      <c r="E196" s="41"/>
      <c r="F196" s="41"/>
      <c r="G196" s="90"/>
      <c r="H196" s="41"/>
      <c r="I196" s="41"/>
      <c r="J196" s="41"/>
      <c r="K196" s="82"/>
    </row>
    <row r="197" spans="1:11" x14ac:dyDescent="0.3">
      <c r="A197" s="99">
        <v>5</v>
      </c>
      <c r="B197" s="306"/>
      <c r="C197" s="97">
        <v>8</v>
      </c>
      <c r="D197" s="41"/>
      <c r="E197" s="41"/>
      <c r="F197" s="41"/>
      <c r="G197" s="90"/>
      <c r="H197" s="41"/>
      <c r="I197" s="41"/>
      <c r="J197" s="41"/>
      <c r="K197" s="82"/>
    </row>
    <row r="198" spans="1:11" x14ac:dyDescent="0.3">
      <c r="A198" s="99">
        <v>5</v>
      </c>
      <c r="B198" s="306"/>
      <c r="C198" s="97">
        <v>9</v>
      </c>
      <c r="D198" s="41"/>
      <c r="E198" s="41"/>
      <c r="F198" s="41"/>
      <c r="G198" s="90"/>
      <c r="H198" s="41"/>
      <c r="I198" s="41"/>
      <c r="J198" s="41"/>
      <c r="K198" s="82"/>
    </row>
    <row r="199" spans="1:11" x14ac:dyDescent="0.3">
      <c r="A199" s="99">
        <v>5</v>
      </c>
      <c r="B199" s="306"/>
      <c r="C199" s="97">
        <v>10</v>
      </c>
      <c r="D199" s="41"/>
      <c r="E199" s="41"/>
      <c r="F199" s="41"/>
      <c r="G199" s="90"/>
      <c r="H199" s="41"/>
      <c r="I199" s="41"/>
      <c r="J199" s="41"/>
      <c r="K199" s="82"/>
    </row>
    <row r="200" spans="1:11" x14ac:dyDescent="0.3">
      <c r="A200" s="99">
        <v>5</v>
      </c>
      <c r="B200" s="306"/>
      <c r="C200" s="97">
        <v>11</v>
      </c>
      <c r="D200" s="41"/>
      <c r="E200" s="41"/>
      <c r="F200" s="41"/>
      <c r="G200" s="90"/>
      <c r="H200" s="41"/>
      <c r="I200" s="41"/>
      <c r="J200" s="41"/>
      <c r="K200" s="82"/>
    </row>
    <row r="201" spans="1:11" ht="17.25" thickBot="1" x14ac:dyDescent="0.35">
      <c r="A201" s="100">
        <v>5</v>
      </c>
      <c r="B201" s="307"/>
      <c r="C201" s="95">
        <v>12</v>
      </c>
      <c r="D201" s="55"/>
      <c r="E201" s="55"/>
      <c r="F201" s="55"/>
      <c r="G201" s="94"/>
      <c r="H201" s="55"/>
      <c r="I201" s="55"/>
      <c r="J201" s="55"/>
      <c r="K201" s="83"/>
    </row>
    <row r="202" spans="1:11" hidden="1" x14ac:dyDescent="0.3">
      <c r="A202" s="101">
        <v>6</v>
      </c>
      <c r="B202" s="286">
        <v>2017</v>
      </c>
      <c r="C202" s="102">
        <v>1</v>
      </c>
      <c r="D202" s="92"/>
      <c r="E202" s="92"/>
      <c r="F202" s="92"/>
      <c r="G202" s="91"/>
      <c r="H202" s="92"/>
      <c r="I202" s="92"/>
      <c r="J202" s="92"/>
      <c r="K202" s="103"/>
    </row>
    <row r="203" spans="1:11" hidden="1" x14ac:dyDescent="0.3">
      <c r="A203" s="99">
        <v>6</v>
      </c>
      <c r="B203" s="306"/>
      <c r="C203" s="97">
        <v>2</v>
      </c>
      <c r="D203" s="41"/>
      <c r="E203" s="41"/>
      <c r="F203" s="41"/>
      <c r="G203" s="90"/>
      <c r="H203" s="41"/>
      <c r="I203" s="41"/>
      <c r="J203" s="41"/>
      <c r="K203" s="82"/>
    </row>
    <row r="204" spans="1:11" hidden="1" x14ac:dyDescent="0.3">
      <c r="A204" s="99">
        <v>6</v>
      </c>
      <c r="B204" s="306"/>
      <c r="C204" s="97">
        <v>3</v>
      </c>
      <c r="D204" s="41"/>
      <c r="E204" s="41"/>
      <c r="F204" s="41"/>
      <c r="G204" s="90"/>
      <c r="H204" s="41"/>
      <c r="I204" s="41"/>
      <c r="J204" s="41"/>
      <c r="K204" s="82"/>
    </row>
    <row r="205" spans="1:11" hidden="1" x14ac:dyDescent="0.3">
      <c r="A205" s="99">
        <v>6</v>
      </c>
      <c r="B205" s="306"/>
      <c r="C205" s="97">
        <v>4</v>
      </c>
      <c r="D205" s="41"/>
      <c r="E205" s="41"/>
      <c r="F205" s="41"/>
      <c r="G205" s="90"/>
      <c r="H205" s="41"/>
      <c r="I205" s="41"/>
      <c r="J205" s="41"/>
      <c r="K205" s="82"/>
    </row>
    <row r="206" spans="1:11" hidden="1" x14ac:dyDescent="0.3">
      <c r="A206" s="99">
        <v>6</v>
      </c>
      <c r="B206" s="306"/>
      <c r="C206" s="97">
        <v>5</v>
      </c>
      <c r="D206" s="41"/>
      <c r="E206" s="41"/>
      <c r="F206" s="41"/>
      <c r="G206" s="90"/>
      <c r="H206" s="41"/>
      <c r="I206" s="41"/>
      <c r="J206" s="41"/>
      <c r="K206" s="82"/>
    </row>
    <row r="207" spans="1:11" hidden="1" x14ac:dyDescent="0.3">
      <c r="A207" s="99">
        <v>6</v>
      </c>
      <c r="B207" s="306"/>
      <c r="C207" s="97">
        <v>6</v>
      </c>
      <c r="D207" s="41"/>
      <c r="E207" s="41"/>
      <c r="F207" s="41"/>
      <c r="G207" s="90"/>
      <c r="H207" s="41"/>
      <c r="I207" s="41"/>
      <c r="J207" s="41"/>
      <c r="K207" s="82"/>
    </row>
    <row r="208" spans="1:11" hidden="1" x14ac:dyDescent="0.3">
      <c r="A208" s="99">
        <v>6</v>
      </c>
      <c r="B208" s="306"/>
      <c r="C208" s="97">
        <v>7</v>
      </c>
      <c r="D208" s="41"/>
      <c r="E208" s="41"/>
      <c r="F208" s="41"/>
      <c r="G208" s="90"/>
      <c r="H208" s="41"/>
      <c r="I208" s="41"/>
      <c r="J208" s="41"/>
      <c r="K208" s="82"/>
    </row>
    <row r="209" spans="1:11" hidden="1" x14ac:dyDescent="0.3">
      <c r="A209" s="99">
        <v>6</v>
      </c>
      <c r="B209" s="306"/>
      <c r="C209" s="97">
        <v>8</v>
      </c>
      <c r="D209" s="41"/>
      <c r="E209" s="41"/>
      <c r="F209" s="41"/>
      <c r="G209" s="90"/>
      <c r="H209" s="41"/>
      <c r="I209" s="41"/>
      <c r="J209" s="41"/>
      <c r="K209" s="82"/>
    </row>
    <row r="210" spans="1:11" hidden="1" x14ac:dyDescent="0.3">
      <c r="A210" s="99">
        <v>6</v>
      </c>
      <c r="B210" s="306"/>
      <c r="C210" s="97">
        <v>9</v>
      </c>
      <c r="D210" s="41"/>
      <c r="E210" s="41"/>
      <c r="F210" s="41"/>
      <c r="G210" s="90"/>
      <c r="H210" s="41"/>
      <c r="I210" s="41"/>
      <c r="J210" s="41"/>
      <c r="K210" s="82"/>
    </row>
    <row r="211" spans="1:11" hidden="1" x14ac:dyDescent="0.3">
      <c r="A211" s="99">
        <v>6</v>
      </c>
      <c r="B211" s="306"/>
      <c r="C211" s="97">
        <v>10</v>
      </c>
      <c r="D211" s="41"/>
      <c r="E211" s="41"/>
      <c r="F211" s="41"/>
      <c r="G211" s="90"/>
      <c r="H211" s="41"/>
      <c r="I211" s="41"/>
      <c r="J211" s="41"/>
      <c r="K211" s="82"/>
    </row>
    <row r="212" spans="1:11" hidden="1" x14ac:dyDescent="0.3">
      <c r="A212" s="99">
        <v>6</v>
      </c>
      <c r="B212" s="306"/>
      <c r="C212" s="97">
        <v>11</v>
      </c>
      <c r="D212" s="41"/>
      <c r="E212" s="41"/>
      <c r="F212" s="41"/>
      <c r="G212" s="90"/>
      <c r="H212" s="41"/>
      <c r="I212" s="41"/>
      <c r="J212" s="41"/>
      <c r="K212" s="82"/>
    </row>
    <row r="213" spans="1:11" hidden="1" x14ac:dyDescent="0.3">
      <c r="A213" s="99">
        <v>6</v>
      </c>
      <c r="B213" s="306"/>
      <c r="C213" s="97">
        <v>12</v>
      </c>
      <c r="D213" s="41"/>
      <c r="E213" s="41"/>
      <c r="F213" s="41"/>
      <c r="G213" s="90"/>
      <c r="H213" s="41"/>
      <c r="I213" s="41"/>
      <c r="J213" s="41"/>
      <c r="K213" s="82"/>
    </row>
    <row r="214" spans="1:11" hidden="1" x14ac:dyDescent="0.3">
      <c r="A214" s="99">
        <v>6</v>
      </c>
      <c r="B214" s="306">
        <v>2018</v>
      </c>
      <c r="C214" s="97">
        <v>1</v>
      </c>
      <c r="D214" s="41"/>
      <c r="E214" s="41"/>
      <c r="F214" s="41"/>
      <c r="G214" s="90"/>
      <c r="H214" s="41"/>
      <c r="I214" s="41"/>
      <c r="J214" s="41"/>
      <c r="K214" s="82"/>
    </row>
    <row r="215" spans="1:11" hidden="1" x14ac:dyDescent="0.3">
      <c r="A215" s="99">
        <v>6</v>
      </c>
      <c r="B215" s="306"/>
      <c r="C215" s="97">
        <v>2</v>
      </c>
      <c r="D215" s="41"/>
      <c r="E215" s="41"/>
      <c r="F215" s="41"/>
      <c r="G215" s="90"/>
      <c r="H215" s="41"/>
      <c r="I215" s="41"/>
      <c r="J215" s="41"/>
      <c r="K215" s="82"/>
    </row>
    <row r="216" spans="1:11" hidden="1" x14ac:dyDescent="0.3">
      <c r="A216" s="99">
        <v>6</v>
      </c>
      <c r="B216" s="306"/>
      <c r="C216" s="97">
        <v>3</v>
      </c>
      <c r="D216" s="41"/>
      <c r="E216" s="41"/>
      <c r="F216" s="41"/>
      <c r="G216" s="90"/>
      <c r="H216" s="41"/>
      <c r="I216" s="41"/>
      <c r="J216" s="41"/>
      <c r="K216" s="82"/>
    </row>
    <row r="217" spans="1:11" hidden="1" x14ac:dyDescent="0.3">
      <c r="A217" s="99">
        <v>6</v>
      </c>
      <c r="B217" s="306"/>
      <c r="C217" s="97">
        <v>4</v>
      </c>
      <c r="D217" s="41"/>
      <c r="E217" s="41"/>
      <c r="F217" s="41"/>
      <c r="G217" s="90"/>
      <c r="H217" s="41"/>
      <c r="I217" s="41"/>
      <c r="J217" s="41"/>
      <c r="K217" s="82"/>
    </row>
    <row r="218" spans="1:11" hidden="1" x14ac:dyDescent="0.3">
      <c r="A218" s="99">
        <v>6</v>
      </c>
      <c r="B218" s="306"/>
      <c r="C218" s="97">
        <v>5</v>
      </c>
      <c r="D218" s="41"/>
      <c r="E218" s="41"/>
      <c r="F218" s="41"/>
      <c r="G218" s="90"/>
      <c r="H218" s="41"/>
      <c r="I218" s="41"/>
      <c r="J218" s="41"/>
      <c r="K218" s="82"/>
    </row>
    <row r="219" spans="1:11" hidden="1" x14ac:dyDescent="0.3">
      <c r="A219" s="99">
        <v>6</v>
      </c>
      <c r="B219" s="306"/>
      <c r="C219" s="97">
        <v>6</v>
      </c>
      <c r="D219" s="41"/>
      <c r="E219" s="41"/>
      <c r="F219" s="41"/>
      <c r="G219" s="90"/>
      <c r="H219" s="41"/>
      <c r="I219" s="41"/>
      <c r="J219" s="41"/>
      <c r="K219" s="82"/>
    </row>
    <row r="220" spans="1:11" hidden="1" x14ac:dyDescent="0.3">
      <c r="A220" s="99">
        <v>6</v>
      </c>
      <c r="B220" s="306"/>
      <c r="C220" s="97">
        <v>7</v>
      </c>
      <c r="D220" s="41"/>
      <c r="E220" s="41"/>
      <c r="F220" s="41"/>
      <c r="G220" s="90"/>
      <c r="H220" s="41"/>
      <c r="I220" s="41"/>
      <c r="J220" s="41"/>
      <c r="K220" s="82"/>
    </row>
    <row r="221" spans="1:11" hidden="1" x14ac:dyDescent="0.3">
      <c r="A221" s="99">
        <v>6</v>
      </c>
      <c r="B221" s="306"/>
      <c r="C221" s="97">
        <v>8</v>
      </c>
      <c r="D221" s="41"/>
      <c r="E221" s="41"/>
      <c r="F221" s="41"/>
      <c r="G221" s="90"/>
      <c r="H221" s="41"/>
      <c r="I221" s="41"/>
      <c r="J221" s="41"/>
      <c r="K221" s="82"/>
    </row>
    <row r="222" spans="1:11" hidden="1" x14ac:dyDescent="0.3">
      <c r="A222" s="99">
        <v>6</v>
      </c>
      <c r="B222" s="306"/>
      <c r="C222" s="97">
        <v>9</v>
      </c>
      <c r="D222" s="41"/>
      <c r="E222" s="41"/>
      <c r="F222" s="41"/>
      <c r="G222" s="90"/>
      <c r="H222" s="41"/>
      <c r="I222" s="41"/>
      <c r="J222" s="41"/>
      <c r="K222" s="82"/>
    </row>
    <row r="223" spans="1:11" hidden="1" x14ac:dyDescent="0.3">
      <c r="A223" s="99">
        <v>6</v>
      </c>
      <c r="B223" s="306"/>
      <c r="C223" s="97">
        <v>10</v>
      </c>
      <c r="D223" s="41"/>
      <c r="E223" s="41"/>
      <c r="F223" s="41"/>
      <c r="G223" s="90"/>
      <c r="H223" s="41"/>
      <c r="I223" s="41"/>
      <c r="J223" s="41"/>
      <c r="K223" s="82"/>
    </row>
    <row r="224" spans="1:11" hidden="1" x14ac:dyDescent="0.3">
      <c r="A224" s="99">
        <v>6</v>
      </c>
      <c r="B224" s="306"/>
      <c r="C224" s="97">
        <v>11</v>
      </c>
      <c r="D224" s="41"/>
      <c r="E224" s="41"/>
      <c r="F224" s="41"/>
      <c r="G224" s="90"/>
      <c r="H224" s="41"/>
      <c r="I224" s="41"/>
      <c r="J224" s="41"/>
      <c r="K224" s="82"/>
    </row>
    <row r="225" spans="1:11" hidden="1" x14ac:dyDescent="0.3">
      <c r="A225" s="99">
        <v>6</v>
      </c>
      <c r="B225" s="306"/>
      <c r="C225" s="97">
        <v>12</v>
      </c>
      <c r="D225" s="41"/>
      <c r="E225" s="41"/>
      <c r="F225" s="41"/>
      <c r="G225" s="90"/>
      <c r="H225" s="41"/>
      <c r="I225" s="41"/>
      <c r="J225" s="41"/>
      <c r="K225" s="82"/>
    </row>
    <row r="226" spans="1:11" hidden="1" x14ac:dyDescent="0.3">
      <c r="A226" s="99">
        <v>6</v>
      </c>
      <c r="B226" s="306">
        <v>2019</v>
      </c>
      <c r="C226" s="97">
        <v>1</v>
      </c>
      <c r="D226" s="41"/>
      <c r="E226" s="41"/>
      <c r="F226" s="41"/>
      <c r="G226" s="90"/>
      <c r="H226" s="41"/>
      <c r="I226" s="41"/>
      <c r="J226" s="41"/>
      <c r="K226" s="82"/>
    </row>
    <row r="227" spans="1:11" hidden="1" x14ac:dyDescent="0.3">
      <c r="A227" s="99">
        <v>6</v>
      </c>
      <c r="B227" s="306"/>
      <c r="C227" s="97">
        <v>2</v>
      </c>
      <c r="D227" s="41"/>
      <c r="E227" s="41"/>
      <c r="F227" s="41"/>
      <c r="G227" s="90"/>
      <c r="H227" s="41"/>
      <c r="I227" s="41"/>
      <c r="J227" s="41"/>
      <c r="K227" s="82"/>
    </row>
    <row r="228" spans="1:11" hidden="1" x14ac:dyDescent="0.3">
      <c r="A228" s="99">
        <v>6</v>
      </c>
      <c r="B228" s="306"/>
      <c r="C228" s="97">
        <v>3</v>
      </c>
      <c r="D228" s="41"/>
      <c r="E228" s="41"/>
      <c r="F228" s="41"/>
      <c r="G228" s="90"/>
      <c r="H228" s="41"/>
      <c r="I228" s="41"/>
      <c r="J228" s="41"/>
      <c r="K228" s="82"/>
    </row>
    <row r="229" spans="1:11" hidden="1" x14ac:dyDescent="0.3">
      <c r="A229" s="99">
        <v>6</v>
      </c>
      <c r="B229" s="306"/>
      <c r="C229" s="97">
        <v>4</v>
      </c>
      <c r="D229" s="41"/>
      <c r="E229" s="41"/>
      <c r="F229" s="41"/>
      <c r="G229" s="90"/>
      <c r="H229" s="41"/>
      <c r="I229" s="41"/>
      <c r="J229" s="41"/>
      <c r="K229" s="82"/>
    </row>
    <row r="230" spans="1:11" hidden="1" x14ac:dyDescent="0.3">
      <c r="A230" s="99">
        <v>6</v>
      </c>
      <c r="B230" s="306"/>
      <c r="C230" s="97">
        <v>5</v>
      </c>
      <c r="D230" s="41"/>
      <c r="E230" s="41"/>
      <c r="F230" s="41"/>
      <c r="G230" s="90"/>
      <c r="H230" s="41"/>
      <c r="I230" s="41"/>
      <c r="J230" s="41"/>
      <c r="K230" s="82"/>
    </row>
    <row r="231" spans="1:11" hidden="1" x14ac:dyDescent="0.3">
      <c r="A231" s="99">
        <v>6</v>
      </c>
      <c r="B231" s="306"/>
      <c r="C231" s="97">
        <v>6</v>
      </c>
      <c r="D231" s="41"/>
      <c r="E231" s="41"/>
      <c r="F231" s="41"/>
      <c r="G231" s="90"/>
      <c r="H231" s="41"/>
      <c r="I231" s="41"/>
      <c r="J231" s="41"/>
      <c r="K231" s="82"/>
    </row>
    <row r="232" spans="1:11" hidden="1" x14ac:dyDescent="0.3">
      <c r="A232" s="99">
        <v>6</v>
      </c>
      <c r="B232" s="306"/>
      <c r="C232" s="97">
        <v>7</v>
      </c>
      <c r="D232" s="41"/>
      <c r="E232" s="41"/>
      <c r="F232" s="41"/>
      <c r="G232" s="90"/>
      <c r="H232" s="41"/>
      <c r="I232" s="41"/>
      <c r="J232" s="41"/>
      <c r="K232" s="82"/>
    </row>
    <row r="233" spans="1:11" hidden="1" x14ac:dyDescent="0.3">
      <c r="A233" s="99">
        <v>6</v>
      </c>
      <c r="B233" s="306"/>
      <c r="C233" s="97">
        <v>8</v>
      </c>
      <c r="D233" s="41"/>
      <c r="E233" s="41"/>
      <c r="F233" s="41"/>
      <c r="G233" s="90"/>
      <c r="H233" s="41"/>
      <c r="I233" s="41"/>
      <c r="J233" s="41"/>
      <c r="K233" s="82"/>
    </row>
    <row r="234" spans="1:11" hidden="1" x14ac:dyDescent="0.3">
      <c r="A234" s="99">
        <v>6</v>
      </c>
      <c r="B234" s="306"/>
      <c r="C234" s="97">
        <v>9</v>
      </c>
      <c r="D234" s="41"/>
      <c r="E234" s="41"/>
      <c r="F234" s="41"/>
      <c r="G234" s="90"/>
      <c r="H234" s="41"/>
      <c r="I234" s="41"/>
      <c r="J234" s="41"/>
      <c r="K234" s="82"/>
    </row>
    <row r="235" spans="1:11" hidden="1" x14ac:dyDescent="0.3">
      <c r="A235" s="99">
        <v>6</v>
      </c>
      <c r="B235" s="306"/>
      <c r="C235" s="97">
        <v>10</v>
      </c>
      <c r="D235" s="41"/>
      <c r="E235" s="41"/>
      <c r="F235" s="41"/>
      <c r="G235" s="90"/>
      <c r="H235" s="41"/>
      <c r="I235" s="41"/>
      <c r="J235" s="41"/>
      <c r="K235" s="82"/>
    </row>
    <row r="236" spans="1:11" hidden="1" x14ac:dyDescent="0.3">
      <c r="A236" s="99">
        <v>6</v>
      </c>
      <c r="B236" s="306"/>
      <c r="C236" s="97">
        <v>11</v>
      </c>
      <c r="D236" s="41"/>
      <c r="E236" s="41"/>
      <c r="F236" s="41"/>
      <c r="G236" s="90"/>
      <c r="H236" s="41"/>
      <c r="I236" s="41"/>
      <c r="J236" s="41"/>
      <c r="K236" s="82"/>
    </row>
    <row r="237" spans="1:11" hidden="1" x14ac:dyDescent="0.3">
      <c r="A237" s="100">
        <v>6</v>
      </c>
      <c r="B237" s="307"/>
      <c r="C237" s="95">
        <v>12</v>
      </c>
      <c r="D237" s="55"/>
      <c r="E237" s="55"/>
      <c r="F237" s="55"/>
      <c r="G237" s="94"/>
      <c r="H237" s="55"/>
      <c r="I237" s="55"/>
      <c r="J237" s="55"/>
      <c r="K237" s="83"/>
    </row>
    <row r="238" spans="1:11" hidden="1" x14ac:dyDescent="0.3">
      <c r="A238" s="101">
        <v>7</v>
      </c>
      <c r="B238" s="286">
        <v>2017</v>
      </c>
      <c r="C238" s="102">
        <v>1</v>
      </c>
      <c r="D238" s="92"/>
      <c r="E238" s="92"/>
      <c r="F238" s="92"/>
      <c r="G238" s="91"/>
      <c r="H238" s="92"/>
      <c r="I238" s="92"/>
      <c r="J238" s="92"/>
      <c r="K238" s="103"/>
    </row>
    <row r="239" spans="1:11" hidden="1" x14ac:dyDescent="0.3">
      <c r="A239" s="99">
        <v>7</v>
      </c>
      <c r="B239" s="306"/>
      <c r="C239" s="97">
        <v>2</v>
      </c>
      <c r="D239" s="41"/>
      <c r="E239" s="41"/>
      <c r="F239" s="41"/>
      <c r="G239" s="90"/>
      <c r="H239" s="41"/>
      <c r="I239" s="41"/>
      <c r="J239" s="41"/>
      <c r="K239" s="82"/>
    </row>
    <row r="240" spans="1:11" hidden="1" x14ac:dyDescent="0.3">
      <c r="A240" s="99">
        <v>7</v>
      </c>
      <c r="B240" s="306"/>
      <c r="C240" s="97">
        <v>3</v>
      </c>
      <c r="D240" s="41"/>
      <c r="E240" s="41"/>
      <c r="F240" s="41"/>
      <c r="G240" s="90"/>
      <c r="H240" s="41"/>
      <c r="I240" s="41"/>
      <c r="J240" s="41"/>
      <c r="K240" s="82"/>
    </row>
    <row r="241" spans="1:11" hidden="1" x14ac:dyDescent="0.3">
      <c r="A241" s="99">
        <v>7</v>
      </c>
      <c r="B241" s="306"/>
      <c r="C241" s="97">
        <v>4</v>
      </c>
      <c r="D241" s="41"/>
      <c r="E241" s="41"/>
      <c r="F241" s="41"/>
      <c r="G241" s="90"/>
      <c r="H241" s="41"/>
      <c r="I241" s="41"/>
      <c r="J241" s="41"/>
      <c r="K241" s="82"/>
    </row>
    <row r="242" spans="1:11" hidden="1" x14ac:dyDescent="0.3">
      <c r="A242" s="99">
        <v>7</v>
      </c>
      <c r="B242" s="306"/>
      <c r="C242" s="97">
        <v>5</v>
      </c>
      <c r="D242" s="41"/>
      <c r="E242" s="41"/>
      <c r="F242" s="41"/>
      <c r="G242" s="90"/>
      <c r="H242" s="41"/>
      <c r="I242" s="41"/>
      <c r="J242" s="41"/>
      <c r="K242" s="82"/>
    </row>
    <row r="243" spans="1:11" hidden="1" x14ac:dyDescent="0.3">
      <c r="A243" s="99">
        <v>7</v>
      </c>
      <c r="B243" s="306"/>
      <c r="C243" s="97">
        <v>6</v>
      </c>
      <c r="D243" s="41"/>
      <c r="E243" s="41"/>
      <c r="F243" s="41"/>
      <c r="G243" s="90"/>
      <c r="H243" s="41"/>
      <c r="I243" s="41"/>
      <c r="J243" s="41"/>
      <c r="K243" s="82"/>
    </row>
    <row r="244" spans="1:11" hidden="1" x14ac:dyDescent="0.3">
      <c r="A244" s="99">
        <v>7</v>
      </c>
      <c r="B244" s="306"/>
      <c r="C244" s="97">
        <v>7</v>
      </c>
      <c r="D244" s="41"/>
      <c r="E244" s="41"/>
      <c r="F244" s="41"/>
      <c r="G244" s="90"/>
      <c r="H244" s="41"/>
      <c r="I244" s="41"/>
      <c r="J244" s="41"/>
      <c r="K244" s="82"/>
    </row>
    <row r="245" spans="1:11" hidden="1" x14ac:dyDescent="0.3">
      <c r="A245" s="99">
        <v>7</v>
      </c>
      <c r="B245" s="306"/>
      <c r="C245" s="97">
        <v>8</v>
      </c>
      <c r="D245" s="41"/>
      <c r="E245" s="41"/>
      <c r="F245" s="41"/>
      <c r="G245" s="90"/>
      <c r="H245" s="41"/>
      <c r="I245" s="41"/>
      <c r="J245" s="41"/>
      <c r="K245" s="82"/>
    </row>
    <row r="246" spans="1:11" hidden="1" x14ac:dyDescent="0.3">
      <c r="A246" s="99">
        <v>7</v>
      </c>
      <c r="B246" s="306"/>
      <c r="C246" s="97">
        <v>9</v>
      </c>
      <c r="D246" s="41"/>
      <c r="E246" s="41"/>
      <c r="F246" s="41"/>
      <c r="G246" s="90"/>
      <c r="H246" s="41"/>
      <c r="I246" s="41"/>
      <c r="J246" s="41"/>
      <c r="K246" s="82"/>
    </row>
    <row r="247" spans="1:11" hidden="1" x14ac:dyDescent="0.3">
      <c r="A247" s="99">
        <v>7</v>
      </c>
      <c r="B247" s="306"/>
      <c r="C247" s="97">
        <v>10</v>
      </c>
      <c r="D247" s="41"/>
      <c r="E247" s="41"/>
      <c r="F247" s="41"/>
      <c r="G247" s="90"/>
      <c r="H247" s="41"/>
      <c r="I247" s="41"/>
      <c r="J247" s="41"/>
      <c r="K247" s="82"/>
    </row>
    <row r="248" spans="1:11" hidden="1" x14ac:dyDescent="0.3">
      <c r="A248" s="99">
        <v>7</v>
      </c>
      <c r="B248" s="306"/>
      <c r="C248" s="97">
        <v>11</v>
      </c>
      <c r="D248" s="41"/>
      <c r="E248" s="41"/>
      <c r="F248" s="41"/>
      <c r="G248" s="90"/>
      <c r="H248" s="41"/>
      <c r="I248" s="41"/>
      <c r="J248" s="41"/>
      <c r="K248" s="82"/>
    </row>
    <row r="249" spans="1:11" hidden="1" x14ac:dyDescent="0.3">
      <c r="A249" s="99">
        <v>7</v>
      </c>
      <c r="B249" s="306"/>
      <c r="C249" s="97">
        <v>12</v>
      </c>
      <c r="D249" s="41"/>
      <c r="E249" s="41"/>
      <c r="F249" s="41"/>
      <c r="G249" s="90"/>
      <c r="H249" s="41"/>
      <c r="I249" s="41"/>
      <c r="J249" s="41"/>
      <c r="K249" s="82"/>
    </row>
    <row r="250" spans="1:11" hidden="1" x14ac:dyDescent="0.3">
      <c r="A250" s="99">
        <v>7</v>
      </c>
      <c r="B250" s="306">
        <v>2018</v>
      </c>
      <c r="C250" s="97">
        <v>1</v>
      </c>
      <c r="D250" s="41"/>
      <c r="E250" s="41"/>
      <c r="F250" s="41"/>
      <c r="G250" s="90"/>
      <c r="H250" s="41"/>
      <c r="I250" s="41"/>
      <c r="J250" s="41"/>
      <c r="K250" s="82"/>
    </row>
    <row r="251" spans="1:11" hidden="1" x14ac:dyDescent="0.3">
      <c r="A251" s="99">
        <v>7</v>
      </c>
      <c r="B251" s="306"/>
      <c r="C251" s="97">
        <v>2</v>
      </c>
      <c r="D251" s="41"/>
      <c r="E251" s="41"/>
      <c r="F251" s="41"/>
      <c r="G251" s="90"/>
      <c r="H251" s="41"/>
      <c r="I251" s="41"/>
      <c r="J251" s="41"/>
      <c r="K251" s="82"/>
    </row>
    <row r="252" spans="1:11" hidden="1" x14ac:dyDescent="0.3">
      <c r="A252" s="99">
        <v>7</v>
      </c>
      <c r="B252" s="306"/>
      <c r="C252" s="97">
        <v>3</v>
      </c>
      <c r="D252" s="41"/>
      <c r="E252" s="41"/>
      <c r="F252" s="41"/>
      <c r="G252" s="90"/>
      <c r="H252" s="41"/>
      <c r="I252" s="41"/>
      <c r="J252" s="41"/>
      <c r="K252" s="82"/>
    </row>
    <row r="253" spans="1:11" hidden="1" x14ac:dyDescent="0.3">
      <c r="A253" s="99">
        <v>7</v>
      </c>
      <c r="B253" s="306"/>
      <c r="C253" s="97">
        <v>4</v>
      </c>
      <c r="D253" s="41"/>
      <c r="E253" s="41"/>
      <c r="F253" s="41"/>
      <c r="G253" s="90"/>
      <c r="H253" s="41"/>
      <c r="I253" s="41"/>
      <c r="J253" s="41"/>
      <c r="K253" s="82"/>
    </row>
    <row r="254" spans="1:11" hidden="1" x14ac:dyDescent="0.3">
      <c r="A254" s="99">
        <v>7</v>
      </c>
      <c r="B254" s="306"/>
      <c r="C254" s="97">
        <v>5</v>
      </c>
      <c r="D254" s="41"/>
      <c r="E254" s="41"/>
      <c r="F254" s="41"/>
      <c r="G254" s="90"/>
      <c r="H254" s="41"/>
      <c r="I254" s="41"/>
      <c r="J254" s="41"/>
      <c r="K254" s="82"/>
    </row>
    <row r="255" spans="1:11" hidden="1" x14ac:dyDescent="0.3">
      <c r="A255" s="99">
        <v>7</v>
      </c>
      <c r="B255" s="306"/>
      <c r="C255" s="97">
        <v>6</v>
      </c>
      <c r="D255" s="41"/>
      <c r="E255" s="41"/>
      <c r="F255" s="41"/>
      <c r="G255" s="90"/>
      <c r="H255" s="41"/>
      <c r="I255" s="41"/>
      <c r="J255" s="41"/>
      <c r="K255" s="82"/>
    </row>
    <row r="256" spans="1:11" hidden="1" x14ac:dyDescent="0.3">
      <c r="A256" s="99">
        <v>7</v>
      </c>
      <c r="B256" s="306"/>
      <c r="C256" s="97">
        <v>7</v>
      </c>
      <c r="D256" s="41"/>
      <c r="E256" s="41"/>
      <c r="F256" s="41"/>
      <c r="G256" s="90"/>
      <c r="H256" s="41"/>
      <c r="I256" s="41"/>
      <c r="J256" s="41"/>
      <c r="K256" s="82"/>
    </row>
    <row r="257" spans="1:11" hidden="1" x14ac:dyDescent="0.3">
      <c r="A257" s="99">
        <v>7</v>
      </c>
      <c r="B257" s="306"/>
      <c r="C257" s="97">
        <v>8</v>
      </c>
      <c r="D257" s="41"/>
      <c r="E257" s="41"/>
      <c r="F257" s="41"/>
      <c r="G257" s="90"/>
      <c r="H257" s="41"/>
      <c r="I257" s="41"/>
      <c r="J257" s="41"/>
      <c r="K257" s="82"/>
    </row>
    <row r="258" spans="1:11" hidden="1" x14ac:dyDescent="0.3">
      <c r="A258" s="99">
        <v>7</v>
      </c>
      <c r="B258" s="306"/>
      <c r="C258" s="97">
        <v>9</v>
      </c>
      <c r="D258" s="41"/>
      <c r="E258" s="41"/>
      <c r="F258" s="41"/>
      <c r="G258" s="90"/>
      <c r="H258" s="41"/>
      <c r="I258" s="41"/>
      <c r="J258" s="41"/>
      <c r="K258" s="82"/>
    </row>
    <row r="259" spans="1:11" hidden="1" x14ac:dyDescent="0.3">
      <c r="A259" s="99">
        <v>7</v>
      </c>
      <c r="B259" s="306"/>
      <c r="C259" s="97">
        <v>10</v>
      </c>
      <c r="D259" s="41"/>
      <c r="E259" s="41"/>
      <c r="F259" s="41"/>
      <c r="G259" s="90"/>
      <c r="H259" s="41"/>
      <c r="I259" s="41"/>
      <c r="J259" s="41"/>
      <c r="K259" s="82"/>
    </row>
    <row r="260" spans="1:11" hidden="1" x14ac:dyDescent="0.3">
      <c r="A260" s="99">
        <v>7</v>
      </c>
      <c r="B260" s="306"/>
      <c r="C260" s="97">
        <v>11</v>
      </c>
      <c r="D260" s="41"/>
      <c r="E260" s="41"/>
      <c r="F260" s="41"/>
      <c r="G260" s="90"/>
      <c r="H260" s="41"/>
      <c r="I260" s="41"/>
      <c r="J260" s="41"/>
      <c r="K260" s="82"/>
    </row>
    <row r="261" spans="1:11" hidden="1" x14ac:dyDescent="0.3">
      <c r="A261" s="99">
        <v>7</v>
      </c>
      <c r="B261" s="306"/>
      <c r="C261" s="97">
        <v>12</v>
      </c>
      <c r="D261" s="41"/>
      <c r="E261" s="41"/>
      <c r="F261" s="41"/>
      <c r="G261" s="90"/>
      <c r="H261" s="41"/>
      <c r="I261" s="41"/>
      <c r="J261" s="41"/>
      <c r="K261" s="82"/>
    </row>
    <row r="262" spans="1:11" hidden="1" x14ac:dyDescent="0.3">
      <c r="A262" s="99">
        <v>7</v>
      </c>
      <c r="B262" s="306">
        <v>2019</v>
      </c>
      <c r="C262" s="97">
        <v>1</v>
      </c>
      <c r="D262" s="41"/>
      <c r="E262" s="41"/>
      <c r="F262" s="41"/>
      <c r="G262" s="90"/>
      <c r="H262" s="41"/>
      <c r="I262" s="41"/>
      <c r="J262" s="41"/>
      <c r="K262" s="82"/>
    </row>
    <row r="263" spans="1:11" hidden="1" x14ac:dyDescent="0.3">
      <c r="A263" s="99">
        <v>7</v>
      </c>
      <c r="B263" s="306"/>
      <c r="C263" s="97">
        <v>2</v>
      </c>
      <c r="D263" s="41"/>
      <c r="E263" s="41"/>
      <c r="F263" s="41"/>
      <c r="G263" s="90"/>
      <c r="H263" s="41"/>
      <c r="I263" s="41"/>
      <c r="J263" s="41"/>
      <c r="K263" s="82"/>
    </row>
    <row r="264" spans="1:11" hidden="1" x14ac:dyDescent="0.3">
      <c r="A264" s="99">
        <v>7</v>
      </c>
      <c r="B264" s="306"/>
      <c r="C264" s="97">
        <v>3</v>
      </c>
      <c r="D264" s="41"/>
      <c r="E264" s="41"/>
      <c r="F264" s="41"/>
      <c r="G264" s="90"/>
      <c r="H264" s="41"/>
      <c r="I264" s="41"/>
      <c r="J264" s="41"/>
      <c r="K264" s="82"/>
    </row>
    <row r="265" spans="1:11" hidden="1" x14ac:dyDescent="0.3">
      <c r="A265" s="99">
        <v>7</v>
      </c>
      <c r="B265" s="306"/>
      <c r="C265" s="97">
        <v>4</v>
      </c>
      <c r="D265" s="41"/>
      <c r="E265" s="41"/>
      <c r="F265" s="41"/>
      <c r="G265" s="90"/>
      <c r="H265" s="41"/>
      <c r="I265" s="41"/>
      <c r="J265" s="41"/>
      <c r="K265" s="82"/>
    </row>
    <row r="266" spans="1:11" hidden="1" x14ac:dyDescent="0.3">
      <c r="A266" s="99">
        <v>7</v>
      </c>
      <c r="B266" s="306"/>
      <c r="C266" s="97">
        <v>5</v>
      </c>
      <c r="D266" s="41"/>
      <c r="E266" s="41"/>
      <c r="F266" s="41"/>
      <c r="G266" s="90"/>
      <c r="H266" s="41"/>
      <c r="I266" s="41"/>
      <c r="J266" s="41"/>
      <c r="K266" s="82"/>
    </row>
    <row r="267" spans="1:11" hidden="1" x14ac:dyDescent="0.3">
      <c r="A267" s="99">
        <v>7</v>
      </c>
      <c r="B267" s="306"/>
      <c r="C267" s="97">
        <v>6</v>
      </c>
      <c r="D267" s="41"/>
      <c r="E267" s="41"/>
      <c r="F267" s="41"/>
      <c r="G267" s="90"/>
      <c r="H267" s="41"/>
      <c r="I267" s="41"/>
      <c r="J267" s="41"/>
      <c r="K267" s="82"/>
    </row>
    <row r="268" spans="1:11" hidden="1" x14ac:dyDescent="0.3">
      <c r="A268" s="99">
        <v>7</v>
      </c>
      <c r="B268" s="306"/>
      <c r="C268" s="97">
        <v>7</v>
      </c>
      <c r="D268" s="41"/>
      <c r="E268" s="41"/>
      <c r="F268" s="41"/>
      <c r="G268" s="90"/>
      <c r="H268" s="41"/>
      <c r="I268" s="41"/>
      <c r="J268" s="41"/>
      <c r="K268" s="82"/>
    </row>
    <row r="269" spans="1:11" hidden="1" x14ac:dyDescent="0.3">
      <c r="A269" s="99">
        <v>7</v>
      </c>
      <c r="B269" s="306"/>
      <c r="C269" s="97">
        <v>8</v>
      </c>
      <c r="D269" s="41"/>
      <c r="E269" s="41"/>
      <c r="F269" s="41"/>
      <c r="G269" s="90"/>
      <c r="H269" s="41"/>
      <c r="I269" s="41"/>
      <c r="J269" s="41"/>
      <c r="K269" s="82"/>
    </row>
    <row r="270" spans="1:11" hidden="1" x14ac:dyDescent="0.3">
      <c r="A270" s="99">
        <v>7</v>
      </c>
      <c r="B270" s="306"/>
      <c r="C270" s="97">
        <v>9</v>
      </c>
      <c r="D270" s="41"/>
      <c r="E270" s="41"/>
      <c r="F270" s="41"/>
      <c r="G270" s="90"/>
      <c r="H270" s="41"/>
      <c r="I270" s="41"/>
      <c r="J270" s="41"/>
      <c r="K270" s="82"/>
    </row>
    <row r="271" spans="1:11" hidden="1" x14ac:dyDescent="0.3">
      <c r="A271" s="99">
        <v>7</v>
      </c>
      <c r="B271" s="306"/>
      <c r="C271" s="97">
        <v>10</v>
      </c>
      <c r="D271" s="41"/>
      <c r="E271" s="41"/>
      <c r="F271" s="41"/>
      <c r="G271" s="90"/>
      <c r="H271" s="41"/>
      <c r="I271" s="41"/>
      <c r="J271" s="41"/>
      <c r="K271" s="82"/>
    </row>
    <row r="272" spans="1:11" hidden="1" x14ac:dyDescent="0.3">
      <c r="A272" s="99">
        <v>7</v>
      </c>
      <c r="B272" s="306"/>
      <c r="C272" s="97">
        <v>11</v>
      </c>
      <c r="D272" s="41"/>
      <c r="E272" s="41"/>
      <c r="F272" s="41"/>
      <c r="G272" s="90"/>
      <c r="H272" s="41"/>
      <c r="I272" s="41"/>
      <c r="J272" s="41"/>
      <c r="K272" s="82"/>
    </row>
    <row r="273" spans="1:11" hidden="1" x14ac:dyDescent="0.3">
      <c r="A273" s="100">
        <v>7</v>
      </c>
      <c r="B273" s="307"/>
      <c r="C273" s="95">
        <v>12</v>
      </c>
      <c r="D273" s="55"/>
      <c r="E273" s="55"/>
      <c r="F273" s="55"/>
      <c r="G273" s="94"/>
      <c r="H273" s="55"/>
      <c r="I273" s="55"/>
      <c r="J273" s="55"/>
      <c r="K273" s="83"/>
    </row>
    <row r="274" spans="1:11" hidden="1" x14ac:dyDescent="0.3">
      <c r="A274" s="101">
        <v>8</v>
      </c>
      <c r="B274" s="286">
        <v>2017</v>
      </c>
      <c r="C274" s="102">
        <v>1</v>
      </c>
      <c r="D274" s="92"/>
      <c r="E274" s="92"/>
      <c r="F274" s="92"/>
      <c r="G274" s="91"/>
      <c r="H274" s="92"/>
      <c r="I274" s="92"/>
      <c r="J274" s="92"/>
      <c r="K274" s="103"/>
    </row>
    <row r="275" spans="1:11" hidden="1" x14ac:dyDescent="0.3">
      <c r="A275" s="99">
        <v>8</v>
      </c>
      <c r="B275" s="306"/>
      <c r="C275" s="97">
        <v>2</v>
      </c>
      <c r="D275" s="41"/>
      <c r="E275" s="41"/>
      <c r="F275" s="41"/>
      <c r="G275" s="90"/>
      <c r="H275" s="41"/>
      <c r="I275" s="41"/>
      <c r="J275" s="41"/>
      <c r="K275" s="82"/>
    </row>
    <row r="276" spans="1:11" hidden="1" x14ac:dyDescent="0.3">
      <c r="A276" s="99">
        <v>8</v>
      </c>
      <c r="B276" s="306"/>
      <c r="C276" s="97">
        <v>3</v>
      </c>
      <c r="D276" s="41"/>
      <c r="E276" s="41"/>
      <c r="F276" s="41"/>
      <c r="G276" s="90"/>
      <c r="H276" s="41"/>
      <c r="I276" s="41"/>
      <c r="J276" s="41"/>
      <c r="K276" s="82"/>
    </row>
    <row r="277" spans="1:11" hidden="1" x14ac:dyDescent="0.3">
      <c r="A277" s="99">
        <v>8</v>
      </c>
      <c r="B277" s="306"/>
      <c r="C277" s="97">
        <v>4</v>
      </c>
      <c r="D277" s="41"/>
      <c r="E277" s="41"/>
      <c r="F277" s="41"/>
      <c r="G277" s="90"/>
      <c r="H277" s="41"/>
      <c r="I277" s="41"/>
      <c r="J277" s="41"/>
      <c r="K277" s="82"/>
    </row>
    <row r="278" spans="1:11" hidden="1" x14ac:dyDescent="0.3">
      <c r="A278" s="99">
        <v>8</v>
      </c>
      <c r="B278" s="306"/>
      <c r="C278" s="97">
        <v>5</v>
      </c>
      <c r="D278" s="41"/>
      <c r="E278" s="41"/>
      <c r="F278" s="41"/>
      <c r="G278" s="90"/>
      <c r="H278" s="41"/>
      <c r="I278" s="41"/>
      <c r="J278" s="41"/>
      <c r="K278" s="82"/>
    </row>
    <row r="279" spans="1:11" hidden="1" x14ac:dyDescent="0.3">
      <c r="A279" s="99">
        <v>8</v>
      </c>
      <c r="B279" s="306"/>
      <c r="C279" s="97">
        <v>6</v>
      </c>
      <c r="D279" s="41"/>
      <c r="E279" s="41"/>
      <c r="F279" s="41"/>
      <c r="G279" s="90"/>
      <c r="H279" s="41"/>
      <c r="I279" s="41"/>
      <c r="J279" s="41"/>
      <c r="K279" s="82"/>
    </row>
    <row r="280" spans="1:11" hidden="1" x14ac:dyDescent="0.3">
      <c r="A280" s="99">
        <v>8</v>
      </c>
      <c r="B280" s="306"/>
      <c r="C280" s="97">
        <v>7</v>
      </c>
      <c r="D280" s="41"/>
      <c r="E280" s="41"/>
      <c r="F280" s="41"/>
      <c r="G280" s="90"/>
      <c r="H280" s="41"/>
      <c r="I280" s="41"/>
      <c r="J280" s="41"/>
      <c r="K280" s="82"/>
    </row>
    <row r="281" spans="1:11" hidden="1" x14ac:dyDescent="0.3">
      <c r="A281" s="99">
        <v>8</v>
      </c>
      <c r="B281" s="306"/>
      <c r="C281" s="97">
        <v>8</v>
      </c>
      <c r="D281" s="41"/>
      <c r="E281" s="41"/>
      <c r="F281" s="41"/>
      <c r="G281" s="90"/>
      <c r="H281" s="41"/>
      <c r="I281" s="41"/>
      <c r="J281" s="41"/>
      <c r="K281" s="82"/>
    </row>
    <row r="282" spans="1:11" hidden="1" x14ac:dyDescent="0.3">
      <c r="A282" s="99">
        <v>8</v>
      </c>
      <c r="B282" s="306"/>
      <c r="C282" s="97">
        <v>9</v>
      </c>
      <c r="D282" s="41"/>
      <c r="E282" s="41"/>
      <c r="F282" s="41"/>
      <c r="G282" s="90"/>
      <c r="H282" s="41"/>
      <c r="I282" s="41"/>
      <c r="J282" s="41"/>
      <c r="K282" s="82"/>
    </row>
    <row r="283" spans="1:11" hidden="1" x14ac:dyDescent="0.3">
      <c r="A283" s="99">
        <v>8</v>
      </c>
      <c r="B283" s="306"/>
      <c r="C283" s="97">
        <v>10</v>
      </c>
      <c r="D283" s="41"/>
      <c r="E283" s="41"/>
      <c r="F283" s="41"/>
      <c r="G283" s="90"/>
      <c r="H283" s="41"/>
      <c r="I283" s="41"/>
      <c r="J283" s="41"/>
      <c r="K283" s="82"/>
    </row>
    <row r="284" spans="1:11" hidden="1" x14ac:dyDescent="0.3">
      <c r="A284" s="99">
        <v>8</v>
      </c>
      <c r="B284" s="306"/>
      <c r="C284" s="97">
        <v>11</v>
      </c>
      <c r="D284" s="41"/>
      <c r="E284" s="41"/>
      <c r="F284" s="41"/>
      <c r="G284" s="90"/>
      <c r="H284" s="41"/>
      <c r="I284" s="41"/>
      <c r="J284" s="41"/>
      <c r="K284" s="82"/>
    </row>
    <row r="285" spans="1:11" hidden="1" x14ac:dyDescent="0.3">
      <c r="A285" s="99">
        <v>8</v>
      </c>
      <c r="B285" s="306"/>
      <c r="C285" s="97">
        <v>12</v>
      </c>
      <c r="D285" s="41"/>
      <c r="E285" s="41"/>
      <c r="F285" s="41"/>
      <c r="G285" s="90"/>
      <c r="H285" s="41"/>
      <c r="I285" s="41"/>
      <c r="J285" s="41"/>
      <c r="K285" s="82"/>
    </row>
    <row r="286" spans="1:11" hidden="1" x14ac:dyDescent="0.3">
      <c r="A286" s="99">
        <v>8</v>
      </c>
      <c r="B286" s="306">
        <v>2018</v>
      </c>
      <c r="C286" s="97">
        <v>1</v>
      </c>
      <c r="D286" s="41"/>
      <c r="E286" s="41"/>
      <c r="F286" s="41"/>
      <c r="G286" s="90"/>
      <c r="H286" s="41"/>
      <c r="I286" s="41"/>
      <c r="J286" s="41"/>
      <c r="K286" s="82"/>
    </row>
    <row r="287" spans="1:11" hidden="1" x14ac:dyDescent="0.3">
      <c r="A287" s="99">
        <v>8</v>
      </c>
      <c r="B287" s="306"/>
      <c r="C287" s="97">
        <v>2</v>
      </c>
      <c r="D287" s="41"/>
      <c r="E287" s="41"/>
      <c r="F287" s="41"/>
      <c r="G287" s="90"/>
      <c r="H287" s="41"/>
      <c r="I287" s="41"/>
      <c r="J287" s="41"/>
      <c r="K287" s="82"/>
    </row>
    <row r="288" spans="1:11" hidden="1" x14ac:dyDescent="0.3">
      <c r="A288" s="99">
        <v>8</v>
      </c>
      <c r="B288" s="306"/>
      <c r="C288" s="97">
        <v>3</v>
      </c>
      <c r="D288" s="41"/>
      <c r="E288" s="41"/>
      <c r="F288" s="41"/>
      <c r="G288" s="90"/>
      <c r="H288" s="41"/>
      <c r="I288" s="41"/>
      <c r="J288" s="41"/>
      <c r="K288" s="82"/>
    </row>
    <row r="289" spans="1:11" hidden="1" x14ac:dyDescent="0.3">
      <c r="A289" s="99">
        <v>8</v>
      </c>
      <c r="B289" s="306"/>
      <c r="C289" s="97">
        <v>4</v>
      </c>
      <c r="D289" s="41"/>
      <c r="E289" s="41"/>
      <c r="F289" s="41"/>
      <c r="G289" s="90"/>
      <c r="H289" s="41"/>
      <c r="I289" s="41"/>
      <c r="J289" s="41"/>
      <c r="K289" s="82"/>
    </row>
    <row r="290" spans="1:11" hidden="1" x14ac:dyDescent="0.3">
      <c r="A290" s="99">
        <v>8</v>
      </c>
      <c r="B290" s="306"/>
      <c r="C290" s="97">
        <v>5</v>
      </c>
      <c r="D290" s="41"/>
      <c r="E290" s="41"/>
      <c r="F290" s="41"/>
      <c r="G290" s="90"/>
      <c r="H290" s="41"/>
      <c r="I290" s="41"/>
      <c r="J290" s="41"/>
      <c r="K290" s="82"/>
    </row>
    <row r="291" spans="1:11" hidden="1" x14ac:dyDescent="0.3">
      <c r="A291" s="99">
        <v>8</v>
      </c>
      <c r="B291" s="306"/>
      <c r="C291" s="97">
        <v>6</v>
      </c>
      <c r="D291" s="41"/>
      <c r="E291" s="41"/>
      <c r="F291" s="41"/>
      <c r="G291" s="90"/>
      <c r="H291" s="41"/>
      <c r="I291" s="41"/>
      <c r="J291" s="41"/>
      <c r="K291" s="82"/>
    </row>
    <row r="292" spans="1:11" hidden="1" x14ac:dyDescent="0.3">
      <c r="A292" s="99">
        <v>8</v>
      </c>
      <c r="B292" s="306"/>
      <c r="C292" s="97">
        <v>7</v>
      </c>
      <c r="D292" s="41"/>
      <c r="E292" s="41"/>
      <c r="F292" s="41"/>
      <c r="G292" s="90"/>
      <c r="H292" s="41"/>
      <c r="I292" s="41"/>
      <c r="J292" s="41"/>
      <c r="K292" s="82"/>
    </row>
    <row r="293" spans="1:11" hidden="1" x14ac:dyDescent="0.3">
      <c r="A293" s="99">
        <v>8</v>
      </c>
      <c r="B293" s="306"/>
      <c r="C293" s="97">
        <v>8</v>
      </c>
      <c r="D293" s="41"/>
      <c r="E293" s="41"/>
      <c r="F293" s="41"/>
      <c r="G293" s="90"/>
      <c r="H293" s="41"/>
      <c r="I293" s="41"/>
      <c r="J293" s="41"/>
      <c r="K293" s="82"/>
    </row>
    <row r="294" spans="1:11" hidden="1" x14ac:dyDescent="0.3">
      <c r="A294" s="99">
        <v>8</v>
      </c>
      <c r="B294" s="306"/>
      <c r="C294" s="97">
        <v>9</v>
      </c>
      <c r="D294" s="41"/>
      <c r="E294" s="41"/>
      <c r="F294" s="41"/>
      <c r="G294" s="90"/>
      <c r="H294" s="41"/>
      <c r="I294" s="41"/>
      <c r="J294" s="41"/>
      <c r="K294" s="82"/>
    </row>
    <row r="295" spans="1:11" hidden="1" x14ac:dyDescent="0.3">
      <c r="A295" s="99">
        <v>8</v>
      </c>
      <c r="B295" s="306"/>
      <c r="C295" s="97">
        <v>10</v>
      </c>
      <c r="D295" s="41"/>
      <c r="E295" s="41"/>
      <c r="F295" s="41"/>
      <c r="G295" s="90"/>
      <c r="H295" s="41"/>
      <c r="I295" s="41"/>
      <c r="J295" s="41"/>
      <c r="K295" s="82"/>
    </row>
    <row r="296" spans="1:11" hidden="1" x14ac:dyDescent="0.3">
      <c r="A296" s="99">
        <v>8</v>
      </c>
      <c r="B296" s="306"/>
      <c r="C296" s="97">
        <v>11</v>
      </c>
      <c r="D296" s="41"/>
      <c r="E296" s="41"/>
      <c r="F296" s="41"/>
      <c r="G296" s="90"/>
      <c r="H296" s="41"/>
      <c r="I296" s="41"/>
      <c r="J296" s="41"/>
      <c r="K296" s="82"/>
    </row>
    <row r="297" spans="1:11" hidden="1" x14ac:dyDescent="0.3">
      <c r="A297" s="99">
        <v>8</v>
      </c>
      <c r="B297" s="306"/>
      <c r="C297" s="97">
        <v>12</v>
      </c>
      <c r="D297" s="41"/>
      <c r="E297" s="41"/>
      <c r="F297" s="41"/>
      <c r="G297" s="90"/>
      <c r="H297" s="41"/>
      <c r="I297" s="41"/>
      <c r="J297" s="41"/>
      <c r="K297" s="82"/>
    </row>
    <row r="298" spans="1:11" hidden="1" x14ac:dyDescent="0.3">
      <c r="A298" s="99">
        <v>8</v>
      </c>
      <c r="B298" s="306">
        <v>2019</v>
      </c>
      <c r="C298" s="97">
        <v>1</v>
      </c>
      <c r="D298" s="41"/>
      <c r="E298" s="41"/>
      <c r="F298" s="41"/>
      <c r="G298" s="90"/>
      <c r="H298" s="41"/>
      <c r="I298" s="41"/>
      <c r="J298" s="41"/>
      <c r="K298" s="82"/>
    </row>
    <row r="299" spans="1:11" hidden="1" x14ac:dyDescent="0.3">
      <c r="A299" s="99">
        <v>8</v>
      </c>
      <c r="B299" s="306"/>
      <c r="C299" s="97">
        <v>2</v>
      </c>
      <c r="D299" s="41"/>
      <c r="E299" s="41"/>
      <c r="F299" s="41"/>
      <c r="G299" s="90"/>
      <c r="H299" s="41"/>
      <c r="I299" s="41"/>
      <c r="J299" s="41"/>
      <c r="K299" s="82"/>
    </row>
    <row r="300" spans="1:11" hidden="1" x14ac:dyDescent="0.3">
      <c r="A300" s="99">
        <v>8</v>
      </c>
      <c r="B300" s="306"/>
      <c r="C300" s="97">
        <v>3</v>
      </c>
      <c r="D300" s="41"/>
      <c r="E300" s="41"/>
      <c r="F300" s="41"/>
      <c r="G300" s="90"/>
      <c r="H300" s="41"/>
      <c r="I300" s="41"/>
      <c r="J300" s="41"/>
      <c r="K300" s="82"/>
    </row>
    <row r="301" spans="1:11" hidden="1" x14ac:dyDescent="0.3">
      <c r="A301" s="99">
        <v>8</v>
      </c>
      <c r="B301" s="306"/>
      <c r="C301" s="97">
        <v>4</v>
      </c>
      <c r="D301" s="41"/>
      <c r="E301" s="41"/>
      <c r="F301" s="41"/>
      <c r="G301" s="90"/>
      <c r="H301" s="41"/>
      <c r="I301" s="41"/>
      <c r="J301" s="41"/>
      <c r="K301" s="82"/>
    </row>
    <row r="302" spans="1:11" hidden="1" x14ac:dyDescent="0.3">
      <c r="A302" s="99">
        <v>8</v>
      </c>
      <c r="B302" s="306"/>
      <c r="C302" s="97">
        <v>5</v>
      </c>
      <c r="D302" s="41"/>
      <c r="E302" s="41"/>
      <c r="F302" s="41"/>
      <c r="G302" s="90"/>
      <c r="H302" s="41"/>
      <c r="I302" s="41"/>
      <c r="J302" s="41"/>
      <c r="K302" s="82"/>
    </row>
    <row r="303" spans="1:11" hidden="1" x14ac:dyDescent="0.3">
      <c r="A303" s="99">
        <v>8</v>
      </c>
      <c r="B303" s="306"/>
      <c r="C303" s="97">
        <v>6</v>
      </c>
      <c r="D303" s="41"/>
      <c r="E303" s="41"/>
      <c r="F303" s="41"/>
      <c r="G303" s="90"/>
      <c r="H303" s="41"/>
      <c r="I303" s="41"/>
      <c r="J303" s="41"/>
      <c r="K303" s="82"/>
    </row>
    <row r="304" spans="1:11" hidden="1" x14ac:dyDescent="0.3">
      <c r="A304" s="99">
        <v>8</v>
      </c>
      <c r="B304" s="306"/>
      <c r="C304" s="97">
        <v>7</v>
      </c>
      <c r="D304" s="41"/>
      <c r="E304" s="41"/>
      <c r="F304" s="41"/>
      <c r="G304" s="90"/>
      <c r="H304" s="41"/>
      <c r="I304" s="41"/>
      <c r="J304" s="41"/>
      <c r="K304" s="82"/>
    </row>
    <row r="305" spans="1:11" hidden="1" x14ac:dyDescent="0.3">
      <c r="A305" s="99">
        <v>8</v>
      </c>
      <c r="B305" s="306"/>
      <c r="C305" s="97">
        <v>8</v>
      </c>
      <c r="D305" s="41"/>
      <c r="E305" s="41"/>
      <c r="F305" s="41"/>
      <c r="G305" s="90"/>
      <c r="H305" s="41"/>
      <c r="I305" s="41"/>
      <c r="J305" s="41"/>
      <c r="K305" s="82"/>
    </row>
    <row r="306" spans="1:11" hidden="1" x14ac:dyDescent="0.3">
      <c r="A306" s="99">
        <v>8</v>
      </c>
      <c r="B306" s="306"/>
      <c r="C306" s="97">
        <v>9</v>
      </c>
      <c r="D306" s="41"/>
      <c r="E306" s="41"/>
      <c r="F306" s="41"/>
      <c r="G306" s="90"/>
      <c r="H306" s="41"/>
      <c r="I306" s="41"/>
      <c r="J306" s="41"/>
      <c r="K306" s="82"/>
    </row>
    <row r="307" spans="1:11" hidden="1" x14ac:dyDescent="0.3">
      <c r="A307" s="99">
        <v>8</v>
      </c>
      <c r="B307" s="306"/>
      <c r="C307" s="97">
        <v>10</v>
      </c>
      <c r="D307" s="41"/>
      <c r="E307" s="41"/>
      <c r="F307" s="41"/>
      <c r="G307" s="90"/>
      <c r="H307" s="41"/>
      <c r="I307" s="41"/>
      <c r="J307" s="41"/>
      <c r="K307" s="82"/>
    </row>
    <row r="308" spans="1:11" hidden="1" x14ac:dyDescent="0.3">
      <c r="A308" s="99">
        <v>8</v>
      </c>
      <c r="B308" s="306"/>
      <c r="C308" s="97">
        <v>11</v>
      </c>
      <c r="D308" s="41"/>
      <c r="E308" s="41"/>
      <c r="F308" s="41"/>
      <c r="G308" s="90"/>
      <c r="H308" s="41"/>
      <c r="I308" s="41"/>
      <c r="J308" s="41"/>
      <c r="K308" s="82"/>
    </row>
    <row r="309" spans="1:11" hidden="1" x14ac:dyDescent="0.3">
      <c r="A309" s="100">
        <v>8</v>
      </c>
      <c r="B309" s="307"/>
      <c r="C309" s="95">
        <v>12</v>
      </c>
      <c r="D309" s="55"/>
      <c r="E309" s="55"/>
      <c r="F309" s="55"/>
      <c r="G309" s="94"/>
      <c r="H309" s="55"/>
      <c r="I309" s="55"/>
      <c r="J309" s="55"/>
      <c r="K309" s="83"/>
    </row>
    <row r="310" spans="1:11" hidden="1" x14ac:dyDescent="0.3">
      <c r="A310" s="101">
        <v>9</v>
      </c>
      <c r="B310" s="286">
        <v>2017</v>
      </c>
      <c r="C310" s="102">
        <v>1</v>
      </c>
      <c r="D310" s="92"/>
      <c r="E310" s="92"/>
      <c r="F310" s="92"/>
      <c r="G310" s="91"/>
      <c r="H310" s="92"/>
      <c r="I310" s="92"/>
      <c r="J310" s="92"/>
      <c r="K310" s="103"/>
    </row>
    <row r="311" spans="1:11" hidden="1" x14ac:dyDescent="0.3">
      <c r="A311" s="99">
        <v>9</v>
      </c>
      <c r="B311" s="306"/>
      <c r="C311" s="97">
        <v>2</v>
      </c>
      <c r="D311" s="41"/>
      <c r="E311" s="41"/>
      <c r="F311" s="41"/>
      <c r="G311" s="90"/>
      <c r="H311" s="41"/>
      <c r="I311" s="41"/>
      <c r="J311" s="41"/>
      <c r="K311" s="82"/>
    </row>
    <row r="312" spans="1:11" hidden="1" x14ac:dyDescent="0.3">
      <c r="A312" s="99">
        <v>9</v>
      </c>
      <c r="B312" s="306"/>
      <c r="C312" s="97">
        <v>3</v>
      </c>
      <c r="D312" s="41"/>
      <c r="E312" s="41"/>
      <c r="F312" s="41"/>
      <c r="G312" s="90"/>
      <c r="H312" s="41"/>
      <c r="I312" s="41"/>
      <c r="J312" s="41"/>
      <c r="K312" s="82"/>
    </row>
    <row r="313" spans="1:11" hidden="1" x14ac:dyDescent="0.3">
      <c r="A313" s="99">
        <v>9</v>
      </c>
      <c r="B313" s="306"/>
      <c r="C313" s="97">
        <v>4</v>
      </c>
      <c r="D313" s="41"/>
      <c r="E313" s="41"/>
      <c r="F313" s="41"/>
      <c r="G313" s="90"/>
      <c r="H313" s="41"/>
      <c r="I313" s="41"/>
      <c r="J313" s="41"/>
      <c r="K313" s="82"/>
    </row>
    <row r="314" spans="1:11" hidden="1" x14ac:dyDescent="0.3">
      <c r="A314" s="99">
        <v>9</v>
      </c>
      <c r="B314" s="306"/>
      <c r="C314" s="97">
        <v>5</v>
      </c>
      <c r="D314" s="41"/>
      <c r="E314" s="41"/>
      <c r="F314" s="41"/>
      <c r="G314" s="90"/>
      <c r="H314" s="41"/>
      <c r="I314" s="41"/>
      <c r="J314" s="41"/>
      <c r="K314" s="82"/>
    </row>
    <row r="315" spans="1:11" hidden="1" x14ac:dyDescent="0.3">
      <c r="A315" s="99">
        <v>9</v>
      </c>
      <c r="B315" s="306"/>
      <c r="C315" s="97">
        <v>6</v>
      </c>
      <c r="D315" s="41"/>
      <c r="E315" s="41"/>
      <c r="F315" s="41"/>
      <c r="G315" s="90"/>
      <c r="H315" s="41"/>
      <c r="I315" s="41"/>
      <c r="J315" s="41"/>
      <c r="K315" s="82"/>
    </row>
    <row r="316" spans="1:11" hidden="1" x14ac:dyDescent="0.3">
      <c r="A316" s="99">
        <v>9</v>
      </c>
      <c r="B316" s="306"/>
      <c r="C316" s="97">
        <v>7</v>
      </c>
      <c r="D316" s="41"/>
      <c r="E316" s="41"/>
      <c r="F316" s="41"/>
      <c r="G316" s="90"/>
      <c r="H316" s="41"/>
      <c r="I316" s="41"/>
      <c r="J316" s="41"/>
      <c r="K316" s="82"/>
    </row>
    <row r="317" spans="1:11" hidden="1" x14ac:dyDescent="0.3">
      <c r="A317" s="99">
        <v>9</v>
      </c>
      <c r="B317" s="306"/>
      <c r="C317" s="97">
        <v>8</v>
      </c>
      <c r="D317" s="41"/>
      <c r="E317" s="41"/>
      <c r="F317" s="41"/>
      <c r="G317" s="90"/>
      <c r="H317" s="41"/>
      <c r="I317" s="41"/>
      <c r="J317" s="41"/>
      <c r="K317" s="82"/>
    </row>
    <row r="318" spans="1:11" hidden="1" x14ac:dyDescent="0.3">
      <c r="A318" s="99">
        <v>9</v>
      </c>
      <c r="B318" s="306"/>
      <c r="C318" s="97">
        <v>9</v>
      </c>
      <c r="D318" s="41"/>
      <c r="E318" s="41"/>
      <c r="F318" s="41"/>
      <c r="G318" s="90"/>
      <c r="H318" s="41"/>
      <c r="I318" s="41"/>
      <c r="J318" s="41"/>
      <c r="K318" s="82"/>
    </row>
    <row r="319" spans="1:11" hidden="1" x14ac:dyDescent="0.3">
      <c r="A319" s="99">
        <v>9</v>
      </c>
      <c r="B319" s="306"/>
      <c r="C319" s="97">
        <v>10</v>
      </c>
      <c r="D319" s="41"/>
      <c r="E319" s="41"/>
      <c r="F319" s="41"/>
      <c r="G319" s="90"/>
      <c r="H319" s="41"/>
      <c r="I319" s="41"/>
      <c r="J319" s="41"/>
      <c r="K319" s="82"/>
    </row>
    <row r="320" spans="1:11" hidden="1" x14ac:dyDescent="0.3">
      <c r="A320" s="99">
        <v>9</v>
      </c>
      <c r="B320" s="306"/>
      <c r="C320" s="97">
        <v>11</v>
      </c>
      <c r="D320" s="41"/>
      <c r="E320" s="41"/>
      <c r="F320" s="41"/>
      <c r="G320" s="90"/>
      <c r="H320" s="41"/>
      <c r="I320" s="41"/>
      <c r="J320" s="41"/>
      <c r="K320" s="82"/>
    </row>
    <row r="321" spans="1:11" hidden="1" x14ac:dyDescent="0.3">
      <c r="A321" s="99">
        <v>9</v>
      </c>
      <c r="B321" s="306"/>
      <c r="C321" s="97">
        <v>12</v>
      </c>
      <c r="D321" s="41"/>
      <c r="E321" s="41"/>
      <c r="F321" s="41"/>
      <c r="G321" s="90"/>
      <c r="H321" s="41"/>
      <c r="I321" s="41"/>
      <c r="J321" s="41"/>
      <c r="K321" s="82"/>
    </row>
    <row r="322" spans="1:11" hidden="1" x14ac:dyDescent="0.3">
      <c r="A322" s="99">
        <v>9</v>
      </c>
      <c r="B322" s="306">
        <v>2018</v>
      </c>
      <c r="C322" s="97">
        <v>1</v>
      </c>
      <c r="D322" s="41"/>
      <c r="E322" s="41"/>
      <c r="F322" s="41"/>
      <c r="G322" s="90"/>
      <c r="H322" s="41"/>
      <c r="I322" s="41"/>
      <c r="J322" s="41"/>
      <c r="K322" s="82"/>
    </row>
    <row r="323" spans="1:11" hidden="1" x14ac:dyDescent="0.3">
      <c r="A323" s="99">
        <v>9</v>
      </c>
      <c r="B323" s="306"/>
      <c r="C323" s="97">
        <v>2</v>
      </c>
      <c r="D323" s="41"/>
      <c r="E323" s="41"/>
      <c r="F323" s="41"/>
      <c r="G323" s="90"/>
      <c r="H323" s="41"/>
      <c r="I323" s="41"/>
      <c r="J323" s="41"/>
      <c r="K323" s="82"/>
    </row>
    <row r="324" spans="1:11" hidden="1" x14ac:dyDescent="0.3">
      <c r="A324" s="99">
        <v>9</v>
      </c>
      <c r="B324" s="306"/>
      <c r="C324" s="97">
        <v>3</v>
      </c>
      <c r="D324" s="41"/>
      <c r="E324" s="41"/>
      <c r="F324" s="41"/>
      <c r="G324" s="90"/>
      <c r="H324" s="41"/>
      <c r="I324" s="41"/>
      <c r="J324" s="41"/>
      <c r="K324" s="82"/>
    </row>
    <row r="325" spans="1:11" hidden="1" x14ac:dyDescent="0.3">
      <c r="A325" s="99">
        <v>9</v>
      </c>
      <c r="B325" s="306"/>
      <c r="C325" s="97">
        <v>4</v>
      </c>
      <c r="D325" s="41"/>
      <c r="E325" s="41"/>
      <c r="F325" s="41"/>
      <c r="G325" s="90"/>
      <c r="H325" s="41"/>
      <c r="I325" s="41"/>
      <c r="J325" s="41"/>
      <c r="K325" s="82"/>
    </row>
    <row r="326" spans="1:11" hidden="1" x14ac:dyDescent="0.3">
      <c r="A326" s="99">
        <v>9</v>
      </c>
      <c r="B326" s="306"/>
      <c r="C326" s="97">
        <v>5</v>
      </c>
      <c r="D326" s="41"/>
      <c r="E326" s="41"/>
      <c r="F326" s="41"/>
      <c r="G326" s="90"/>
      <c r="H326" s="41"/>
      <c r="I326" s="41"/>
      <c r="J326" s="41"/>
      <c r="K326" s="82"/>
    </row>
    <row r="327" spans="1:11" hidden="1" x14ac:dyDescent="0.3">
      <c r="A327" s="99">
        <v>9</v>
      </c>
      <c r="B327" s="306"/>
      <c r="C327" s="97">
        <v>6</v>
      </c>
      <c r="D327" s="41"/>
      <c r="E327" s="41"/>
      <c r="F327" s="41"/>
      <c r="G327" s="90"/>
      <c r="H327" s="41"/>
      <c r="I327" s="41"/>
      <c r="J327" s="41"/>
      <c r="K327" s="82"/>
    </row>
    <row r="328" spans="1:11" hidden="1" x14ac:dyDescent="0.3">
      <c r="A328" s="99">
        <v>9</v>
      </c>
      <c r="B328" s="306"/>
      <c r="C328" s="97">
        <v>7</v>
      </c>
      <c r="D328" s="41"/>
      <c r="E328" s="41"/>
      <c r="F328" s="41"/>
      <c r="G328" s="90"/>
      <c r="H328" s="41"/>
      <c r="I328" s="41"/>
      <c r="J328" s="41"/>
      <c r="K328" s="82"/>
    </row>
    <row r="329" spans="1:11" hidden="1" x14ac:dyDescent="0.3">
      <c r="A329" s="99">
        <v>9</v>
      </c>
      <c r="B329" s="306"/>
      <c r="C329" s="97">
        <v>8</v>
      </c>
      <c r="D329" s="41"/>
      <c r="E329" s="41"/>
      <c r="F329" s="41"/>
      <c r="G329" s="90"/>
      <c r="H329" s="41"/>
      <c r="I329" s="41"/>
      <c r="J329" s="41"/>
      <c r="K329" s="82"/>
    </row>
    <row r="330" spans="1:11" hidden="1" x14ac:dyDescent="0.3">
      <c r="A330" s="99">
        <v>9</v>
      </c>
      <c r="B330" s="306"/>
      <c r="C330" s="97">
        <v>9</v>
      </c>
      <c r="D330" s="41"/>
      <c r="E330" s="41"/>
      <c r="F330" s="41"/>
      <c r="G330" s="90"/>
      <c r="H330" s="41"/>
      <c r="I330" s="41"/>
      <c r="J330" s="41"/>
      <c r="K330" s="82"/>
    </row>
    <row r="331" spans="1:11" hidden="1" x14ac:dyDescent="0.3">
      <c r="A331" s="99">
        <v>9</v>
      </c>
      <c r="B331" s="306"/>
      <c r="C331" s="97">
        <v>10</v>
      </c>
      <c r="D331" s="41"/>
      <c r="E331" s="41"/>
      <c r="F331" s="41"/>
      <c r="G331" s="90"/>
      <c r="H331" s="41"/>
      <c r="I331" s="41"/>
      <c r="J331" s="41"/>
      <c r="K331" s="82"/>
    </row>
    <row r="332" spans="1:11" hidden="1" x14ac:dyDescent="0.3">
      <c r="A332" s="99">
        <v>9</v>
      </c>
      <c r="B332" s="306"/>
      <c r="C332" s="97">
        <v>11</v>
      </c>
      <c r="D332" s="41"/>
      <c r="E332" s="41"/>
      <c r="F332" s="41"/>
      <c r="G332" s="90"/>
      <c r="H332" s="41"/>
      <c r="I332" s="41"/>
      <c r="J332" s="41"/>
      <c r="K332" s="82"/>
    </row>
    <row r="333" spans="1:11" hidden="1" x14ac:dyDescent="0.3">
      <c r="A333" s="99">
        <v>9</v>
      </c>
      <c r="B333" s="306"/>
      <c r="C333" s="97">
        <v>12</v>
      </c>
      <c r="D333" s="41"/>
      <c r="E333" s="41"/>
      <c r="F333" s="41"/>
      <c r="G333" s="90"/>
      <c r="H333" s="41"/>
      <c r="I333" s="41"/>
      <c r="J333" s="41"/>
      <c r="K333" s="82"/>
    </row>
    <row r="334" spans="1:11" hidden="1" x14ac:dyDescent="0.3">
      <c r="A334" s="99">
        <v>9</v>
      </c>
      <c r="B334" s="306">
        <v>2019</v>
      </c>
      <c r="C334" s="97">
        <v>1</v>
      </c>
      <c r="D334" s="41"/>
      <c r="E334" s="41"/>
      <c r="F334" s="41"/>
      <c r="G334" s="90"/>
      <c r="H334" s="41"/>
      <c r="I334" s="41"/>
      <c r="J334" s="41"/>
      <c r="K334" s="82"/>
    </row>
    <row r="335" spans="1:11" hidden="1" x14ac:dyDescent="0.3">
      <c r="A335" s="99">
        <v>9</v>
      </c>
      <c r="B335" s="306"/>
      <c r="C335" s="97">
        <v>2</v>
      </c>
      <c r="D335" s="41"/>
      <c r="E335" s="41"/>
      <c r="F335" s="41"/>
      <c r="G335" s="90"/>
      <c r="H335" s="41"/>
      <c r="I335" s="41"/>
      <c r="J335" s="41"/>
      <c r="K335" s="82"/>
    </row>
    <row r="336" spans="1:11" hidden="1" x14ac:dyDescent="0.3">
      <c r="A336" s="99">
        <v>9</v>
      </c>
      <c r="B336" s="306"/>
      <c r="C336" s="97">
        <v>3</v>
      </c>
      <c r="D336" s="41"/>
      <c r="E336" s="41"/>
      <c r="F336" s="41"/>
      <c r="G336" s="90"/>
      <c r="H336" s="41"/>
      <c r="I336" s="41"/>
      <c r="J336" s="41"/>
      <c r="K336" s="82"/>
    </row>
    <row r="337" spans="1:11" hidden="1" x14ac:dyDescent="0.3">
      <c r="A337" s="99">
        <v>9</v>
      </c>
      <c r="B337" s="306"/>
      <c r="C337" s="97">
        <v>4</v>
      </c>
      <c r="D337" s="41"/>
      <c r="E337" s="41"/>
      <c r="F337" s="41"/>
      <c r="G337" s="90"/>
      <c r="H337" s="41"/>
      <c r="I337" s="41"/>
      <c r="J337" s="41"/>
      <c r="K337" s="82"/>
    </row>
    <row r="338" spans="1:11" hidden="1" x14ac:dyDescent="0.3">
      <c r="A338" s="99">
        <v>9</v>
      </c>
      <c r="B338" s="306"/>
      <c r="C338" s="97">
        <v>5</v>
      </c>
      <c r="D338" s="41"/>
      <c r="E338" s="41"/>
      <c r="F338" s="41"/>
      <c r="G338" s="90"/>
      <c r="H338" s="41"/>
      <c r="I338" s="41"/>
      <c r="J338" s="41"/>
      <c r="K338" s="82"/>
    </row>
    <row r="339" spans="1:11" hidden="1" x14ac:dyDescent="0.3">
      <c r="A339" s="99">
        <v>9</v>
      </c>
      <c r="B339" s="306"/>
      <c r="C339" s="97">
        <v>6</v>
      </c>
      <c r="D339" s="41"/>
      <c r="E339" s="41"/>
      <c r="F339" s="41"/>
      <c r="G339" s="90"/>
      <c r="H339" s="41"/>
      <c r="I339" s="41"/>
      <c r="J339" s="41"/>
      <c r="K339" s="82"/>
    </row>
    <row r="340" spans="1:11" hidden="1" x14ac:dyDescent="0.3">
      <c r="A340" s="99">
        <v>9</v>
      </c>
      <c r="B340" s="306"/>
      <c r="C340" s="97">
        <v>7</v>
      </c>
      <c r="D340" s="41"/>
      <c r="E340" s="41"/>
      <c r="F340" s="41"/>
      <c r="G340" s="90"/>
      <c r="H340" s="41"/>
      <c r="I340" s="41"/>
      <c r="J340" s="41"/>
      <c r="K340" s="82"/>
    </row>
    <row r="341" spans="1:11" hidden="1" x14ac:dyDescent="0.3">
      <c r="A341" s="99">
        <v>9</v>
      </c>
      <c r="B341" s="306"/>
      <c r="C341" s="97">
        <v>8</v>
      </c>
      <c r="D341" s="41"/>
      <c r="E341" s="41"/>
      <c r="F341" s="41"/>
      <c r="G341" s="90"/>
      <c r="H341" s="41"/>
      <c r="I341" s="41"/>
      <c r="J341" s="41"/>
      <c r="K341" s="82"/>
    </row>
    <row r="342" spans="1:11" hidden="1" x14ac:dyDescent="0.3">
      <c r="A342" s="99">
        <v>9</v>
      </c>
      <c r="B342" s="306"/>
      <c r="C342" s="97">
        <v>9</v>
      </c>
      <c r="D342" s="41"/>
      <c r="E342" s="41"/>
      <c r="F342" s="41"/>
      <c r="G342" s="90"/>
      <c r="H342" s="41"/>
      <c r="I342" s="41"/>
      <c r="J342" s="41"/>
      <c r="K342" s="82"/>
    </row>
    <row r="343" spans="1:11" hidden="1" x14ac:dyDescent="0.3">
      <c r="A343" s="99">
        <v>9</v>
      </c>
      <c r="B343" s="306"/>
      <c r="C343" s="97">
        <v>10</v>
      </c>
      <c r="D343" s="41"/>
      <c r="E343" s="41"/>
      <c r="F343" s="41"/>
      <c r="G343" s="90"/>
      <c r="H343" s="41"/>
      <c r="I343" s="41"/>
      <c r="J343" s="41"/>
      <c r="K343" s="82"/>
    </row>
    <row r="344" spans="1:11" hidden="1" x14ac:dyDescent="0.3">
      <c r="A344" s="99">
        <v>9</v>
      </c>
      <c r="B344" s="306"/>
      <c r="C344" s="97">
        <v>11</v>
      </c>
      <c r="D344" s="41"/>
      <c r="E344" s="41"/>
      <c r="F344" s="41"/>
      <c r="G344" s="90"/>
      <c r="H344" s="41"/>
      <c r="I344" s="41"/>
      <c r="J344" s="41"/>
      <c r="K344" s="82"/>
    </row>
    <row r="345" spans="1:11" hidden="1" x14ac:dyDescent="0.3">
      <c r="A345" s="100">
        <v>9</v>
      </c>
      <c r="B345" s="307"/>
      <c r="C345" s="95">
        <v>12</v>
      </c>
      <c r="D345" s="55"/>
      <c r="E345" s="55"/>
      <c r="F345" s="55"/>
      <c r="G345" s="94"/>
      <c r="H345" s="55"/>
      <c r="I345" s="55"/>
      <c r="J345" s="55"/>
      <c r="K345" s="83"/>
    </row>
    <row r="346" spans="1:11" hidden="1" x14ac:dyDescent="0.3">
      <c r="A346" s="101">
        <v>10</v>
      </c>
      <c r="B346" s="286">
        <v>2017</v>
      </c>
      <c r="C346" s="102">
        <v>1</v>
      </c>
      <c r="D346" s="92"/>
      <c r="E346" s="92"/>
      <c r="F346" s="92"/>
      <c r="G346" s="91"/>
      <c r="H346" s="92"/>
      <c r="I346" s="92"/>
      <c r="J346" s="92"/>
      <c r="K346" s="103"/>
    </row>
    <row r="347" spans="1:11" hidden="1" x14ac:dyDescent="0.3">
      <c r="A347" s="99">
        <v>10</v>
      </c>
      <c r="B347" s="306"/>
      <c r="C347" s="97">
        <v>2</v>
      </c>
      <c r="D347" s="41"/>
      <c r="E347" s="41"/>
      <c r="F347" s="41"/>
      <c r="G347" s="90"/>
      <c r="H347" s="41"/>
      <c r="I347" s="41"/>
      <c r="J347" s="41"/>
      <c r="K347" s="82"/>
    </row>
    <row r="348" spans="1:11" hidden="1" x14ac:dyDescent="0.3">
      <c r="A348" s="99">
        <v>10</v>
      </c>
      <c r="B348" s="306"/>
      <c r="C348" s="97">
        <v>3</v>
      </c>
      <c r="D348" s="41"/>
      <c r="E348" s="41"/>
      <c r="F348" s="41"/>
      <c r="G348" s="90"/>
      <c r="H348" s="41"/>
      <c r="I348" s="41"/>
      <c r="J348" s="41"/>
      <c r="K348" s="82"/>
    </row>
    <row r="349" spans="1:11" hidden="1" x14ac:dyDescent="0.3">
      <c r="A349" s="99">
        <v>10</v>
      </c>
      <c r="B349" s="306"/>
      <c r="C349" s="97">
        <v>4</v>
      </c>
      <c r="D349" s="41"/>
      <c r="E349" s="41"/>
      <c r="F349" s="41"/>
      <c r="G349" s="90"/>
      <c r="H349" s="41"/>
      <c r="I349" s="41"/>
      <c r="J349" s="41"/>
      <c r="K349" s="82"/>
    </row>
    <row r="350" spans="1:11" hidden="1" x14ac:dyDescent="0.3">
      <c r="A350" s="99">
        <v>10</v>
      </c>
      <c r="B350" s="306"/>
      <c r="C350" s="97">
        <v>5</v>
      </c>
      <c r="D350" s="41"/>
      <c r="E350" s="41"/>
      <c r="F350" s="41"/>
      <c r="G350" s="90"/>
      <c r="H350" s="41"/>
      <c r="I350" s="41"/>
      <c r="J350" s="41"/>
      <c r="K350" s="82"/>
    </row>
    <row r="351" spans="1:11" hidden="1" x14ac:dyDescent="0.3">
      <c r="A351" s="99">
        <v>10</v>
      </c>
      <c r="B351" s="306"/>
      <c r="C351" s="97">
        <v>6</v>
      </c>
      <c r="D351" s="41"/>
      <c r="E351" s="41"/>
      <c r="F351" s="41"/>
      <c r="G351" s="90"/>
      <c r="H351" s="41"/>
      <c r="I351" s="41"/>
      <c r="J351" s="41"/>
      <c r="K351" s="82"/>
    </row>
    <row r="352" spans="1:11" hidden="1" x14ac:dyDescent="0.3">
      <c r="A352" s="99">
        <v>10</v>
      </c>
      <c r="B352" s="306"/>
      <c r="C352" s="97">
        <v>7</v>
      </c>
      <c r="D352" s="41"/>
      <c r="E352" s="41"/>
      <c r="F352" s="41"/>
      <c r="G352" s="90"/>
      <c r="H352" s="41"/>
      <c r="I352" s="41"/>
      <c r="J352" s="41"/>
      <c r="K352" s="82"/>
    </row>
    <row r="353" spans="1:11" hidden="1" x14ac:dyDescent="0.3">
      <c r="A353" s="99">
        <v>10</v>
      </c>
      <c r="B353" s="306"/>
      <c r="C353" s="97">
        <v>8</v>
      </c>
      <c r="D353" s="41"/>
      <c r="E353" s="41"/>
      <c r="F353" s="41"/>
      <c r="G353" s="90"/>
      <c r="H353" s="41"/>
      <c r="I353" s="41"/>
      <c r="J353" s="41"/>
      <c r="K353" s="82"/>
    </row>
    <row r="354" spans="1:11" hidden="1" x14ac:dyDescent="0.3">
      <c r="A354" s="99">
        <v>10</v>
      </c>
      <c r="B354" s="306"/>
      <c r="C354" s="97">
        <v>9</v>
      </c>
      <c r="D354" s="41"/>
      <c r="E354" s="41"/>
      <c r="F354" s="41"/>
      <c r="G354" s="90"/>
      <c r="H354" s="41"/>
      <c r="I354" s="41"/>
      <c r="J354" s="41"/>
      <c r="K354" s="82"/>
    </row>
    <row r="355" spans="1:11" hidden="1" x14ac:dyDescent="0.3">
      <c r="A355" s="99">
        <v>10</v>
      </c>
      <c r="B355" s="306"/>
      <c r="C355" s="97">
        <v>10</v>
      </c>
      <c r="D355" s="41"/>
      <c r="E355" s="41"/>
      <c r="F355" s="41"/>
      <c r="G355" s="90"/>
      <c r="H355" s="41"/>
      <c r="I355" s="41"/>
      <c r="J355" s="41"/>
      <c r="K355" s="82"/>
    </row>
    <row r="356" spans="1:11" hidden="1" x14ac:dyDescent="0.3">
      <c r="A356" s="99">
        <v>10</v>
      </c>
      <c r="B356" s="306"/>
      <c r="C356" s="97">
        <v>11</v>
      </c>
      <c r="D356" s="41"/>
      <c r="E356" s="41"/>
      <c r="F356" s="41"/>
      <c r="G356" s="90"/>
      <c r="H356" s="41"/>
      <c r="I356" s="41"/>
      <c r="J356" s="41"/>
      <c r="K356" s="82"/>
    </row>
    <row r="357" spans="1:11" hidden="1" x14ac:dyDescent="0.3">
      <c r="A357" s="99">
        <v>10</v>
      </c>
      <c r="B357" s="306"/>
      <c r="C357" s="97">
        <v>12</v>
      </c>
      <c r="D357" s="41"/>
      <c r="E357" s="41"/>
      <c r="F357" s="41"/>
      <c r="G357" s="90"/>
      <c r="H357" s="41"/>
      <c r="I357" s="41"/>
      <c r="J357" s="41"/>
      <c r="K357" s="82"/>
    </row>
    <row r="358" spans="1:11" hidden="1" x14ac:dyDescent="0.3">
      <c r="A358" s="99">
        <v>10</v>
      </c>
      <c r="B358" s="306">
        <v>2018</v>
      </c>
      <c r="C358" s="97">
        <v>1</v>
      </c>
      <c r="D358" s="41"/>
      <c r="E358" s="41"/>
      <c r="F358" s="41"/>
      <c r="G358" s="90"/>
      <c r="H358" s="41"/>
      <c r="I358" s="41"/>
      <c r="J358" s="41"/>
      <c r="K358" s="82"/>
    </row>
    <row r="359" spans="1:11" hidden="1" x14ac:dyDescent="0.3">
      <c r="A359" s="99">
        <v>10</v>
      </c>
      <c r="B359" s="306"/>
      <c r="C359" s="97">
        <v>2</v>
      </c>
      <c r="D359" s="41"/>
      <c r="E359" s="41"/>
      <c r="F359" s="41"/>
      <c r="G359" s="90"/>
      <c r="H359" s="41"/>
      <c r="I359" s="41"/>
      <c r="J359" s="41"/>
      <c r="K359" s="82"/>
    </row>
    <row r="360" spans="1:11" hidden="1" x14ac:dyDescent="0.3">
      <c r="A360" s="99">
        <v>10</v>
      </c>
      <c r="B360" s="306"/>
      <c r="C360" s="97">
        <v>3</v>
      </c>
      <c r="D360" s="41"/>
      <c r="E360" s="41"/>
      <c r="F360" s="41"/>
      <c r="G360" s="90"/>
      <c r="H360" s="41"/>
      <c r="I360" s="41"/>
      <c r="J360" s="41"/>
      <c r="K360" s="82"/>
    </row>
    <row r="361" spans="1:11" hidden="1" x14ac:dyDescent="0.3">
      <c r="A361" s="99">
        <v>10</v>
      </c>
      <c r="B361" s="306"/>
      <c r="C361" s="97">
        <v>4</v>
      </c>
      <c r="D361" s="41"/>
      <c r="E361" s="41"/>
      <c r="F361" s="41"/>
      <c r="G361" s="90"/>
      <c r="H361" s="41"/>
      <c r="I361" s="41"/>
      <c r="J361" s="41"/>
      <c r="K361" s="82"/>
    </row>
    <row r="362" spans="1:11" hidden="1" x14ac:dyDescent="0.3">
      <c r="A362" s="99">
        <v>10</v>
      </c>
      <c r="B362" s="306"/>
      <c r="C362" s="97">
        <v>5</v>
      </c>
      <c r="D362" s="41"/>
      <c r="E362" s="41"/>
      <c r="F362" s="41"/>
      <c r="G362" s="90"/>
      <c r="H362" s="41"/>
      <c r="I362" s="41"/>
      <c r="J362" s="41"/>
      <c r="K362" s="82"/>
    </row>
    <row r="363" spans="1:11" hidden="1" x14ac:dyDescent="0.3">
      <c r="A363" s="99">
        <v>10</v>
      </c>
      <c r="B363" s="306"/>
      <c r="C363" s="97">
        <v>6</v>
      </c>
      <c r="D363" s="41"/>
      <c r="E363" s="41"/>
      <c r="F363" s="41"/>
      <c r="G363" s="90"/>
      <c r="H363" s="41"/>
      <c r="I363" s="41"/>
      <c r="J363" s="41"/>
      <c r="K363" s="82"/>
    </row>
    <row r="364" spans="1:11" hidden="1" x14ac:dyDescent="0.3">
      <c r="A364" s="99">
        <v>10</v>
      </c>
      <c r="B364" s="306"/>
      <c r="C364" s="97">
        <v>7</v>
      </c>
      <c r="D364" s="41"/>
      <c r="E364" s="41"/>
      <c r="F364" s="41"/>
      <c r="G364" s="90"/>
      <c r="H364" s="41"/>
      <c r="I364" s="41"/>
      <c r="J364" s="41"/>
      <c r="K364" s="82"/>
    </row>
    <row r="365" spans="1:11" hidden="1" x14ac:dyDescent="0.3">
      <c r="A365" s="99">
        <v>10</v>
      </c>
      <c r="B365" s="306"/>
      <c r="C365" s="97">
        <v>8</v>
      </c>
      <c r="D365" s="41"/>
      <c r="E365" s="41"/>
      <c r="F365" s="41"/>
      <c r="G365" s="90"/>
      <c r="H365" s="41"/>
      <c r="I365" s="41"/>
      <c r="J365" s="41"/>
      <c r="K365" s="82"/>
    </row>
    <row r="366" spans="1:11" hidden="1" x14ac:dyDescent="0.3">
      <c r="A366" s="99">
        <v>10</v>
      </c>
      <c r="B366" s="306"/>
      <c r="C366" s="97">
        <v>9</v>
      </c>
      <c r="D366" s="41"/>
      <c r="E366" s="41"/>
      <c r="F366" s="41"/>
      <c r="G366" s="90"/>
      <c r="H366" s="41"/>
      <c r="I366" s="41"/>
      <c r="J366" s="41"/>
      <c r="K366" s="82"/>
    </row>
    <row r="367" spans="1:11" hidden="1" x14ac:dyDescent="0.3">
      <c r="A367" s="99">
        <v>10</v>
      </c>
      <c r="B367" s="306"/>
      <c r="C367" s="97">
        <v>10</v>
      </c>
      <c r="D367" s="41"/>
      <c r="E367" s="41"/>
      <c r="F367" s="41"/>
      <c r="G367" s="90"/>
      <c r="H367" s="41"/>
      <c r="I367" s="41"/>
      <c r="J367" s="41"/>
      <c r="K367" s="82"/>
    </row>
    <row r="368" spans="1:11" hidden="1" x14ac:dyDescent="0.3">
      <c r="A368" s="99">
        <v>10</v>
      </c>
      <c r="B368" s="306"/>
      <c r="C368" s="97">
        <v>11</v>
      </c>
      <c r="D368" s="41"/>
      <c r="E368" s="41"/>
      <c r="F368" s="41"/>
      <c r="G368" s="90"/>
      <c r="H368" s="41"/>
      <c r="I368" s="41"/>
      <c r="J368" s="41"/>
      <c r="K368" s="82"/>
    </row>
    <row r="369" spans="1:11" hidden="1" x14ac:dyDescent="0.3">
      <c r="A369" s="99">
        <v>10</v>
      </c>
      <c r="B369" s="306"/>
      <c r="C369" s="97">
        <v>12</v>
      </c>
      <c r="D369" s="41"/>
      <c r="E369" s="41"/>
      <c r="F369" s="41"/>
      <c r="G369" s="90"/>
      <c r="H369" s="41"/>
      <c r="I369" s="41"/>
      <c r="J369" s="41"/>
      <c r="K369" s="82"/>
    </row>
    <row r="370" spans="1:11" hidden="1" x14ac:dyDescent="0.3">
      <c r="A370" s="99">
        <v>10</v>
      </c>
      <c r="B370" s="306">
        <v>2019</v>
      </c>
      <c r="C370" s="97">
        <v>1</v>
      </c>
      <c r="D370" s="41"/>
      <c r="E370" s="41"/>
      <c r="F370" s="41"/>
      <c r="G370" s="90"/>
      <c r="H370" s="41"/>
      <c r="I370" s="41"/>
      <c r="J370" s="41"/>
      <c r="K370" s="82"/>
    </row>
    <row r="371" spans="1:11" hidden="1" x14ac:dyDescent="0.3">
      <c r="A371" s="99">
        <v>10</v>
      </c>
      <c r="B371" s="306"/>
      <c r="C371" s="97">
        <v>2</v>
      </c>
      <c r="D371" s="41"/>
      <c r="E371" s="41"/>
      <c r="F371" s="41"/>
      <c r="G371" s="90"/>
      <c r="H371" s="41"/>
      <c r="I371" s="41"/>
      <c r="J371" s="41"/>
      <c r="K371" s="82"/>
    </row>
    <row r="372" spans="1:11" hidden="1" x14ac:dyDescent="0.3">
      <c r="A372" s="99">
        <v>10</v>
      </c>
      <c r="B372" s="306"/>
      <c r="C372" s="97">
        <v>3</v>
      </c>
      <c r="D372" s="41"/>
      <c r="E372" s="41"/>
      <c r="F372" s="41"/>
      <c r="G372" s="90"/>
      <c r="H372" s="41"/>
      <c r="I372" s="41"/>
      <c r="J372" s="41"/>
      <c r="K372" s="82"/>
    </row>
    <row r="373" spans="1:11" hidden="1" x14ac:dyDescent="0.3">
      <c r="A373" s="99">
        <v>10</v>
      </c>
      <c r="B373" s="306"/>
      <c r="C373" s="97">
        <v>4</v>
      </c>
      <c r="D373" s="41"/>
      <c r="E373" s="41"/>
      <c r="F373" s="41"/>
      <c r="G373" s="90"/>
      <c r="H373" s="41"/>
      <c r="I373" s="41"/>
      <c r="J373" s="41"/>
      <c r="K373" s="82"/>
    </row>
    <row r="374" spans="1:11" hidden="1" x14ac:dyDescent="0.3">
      <c r="A374" s="99">
        <v>10</v>
      </c>
      <c r="B374" s="306"/>
      <c r="C374" s="97">
        <v>5</v>
      </c>
      <c r="D374" s="41"/>
      <c r="E374" s="41"/>
      <c r="F374" s="41"/>
      <c r="G374" s="90"/>
      <c r="H374" s="41"/>
      <c r="I374" s="41"/>
      <c r="J374" s="41"/>
      <c r="K374" s="82"/>
    </row>
    <row r="375" spans="1:11" hidden="1" x14ac:dyDescent="0.3">
      <c r="A375" s="99">
        <v>10</v>
      </c>
      <c r="B375" s="306"/>
      <c r="C375" s="97">
        <v>6</v>
      </c>
      <c r="D375" s="41"/>
      <c r="E375" s="41"/>
      <c r="F375" s="41"/>
      <c r="G375" s="90"/>
      <c r="H375" s="41"/>
      <c r="I375" s="41"/>
      <c r="J375" s="41"/>
      <c r="K375" s="82"/>
    </row>
    <row r="376" spans="1:11" hidden="1" x14ac:dyDescent="0.3">
      <c r="A376" s="99">
        <v>10</v>
      </c>
      <c r="B376" s="306"/>
      <c r="C376" s="97">
        <v>7</v>
      </c>
      <c r="D376" s="41"/>
      <c r="E376" s="41"/>
      <c r="F376" s="41"/>
      <c r="G376" s="90"/>
      <c r="H376" s="41"/>
      <c r="I376" s="41"/>
      <c r="J376" s="41"/>
      <c r="K376" s="82"/>
    </row>
    <row r="377" spans="1:11" hidden="1" x14ac:dyDescent="0.3">
      <c r="A377" s="99">
        <v>10</v>
      </c>
      <c r="B377" s="306"/>
      <c r="C377" s="97">
        <v>8</v>
      </c>
      <c r="D377" s="41"/>
      <c r="E377" s="41"/>
      <c r="F377" s="41"/>
      <c r="G377" s="90"/>
      <c r="H377" s="41"/>
      <c r="I377" s="41"/>
      <c r="J377" s="41"/>
      <c r="K377" s="82"/>
    </row>
    <row r="378" spans="1:11" hidden="1" x14ac:dyDescent="0.3">
      <c r="A378" s="99">
        <v>10</v>
      </c>
      <c r="B378" s="306"/>
      <c r="C378" s="97">
        <v>9</v>
      </c>
      <c r="D378" s="41"/>
      <c r="E378" s="41"/>
      <c r="F378" s="41"/>
      <c r="G378" s="90"/>
      <c r="H378" s="41"/>
      <c r="I378" s="41"/>
      <c r="J378" s="41"/>
      <c r="K378" s="82"/>
    </row>
    <row r="379" spans="1:11" hidden="1" x14ac:dyDescent="0.3">
      <c r="A379" s="99">
        <v>10</v>
      </c>
      <c r="B379" s="306"/>
      <c r="C379" s="97">
        <v>10</v>
      </c>
      <c r="D379" s="41"/>
      <c r="E379" s="41"/>
      <c r="F379" s="41"/>
      <c r="G379" s="90"/>
      <c r="H379" s="41"/>
      <c r="I379" s="41"/>
      <c r="J379" s="41"/>
      <c r="K379" s="82"/>
    </row>
    <row r="380" spans="1:11" hidden="1" x14ac:dyDescent="0.3">
      <c r="A380" s="99">
        <v>10</v>
      </c>
      <c r="B380" s="306"/>
      <c r="C380" s="97">
        <v>11</v>
      </c>
      <c r="D380" s="41"/>
      <c r="E380" s="41"/>
      <c r="F380" s="41"/>
      <c r="G380" s="90"/>
      <c r="H380" s="41"/>
      <c r="I380" s="41"/>
      <c r="J380" s="41"/>
      <c r="K380" s="82"/>
    </row>
    <row r="381" spans="1:11" hidden="1" x14ac:dyDescent="0.3">
      <c r="A381" s="100">
        <v>10</v>
      </c>
      <c r="B381" s="307"/>
      <c r="C381" s="95">
        <v>12</v>
      </c>
      <c r="D381" s="55"/>
      <c r="E381" s="55"/>
      <c r="F381" s="55"/>
      <c r="G381" s="94"/>
      <c r="H381" s="55"/>
      <c r="I381" s="55"/>
      <c r="J381" s="55"/>
      <c r="K381" s="83"/>
    </row>
    <row r="382" spans="1:11" hidden="1" x14ac:dyDescent="0.3">
      <c r="A382" s="101">
        <v>11</v>
      </c>
      <c r="B382" s="305">
        <v>2017</v>
      </c>
      <c r="C382" s="102">
        <v>1</v>
      </c>
      <c r="D382" s="92"/>
      <c r="E382" s="92"/>
      <c r="F382" s="92"/>
      <c r="G382" s="91"/>
      <c r="H382" s="92"/>
      <c r="I382" s="92"/>
      <c r="J382" s="92"/>
      <c r="K382" s="103"/>
    </row>
    <row r="383" spans="1:11" hidden="1" x14ac:dyDescent="0.3">
      <c r="A383" s="99">
        <v>11</v>
      </c>
      <c r="B383" s="285"/>
      <c r="C383" s="97">
        <v>2</v>
      </c>
      <c r="D383" s="41"/>
      <c r="E383" s="41"/>
      <c r="F383" s="41"/>
      <c r="G383" s="90"/>
      <c r="H383" s="41"/>
      <c r="I383" s="41"/>
      <c r="J383" s="41"/>
      <c r="K383" s="82"/>
    </row>
    <row r="384" spans="1:11" hidden="1" x14ac:dyDescent="0.3">
      <c r="A384" s="99">
        <v>11</v>
      </c>
      <c r="B384" s="285"/>
      <c r="C384" s="97">
        <v>3</v>
      </c>
      <c r="D384" s="41"/>
      <c r="E384" s="41"/>
      <c r="F384" s="41"/>
      <c r="G384" s="90"/>
      <c r="H384" s="41"/>
      <c r="I384" s="41"/>
      <c r="J384" s="41"/>
      <c r="K384" s="82"/>
    </row>
    <row r="385" spans="1:11" hidden="1" x14ac:dyDescent="0.3">
      <c r="A385" s="99">
        <v>11</v>
      </c>
      <c r="B385" s="285"/>
      <c r="C385" s="97">
        <v>4</v>
      </c>
      <c r="D385" s="41"/>
      <c r="E385" s="41"/>
      <c r="F385" s="41"/>
      <c r="G385" s="90"/>
      <c r="H385" s="41"/>
      <c r="I385" s="41"/>
      <c r="J385" s="41"/>
      <c r="K385" s="82"/>
    </row>
    <row r="386" spans="1:11" hidden="1" x14ac:dyDescent="0.3">
      <c r="A386" s="99">
        <v>11</v>
      </c>
      <c r="B386" s="285"/>
      <c r="C386" s="97">
        <v>5</v>
      </c>
      <c r="D386" s="41"/>
      <c r="E386" s="41"/>
      <c r="F386" s="41"/>
      <c r="G386" s="90"/>
      <c r="H386" s="41"/>
      <c r="I386" s="41"/>
      <c r="J386" s="41"/>
      <c r="K386" s="82"/>
    </row>
    <row r="387" spans="1:11" hidden="1" x14ac:dyDescent="0.3">
      <c r="A387" s="99">
        <v>11</v>
      </c>
      <c r="B387" s="285"/>
      <c r="C387" s="97">
        <v>6</v>
      </c>
      <c r="D387" s="41"/>
      <c r="E387" s="41"/>
      <c r="F387" s="41"/>
      <c r="G387" s="90"/>
      <c r="H387" s="41"/>
      <c r="I387" s="41"/>
      <c r="J387" s="41"/>
      <c r="K387" s="82"/>
    </row>
    <row r="388" spans="1:11" hidden="1" x14ac:dyDescent="0.3">
      <c r="A388" s="99">
        <v>11</v>
      </c>
      <c r="B388" s="285"/>
      <c r="C388" s="97">
        <v>7</v>
      </c>
      <c r="D388" s="41"/>
      <c r="E388" s="41"/>
      <c r="F388" s="41"/>
      <c r="G388" s="90"/>
      <c r="H388" s="41"/>
      <c r="I388" s="41"/>
      <c r="J388" s="41"/>
      <c r="K388" s="82"/>
    </row>
    <row r="389" spans="1:11" hidden="1" x14ac:dyDescent="0.3">
      <c r="A389" s="99">
        <v>11</v>
      </c>
      <c r="B389" s="285"/>
      <c r="C389" s="97">
        <v>8</v>
      </c>
      <c r="D389" s="41"/>
      <c r="E389" s="41"/>
      <c r="F389" s="41"/>
      <c r="G389" s="90"/>
      <c r="H389" s="41"/>
      <c r="I389" s="41"/>
      <c r="J389" s="41"/>
      <c r="K389" s="82"/>
    </row>
    <row r="390" spans="1:11" hidden="1" x14ac:dyDescent="0.3">
      <c r="A390" s="99">
        <v>11</v>
      </c>
      <c r="B390" s="285"/>
      <c r="C390" s="97">
        <v>9</v>
      </c>
      <c r="D390" s="41"/>
      <c r="E390" s="41"/>
      <c r="F390" s="41"/>
      <c r="G390" s="90"/>
      <c r="H390" s="41"/>
      <c r="I390" s="41"/>
      <c r="J390" s="41"/>
      <c r="K390" s="82"/>
    </row>
    <row r="391" spans="1:11" hidden="1" x14ac:dyDescent="0.3">
      <c r="A391" s="99">
        <v>11</v>
      </c>
      <c r="B391" s="285"/>
      <c r="C391" s="97">
        <v>10</v>
      </c>
      <c r="D391" s="41"/>
      <c r="E391" s="41"/>
      <c r="F391" s="41"/>
      <c r="G391" s="90"/>
      <c r="H391" s="41"/>
      <c r="I391" s="41"/>
      <c r="J391" s="41"/>
      <c r="K391" s="82"/>
    </row>
    <row r="392" spans="1:11" hidden="1" x14ac:dyDescent="0.3">
      <c r="A392" s="99">
        <v>11</v>
      </c>
      <c r="B392" s="285"/>
      <c r="C392" s="97">
        <v>11</v>
      </c>
      <c r="D392" s="41"/>
      <c r="E392" s="41"/>
      <c r="F392" s="41"/>
      <c r="G392" s="90"/>
      <c r="H392" s="41"/>
      <c r="I392" s="41"/>
      <c r="J392" s="41"/>
      <c r="K392" s="82"/>
    </row>
    <row r="393" spans="1:11" hidden="1" x14ac:dyDescent="0.3">
      <c r="A393" s="99">
        <v>11</v>
      </c>
      <c r="B393" s="286"/>
      <c r="C393" s="97">
        <v>12</v>
      </c>
      <c r="D393" s="41"/>
      <c r="E393" s="41"/>
      <c r="F393" s="41"/>
      <c r="G393" s="90"/>
      <c r="H393" s="41"/>
      <c r="I393" s="41"/>
      <c r="J393" s="41"/>
      <c r="K393" s="82"/>
    </row>
    <row r="394" spans="1:11" hidden="1" x14ac:dyDescent="0.3">
      <c r="A394" s="99">
        <v>11</v>
      </c>
      <c r="B394" s="284">
        <v>2018</v>
      </c>
      <c r="C394" s="97">
        <v>1</v>
      </c>
      <c r="D394" s="41"/>
      <c r="E394" s="41"/>
      <c r="F394" s="41"/>
      <c r="G394" s="90"/>
      <c r="H394" s="41"/>
      <c r="I394" s="41"/>
      <c r="J394" s="41"/>
      <c r="K394" s="82"/>
    </row>
    <row r="395" spans="1:11" hidden="1" x14ac:dyDescent="0.3">
      <c r="A395" s="99">
        <v>11</v>
      </c>
      <c r="B395" s="285"/>
      <c r="C395" s="97">
        <v>2</v>
      </c>
      <c r="D395" s="41"/>
      <c r="E395" s="41"/>
      <c r="F395" s="41"/>
      <c r="G395" s="90"/>
      <c r="H395" s="41"/>
      <c r="I395" s="41"/>
      <c r="J395" s="41"/>
      <c r="K395" s="82"/>
    </row>
    <row r="396" spans="1:11" hidden="1" x14ac:dyDescent="0.3">
      <c r="A396" s="99">
        <v>11</v>
      </c>
      <c r="B396" s="285"/>
      <c r="C396" s="97">
        <v>3</v>
      </c>
      <c r="D396" s="41"/>
      <c r="E396" s="41"/>
      <c r="F396" s="41"/>
      <c r="G396" s="90"/>
      <c r="H396" s="41"/>
      <c r="I396" s="41"/>
      <c r="J396" s="41"/>
      <c r="K396" s="82"/>
    </row>
    <row r="397" spans="1:11" hidden="1" x14ac:dyDescent="0.3">
      <c r="A397" s="99">
        <v>11</v>
      </c>
      <c r="B397" s="285"/>
      <c r="C397" s="97">
        <v>4</v>
      </c>
      <c r="D397" s="41"/>
      <c r="E397" s="41"/>
      <c r="F397" s="41"/>
      <c r="G397" s="90"/>
      <c r="H397" s="41"/>
      <c r="I397" s="41"/>
      <c r="J397" s="41"/>
      <c r="K397" s="82"/>
    </row>
    <row r="398" spans="1:11" hidden="1" x14ac:dyDescent="0.3">
      <c r="A398" s="99">
        <v>11</v>
      </c>
      <c r="B398" s="285"/>
      <c r="C398" s="97">
        <v>5</v>
      </c>
      <c r="D398" s="41"/>
      <c r="E398" s="41"/>
      <c r="F398" s="41"/>
      <c r="G398" s="90"/>
      <c r="H398" s="41"/>
      <c r="I398" s="41"/>
      <c r="J398" s="41"/>
      <c r="K398" s="82"/>
    </row>
    <row r="399" spans="1:11" hidden="1" x14ac:dyDescent="0.3">
      <c r="A399" s="99">
        <v>11</v>
      </c>
      <c r="B399" s="285"/>
      <c r="C399" s="97">
        <v>6</v>
      </c>
      <c r="D399" s="41"/>
      <c r="E399" s="41"/>
      <c r="F399" s="41"/>
      <c r="G399" s="90"/>
      <c r="H399" s="41"/>
      <c r="I399" s="41"/>
      <c r="J399" s="41"/>
      <c r="K399" s="82"/>
    </row>
    <row r="400" spans="1:11" hidden="1" x14ac:dyDescent="0.3">
      <c r="A400" s="99">
        <v>11</v>
      </c>
      <c r="B400" s="285"/>
      <c r="C400" s="97">
        <v>7</v>
      </c>
      <c r="D400" s="41"/>
      <c r="E400" s="41"/>
      <c r="F400" s="41"/>
      <c r="G400" s="90"/>
      <c r="H400" s="41"/>
      <c r="I400" s="41"/>
      <c r="J400" s="41"/>
      <c r="K400" s="82"/>
    </row>
    <row r="401" spans="1:11" hidden="1" x14ac:dyDescent="0.3">
      <c r="A401" s="99">
        <v>11</v>
      </c>
      <c r="B401" s="285"/>
      <c r="C401" s="97">
        <v>8</v>
      </c>
      <c r="D401" s="41"/>
      <c r="E401" s="41"/>
      <c r="F401" s="41"/>
      <c r="G401" s="90"/>
      <c r="H401" s="41"/>
      <c r="I401" s="41"/>
      <c r="J401" s="41"/>
      <c r="K401" s="82"/>
    </row>
    <row r="402" spans="1:11" hidden="1" x14ac:dyDescent="0.3">
      <c r="A402" s="99">
        <v>11</v>
      </c>
      <c r="B402" s="285"/>
      <c r="C402" s="97">
        <v>9</v>
      </c>
      <c r="D402" s="41"/>
      <c r="E402" s="41"/>
      <c r="F402" s="41"/>
      <c r="G402" s="90"/>
      <c r="H402" s="41"/>
      <c r="I402" s="41"/>
      <c r="J402" s="41"/>
      <c r="K402" s="82"/>
    </row>
    <row r="403" spans="1:11" hidden="1" x14ac:dyDescent="0.3">
      <c r="A403" s="99">
        <v>11</v>
      </c>
      <c r="B403" s="285"/>
      <c r="C403" s="97">
        <v>10</v>
      </c>
      <c r="D403" s="41"/>
      <c r="E403" s="41"/>
      <c r="F403" s="41"/>
      <c r="G403" s="90"/>
      <c r="H403" s="41"/>
      <c r="I403" s="41"/>
      <c r="J403" s="41"/>
      <c r="K403" s="82"/>
    </row>
    <row r="404" spans="1:11" hidden="1" x14ac:dyDescent="0.3">
      <c r="A404" s="99">
        <v>11</v>
      </c>
      <c r="B404" s="285"/>
      <c r="C404" s="97">
        <v>11</v>
      </c>
      <c r="D404" s="41"/>
      <c r="E404" s="41"/>
      <c r="F404" s="41"/>
      <c r="G404" s="90"/>
      <c r="H404" s="41"/>
      <c r="I404" s="41"/>
      <c r="J404" s="41"/>
      <c r="K404" s="82"/>
    </row>
    <row r="405" spans="1:11" hidden="1" x14ac:dyDescent="0.3">
      <c r="A405" s="99">
        <v>11</v>
      </c>
      <c r="B405" s="286"/>
      <c r="C405" s="97">
        <v>12</v>
      </c>
      <c r="D405" s="41"/>
      <c r="E405" s="41"/>
      <c r="F405" s="41"/>
      <c r="G405" s="90"/>
      <c r="H405" s="41"/>
      <c r="I405" s="41"/>
      <c r="J405" s="41"/>
      <c r="K405" s="82"/>
    </row>
    <row r="406" spans="1:11" hidden="1" x14ac:dyDescent="0.3">
      <c r="A406" s="99">
        <v>11</v>
      </c>
      <c r="B406" s="284">
        <v>2019</v>
      </c>
      <c r="C406" s="97">
        <v>1</v>
      </c>
      <c r="D406" s="41"/>
      <c r="E406" s="41"/>
      <c r="F406" s="41"/>
      <c r="G406" s="90"/>
      <c r="H406" s="41"/>
      <c r="I406" s="41"/>
      <c r="J406" s="41"/>
      <c r="K406" s="82"/>
    </row>
    <row r="407" spans="1:11" hidden="1" x14ac:dyDescent="0.3">
      <c r="A407" s="99">
        <v>11</v>
      </c>
      <c r="B407" s="285"/>
      <c r="C407" s="97">
        <v>2</v>
      </c>
      <c r="D407" s="41"/>
      <c r="E407" s="41"/>
      <c r="F407" s="41"/>
      <c r="G407" s="90"/>
      <c r="H407" s="41"/>
      <c r="I407" s="41"/>
      <c r="J407" s="41"/>
      <c r="K407" s="82"/>
    </row>
    <row r="408" spans="1:11" hidden="1" x14ac:dyDescent="0.3">
      <c r="A408" s="99">
        <v>11</v>
      </c>
      <c r="B408" s="285"/>
      <c r="C408" s="97">
        <v>3</v>
      </c>
      <c r="D408" s="41"/>
      <c r="E408" s="41"/>
      <c r="F408" s="41"/>
      <c r="G408" s="90"/>
      <c r="H408" s="41"/>
      <c r="I408" s="41"/>
      <c r="J408" s="41"/>
      <c r="K408" s="82"/>
    </row>
    <row r="409" spans="1:11" hidden="1" x14ac:dyDescent="0.3">
      <c r="A409" s="99">
        <v>11</v>
      </c>
      <c r="B409" s="285"/>
      <c r="C409" s="97">
        <v>4</v>
      </c>
      <c r="D409" s="41"/>
      <c r="E409" s="41"/>
      <c r="F409" s="41"/>
      <c r="G409" s="90"/>
      <c r="H409" s="41"/>
      <c r="I409" s="41"/>
      <c r="J409" s="41"/>
      <c r="K409" s="82"/>
    </row>
    <row r="410" spans="1:11" hidden="1" x14ac:dyDescent="0.3">
      <c r="A410" s="99">
        <v>11</v>
      </c>
      <c r="B410" s="285"/>
      <c r="C410" s="97">
        <v>5</v>
      </c>
      <c r="D410" s="41"/>
      <c r="E410" s="41"/>
      <c r="F410" s="41"/>
      <c r="G410" s="90"/>
      <c r="H410" s="41"/>
      <c r="I410" s="41"/>
      <c r="J410" s="41"/>
      <c r="K410" s="82"/>
    </row>
    <row r="411" spans="1:11" hidden="1" x14ac:dyDescent="0.3">
      <c r="A411" s="99">
        <v>11</v>
      </c>
      <c r="B411" s="285"/>
      <c r="C411" s="97">
        <v>6</v>
      </c>
      <c r="D411" s="41"/>
      <c r="E411" s="41"/>
      <c r="F411" s="41"/>
      <c r="G411" s="90"/>
      <c r="H411" s="41"/>
      <c r="I411" s="41"/>
      <c r="J411" s="41"/>
      <c r="K411" s="82"/>
    </row>
    <row r="412" spans="1:11" hidden="1" x14ac:dyDescent="0.3">
      <c r="A412" s="99">
        <v>11</v>
      </c>
      <c r="B412" s="285"/>
      <c r="C412" s="97">
        <v>7</v>
      </c>
      <c r="D412" s="41"/>
      <c r="E412" s="41"/>
      <c r="F412" s="41"/>
      <c r="G412" s="90"/>
      <c r="H412" s="41"/>
      <c r="I412" s="41"/>
      <c r="J412" s="41"/>
      <c r="K412" s="82"/>
    </row>
    <row r="413" spans="1:11" hidden="1" x14ac:dyDescent="0.3">
      <c r="A413" s="99">
        <v>11</v>
      </c>
      <c r="B413" s="285"/>
      <c r="C413" s="97">
        <v>8</v>
      </c>
      <c r="D413" s="41"/>
      <c r="E413" s="41"/>
      <c r="F413" s="41"/>
      <c r="G413" s="90"/>
      <c r="H413" s="41"/>
      <c r="I413" s="41"/>
      <c r="J413" s="41"/>
      <c r="K413" s="82"/>
    </row>
    <row r="414" spans="1:11" hidden="1" x14ac:dyDescent="0.3">
      <c r="A414" s="99">
        <v>11</v>
      </c>
      <c r="B414" s="285"/>
      <c r="C414" s="97">
        <v>9</v>
      </c>
      <c r="D414" s="41"/>
      <c r="E414" s="41"/>
      <c r="F414" s="41"/>
      <c r="G414" s="90"/>
      <c r="H414" s="41"/>
      <c r="I414" s="41"/>
      <c r="J414" s="41"/>
      <c r="K414" s="82"/>
    </row>
    <row r="415" spans="1:11" hidden="1" x14ac:dyDescent="0.3">
      <c r="A415" s="99">
        <v>11</v>
      </c>
      <c r="B415" s="285"/>
      <c r="C415" s="97">
        <v>10</v>
      </c>
      <c r="D415" s="41"/>
      <c r="E415" s="41"/>
      <c r="F415" s="41"/>
      <c r="G415" s="90"/>
      <c r="H415" s="41"/>
      <c r="I415" s="41"/>
      <c r="J415" s="41"/>
      <c r="K415" s="82"/>
    </row>
    <row r="416" spans="1:11" hidden="1" x14ac:dyDescent="0.3">
      <c r="A416" s="99">
        <v>11</v>
      </c>
      <c r="B416" s="285"/>
      <c r="C416" s="97">
        <v>11</v>
      </c>
      <c r="D416" s="41"/>
      <c r="E416" s="41"/>
      <c r="F416" s="41"/>
      <c r="G416" s="90"/>
      <c r="H416" s="41"/>
      <c r="I416" s="41"/>
      <c r="J416" s="41"/>
      <c r="K416" s="82"/>
    </row>
    <row r="417" spans="1:11" hidden="1" x14ac:dyDescent="0.3">
      <c r="A417" s="100">
        <v>11</v>
      </c>
      <c r="B417" s="287"/>
      <c r="C417" s="95">
        <v>12</v>
      </c>
      <c r="D417" s="55"/>
      <c r="E417" s="55"/>
      <c r="F417" s="55"/>
      <c r="G417" s="94"/>
      <c r="H417" s="55"/>
      <c r="I417" s="55"/>
      <c r="J417" s="55"/>
      <c r="K417" s="83"/>
    </row>
    <row r="418" spans="1:11" hidden="1" x14ac:dyDescent="0.3">
      <c r="A418" s="101">
        <v>12</v>
      </c>
      <c r="B418" s="305">
        <v>2017</v>
      </c>
      <c r="C418" s="102">
        <v>1</v>
      </c>
      <c r="D418" s="92"/>
      <c r="E418" s="92"/>
      <c r="F418" s="92"/>
      <c r="G418" s="91"/>
      <c r="H418" s="92"/>
      <c r="I418" s="92"/>
      <c r="J418" s="92"/>
      <c r="K418" s="103"/>
    </row>
    <row r="419" spans="1:11" hidden="1" x14ac:dyDescent="0.3">
      <c r="A419" s="99">
        <v>12</v>
      </c>
      <c r="B419" s="285"/>
      <c r="C419" s="97">
        <v>2</v>
      </c>
      <c r="D419" s="41"/>
      <c r="E419" s="41"/>
      <c r="F419" s="41"/>
      <c r="G419" s="90"/>
      <c r="H419" s="41"/>
      <c r="I419" s="41"/>
      <c r="J419" s="41"/>
      <c r="K419" s="82"/>
    </row>
    <row r="420" spans="1:11" hidden="1" x14ac:dyDescent="0.3">
      <c r="A420" s="99">
        <v>12</v>
      </c>
      <c r="B420" s="285"/>
      <c r="C420" s="97">
        <v>3</v>
      </c>
      <c r="D420" s="41"/>
      <c r="E420" s="41"/>
      <c r="F420" s="41"/>
      <c r="G420" s="90"/>
      <c r="H420" s="41"/>
      <c r="I420" s="41"/>
      <c r="J420" s="41"/>
      <c r="K420" s="82"/>
    </row>
    <row r="421" spans="1:11" hidden="1" x14ac:dyDescent="0.3">
      <c r="A421" s="99">
        <v>12</v>
      </c>
      <c r="B421" s="285"/>
      <c r="C421" s="97">
        <v>4</v>
      </c>
      <c r="D421" s="41"/>
      <c r="E421" s="41"/>
      <c r="F421" s="41"/>
      <c r="G421" s="90"/>
      <c r="H421" s="41"/>
      <c r="I421" s="41"/>
      <c r="J421" s="41"/>
      <c r="K421" s="82"/>
    </row>
    <row r="422" spans="1:11" hidden="1" x14ac:dyDescent="0.3">
      <c r="A422" s="99">
        <v>12</v>
      </c>
      <c r="B422" s="285"/>
      <c r="C422" s="97">
        <v>5</v>
      </c>
      <c r="D422" s="41"/>
      <c r="E422" s="41"/>
      <c r="F422" s="41"/>
      <c r="G422" s="90"/>
      <c r="H422" s="41"/>
      <c r="I422" s="41"/>
      <c r="J422" s="41"/>
      <c r="K422" s="82"/>
    </row>
    <row r="423" spans="1:11" hidden="1" x14ac:dyDescent="0.3">
      <c r="A423" s="99">
        <v>12</v>
      </c>
      <c r="B423" s="285"/>
      <c r="C423" s="97">
        <v>6</v>
      </c>
      <c r="D423" s="41"/>
      <c r="E423" s="41"/>
      <c r="F423" s="41"/>
      <c r="G423" s="90"/>
      <c r="H423" s="41"/>
      <c r="I423" s="41"/>
      <c r="J423" s="41"/>
      <c r="K423" s="82"/>
    </row>
    <row r="424" spans="1:11" hidden="1" x14ac:dyDescent="0.3">
      <c r="A424" s="99">
        <v>12</v>
      </c>
      <c r="B424" s="285"/>
      <c r="C424" s="97">
        <v>7</v>
      </c>
      <c r="D424" s="41"/>
      <c r="E424" s="41"/>
      <c r="F424" s="41"/>
      <c r="G424" s="90"/>
      <c r="H424" s="41"/>
      <c r="I424" s="41"/>
      <c r="J424" s="41"/>
      <c r="K424" s="82"/>
    </row>
    <row r="425" spans="1:11" hidden="1" x14ac:dyDescent="0.3">
      <c r="A425" s="99">
        <v>12</v>
      </c>
      <c r="B425" s="285"/>
      <c r="C425" s="97">
        <v>8</v>
      </c>
      <c r="D425" s="41"/>
      <c r="E425" s="41"/>
      <c r="F425" s="41"/>
      <c r="G425" s="90"/>
      <c r="H425" s="41"/>
      <c r="I425" s="41"/>
      <c r="J425" s="41"/>
      <c r="K425" s="82"/>
    </row>
    <row r="426" spans="1:11" hidden="1" x14ac:dyDescent="0.3">
      <c r="A426" s="99">
        <v>12</v>
      </c>
      <c r="B426" s="285"/>
      <c r="C426" s="97">
        <v>9</v>
      </c>
      <c r="D426" s="41"/>
      <c r="E426" s="41"/>
      <c r="F426" s="41"/>
      <c r="G426" s="90"/>
      <c r="H426" s="41"/>
      <c r="I426" s="41"/>
      <c r="J426" s="41"/>
      <c r="K426" s="82"/>
    </row>
    <row r="427" spans="1:11" hidden="1" x14ac:dyDescent="0.3">
      <c r="A427" s="99">
        <v>12</v>
      </c>
      <c r="B427" s="285"/>
      <c r="C427" s="97">
        <v>10</v>
      </c>
      <c r="D427" s="41"/>
      <c r="E427" s="41"/>
      <c r="F427" s="41"/>
      <c r="G427" s="90"/>
      <c r="H427" s="41"/>
      <c r="I427" s="41"/>
      <c r="J427" s="41"/>
      <c r="K427" s="82"/>
    </row>
    <row r="428" spans="1:11" hidden="1" x14ac:dyDescent="0.3">
      <c r="A428" s="99">
        <v>12</v>
      </c>
      <c r="B428" s="285"/>
      <c r="C428" s="97">
        <v>11</v>
      </c>
      <c r="D428" s="41"/>
      <c r="E428" s="41"/>
      <c r="F428" s="41"/>
      <c r="G428" s="90"/>
      <c r="H428" s="41"/>
      <c r="I428" s="41"/>
      <c r="J428" s="41"/>
      <c r="K428" s="82"/>
    </row>
    <row r="429" spans="1:11" hidden="1" x14ac:dyDescent="0.3">
      <c r="A429" s="99">
        <v>12</v>
      </c>
      <c r="B429" s="286"/>
      <c r="C429" s="97">
        <v>12</v>
      </c>
      <c r="D429" s="41"/>
      <c r="E429" s="41"/>
      <c r="F429" s="41"/>
      <c r="G429" s="90"/>
      <c r="H429" s="41"/>
      <c r="I429" s="41"/>
      <c r="J429" s="41"/>
      <c r="K429" s="82"/>
    </row>
    <row r="430" spans="1:11" hidden="1" x14ac:dyDescent="0.3">
      <c r="A430" s="99">
        <v>12</v>
      </c>
      <c r="B430" s="284">
        <v>2018</v>
      </c>
      <c r="C430" s="97">
        <v>1</v>
      </c>
      <c r="D430" s="41"/>
      <c r="E430" s="41"/>
      <c r="F430" s="41"/>
      <c r="G430" s="90"/>
      <c r="H430" s="41"/>
      <c r="I430" s="41"/>
      <c r="J430" s="41"/>
      <c r="K430" s="82"/>
    </row>
    <row r="431" spans="1:11" hidden="1" x14ac:dyDescent="0.3">
      <c r="A431" s="99">
        <v>12</v>
      </c>
      <c r="B431" s="285"/>
      <c r="C431" s="97">
        <v>2</v>
      </c>
      <c r="D431" s="41"/>
      <c r="E431" s="41"/>
      <c r="F431" s="41"/>
      <c r="G431" s="90"/>
      <c r="H431" s="41"/>
      <c r="I431" s="41"/>
      <c r="J431" s="41"/>
      <c r="K431" s="82"/>
    </row>
    <row r="432" spans="1:11" hidden="1" x14ac:dyDescent="0.3">
      <c r="A432" s="99">
        <v>12</v>
      </c>
      <c r="B432" s="285"/>
      <c r="C432" s="97">
        <v>3</v>
      </c>
      <c r="D432" s="41"/>
      <c r="E432" s="41"/>
      <c r="F432" s="41"/>
      <c r="G432" s="90"/>
      <c r="H432" s="41"/>
      <c r="I432" s="41"/>
      <c r="J432" s="41"/>
      <c r="K432" s="82"/>
    </row>
    <row r="433" spans="1:11" hidden="1" x14ac:dyDescent="0.3">
      <c r="A433" s="99">
        <v>12</v>
      </c>
      <c r="B433" s="285"/>
      <c r="C433" s="97">
        <v>4</v>
      </c>
      <c r="D433" s="41"/>
      <c r="E433" s="41"/>
      <c r="F433" s="41"/>
      <c r="G433" s="90"/>
      <c r="H433" s="41"/>
      <c r="I433" s="41"/>
      <c r="J433" s="41"/>
      <c r="K433" s="82"/>
    </row>
    <row r="434" spans="1:11" hidden="1" x14ac:dyDescent="0.3">
      <c r="A434" s="99">
        <v>12</v>
      </c>
      <c r="B434" s="285"/>
      <c r="C434" s="97">
        <v>5</v>
      </c>
      <c r="D434" s="41"/>
      <c r="E434" s="41"/>
      <c r="F434" s="41"/>
      <c r="G434" s="90"/>
      <c r="H434" s="41"/>
      <c r="I434" s="41"/>
      <c r="J434" s="41"/>
      <c r="K434" s="82"/>
    </row>
    <row r="435" spans="1:11" hidden="1" x14ac:dyDescent="0.3">
      <c r="A435" s="99">
        <v>12</v>
      </c>
      <c r="B435" s="285"/>
      <c r="C435" s="97">
        <v>6</v>
      </c>
      <c r="D435" s="41"/>
      <c r="E435" s="41"/>
      <c r="F435" s="41"/>
      <c r="G435" s="90"/>
      <c r="H435" s="41"/>
      <c r="I435" s="41"/>
      <c r="J435" s="41"/>
      <c r="K435" s="82"/>
    </row>
    <row r="436" spans="1:11" hidden="1" x14ac:dyDescent="0.3">
      <c r="A436" s="99">
        <v>12</v>
      </c>
      <c r="B436" s="285"/>
      <c r="C436" s="97">
        <v>7</v>
      </c>
      <c r="D436" s="41"/>
      <c r="E436" s="41"/>
      <c r="F436" s="41"/>
      <c r="G436" s="90"/>
      <c r="H436" s="41"/>
      <c r="I436" s="41"/>
      <c r="J436" s="41"/>
      <c r="K436" s="82"/>
    </row>
    <row r="437" spans="1:11" hidden="1" x14ac:dyDescent="0.3">
      <c r="A437" s="99">
        <v>12</v>
      </c>
      <c r="B437" s="285"/>
      <c r="C437" s="97">
        <v>8</v>
      </c>
      <c r="D437" s="41"/>
      <c r="E437" s="41"/>
      <c r="F437" s="41"/>
      <c r="G437" s="90"/>
      <c r="H437" s="41"/>
      <c r="I437" s="41"/>
      <c r="J437" s="41"/>
      <c r="K437" s="82"/>
    </row>
    <row r="438" spans="1:11" hidden="1" x14ac:dyDescent="0.3">
      <c r="A438" s="99">
        <v>12</v>
      </c>
      <c r="B438" s="285"/>
      <c r="C438" s="97">
        <v>9</v>
      </c>
      <c r="D438" s="41"/>
      <c r="E438" s="41"/>
      <c r="F438" s="41"/>
      <c r="G438" s="90"/>
      <c r="H438" s="41"/>
      <c r="I438" s="41"/>
      <c r="J438" s="41"/>
      <c r="K438" s="82"/>
    </row>
    <row r="439" spans="1:11" hidden="1" x14ac:dyDescent="0.3">
      <c r="A439" s="99">
        <v>12</v>
      </c>
      <c r="B439" s="285"/>
      <c r="C439" s="97">
        <v>10</v>
      </c>
      <c r="D439" s="41"/>
      <c r="E439" s="41"/>
      <c r="F439" s="41"/>
      <c r="G439" s="90"/>
      <c r="H439" s="41"/>
      <c r="I439" s="41"/>
      <c r="J439" s="41"/>
      <c r="K439" s="82"/>
    </row>
    <row r="440" spans="1:11" hidden="1" x14ac:dyDescent="0.3">
      <c r="A440" s="99">
        <v>12</v>
      </c>
      <c r="B440" s="285"/>
      <c r="C440" s="97">
        <v>11</v>
      </c>
      <c r="D440" s="41"/>
      <c r="E440" s="41"/>
      <c r="F440" s="41"/>
      <c r="G440" s="90"/>
      <c r="H440" s="41"/>
      <c r="I440" s="41"/>
      <c r="J440" s="41"/>
      <c r="K440" s="82"/>
    </row>
    <row r="441" spans="1:11" hidden="1" x14ac:dyDescent="0.3">
      <c r="A441" s="99">
        <v>12</v>
      </c>
      <c r="B441" s="286"/>
      <c r="C441" s="97">
        <v>12</v>
      </c>
      <c r="D441" s="41"/>
      <c r="E441" s="41"/>
      <c r="F441" s="41"/>
      <c r="G441" s="90"/>
      <c r="H441" s="41"/>
      <c r="I441" s="41"/>
      <c r="J441" s="41"/>
      <c r="K441" s="82"/>
    </row>
    <row r="442" spans="1:11" hidden="1" x14ac:dyDescent="0.3">
      <c r="A442" s="99">
        <v>12</v>
      </c>
      <c r="B442" s="284">
        <v>2019</v>
      </c>
      <c r="C442" s="97">
        <v>1</v>
      </c>
      <c r="D442" s="41"/>
      <c r="E442" s="41"/>
      <c r="F442" s="41"/>
      <c r="G442" s="90"/>
      <c r="H442" s="41"/>
      <c r="I442" s="41"/>
      <c r="J442" s="41"/>
      <c r="K442" s="82"/>
    </row>
    <row r="443" spans="1:11" hidden="1" x14ac:dyDescent="0.3">
      <c r="A443" s="99">
        <v>12</v>
      </c>
      <c r="B443" s="285"/>
      <c r="C443" s="97">
        <v>2</v>
      </c>
      <c r="D443" s="41"/>
      <c r="E443" s="41"/>
      <c r="F443" s="41"/>
      <c r="G443" s="90"/>
      <c r="H443" s="41"/>
      <c r="I443" s="41"/>
      <c r="J443" s="41"/>
      <c r="K443" s="82"/>
    </row>
    <row r="444" spans="1:11" hidden="1" x14ac:dyDescent="0.3">
      <c r="A444" s="99">
        <v>12</v>
      </c>
      <c r="B444" s="285"/>
      <c r="C444" s="97">
        <v>3</v>
      </c>
      <c r="D444" s="41"/>
      <c r="E444" s="41"/>
      <c r="F444" s="41"/>
      <c r="G444" s="90"/>
      <c r="H444" s="41"/>
      <c r="I444" s="41"/>
      <c r="J444" s="41"/>
      <c r="K444" s="82"/>
    </row>
    <row r="445" spans="1:11" hidden="1" x14ac:dyDescent="0.3">
      <c r="A445" s="99">
        <v>12</v>
      </c>
      <c r="B445" s="285"/>
      <c r="C445" s="97">
        <v>4</v>
      </c>
      <c r="D445" s="41"/>
      <c r="E445" s="41"/>
      <c r="F445" s="41"/>
      <c r="G445" s="90"/>
      <c r="H445" s="41"/>
      <c r="I445" s="41"/>
      <c r="J445" s="41"/>
      <c r="K445" s="82"/>
    </row>
    <row r="446" spans="1:11" hidden="1" x14ac:dyDescent="0.3">
      <c r="A446" s="99">
        <v>12</v>
      </c>
      <c r="B446" s="285"/>
      <c r="C446" s="97">
        <v>5</v>
      </c>
      <c r="D446" s="41"/>
      <c r="E446" s="41"/>
      <c r="F446" s="41"/>
      <c r="G446" s="90"/>
      <c r="H446" s="41"/>
      <c r="I446" s="41"/>
      <c r="J446" s="41"/>
      <c r="K446" s="82"/>
    </row>
    <row r="447" spans="1:11" hidden="1" x14ac:dyDescent="0.3">
      <c r="A447" s="99">
        <v>12</v>
      </c>
      <c r="B447" s="285"/>
      <c r="C447" s="97">
        <v>6</v>
      </c>
      <c r="D447" s="41"/>
      <c r="E447" s="41"/>
      <c r="F447" s="41"/>
      <c r="G447" s="90"/>
      <c r="H447" s="41"/>
      <c r="I447" s="41"/>
      <c r="J447" s="41"/>
      <c r="K447" s="82"/>
    </row>
    <row r="448" spans="1:11" hidden="1" x14ac:dyDescent="0.3">
      <c r="A448" s="99">
        <v>12</v>
      </c>
      <c r="B448" s="285"/>
      <c r="C448" s="97">
        <v>7</v>
      </c>
      <c r="D448" s="41"/>
      <c r="E448" s="41"/>
      <c r="F448" s="41"/>
      <c r="G448" s="90"/>
      <c r="H448" s="41"/>
      <c r="I448" s="41"/>
      <c r="J448" s="41"/>
      <c r="K448" s="82"/>
    </row>
    <row r="449" spans="1:11" hidden="1" x14ac:dyDescent="0.3">
      <c r="A449" s="99">
        <v>12</v>
      </c>
      <c r="B449" s="285"/>
      <c r="C449" s="97">
        <v>8</v>
      </c>
      <c r="D449" s="41"/>
      <c r="E449" s="41"/>
      <c r="F449" s="41"/>
      <c r="G449" s="90"/>
      <c r="H449" s="41"/>
      <c r="I449" s="41"/>
      <c r="J449" s="41"/>
      <c r="K449" s="82"/>
    </row>
    <row r="450" spans="1:11" hidden="1" x14ac:dyDescent="0.3">
      <c r="A450" s="99">
        <v>12</v>
      </c>
      <c r="B450" s="285"/>
      <c r="C450" s="97">
        <v>9</v>
      </c>
      <c r="D450" s="41"/>
      <c r="E450" s="41"/>
      <c r="F450" s="41"/>
      <c r="G450" s="90"/>
      <c r="H450" s="41"/>
      <c r="I450" s="41"/>
      <c r="J450" s="41"/>
      <c r="K450" s="82"/>
    </row>
    <row r="451" spans="1:11" hidden="1" x14ac:dyDescent="0.3">
      <c r="A451" s="99">
        <v>12</v>
      </c>
      <c r="B451" s="285"/>
      <c r="C451" s="97">
        <v>10</v>
      </c>
      <c r="D451" s="41"/>
      <c r="E451" s="41"/>
      <c r="F451" s="41"/>
      <c r="G451" s="90"/>
      <c r="H451" s="41"/>
      <c r="I451" s="41"/>
      <c r="J451" s="41"/>
      <c r="K451" s="82"/>
    </row>
    <row r="452" spans="1:11" hidden="1" x14ac:dyDescent="0.3">
      <c r="A452" s="99">
        <v>12</v>
      </c>
      <c r="B452" s="285"/>
      <c r="C452" s="97">
        <v>11</v>
      </c>
      <c r="D452" s="41"/>
      <c r="E452" s="41"/>
      <c r="F452" s="41"/>
      <c r="G452" s="90"/>
      <c r="H452" s="41"/>
      <c r="I452" s="41"/>
      <c r="J452" s="41"/>
      <c r="K452" s="82"/>
    </row>
    <row r="453" spans="1:11" hidden="1" x14ac:dyDescent="0.3">
      <c r="A453" s="100">
        <v>12</v>
      </c>
      <c r="B453" s="287"/>
      <c r="C453" s="95">
        <v>12</v>
      </c>
      <c r="D453" s="55"/>
      <c r="E453" s="55"/>
      <c r="F453" s="55"/>
      <c r="G453" s="94"/>
      <c r="H453" s="55"/>
      <c r="I453" s="55"/>
      <c r="J453" s="55"/>
      <c r="K453" s="83"/>
    </row>
    <row r="454" spans="1:11" hidden="1" x14ac:dyDescent="0.3">
      <c r="A454" s="101">
        <v>13</v>
      </c>
      <c r="B454" s="305">
        <v>2017</v>
      </c>
      <c r="C454" s="102">
        <v>1</v>
      </c>
      <c r="D454" s="92"/>
      <c r="E454" s="92"/>
      <c r="F454" s="92"/>
      <c r="G454" s="91"/>
      <c r="H454" s="92"/>
      <c r="I454" s="92"/>
      <c r="J454" s="92"/>
      <c r="K454" s="103"/>
    </row>
    <row r="455" spans="1:11" hidden="1" x14ac:dyDescent="0.3">
      <c r="A455" s="99">
        <v>13</v>
      </c>
      <c r="B455" s="285"/>
      <c r="C455" s="97">
        <v>2</v>
      </c>
      <c r="D455" s="41"/>
      <c r="E455" s="41"/>
      <c r="F455" s="41"/>
      <c r="G455" s="90"/>
      <c r="H455" s="41"/>
      <c r="I455" s="41"/>
      <c r="J455" s="41"/>
      <c r="K455" s="82"/>
    </row>
    <row r="456" spans="1:11" hidden="1" x14ac:dyDescent="0.3">
      <c r="A456" s="99">
        <v>13</v>
      </c>
      <c r="B456" s="285"/>
      <c r="C456" s="97">
        <v>3</v>
      </c>
      <c r="D456" s="41"/>
      <c r="E456" s="41"/>
      <c r="F456" s="41"/>
      <c r="G456" s="90"/>
      <c r="H456" s="41"/>
      <c r="I456" s="41"/>
      <c r="J456" s="41"/>
      <c r="K456" s="82"/>
    </row>
    <row r="457" spans="1:11" hidden="1" x14ac:dyDescent="0.3">
      <c r="A457" s="99">
        <v>13</v>
      </c>
      <c r="B457" s="285"/>
      <c r="C457" s="97">
        <v>4</v>
      </c>
      <c r="D457" s="41"/>
      <c r="E457" s="41"/>
      <c r="F457" s="41"/>
      <c r="G457" s="90"/>
      <c r="H457" s="41"/>
      <c r="I457" s="41"/>
      <c r="J457" s="41"/>
      <c r="K457" s="82"/>
    </row>
    <row r="458" spans="1:11" hidden="1" x14ac:dyDescent="0.3">
      <c r="A458" s="99">
        <v>13</v>
      </c>
      <c r="B458" s="285"/>
      <c r="C458" s="97">
        <v>5</v>
      </c>
      <c r="D458" s="41"/>
      <c r="E458" s="41"/>
      <c r="F458" s="41"/>
      <c r="G458" s="90"/>
      <c r="H458" s="41"/>
      <c r="I458" s="41"/>
      <c r="J458" s="41"/>
      <c r="K458" s="82"/>
    </row>
    <row r="459" spans="1:11" hidden="1" x14ac:dyDescent="0.3">
      <c r="A459" s="99">
        <v>13</v>
      </c>
      <c r="B459" s="285"/>
      <c r="C459" s="97">
        <v>6</v>
      </c>
      <c r="D459" s="41"/>
      <c r="E459" s="41"/>
      <c r="F459" s="41"/>
      <c r="G459" s="90"/>
      <c r="H459" s="41"/>
      <c r="I459" s="41"/>
      <c r="J459" s="41"/>
      <c r="K459" s="82"/>
    </row>
    <row r="460" spans="1:11" hidden="1" x14ac:dyDescent="0.3">
      <c r="A460" s="99">
        <v>13</v>
      </c>
      <c r="B460" s="285"/>
      <c r="C460" s="97">
        <v>7</v>
      </c>
      <c r="D460" s="41"/>
      <c r="E460" s="41"/>
      <c r="F460" s="41"/>
      <c r="G460" s="90"/>
      <c r="H460" s="41"/>
      <c r="I460" s="41"/>
      <c r="J460" s="41"/>
      <c r="K460" s="82"/>
    </row>
    <row r="461" spans="1:11" hidden="1" x14ac:dyDescent="0.3">
      <c r="A461" s="99">
        <v>13</v>
      </c>
      <c r="B461" s="285"/>
      <c r="C461" s="97">
        <v>8</v>
      </c>
      <c r="D461" s="41"/>
      <c r="E461" s="41"/>
      <c r="F461" s="41"/>
      <c r="G461" s="90"/>
      <c r="H461" s="41"/>
      <c r="I461" s="41"/>
      <c r="J461" s="41"/>
      <c r="K461" s="82"/>
    </row>
    <row r="462" spans="1:11" hidden="1" x14ac:dyDescent="0.3">
      <c r="A462" s="99">
        <v>13</v>
      </c>
      <c r="B462" s="285"/>
      <c r="C462" s="97">
        <v>9</v>
      </c>
      <c r="D462" s="41"/>
      <c r="E462" s="41"/>
      <c r="F462" s="41"/>
      <c r="G462" s="90"/>
      <c r="H462" s="41"/>
      <c r="I462" s="41"/>
      <c r="J462" s="41"/>
      <c r="K462" s="82"/>
    </row>
    <row r="463" spans="1:11" hidden="1" x14ac:dyDescent="0.3">
      <c r="A463" s="99">
        <v>13</v>
      </c>
      <c r="B463" s="285"/>
      <c r="C463" s="97">
        <v>10</v>
      </c>
      <c r="D463" s="41"/>
      <c r="E463" s="41"/>
      <c r="F463" s="41"/>
      <c r="G463" s="90"/>
      <c r="H463" s="41"/>
      <c r="I463" s="41"/>
      <c r="J463" s="41"/>
      <c r="K463" s="82"/>
    </row>
    <row r="464" spans="1:11" hidden="1" x14ac:dyDescent="0.3">
      <c r="A464" s="99">
        <v>13</v>
      </c>
      <c r="B464" s="285"/>
      <c r="C464" s="97">
        <v>11</v>
      </c>
      <c r="D464" s="41"/>
      <c r="E464" s="41"/>
      <c r="F464" s="41"/>
      <c r="G464" s="90"/>
      <c r="H464" s="41"/>
      <c r="I464" s="41"/>
      <c r="J464" s="41"/>
      <c r="K464" s="82"/>
    </row>
    <row r="465" spans="1:11" hidden="1" x14ac:dyDescent="0.3">
      <c r="A465" s="99">
        <v>13</v>
      </c>
      <c r="B465" s="286"/>
      <c r="C465" s="97">
        <v>12</v>
      </c>
      <c r="D465" s="41"/>
      <c r="E465" s="41"/>
      <c r="F465" s="41"/>
      <c r="G465" s="90"/>
      <c r="H465" s="41"/>
      <c r="I465" s="41"/>
      <c r="J465" s="41"/>
      <c r="K465" s="82"/>
    </row>
    <row r="466" spans="1:11" hidden="1" x14ac:dyDescent="0.3">
      <c r="A466" s="99">
        <v>13</v>
      </c>
      <c r="B466" s="284">
        <v>2018</v>
      </c>
      <c r="C466" s="97">
        <v>1</v>
      </c>
      <c r="D466" s="41"/>
      <c r="E466" s="41"/>
      <c r="F466" s="41"/>
      <c r="G466" s="90"/>
      <c r="H466" s="41"/>
      <c r="I466" s="41"/>
      <c r="J466" s="41"/>
      <c r="K466" s="82"/>
    </row>
    <row r="467" spans="1:11" hidden="1" x14ac:dyDescent="0.3">
      <c r="A467" s="99">
        <v>13</v>
      </c>
      <c r="B467" s="285"/>
      <c r="C467" s="97">
        <v>2</v>
      </c>
      <c r="D467" s="41"/>
      <c r="E467" s="41"/>
      <c r="F467" s="41"/>
      <c r="G467" s="90"/>
      <c r="H467" s="41"/>
      <c r="I467" s="41"/>
      <c r="J467" s="41"/>
      <c r="K467" s="82"/>
    </row>
    <row r="468" spans="1:11" hidden="1" x14ac:dyDescent="0.3">
      <c r="A468" s="99">
        <v>13</v>
      </c>
      <c r="B468" s="285"/>
      <c r="C468" s="97">
        <v>3</v>
      </c>
      <c r="D468" s="41"/>
      <c r="E468" s="41"/>
      <c r="F468" s="41"/>
      <c r="G468" s="90"/>
      <c r="H468" s="41"/>
      <c r="I468" s="41"/>
      <c r="J468" s="41"/>
      <c r="K468" s="82"/>
    </row>
    <row r="469" spans="1:11" hidden="1" x14ac:dyDescent="0.3">
      <c r="A469" s="99">
        <v>13</v>
      </c>
      <c r="B469" s="285"/>
      <c r="C469" s="97">
        <v>4</v>
      </c>
      <c r="D469" s="41"/>
      <c r="E469" s="41"/>
      <c r="F469" s="41"/>
      <c r="G469" s="90"/>
      <c r="H469" s="41"/>
      <c r="I469" s="41"/>
      <c r="J469" s="41"/>
      <c r="K469" s="82"/>
    </row>
    <row r="470" spans="1:11" hidden="1" x14ac:dyDescent="0.3">
      <c r="A470" s="99">
        <v>13</v>
      </c>
      <c r="B470" s="285"/>
      <c r="C470" s="97">
        <v>5</v>
      </c>
      <c r="D470" s="41"/>
      <c r="E470" s="41"/>
      <c r="F470" s="41"/>
      <c r="G470" s="90"/>
      <c r="H470" s="41"/>
      <c r="I470" s="41"/>
      <c r="J470" s="41"/>
      <c r="K470" s="82"/>
    </row>
    <row r="471" spans="1:11" hidden="1" x14ac:dyDescent="0.3">
      <c r="A471" s="99">
        <v>13</v>
      </c>
      <c r="B471" s="285"/>
      <c r="C471" s="97">
        <v>6</v>
      </c>
      <c r="D471" s="41"/>
      <c r="E471" s="41"/>
      <c r="F471" s="41"/>
      <c r="G471" s="90"/>
      <c r="H471" s="41"/>
      <c r="I471" s="41"/>
      <c r="J471" s="41"/>
      <c r="K471" s="82"/>
    </row>
    <row r="472" spans="1:11" hidden="1" x14ac:dyDescent="0.3">
      <c r="A472" s="99">
        <v>13</v>
      </c>
      <c r="B472" s="285"/>
      <c r="C472" s="97">
        <v>7</v>
      </c>
      <c r="D472" s="41"/>
      <c r="E472" s="41"/>
      <c r="F472" s="41"/>
      <c r="G472" s="90"/>
      <c r="H472" s="41"/>
      <c r="I472" s="41"/>
      <c r="J472" s="41"/>
      <c r="K472" s="82"/>
    </row>
    <row r="473" spans="1:11" hidden="1" x14ac:dyDescent="0.3">
      <c r="A473" s="99">
        <v>13</v>
      </c>
      <c r="B473" s="285"/>
      <c r="C473" s="97">
        <v>8</v>
      </c>
      <c r="D473" s="41"/>
      <c r="E473" s="41"/>
      <c r="F473" s="41"/>
      <c r="G473" s="90"/>
      <c r="H473" s="41"/>
      <c r="I473" s="41"/>
      <c r="J473" s="41"/>
      <c r="K473" s="82"/>
    </row>
    <row r="474" spans="1:11" hidden="1" x14ac:dyDescent="0.3">
      <c r="A474" s="99">
        <v>13</v>
      </c>
      <c r="B474" s="285"/>
      <c r="C474" s="97">
        <v>9</v>
      </c>
      <c r="D474" s="41"/>
      <c r="E474" s="41"/>
      <c r="F474" s="41"/>
      <c r="G474" s="90"/>
      <c r="H474" s="41"/>
      <c r="I474" s="41"/>
      <c r="J474" s="41"/>
      <c r="K474" s="82"/>
    </row>
    <row r="475" spans="1:11" hidden="1" x14ac:dyDescent="0.3">
      <c r="A475" s="99">
        <v>13</v>
      </c>
      <c r="B475" s="285"/>
      <c r="C475" s="97">
        <v>10</v>
      </c>
      <c r="D475" s="41"/>
      <c r="E475" s="41"/>
      <c r="F475" s="41"/>
      <c r="G475" s="90"/>
      <c r="H475" s="41"/>
      <c r="I475" s="41"/>
      <c r="J475" s="41"/>
      <c r="K475" s="82"/>
    </row>
    <row r="476" spans="1:11" hidden="1" x14ac:dyDescent="0.3">
      <c r="A476" s="99">
        <v>13</v>
      </c>
      <c r="B476" s="285"/>
      <c r="C476" s="97">
        <v>11</v>
      </c>
      <c r="D476" s="41"/>
      <c r="E476" s="41"/>
      <c r="F476" s="41"/>
      <c r="G476" s="90"/>
      <c r="H476" s="41"/>
      <c r="I476" s="41"/>
      <c r="J476" s="41"/>
      <c r="K476" s="82"/>
    </row>
    <row r="477" spans="1:11" hidden="1" x14ac:dyDescent="0.3">
      <c r="A477" s="99">
        <v>13</v>
      </c>
      <c r="B477" s="286"/>
      <c r="C477" s="97">
        <v>12</v>
      </c>
      <c r="D477" s="41"/>
      <c r="E477" s="41"/>
      <c r="F477" s="41"/>
      <c r="G477" s="90"/>
      <c r="H477" s="41"/>
      <c r="I477" s="41"/>
      <c r="J477" s="41"/>
      <c r="K477" s="82"/>
    </row>
    <row r="478" spans="1:11" hidden="1" x14ac:dyDescent="0.3">
      <c r="A478" s="99">
        <v>13</v>
      </c>
      <c r="B478" s="284">
        <v>2019</v>
      </c>
      <c r="C478" s="97">
        <v>1</v>
      </c>
      <c r="D478" s="41"/>
      <c r="E478" s="41"/>
      <c r="F478" s="41"/>
      <c r="G478" s="90"/>
      <c r="H478" s="41"/>
      <c r="I478" s="41"/>
      <c r="J478" s="41"/>
      <c r="K478" s="82"/>
    </row>
    <row r="479" spans="1:11" hidden="1" x14ac:dyDescent="0.3">
      <c r="A479" s="99">
        <v>13</v>
      </c>
      <c r="B479" s="285"/>
      <c r="C479" s="97">
        <v>2</v>
      </c>
      <c r="D479" s="41"/>
      <c r="E479" s="41"/>
      <c r="F479" s="41"/>
      <c r="G479" s="90"/>
      <c r="H479" s="41"/>
      <c r="I479" s="41"/>
      <c r="J479" s="41"/>
      <c r="K479" s="82"/>
    </row>
    <row r="480" spans="1:11" hidden="1" x14ac:dyDescent="0.3">
      <c r="A480" s="99">
        <v>13</v>
      </c>
      <c r="B480" s="285"/>
      <c r="C480" s="97">
        <v>3</v>
      </c>
      <c r="D480" s="41"/>
      <c r="E480" s="41"/>
      <c r="F480" s="41"/>
      <c r="G480" s="90"/>
      <c r="H480" s="41"/>
      <c r="I480" s="41"/>
      <c r="J480" s="41"/>
      <c r="K480" s="82"/>
    </row>
    <row r="481" spans="1:11" hidden="1" x14ac:dyDescent="0.3">
      <c r="A481" s="99">
        <v>13</v>
      </c>
      <c r="B481" s="285"/>
      <c r="C481" s="97">
        <v>4</v>
      </c>
      <c r="D481" s="41"/>
      <c r="E481" s="41"/>
      <c r="F481" s="41"/>
      <c r="G481" s="90"/>
      <c r="H481" s="41"/>
      <c r="I481" s="41"/>
      <c r="J481" s="41"/>
      <c r="K481" s="82"/>
    </row>
    <row r="482" spans="1:11" hidden="1" x14ac:dyDescent="0.3">
      <c r="A482" s="99">
        <v>13</v>
      </c>
      <c r="B482" s="285"/>
      <c r="C482" s="97">
        <v>5</v>
      </c>
      <c r="D482" s="41"/>
      <c r="E482" s="41"/>
      <c r="F482" s="41"/>
      <c r="G482" s="90"/>
      <c r="H482" s="41"/>
      <c r="I482" s="41"/>
      <c r="J482" s="41"/>
      <c r="K482" s="82"/>
    </row>
    <row r="483" spans="1:11" hidden="1" x14ac:dyDescent="0.3">
      <c r="A483" s="99">
        <v>13</v>
      </c>
      <c r="B483" s="285"/>
      <c r="C483" s="97">
        <v>6</v>
      </c>
      <c r="D483" s="41"/>
      <c r="E483" s="41"/>
      <c r="F483" s="41"/>
      <c r="G483" s="90"/>
      <c r="H483" s="41"/>
      <c r="I483" s="41"/>
      <c r="J483" s="41"/>
      <c r="K483" s="82"/>
    </row>
    <row r="484" spans="1:11" hidden="1" x14ac:dyDescent="0.3">
      <c r="A484" s="99">
        <v>13</v>
      </c>
      <c r="B484" s="285"/>
      <c r="C484" s="97">
        <v>7</v>
      </c>
      <c r="D484" s="41"/>
      <c r="E484" s="41"/>
      <c r="F484" s="41"/>
      <c r="G484" s="90"/>
      <c r="H484" s="41"/>
      <c r="I484" s="41"/>
      <c r="J484" s="41"/>
      <c r="K484" s="82"/>
    </row>
    <row r="485" spans="1:11" hidden="1" x14ac:dyDescent="0.3">
      <c r="A485" s="99">
        <v>13</v>
      </c>
      <c r="B485" s="285"/>
      <c r="C485" s="97">
        <v>8</v>
      </c>
      <c r="D485" s="41"/>
      <c r="E485" s="41"/>
      <c r="F485" s="41"/>
      <c r="G485" s="90"/>
      <c r="H485" s="41"/>
      <c r="I485" s="41"/>
      <c r="J485" s="41"/>
      <c r="K485" s="82"/>
    </row>
    <row r="486" spans="1:11" hidden="1" x14ac:dyDescent="0.3">
      <c r="A486" s="99">
        <v>13</v>
      </c>
      <c r="B486" s="285"/>
      <c r="C486" s="97">
        <v>9</v>
      </c>
      <c r="D486" s="41"/>
      <c r="E486" s="41"/>
      <c r="F486" s="41"/>
      <c r="G486" s="90"/>
      <c r="H486" s="41"/>
      <c r="I486" s="41"/>
      <c r="J486" s="41"/>
      <c r="K486" s="82"/>
    </row>
    <row r="487" spans="1:11" hidden="1" x14ac:dyDescent="0.3">
      <c r="A487" s="99">
        <v>13</v>
      </c>
      <c r="B487" s="285"/>
      <c r="C487" s="97">
        <v>10</v>
      </c>
      <c r="D487" s="41"/>
      <c r="E487" s="41"/>
      <c r="F487" s="41"/>
      <c r="G487" s="90"/>
      <c r="H487" s="41"/>
      <c r="I487" s="41"/>
      <c r="J487" s="41"/>
      <c r="K487" s="82"/>
    </row>
    <row r="488" spans="1:11" hidden="1" x14ac:dyDescent="0.3">
      <c r="A488" s="99">
        <v>13</v>
      </c>
      <c r="B488" s="285"/>
      <c r="C488" s="97">
        <v>11</v>
      </c>
      <c r="D488" s="41"/>
      <c r="E488" s="41"/>
      <c r="F488" s="41"/>
      <c r="G488" s="90"/>
      <c r="H488" s="41"/>
      <c r="I488" s="41"/>
      <c r="J488" s="41"/>
      <c r="K488" s="82"/>
    </row>
    <row r="489" spans="1:11" hidden="1" x14ac:dyDescent="0.3">
      <c r="A489" s="100">
        <v>13</v>
      </c>
      <c r="B489" s="287"/>
      <c r="C489" s="95">
        <v>12</v>
      </c>
      <c r="D489" s="55"/>
      <c r="E489" s="55"/>
      <c r="F489" s="55"/>
      <c r="G489" s="94"/>
      <c r="H489" s="55"/>
      <c r="I489" s="55"/>
      <c r="J489" s="55"/>
      <c r="K489" s="83"/>
    </row>
    <row r="490" spans="1:11" hidden="1" x14ac:dyDescent="0.3">
      <c r="A490" s="101">
        <v>14</v>
      </c>
      <c r="B490" s="305">
        <v>2017</v>
      </c>
      <c r="C490" s="102">
        <v>1</v>
      </c>
      <c r="D490" s="92"/>
      <c r="E490" s="92"/>
      <c r="F490" s="92"/>
      <c r="G490" s="91"/>
      <c r="H490" s="92"/>
      <c r="I490" s="92"/>
      <c r="J490" s="92"/>
      <c r="K490" s="103"/>
    </row>
    <row r="491" spans="1:11" hidden="1" x14ac:dyDescent="0.3">
      <c r="A491" s="99">
        <v>14</v>
      </c>
      <c r="B491" s="285"/>
      <c r="C491" s="97">
        <v>2</v>
      </c>
      <c r="D491" s="41"/>
      <c r="E491" s="41"/>
      <c r="F491" s="41"/>
      <c r="G491" s="90"/>
      <c r="H491" s="41"/>
      <c r="I491" s="41"/>
      <c r="J491" s="41"/>
      <c r="K491" s="82"/>
    </row>
    <row r="492" spans="1:11" hidden="1" x14ac:dyDescent="0.3">
      <c r="A492" s="99">
        <v>14</v>
      </c>
      <c r="B492" s="285"/>
      <c r="C492" s="97">
        <v>3</v>
      </c>
      <c r="D492" s="41"/>
      <c r="E492" s="41"/>
      <c r="F492" s="41"/>
      <c r="G492" s="90"/>
      <c r="H492" s="41"/>
      <c r="I492" s="41"/>
      <c r="J492" s="41"/>
      <c r="K492" s="82"/>
    </row>
    <row r="493" spans="1:11" hidden="1" x14ac:dyDescent="0.3">
      <c r="A493" s="99">
        <v>14</v>
      </c>
      <c r="B493" s="285"/>
      <c r="C493" s="97">
        <v>4</v>
      </c>
      <c r="D493" s="41"/>
      <c r="E493" s="41"/>
      <c r="F493" s="41"/>
      <c r="G493" s="90"/>
      <c r="H493" s="41"/>
      <c r="I493" s="41"/>
      <c r="J493" s="41"/>
      <c r="K493" s="82"/>
    </row>
    <row r="494" spans="1:11" hidden="1" x14ac:dyDescent="0.3">
      <c r="A494" s="99">
        <v>14</v>
      </c>
      <c r="B494" s="285"/>
      <c r="C494" s="97">
        <v>5</v>
      </c>
      <c r="D494" s="41"/>
      <c r="E494" s="41"/>
      <c r="F494" s="41"/>
      <c r="G494" s="90"/>
      <c r="H494" s="41"/>
      <c r="I494" s="41"/>
      <c r="J494" s="41"/>
      <c r="K494" s="82"/>
    </row>
    <row r="495" spans="1:11" hidden="1" x14ac:dyDescent="0.3">
      <c r="A495" s="99">
        <v>14</v>
      </c>
      <c r="B495" s="285"/>
      <c r="C495" s="97">
        <v>6</v>
      </c>
      <c r="D495" s="41"/>
      <c r="E495" s="41"/>
      <c r="F495" s="41"/>
      <c r="G495" s="90"/>
      <c r="H495" s="41"/>
      <c r="I495" s="41"/>
      <c r="J495" s="41"/>
      <c r="K495" s="82"/>
    </row>
    <row r="496" spans="1:11" hidden="1" x14ac:dyDescent="0.3">
      <c r="A496" s="99">
        <v>14</v>
      </c>
      <c r="B496" s="285"/>
      <c r="C496" s="97">
        <v>7</v>
      </c>
      <c r="D496" s="41"/>
      <c r="E496" s="41"/>
      <c r="F496" s="41"/>
      <c r="G496" s="90"/>
      <c r="H496" s="41"/>
      <c r="I496" s="41"/>
      <c r="J496" s="41"/>
      <c r="K496" s="82"/>
    </row>
    <row r="497" spans="1:11" hidden="1" x14ac:dyDescent="0.3">
      <c r="A497" s="99">
        <v>14</v>
      </c>
      <c r="B497" s="285"/>
      <c r="C497" s="97">
        <v>8</v>
      </c>
      <c r="D497" s="41"/>
      <c r="E497" s="41"/>
      <c r="F497" s="41"/>
      <c r="G497" s="90"/>
      <c r="H497" s="41"/>
      <c r="I497" s="41"/>
      <c r="J497" s="41"/>
      <c r="K497" s="82"/>
    </row>
    <row r="498" spans="1:11" hidden="1" x14ac:dyDescent="0.3">
      <c r="A498" s="99">
        <v>14</v>
      </c>
      <c r="B498" s="285"/>
      <c r="C498" s="97">
        <v>9</v>
      </c>
      <c r="D498" s="41"/>
      <c r="E498" s="41"/>
      <c r="F498" s="41"/>
      <c r="G498" s="90"/>
      <c r="H498" s="41"/>
      <c r="I498" s="41"/>
      <c r="J498" s="41"/>
      <c r="K498" s="82"/>
    </row>
    <row r="499" spans="1:11" hidden="1" x14ac:dyDescent="0.3">
      <c r="A499" s="99">
        <v>14</v>
      </c>
      <c r="B499" s="285"/>
      <c r="C499" s="97">
        <v>10</v>
      </c>
      <c r="D499" s="41"/>
      <c r="E499" s="41"/>
      <c r="F499" s="41"/>
      <c r="G499" s="90"/>
      <c r="H499" s="41"/>
      <c r="I499" s="41"/>
      <c r="J499" s="41"/>
      <c r="K499" s="82"/>
    </row>
    <row r="500" spans="1:11" hidden="1" x14ac:dyDescent="0.3">
      <c r="A500" s="99">
        <v>14</v>
      </c>
      <c r="B500" s="285"/>
      <c r="C500" s="97">
        <v>11</v>
      </c>
      <c r="D500" s="41"/>
      <c r="E500" s="41"/>
      <c r="F500" s="41"/>
      <c r="G500" s="90"/>
      <c r="H500" s="41"/>
      <c r="I500" s="41"/>
      <c r="J500" s="41"/>
      <c r="K500" s="82"/>
    </row>
    <row r="501" spans="1:11" hidden="1" x14ac:dyDescent="0.3">
      <c r="A501" s="99">
        <v>14</v>
      </c>
      <c r="B501" s="286"/>
      <c r="C501" s="97">
        <v>12</v>
      </c>
      <c r="D501" s="41"/>
      <c r="E501" s="41"/>
      <c r="F501" s="41"/>
      <c r="G501" s="90"/>
      <c r="H501" s="41"/>
      <c r="I501" s="41"/>
      <c r="J501" s="41"/>
      <c r="K501" s="82"/>
    </row>
    <row r="502" spans="1:11" hidden="1" x14ac:dyDescent="0.3">
      <c r="A502" s="99">
        <v>14</v>
      </c>
      <c r="B502" s="284">
        <v>2018</v>
      </c>
      <c r="C502" s="97">
        <v>1</v>
      </c>
      <c r="D502" s="41"/>
      <c r="E502" s="41"/>
      <c r="F502" s="41"/>
      <c r="G502" s="90"/>
      <c r="H502" s="41"/>
      <c r="I502" s="41"/>
      <c r="J502" s="41"/>
      <c r="K502" s="82"/>
    </row>
    <row r="503" spans="1:11" hidden="1" x14ac:dyDescent="0.3">
      <c r="A503" s="99">
        <v>14</v>
      </c>
      <c r="B503" s="285"/>
      <c r="C503" s="97">
        <v>2</v>
      </c>
      <c r="D503" s="41"/>
      <c r="E503" s="41"/>
      <c r="F503" s="41"/>
      <c r="G503" s="90"/>
      <c r="H503" s="41"/>
      <c r="I503" s="41"/>
      <c r="J503" s="41"/>
      <c r="K503" s="82"/>
    </row>
    <row r="504" spans="1:11" hidden="1" x14ac:dyDescent="0.3">
      <c r="A504" s="99">
        <v>14</v>
      </c>
      <c r="B504" s="285"/>
      <c r="C504" s="97">
        <v>3</v>
      </c>
      <c r="D504" s="41"/>
      <c r="E504" s="41"/>
      <c r="F504" s="41"/>
      <c r="G504" s="90"/>
      <c r="H504" s="41"/>
      <c r="I504" s="41"/>
      <c r="J504" s="41"/>
      <c r="K504" s="82"/>
    </row>
    <row r="505" spans="1:11" hidden="1" x14ac:dyDescent="0.3">
      <c r="A505" s="99">
        <v>14</v>
      </c>
      <c r="B505" s="285"/>
      <c r="C505" s="97">
        <v>4</v>
      </c>
      <c r="D505" s="41"/>
      <c r="E505" s="41"/>
      <c r="F505" s="41"/>
      <c r="G505" s="90"/>
      <c r="H505" s="41"/>
      <c r="I505" s="41"/>
      <c r="J505" s="41"/>
      <c r="K505" s="82"/>
    </row>
    <row r="506" spans="1:11" hidden="1" x14ac:dyDescent="0.3">
      <c r="A506" s="99">
        <v>14</v>
      </c>
      <c r="B506" s="285"/>
      <c r="C506" s="97">
        <v>5</v>
      </c>
      <c r="D506" s="41"/>
      <c r="E506" s="41"/>
      <c r="F506" s="41"/>
      <c r="G506" s="90"/>
      <c r="H506" s="41"/>
      <c r="I506" s="41"/>
      <c r="J506" s="41"/>
      <c r="K506" s="82"/>
    </row>
    <row r="507" spans="1:11" hidden="1" x14ac:dyDescent="0.3">
      <c r="A507" s="99">
        <v>14</v>
      </c>
      <c r="B507" s="285"/>
      <c r="C507" s="97">
        <v>6</v>
      </c>
      <c r="D507" s="41"/>
      <c r="E507" s="41"/>
      <c r="F507" s="41"/>
      <c r="G507" s="90"/>
      <c r="H507" s="41"/>
      <c r="I507" s="41"/>
      <c r="J507" s="41"/>
      <c r="K507" s="82"/>
    </row>
    <row r="508" spans="1:11" hidden="1" x14ac:dyDescent="0.3">
      <c r="A508" s="99">
        <v>14</v>
      </c>
      <c r="B508" s="285"/>
      <c r="C508" s="97">
        <v>7</v>
      </c>
      <c r="D508" s="41"/>
      <c r="E508" s="41"/>
      <c r="F508" s="41"/>
      <c r="G508" s="90"/>
      <c r="H508" s="41"/>
      <c r="I508" s="41"/>
      <c r="J508" s="41"/>
      <c r="K508" s="82"/>
    </row>
    <row r="509" spans="1:11" hidden="1" x14ac:dyDescent="0.3">
      <c r="A509" s="99">
        <v>14</v>
      </c>
      <c r="B509" s="285"/>
      <c r="C509" s="97">
        <v>8</v>
      </c>
      <c r="D509" s="41"/>
      <c r="E509" s="41"/>
      <c r="F509" s="41"/>
      <c r="G509" s="90"/>
      <c r="H509" s="41"/>
      <c r="I509" s="41"/>
      <c r="J509" s="41"/>
      <c r="K509" s="82"/>
    </row>
    <row r="510" spans="1:11" hidden="1" x14ac:dyDescent="0.3">
      <c r="A510" s="99">
        <v>14</v>
      </c>
      <c r="B510" s="285"/>
      <c r="C510" s="97">
        <v>9</v>
      </c>
      <c r="D510" s="41"/>
      <c r="E510" s="41"/>
      <c r="F510" s="41"/>
      <c r="G510" s="90"/>
      <c r="H510" s="41"/>
      <c r="I510" s="41"/>
      <c r="J510" s="41"/>
      <c r="K510" s="82"/>
    </row>
    <row r="511" spans="1:11" hidden="1" x14ac:dyDescent="0.3">
      <c r="A511" s="99">
        <v>14</v>
      </c>
      <c r="B511" s="285"/>
      <c r="C511" s="97">
        <v>10</v>
      </c>
      <c r="D511" s="41"/>
      <c r="E511" s="41"/>
      <c r="F511" s="41"/>
      <c r="G511" s="90"/>
      <c r="H511" s="41"/>
      <c r="I511" s="41"/>
      <c r="J511" s="41"/>
      <c r="K511" s="82"/>
    </row>
    <row r="512" spans="1:11" hidden="1" x14ac:dyDescent="0.3">
      <c r="A512" s="99">
        <v>14</v>
      </c>
      <c r="B512" s="285"/>
      <c r="C512" s="97">
        <v>11</v>
      </c>
      <c r="D512" s="41"/>
      <c r="E512" s="41"/>
      <c r="F512" s="41"/>
      <c r="G512" s="90"/>
      <c r="H512" s="41"/>
      <c r="I512" s="41"/>
      <c r="J512" s="41"/>
      <c r="K512" s="82"/>
    </row>
    <row r="513" spans="1:11" hidden="1" x14ac:dyDescent="0.3">
      <c r="A513" s="99">
        <v>14</v>
      </c>
      <c r="B513" s="286"/>
      <c r="C513" s="97">
        <v>12</v>
      </c>
      <c r="D513" s="41"/>
      <c r="E513" s="41"/>
      <c r="F513" s="41"/>
      <c r="G513" s="90"/>
      <c r="H513" s="41"/>
      <c r="I513" s="41"/>
      <c r="J513" s="41"/>
      <c r="K513" s="82"/>
    </row>
    <row r="514" spans="1:11" hidden="1" x14ac:dyDescent="0.3">
      <c r="A514" s="99">
        <v>14</v>
      </c>
      <c r="B514" s="284">
        <v>2019</v>
      </c>
      <c r="C514" s="97">
        <v>1</v>
      </c>
      <c r="D514" s="41"/>
      <c r="E514" s="41"/>
      <c r="F514" s="41"/>
      <c r="G514" s="90"/>
      <c r="H514" s="41"/>
      <c r="I514" s="41"/>
      <c r="J514" s="41"/>
      <c r="K514" s="82"/>
    </row>
    <row r="515" spans="1:11" hidden="1" x14ac:dyDescent="0.3">
      <c r="A515" s="99">
        <v>14</v>
      </c>
      <c r="B515" s="285"/>
      <c r="C515" s="97">
        <v>2</v>
      </c>
      <c r="D515" s="41"/>
      <c r="E515" s="41"/>
      <c r="F515" s="41"/>
      <c r="G515" s="90"/>
      <c r="H515" s="41"/>
      <c r="I515" s="41"/>
      <c r="J515" s="41"/>
      <c r="K515" s="82"/>
    </row>
    <row r="516" spans="1:11" hidden="1" x14ac:dyDescent="0.3">
      <c r="A516" s="99">
        <v>14</v>
      </c>
      <c r="B516" s="285"/>
      <c r="C516" s="97">
        <v>3</v>
      </c>
      <c r="D516" s="41"/>
      <c r="E516" s="41"/>
      <c r="F516" s="41"/>
      <c r="G516" s="90"/>
      <c r="H516" s="41"/>
      <c r="I516" s="41"/>
      <c r="J516" s="41"/>
      <c r="K516" s="82"/>
    </row>
    <row r="517" spans="1:11" hidden="1" x14ac:dyDescent="0.3">
      <c r="A517" s="99">
        <v>14</v>
      </c>
      <c r="B517" s="285"/>
      <c r="C517" s="97">
        <v>4</v>
      </c>
      <c r="D517" s="41"/>
      <c r="E517" s="41"/>
      <c r="F517" s="41"/>
      <c r="G517" s="90"/>
      <c r="H517" s="41"/>
      <c r="I517" s="41"/>
      <c r="J517" s="41"/>
      <c r="K517" s="82"/>
    </row>
    <row r="518" spans="1:11" hidden="1" x14ac:dyDescent="0.3">
      <c r="A518" s="99">
        <v>14</v>
      </c>
      <c r="B518" s="285"/>
      <c r="C518" s="97">
        <v>5</v>
      </c>
      <c r="D518" s="41"/>
      <c r="E518" s="41"/>
      <c r="F518" s="41"/>
      <c r="G518" s="90"/>
      <c r="H518" s="41"/>
      <c r="I518" s="41"/>
      <c r="J518" s="41"/>
      <c r="K518" s="82"/>
    </row>
    <row r="519" spans="1:11" hidden="1" x14ac:dyDescent="0.3">
      <c r="A519" s="99">
        <v>14</v>
      </c>
      <c r="B519" s="285"/>
      <c r="C519" s="97">
        <v>6</v>
      </c>
      <c r="D519" s="41"/>
      <c r="E519" s="41"/>
      <c r="F519" s="41"/>
      <c r="G519" s="90"/>
      <c r="H519" s="41"/>
      <c r="I519" s="41"/>
      <c r="J519" s="41"/>
      <c r="K519" s="82"/>
    </row>
    <row r="520" spans="1:11" hidden="1" x14ac:dyDescent="0.3">
      <c r="A520" s="99">
        <v>14</v>
      </c>
      <c r="B520" s="285"/>
      <c r="C520" s="97">
        <v>7</v>
      </c>
      <c r="D520" s="41"/>
      <c r="E520" s="41"/>
      <c r="F520" s="41"/>
      <c r="G520" s="90"/>
      <c r="H520" s="41"/>
      <c r="I520" s="41"/>
      <c r="J520" s="41"/>
      <c r="K520" s="82"/>
    </row>
    <row r="521" spans="1:11" hidden="1" x14ac:dyDescent="0.3">
      <c r="A521" s="99">
        <v>14</v>
      </c>
      <c r="B521" s="285"/>
      <c r="C521" s="97">
        <v>8</v>
      </c>
      <c r="D521" s="41"/>
      <c r="E521" s="41"/>
      <c r="F521" s="41"/>
      <c r="G521" s="90"/>
      <c r="H521" s="41"/>
      <c r="I521" s="41"/>
      <c r="J521" s="41"/>
      <c r="K521" s="82"/>
    </row>
    <row r="522" spans="1:11" hidden="1" x14ac:dyDescent="0.3">
      <c r="A522" s="99">
        <v>14</v>
      </c>
      <c r="B522" s="285"/>
      <c r="C522" s="97">
        <v>9</v>
      </c>
      <c r="D522" s="41"/>
      <c r="E522" s="41"/>
      <c r="F522" s="41"/>
      <c r="G522" s="90"/>
      <c r="H522" s="41"/>
      <c r="I522" s="41"/>
      <c r="J522" s="41"/>
      <c r="K522" s="82"/>
    </row>
    <row r="523" spans="1:11" hidden="1" x14ac:dyDescent="0.3">
      <c r="A523" s="99">
        <v>14</v>
      </c>
      <c r="B523" s="285"/>
      <c r="C523" s="97">
        <v>10</v>
      </c>
      <c r="D523" s="41"/>
      <c r="E523" s="41"/>
      <c r="F523" s="41"/>
      <c r="G523" s="90"/>
      <c r="H523" s="41"/>
      <c r="I523" s="41"/>
      <c r="J523" s="41"/>
      <c r="K523" s="82"/>
    </row>
    <row r="524" spans="1:11" hidden="1" x14ac:dyDescent="0.3">
      <c r="A524" s="99">
        <v>14</v>
      </c>
      <c r="B524" s="285"/>
      <c r="C524" s="97">
        <v>11</v>
      </c>
      <c r="D524" s="41"/>
      <c r="E524" s="41"/>
      <c r="F524" s="41"/>
      <c r="G524" s="90"/>
      <c r="H524" s="41"/>
      <c r="I524" s="41"/>
      <c r="J524" s="41"/>
      <c r="K524" s="82"/>
    </row>
    <row r="525" spans="1:11" hidden="1" x14ac:dyDescent="0.3">
      <c r="A525" s="100">
        <v>14</v>
      </c>
      <c r="B525" s="287"/>
      <c r="C525" s="95">
        <v>12</v>
      </c>
      <c r="D525" s="55"/>
      <c r="E525" s="55"/>
      <c r="F525" s="55"/>
      <c r="G525" s="94"/>
      <c r="H525" s="55"/>
      <c r="I525" s="55"/>
      <c r="J525" s="55"/>
      <c r="K525" s="83"/>
    </row>
    <row r="526" spans="1:11" hidden="1" x14ac:dyDescent="0.3">
      <c r="A526" s="101">
        <v>15</v>
      </c>
      <c r="B526" s="305">
        <v>2017</v>
      </c>
      <c r="C526" s="102">
        <v>1</v>
      </c>
      <c r="D526" s="92"/>
      <c r="E526" s="92"/>
      <c r="F526" s="92"/>
      <c r="G526" s="91"/>
      <c r="H526" s="92"/>
      <c r="I526" s="92"/>
      <c r="J526" s="92"/>
      <c r="K526" s="103"/>
    </row>
    <row r="527" spans="1:11" hidden="1" x14ac:dyDescent="0.3">
      <c r="A527" s="99">
        <v>15</v>
      </c>
      <c r="B527" s="285"/>
      <c r="C527" s="97">
        <v>2</v>
      </c>
      <c r="D527" s="41"/>
      <c r="E527" s="41"/>
      <c r="F527" s="41"/>
      <c r="G527" s="90"/>
      <c r="H527" s="41"/>
      <c r="I527" s="41"/>
      <c r="J527" s="41"/>
      <c r="K527" s="82"/>
    </row>
    <row r="528" spans="1:11" hidden="1" x14ac:dyDescent="0.3">
      <c r="A528" s="99">
        <v>15</v>
      </c>
      <c r="B528" s="285"/>
      <c r="C528" s="97">
        <v>3</v>
      </c>
      <c r="D528" s="41"/>
      <c r="E528" s="41"/>
      <c r="F528" s="41"/>
      <c r="G528" s="90"/>
      <c r="H528" s="41"/>
      <c r="I528" s="41"/>
      <c r="J528" s="41"/>
      <c r="K528" s="82"/>
    </row>
    <row r="529" spans="1:11" hidden="1" x14ac:dyDescent="0.3">
      <c r="A529" s="99">
        <v>15</v>
      </c>
      <c r="B529" s="285"/>
      <c r="C529" s="97">
        <v>4</v>
      </c>
      <c r="D529" s="41"/>
      <c r="E529" s="41"/>
      <c r="F529" s="41"/>
      <c r="G529" s="90"/>
      <c r="H529" s="41"/>
      <c r="I529" s="41"/>
      <c r="J529" s="41"/>
      <c r="K529" s="82"/>
    </row>
    <row r="530" spans="1:11" hidden="1" x14ac:dyDescent="0.3">
      <c r="A530" s="99">
        <v>15</v>
      </c>
      <c r="B530" s="285"/>
      <c r="C530" s="97">
        <v>5</v>
      </c>
      <c r="D530" s="41"/>
      <c r="E530" s="41"/>
      <c r="F530" s="41"/>
      <c r="G530" s="90"/>
      <c r="H530" s="41"/>
      <c r="I530" s="41"/>
      <c r="J530" s="41"/>
      <c r="K530" s="82"/>
    </row>
    <row r="531" spans="1:11" hidden="1" x14ac:dyDescent="0.3">
      <c r="A531" s="99">
        <v>15</v>
      </c>
      <c r="B531" s="285"/>
      <c r="C531" s="97">
        <v>6</v>
      </c>
      <c r="D531" s="41"/>
      <c r="E531" s="41"/>
      <c r="F531" s="41"/>
      <c r="G531" s="90"/>
      <c r="H531" s="41"/>
      <c r="I531" s="41"/>
      <c r="J531" s="41"/>
      <c r="K531" s="82"/>
    </row>
    <row r="532" spans="1:11" hidden="1" x14ac:dyDescent="0.3">
      <c r="A532" s="99">
        <v>15</v>
      </c>
      <c r="B532" s="285"/>
      <c r="C532" s="97">
        <v>7</v>
      </c>
      <c r="D532" s="41"/>
      <c r="E532" s="41"/>
      <c r="F532" s="41"/>
      <c r="G532" s="90"/>
      <c r="H532" s="41"/>
      <c r="I532" s="41"/>
      <c r="J532" s="41"/>
      <c r="K532" s="82"/>
    </row>
    <row r="533" spans="1:11" hidden="1" x14ac:dyDescent="0.3">
      <c r="A533" s="99">
        <v>15</v>
      </c>
      <c r="B533" s="285"/>
      <c r="C533" s="97">
        <v>8</v>
      </c>
      <c r="D533" s="41"/>
      <c r="E533" s="41"/>
      <c r="F533" s="41"/>
      <c r="G533" s="90"/>
      <c r="H533" s="41"/>
      <c r="I533" s="41"/>
      <c r="J533" s="41"/>
      <c r="K533" s="82"/>
    </row>
    <row r="534" spans="1:11" hidden="1" x14ac:dyDescent="0.3">
      <c r="A534" s="99">
        <v>15</v>
      </c>
      <c r="B534" s="285"/>
      <c r="C534" s="97">
        <v>9</v>
      </c>
      <c r="D534" s="41"/>
      <c r="E534" s="41"/>
      <c r="F534" s="41"/>
      <c r="G534" s="90"/>
      <c r="H534" s="41"/>
      <c r="I534" s="41"/>
      <c r="J534" s="41"/>
      <c r="K534" s="82"/>
    </row>
    <row r="535" spans="1:11" hidden="1" x14ac:dyDescent="0.3">
      <c r="A535" s="99">
        <v>15</v>
      </c>
      <c r="B535" s="285"/>
      <c r="C535" s="97">
        <v>10</v>
      </c>
      <c r="D535" s="41"/>
      <c r="E535" s="41"/>
      <c r="F535" s="41"/>
      <c r="G535" s="90"/>
      <c r="H535" s="41"/>
      <c r="I535" s="41"/>
      <c r="J535" s="41"/>
      <c r="K535" s="82"/>
    </row>
    <row r="536" spans="1:11" hidden="1" x14ac:dyDescent="0.3">
      <c r="A536" s="99">
        <v>15</v>
      </c>
      <c r="B536" s="285"/>
      <c r="C536" s="97">
        <v>11</v>
      </c>
      <c r="D536" s="41"/>
      <c r="E536" s="41"/>
      <c r="F536" s="41"/>
      <c r="G536" s="90"/>
      <c r="H536" s="41"/>
      <c r="I536" s="41"/>
      <c r="J536" s="41"/>
      <c r="K536" s="82"/>
    </row>
    <row r="537" spans="1:11" hidden="1" x14ac:dyDescent="0.3">
      <c r="A537" s="99">
        <v>15</v>
      </c>
      <c r="B537" s="286"/>
      <c r="C537" s="97">
        <v>12</v>
      </c>
      <c r="D537" s="41"/>
      <c r="E537" s="41"/>
      <c r="F537" s="41"/>
      <c r="G537" s="90"/>
      <c r="H537" s="41"/>
      <c r="I537" s="41"/>
      <c r="J537" s="41"/>
      <c r="K537" s="82"/>
    </row>
    <row r="538" spans="1:11" hidden="1" x14ac:dyDescent="0.3">
      <c r="A538" s="99">
        <v>15</v>
      </c>
      <c r="B538" s="284">
        <v>2018</v>
      </c>
      <c r="C538" s="97">
        <v>1</v>
      </c>
      <c r="D538" s="41"/>
      <c r="E538" s="41"/>
      <c r="F538" s="41"/>
      <c r="G538" s="90"/>
      <c r="H538" s="41"/>
      <c r="I538" s="41"/>
      <c r="J538" s="41"/>
      <c r="K538" s="82"/>
    </row>
    <row r="539" spans="1:11" hidden="1" x14ac:dyDescent="0.3">
      <c r="A539" s="99">
        <v>15</v>
      </c>
      <c r="B539" s="285"/>
      <c r="C539" s="97">
        <v>2</v>
      </c>
      <c r="D539" s="41"/>
      <c r="E539" s="41"/>
      <c r="F539" s="41"/>
      <c r="G539" s="90"/>
      <c r="H539" s="41"/>
      <c r="I539" s="41"/>
      <c r="J539" s="41"/>
      <c r="K539" s="82"/>
    </row>
    <row r="540" spans="1:11" hidden="1" x14ac:dyDescent="0.3">
      <c r="A540" s="99">
        <v>15</v>
      </c>
      <c r="B540" s="285"/>
      <c r="C540" s="97">
        <v>3</v>
      </c>
      <c r="D540" s="41"/>
      <c r="E540" s="41"/>
      <c r="F540" s="41"/>
      <c r="G540" s="90"/>
      <c r="H540" s="41"/>
      <c r="I540" s="41"/>
      <c r="J540" s="41"/>
      <c r="K540" s="82"/>
    </row>
    <row r="541" spans="1:11" hidden="1" x14ac:dyDescent="0.3">
      <c r="A541" s="99">
        <v>15</v>
      </c>
      <c r="B541" s="285"/>
      <c r="C541" s="97">
        <v>4</v>
      </c>
      <c r="D541" s="41"/>
      <c r="E541" s="41"/>
      <c r="F541" s="41"/>
      <c r="G541" s="90"/>
      <c r="H541" s="41"/>
      <c r="I541" s="41"/>
      <c r="J541" s="41"/>
      <c r="K541" s="82"/>
    </row>
    <row r="542" spans="1:11" hidden="1" x14ac:dyDescent="0.3">
      <c r="A542" s="99">
        <v>15</v>
      </c>
      <c r="B542" s="285"/>
      <c r="C542" s="97">
        <v>5</v>
      </c>
      <c r="D542" s="41"/>
      <c r="E542" s="41"/>
      <c r="F542" s="41"/>
      <c r="G542" s="90"/>
      <c r="H542" s="41"/>
      <c r="I542" s="41"/>
      <c r="J542" s="41"/>
      <c r="K542" s="82"/>
    </row>
    <row r="543" spans="1:11" hidden="1" x14ac:dyDescent="0.3">
      <c r="A543" s="99">
        <v>15</v>
      </c>
      <c r="B543" s="285"/>
      <c r="C543" s="97">
        <v>6</v>
      </c>
      <c r="D543" s="41"/>
      <c r="E543" s="41"/>
      <c r="F543" s="41"/>
      <c r="G543" s="90"/>
      <c r="H543" s="41"/>
      <c r="I543" s="41"/>
      <c r="J543" s="41"/>
      <c r="K543" s="82"/>
    </row>
    <row r="544" spans="1:11" hidden="1" x14ac:dyDescent="0.3">
      <c r="A544" s="99">
        <v>15</v>
      </c>
      <c r="B544" s="285"/>
      <c r="C544" s="97">
        <v>7</v>
      </c>
      <c r="D544" s="41"/>
      <c r="E544" s="41"/>
      <c r="F544" s="41"/>
      <c r="G544" s="90"/>
      <c r="H544" s="41"/>
      <c r="I544" s="41"/>
      <c r="J544" s="41"/>
      <c r="K544" s="82"/>
    </row>
    <row r="545" spans="1:11" hidden="1" x14ac:dyDescent="0.3">
      <c r="A545" s="99">
        <v>15</v>
      </c>
      <c r="B545" s="285"/>
      <c r="C545" s="97">
        <v>8</v>
      </c>
      <c r="D545" s="41"/>
      <c r="E545" s="41"/>
      <c r="F545" s="41"/>
      <c r="G545" s="90"/>
      <c r="H545" s="41"/>
      <c r="I545" s="41"/>
      <c r="J545" s="41"/>
      <c r="K545" s="82"/>
    </row>
    <row r="546" spans="1:11" hidden="1" x14ac:dyDescent="0.3">
      <c r="A546" s="99">
        <v>15</v>
      </c>
      <c r="B546" s="285"/>
      <c r="C546" s="97">
        <v>9</v>
      </c>
      <c r="D546" s="41"/>
      <c r="E546" s="41"/>
      <c r="F546" s="41"/>
      <c r="G546" s="90"/>
      <c r="H546" s="41"/>
      <c r="I546" s="41"/>
      <c r="J546" s="41"/>
      <c r="K546" s="82"/>
    </row>
    <row r="547" spans="1:11" hidden="1" x14ac:dyDescent="0.3">
      <c r="A547" s="99">
        <v>15</v>
      </c>
      <c r="B547" s="285"/>
      <c r="C547" s="97">
        <v>10</v>
      </c>
      <c r="D547" s="41"/>
      <c r="E547" s="41"/>
      <c r="F547" s="41"/>
      <c r="G547" s="90"/>
      <c r="H547" s="41"/>
      <c r="I547" s="41"/>
      <c r="J547" s="41"/>
      <c r="K547" s="82"/>
    </row>
    <row r="548" spans="1:11" hidden="1" x14ac:dyDescent="0.3">
      <c r="A548" s="99">
        <v>15</v>
      </c>
      <c r="B548" s="285"/>
      <c r="C548" s="97">
        <v>11</v>
      </c>
      <c r="D548" s="41"/>
      <c r="E548" s="41"/>
      <c r="F548" s="41"/>
      <c r="G548" s="90"/>
      <c r="H548" s="41"/>
      <c r="I548" s="41"/>
      <c r="J548" s="41"/>
      <c r="K548" s="82"/>
    </row>
    <row r="549" spans="1:11" hidden="1" x14ac:dyDescent="0.3">
      <c r="A549" s="99">
        <v>15</v>
      </c>
      <c r="B549" s="286"/>
      <c r="C549" s="97">
        <v>12</v>
      </c>
      <c r="D549" s="41"/>
      <c r="E549" s="41"/>
      <c r="F549" s="41"/>
      <c r="G549" s="90"/>
      <c r="H549" s="41"/>
      <c r="I549" s="41"/>
      <c r="J549" s="41"/>
      <c r="K549" s="82"/>
    </row>
    <row r="550" spans="1:11" hidden="1" x14ac:dyDescent="0.3">
      <c r="A550" s="99">
        <v>15</v>
      </c>
      <c r="B550" s="284">
        <v>2019</v>
      </c>
      <c r="C550" s="97">
        <v>1</v>
      </c>
      <c r="D550" s="41"/>
      <c r="E550" s="41"/>
      <c r="F550" s="41"/>
      <c r="G550" s="90"/>
      <c r="H550" s="41"/>
      <c r="I550" s="41"/>
      <c r="J550" s="41"/>
      <c r="K550" s="82"/>
    </row>
    <row r="551" spans="1:11" hidden="1" x14ac:dyDescent="0.3">
      <c r="A551" s="99">
        <v>15</v>
      </c>
      <c r="B551" s="285"/>
      <c r="C551" s="97">
        <v>2</v>
      </c>
      <c r="D551" s="41"/>
      <c r="E551" s="41"/>
      <c r="F551" s="41"/>
      <c r="G551" s="90"/>
      <c r="H551" s="41"/>
      <c r="I551" s="41"/>
      <c r="J551" s="41"/>
      <c r="K551" s="82"/>
    </row>
    <row r="552" spans="1:11" hidden="1" x14ac:dyDescent="0.3">
      <c r="A552" s="99">
        <v>15</v>
      </c>
      <c r="B552" s="285"/>
      <c r="C552" s="97">
        <v>3</v>
      </c>
      <c r="D552" s="41"/>
      <c r="E552" s="41"/>
      <c r="F552" s="41"/>
      <c r="G552" s="90"/>
      <c r="H552" s="41"/>
      <c r="I552" s="41"/>
      <c r="J552" s="41"/>
      <c r="K552" s="82"/>
    </row>
    <row r="553" spans="1:11" hidden="1" x14ac:dyDescent="0.3">
      <c r="A553" s="99">
        <v>15</v>
      </c>
      <c r="B553" s="285"/>
      <c r="C553" s="97">
        <v>4</v>
      </c>
      <c r="D553" s="41"/>
      <c r="E553" s="41"/>
      <c r="F553" s="41"/>
      <c r="G553" s="90"/>
      <c r="H553" s="41"/>
      <c r="I553" s="41"/>
      <c r="J553" s="41"/>
      <c r="K553" s="82"/>
    </row>
    <row r="554" spans="1:11" hidden="1" x14ac:dyDescent="0.3">
      <c r="A554" s="99">
        <v>15</v>
      </c>
      <c r="B554" s="285"/>
      <c r="C554" s="97">
        <v>5</v>
      </c>
      <c r="D554" s="41"/>
      <c r="E554" s="41"/>
      <c r="F554" s="41"/>
      <c r="G554" s="90"/>
      <c r="H554" s="41"/>
      <c r="I554" s="41"/>
      <c r="J554" s="41"/>
      <c r="K554" s="82"/>
    </row>
    <row r="555" spans="1:11" hidden="1" x14ac:dyDescent="0.3">
      <c r="A555" s="99">
        <v>15</v>
      </c>
      <c r="B555" s="285"/>
      <c r="C555" s="97">
        <v>6</v>
      </c>
      <c r="D555" s="41"/>
      <c r="E555" s="41"/>
      <c r="F555" s="41"/>
      <c r="G555" s="90"/>
      <c r="H555" s="41"/>
      <c r="I555" s="41"/>
      <c r="J555" s="41"/>
      <c r="K555" s="82"/>
    </row>
    <row r="556" spans="1:11" hidden="1" x14ac:dyDescent="0.3">
      <c r="A556" s="99">
        <v>15</v>
      </c>
      <c r="B556" s="285"/>
      <c r="C556" s="97">
        <v>7</v>
      </c>
      <c r="D556" s="41"/>
      <c r="E556" s="41"/>
      <c r="F556" s="41"/>
      <c r="G556" s="90"/>
      <c r="H556" s="41"/>
      <c r="I556" s="41"/>
      <c r="J556" s="41"/>
      <c r="K556" s="82"/>
    </row>
    <row r="557" spans="1:11" hidden="1" x14ac:dyDescent="0.3">
      <c r="A557" s="99">
        <v>15</v>
      </c>
      <c r="B557" s="285"/>
      <c r="C557" s="97">
        <v>8</v>
      </c>
      <c r="D557" s="41"/>
      <c r="E557" s="41"/>
      <c r="F557" s="41"/>
      <c r="G557" s="90"/>
      <c r="H557" s="41"/>
      <c r="I557" s="41"/>
      <c r="J557" s="41"/>
      <c r="K557" s="82"/>
    </row>
    <row r="558" spans="1:11" hidden="1" x14ac:dyDescent="0.3">
      <c r="A558" s="99">
        <v>15</v>
      </c>
      <c r="B558" s="285"/>
      <c r="C558" s="97">
        <v>9</v>
      </c>
      <c r="D558" s="41"/>
      <c r="E558" s="41"/>
      <c r="F558" s="41"/>
      <c r="G558" s="90"/>
      <c r="H558" s="41"/>
      <c r="I558" s="41"/>
      <c r="J558" s="41"/>
      <c r="K558" s="82"/>
    </row>
    <row r="559" spans="1:11" hidden="1" x14ac:dyDescent="0.3">
      <c r="A559" s="99">
        <v>15</v>
      </c>
      <c r="B559" s="285"/>
      <c r="C559" s="97">
        <v>10</v>
      </c>
      <c r="D559" s="41"/>
      <c r="E559" s="41"/>
      <c r="F559" s="41"/>
      <c r="G559" s="90"/>
      <c r="H559" s="41"/>
      <c r="I559" s="41"/>
      <c r="J559" s="41"/>
      <c r="K559" s="82"/>
    </row>
    <row r="560" spans="1:11" hidden="1" x14ac:dyDescent="0.3">
      <c r="A560" s="99">
        <v>15</v>
      </c>
      <c r="B560" s="285"/>
      <c r="C560" s="97">
        <v>11</v>
      </c>
      <c r="D560" s="41"/>
      <c r="E560" s="41"/>
      <c r="F560" s="41"/>
      <c r="G560" s="90"/>
      <c r="H560" s="41"/>
      <c r="I560" s="41"/>
      <c r="J560" s="41"/>
      <c r="K560" s="82"/>
    </row>
    <row r="561" spans="1:11" hidden="1" x14ac:dyDescent="0.3">
      <c r="A561" s="100">
        <v>15</v>
      </c>
      <c r="B561" s="287"/>
      <c r="C561" s="95">
        <v>12</v>
      </c>
      <c r="D561" s="55"/>
      <c r="E561" s="55"/>
      <c r="F561" s="55"/>
      <c r="G561" s="94"/>
      <c r="H561" s="55"/>
      <c r="I561" s="55"/>
      <c r="J561" s="55"/>
      <c r="K561" s="83"/>
    </row>
    <row r="562" spans="1:11" hidden="1" x14ac:dyDescent="0.3">
      <c r="A562" s="101">
        <v>16</v>
      </c>
      <c r="B562" s="305">
        <v>2017</v>
      </c>
      <c r="C562" s="102">
        <v>1</v>
      </c>
      <c r="D562" s="92"/>
      <c r="E562" s="92"/>
      <c r="F562" s="92"/>
      <c r="G562" s="91"/>
      <c r="H562" s="92"/>
      <c r="I562" s="92"/>
      <c r="J562" s="92"/>
      <c r="K562" s="103"/>
    </row>
    <row r="563" spans="1:11" hidden="1" x14ac:dyDescent="0.3">
      <c r="A563" s="99">
        <v>16</v>
      </c>
      <c r="B563" s="285"/>
      <c r="C563" s="97">
        <v>2</v>
      </c>
      <c r="D563" s="41"/>
      <c r="E563" s="41"/>
      <c r="F563" s="41"/>
      <c r="G563" s="90"/>
      <c r="H563" s="41"/>
      <c r="I563" s="41"/>
      <c r="J563" s="41"/>
      <c r="K563" s="82"/>
    </row>
    <row r="564" spans="1:11" hidden="1" x14ac:dyDescent="0.3">
      <c r="A564" s="99">
        <v>16</v>
      </c>
      <c r="B564" s="285"/>
      <c r="C564" s="97">
        <v>3</v>
      </c>
      <c r="D564" s="41"/>
      <c r="E564" s="41"/>
      <c r="F564" s="41"/>
      <c r="G564" s="90"/>
      <c r="H564" s="41"/>
      <c r="I564" s="41"/>
      <c r="J564" s="41"/>
      <c r="K564" s="82"/>
    </row>
    <row r="565" spans="1:11" hidden="1" x14ac:dyDescent="0.3">
      <c r="A565" s="99">
        <v>16</v>
      </c>
      <c r="B565" s="285"/>
      <c r="C565" s="97">
        <v>4</v>
      </c>
      <c r="D565" s="41"/>
      <c r="E565" s="41"/>
      <c r="F565" s="41"/>
      <c r="G565" s="90"/>
      <c r="H565" s="41"/>
      <c r="I565" s="41"/>
      <c r="J565" s="41"/>
      <c r="K565" s="82"/>
    </row>
    <row r="566" spans="1:11" hidden="1" x14ac:dyDescent="0.3">
      <c r="A566" s="99">
        <v>16</v>
      </c>
      <c r="B566" s="285"/>
      <c r="C566" s="97">
        <v>5</v>
      </c>
      <c r="D566" s="41"/>
      <c r="E566" s="41"/>
      <c r="F566" s="41"/>
      <c r="G566" s="90"/>
      <c r="H566" s="41"/>
      <c r="I566" s="41"/>
      <c r="J566" s="41"/>
      <c r="K566" s="82"/>
    </row>
    <row r="567" spans="1:11" hidden="1" x14ac:dyDescent="0.3">
      <c r="A567" s="99">
        <v>16</v>
      </c>
      <c r="B567" s="285"/>
      <c r="C567" s="97">
        <v>6</v>
      </c>
      <c r="D567" s="41"/>
      <c r="E567" s="41"/>
      <c r="F567" s="41"/>
      <c r="G567" s="90"/>
      <c r="H567" s="41"/>
      <c r="I567" s="41"/>
      <c r="J567" s="41"/>
      <c r="K567" s="82"/>
    </row>
    <row r="568" spans="1:11" hidden="1" x14ac:dyDescent="0.3">
      <c r="A568" s="99">
        <v>16</v>
      </c>
      <c r="B568" s="285"/>
      <c r="C568" s="97">
        <v>7</v>
      </c>
      <c r="D568" s="41"/>
      <c r="E568" s="41"/>
      <c r="F568" s="41"/>
      <c r="G568" s="90"/>
      <c r="H568" s="41"/>
      <c r="I568" s="41"/>
      <c r="J568" s="41"/>
      <c r="K568" s="82"/>
    </row>
    <row r="569" spans="1:11" hidden="1" x14ac:dyDescent="0.3">
      <c r="A569" s="99">
        <v>16</v>
      </c>
      <c r="B569" s="285"/>
      <c r="C569" s="97">
        <v>8</v>
      </c>
      <c r="D569" s="41"/>
      <c r="E569" s="41"/>
      <c r="F569" s="41"/>
      <c r="G569" s="90"/>
      <c r="H569" s="41"/>
      <c r="I569" s="41"/>
      <c r="J569" s="41"/>
      <c r="K569" s="82"/>
    </row>
    <row r="570" spans="1:11" hidden="1" x14ac:dyDescent="0.3">
      <c r="A570" s="99">
        <v>16</v>
      </c>
      <c r="B570" s="285"/>
      <c r="C570" s="97">
        <v>9</v>
      </c>
      <c r="D570" s="41"/>
      <c r="E570" s="41"/>
      <c r="F570" s="41"/>
      <c r="G570" s="90"/>
      <c r="H570" s="41"/>
      <c r="I570" s="41"/>
      <c r="J570" s="41"/>
      <c r="K570" s="82"/>
    </row>
    <row r="571" spans="1:11" hidden="1" x14ac:dyDescent="0.3">
      <c r="A571" s="99">
        <v>16</v>
      </c>
      <c r="B571" s="285"/>
      <c r="C571" s="97">
        <v>10</v>
      </c>
      <c r="D571" s="41"/>
      <c r="E571" s="41"/>
      <c r="F571" s="41"/>
      <c r="G571" s="90"/>
      <c r="H571" s="41"/>
      <c r="I571" s="41"/>
      <c r="J571" s="41"/>
      <c r="K571" s="82"/>
    </row>
    <row r="572" spans="1:11" hidden="1" x14ac:dyDescent="0.3">
      <c r="A572" s="99">
        <v>16</v>
      </c>
      <c r="B572" s="285"/>
      <c r="C572" s="97">
        <v>11</v>
      </c>
      <c r="D572" s="41"/>
      <c r="E572" s="41"/>
      <c r="F572" s="41"/>
      <c r="G572" s="90"/>
      <c r="H572" s="41"/>
      <c r="I572" s="41"/>
      <c r="J572" s="41"/>
      <c r="K572" s="82"/>
    </row>
    <row r="573" spans="1:11" hidden="1" x14ac:dyDescent="0.3">
      <c r="A573" s="99">
        <v>16</v>
      </c>
      <c r="B573" s="286"/>
      <c r="C573" s="97">
        <v>12</v>
      </c>
      <c r="D573" s="41"/>
      <c r="E573" s="41"/>
      <c r="F573" s="41"/>
      <c r="G573" s="90"/>
      <c r="H573" s="41"/>
      <c r="I573" s="41"/>
      <c r="J573" s="41"/>
      <c r="K573" s="82"/>
    </row>
    <row r="574" spans="1:11" hidden="1" x14ac:dyDescent="0.3">
      <c r="A574" s="99">
        <v>16</v>
      </c>
      <c r="B574" s="284">
        <v>2018</v>
      </c>
      <c r="C574" s="97">
        <v>1</v>
      </c>
      <c r="D574" s="41"/>
      <c r="E574" s="41"/>
      <c r="F574" s="41"/>
      <c r="G574" s="90"/>
      <c r="H574" s="41"/>
      <c r="I574" s="41"/>
      <c r="J574" s="41"/>
      <c r="K574" s="82"/>
    </row>
    <row r="575" spans="1:11" hidden="1" x14ac:dyDescent="0.3">
      <c r="A575" s="99">
        <v>16</v>
      </c>
      <c r="B575" s="285"/>
      <c r="C575" s="97">
        <v>2</v>
      </c>
      <c r="D575" s="41"/>
      <c r="E575" s="41"/>
      <c r="F575" s="41"/>
      <c r="G575" s="90"/>
      <c r="H575" s="41"/>
      <c r="I575" s="41"/>
      <c r="J575" s="41"/>
      <c r="K575" s="82"/>
    </row>
    <row r="576" spans="1:11" hidden="1" x14ac:dyDescent="0.3">
      <c r="A576" s="99">
        <v>16</v>
      </c>
      <c r="B576" s="285"/>
      <c r="C576" s="97">
        <v>3</v>
      </c>
      <c r="D576" s="41"/>
      <c r="E576" s="41"/>
      <c r="F576" s="41"/>
      <c r="G576" s="90"/>
      <c r="H576" s="41"/>
      <c r="I576" s="41"/>
      <c r="J576" s="41"/>
      <c r="K576" s="82"/>
    </row>
    <row r="577" spans="1:11" hidden="1" x14ac:dyDescent="0.3">
      <c r="A577" s="99">
        <v>16</v>
      </c>
      <c r="B577" s="285"/>
      <c r="C577" s="97">
        <v>4</v>
      </c>
      <c r="D577" s="41"/>
      <c r="E577" s="41"/>
      <c r="F577" s="41"/>
      <c r="G577" s="90"/>
      <c r="H577" s="41"/>
      <c r="I577" s="41"/>
      <c r="J577" s="41"/>
      <c r="K577" s="82"/>
    </row>
    <row r="578" spans="1:11" hidden="1" x14ac:dyDescent="0.3">
      <c r="A578" s="99">
        <v>16</v>
      </c>
      <c r="B578" s="285"/>
      <c r="C578" s="97">
        <v>5</v>
      </c>
      <c r="D578" s="41"/>
      <c r="E578" s="41"/>
      <c r="F578" s="41"/>
      <c r="G578" s="90"/>
      <c r="H578" s="41"/>
      <c r="I578" s="41"/>
      <c r="J578" s="41"/>
      <c r="K578" s="82"/>
    </row>
    <row r="579" spans="1:11" hidden="1" x14ac:dyDescent="0.3">
      <c r="A579" s="99">
        <v>16</v>
      </c>
      <c r="B579" s="285"/>
      <c r="C579" s="97">
        <v>6</v>
      </c>
      <c r="D579" s="41"/>
      <c r="E579" s="41"/>
      <c r="F579" s="41"/>
      <c r="G579" s="90"/>
      <c r="H579" s="41"/>
      <c r="I579" s="41"/>
      <c r="J579" s="41"/>
      <c r="K579" s="82"/>
    </row>
    <row r="580" spans="1:11" hidden="1" x14ac:dyDescent="0.3">
      <c r="A580" s="99">
        <v>16</v>
      </c>
      <c r="B580" s="285"/>
      <c r="C580" s="97">
        <v>7</v>
      </c>
      <c r="D580" s="41"/>
      <c r="E580" s="41"/>
      <c r="F580" s="41"/>
      <c r="G580" s="90"/>
      <c r="H580" s="41"/>
      <c r="I580" s="41"/>
      <c r="J580" s="41"/>
      <c r="K580" s="82"/>
    </row>
    <row r="581" spans="1:11" hidden="1" x14ac:dyDescent="0.3">
      <c r="A581" s="99">
        <v>16</v>
      </c>
      <c r="B581" s="285"/>
      <c r="C581" s="97">
        <v>8</v>
      </c>
      <c r="D581" s="41"/>
      <c r="E581" s="41"/>
      <c r="F581" s="41"/>
      <c r="G581" s="90"/>
      <c r="H581" s="41"/>
      <c r="I581" s="41"/>
      <c r="J581" s="41"/>
      <c r="K581" s="82"/>
    </row>
    <row r="582" spans="1:11" hidden="1" x14ac:dyDescent="0.3">
      <c r="A582" s="99">
        <v>16</v>
      </c>
      <c r="B582" s="285"/>
      <c r="C582" s="97">
        <v>9</v>
      </c>
      <c r="D582" s="41"/>
      <c r="E582" s="41"/>
      <c r="F582" s="41"/>
      <c r="G582" s="90"/>
      <c r="H582" s="41"/>
      <c r="I582" s="41"/>
      <c r="J582" s="41"/>
      <c r="K582" s="82"/>
    </row>
    <row r="583" spans="1:11" hidden="1" x14ac:dyDescent="0.3">
      <c r="A583" s="99">
        <v>16</v>
      </c>
      <c r="B583" s="285"/>
      <c r="C583" s="97">
        <v>10</v>
      </c>
      <c r="D583" s="41"/>
      <c r="E583" s="41"/>
      <c r="F583" s="41"/>
      <c r="G583" s="90"/>
      <c r="H583" s="41"/>
      <c r="I583" s="41"/>
      <c r="J583" s="41"/>
      <c r="K583" s="82"/>
    </row>
    <row r="584" spans="1:11" hidden="1" x14ac:dyDescent="0.3">
      <c r="A584" s="99">
        <v>16</v>
      </c>
      <c r="B584" s="285"/>
      <c r="C584" s="97">
        <v>11</v>
      </c>
      <c r="D584" s="41"/>
      <c r="E584" s="41"/>
      <c r="F584" s="41"/>
      <c r="G584" s="90"/>
      <c r="H584" s="41"/>
      <c r="I584" s="41"/>
      <c r="J584" s="41"/>
      <c r="K584" s="82"/>
    </row>
    <row r="585" spans="1:11" hidden="1" x14ac:dyDescent="0.3">
      <c r="A585" s="99">
        <v>16</v>
      </c>
      <c r="B585" s="286"/>
      <c r="C585" s="97">
        <v>12</v>
      </c>
      <c r="D585" s="41"/>
      <c r="E585" s="41"/>
      <c r="F585" s="41"/>
      <c r="G585" s="90"/>
      <c r="H585" s="41"/>
      <c r="I585" s="41"/>
      <c r="J585" s="41"/>
      <c r="K585" s="82"/>
    </row>
    <row r="586" spans="1:11" hidden="1" x14ac:dyDescent="0.3">
      <c r="A586" s="99">
        <v>16</v>
      </c>
      <c r="B586" s="284">
        <v>2019</v>
      </c>
      <c r="C586" s="97">
        <v>1</v>
      </c>
      <c r="D586" s="41"/>
      <c r="E586" s="41"/>
      <c r="F586" s="41"/>
      <c r="G586" s="90"/>
      <c r="H586" s="41"/>
      <c r="I586" s="41"/>
      <c r="J586" s="41"/>
      <c r="K586" s="82"/>
    </row>
    <row r="587" spans="1:11" hidden="1" x14ac:dyDescent="0.3">
      <c r="A587" s="99">
        <v>16</v>
      </c>
      <c r="B587" s="285"/>
      <c r="C587" s="97">
        <v>2</v>
      </c>
      <c r="D587" s="41"/>
      <c r="E587" s="41"/>
      <c r="F587" s="41"/>
      <c r="G587" s="90"/>
      <c r="H587" s="41"/>
      <c r="I587" s="41"/>
      <c r="J587" s="41"/>
      <c r="K587" s="82"/>
    </row>
    <row r="588" spans="1:11" hidden="1" x14ac:dyDescent="0.3">
      <c r="A588" s="99">
        <v>16</v>
      </c>
      <c r="B588" s="285"/>
      <c r="C588" s="97">
        <v>3</v>
      </c>
      <c r="D588" s="41"/>
      <c r="E588" s="41"/>
      <c r="F588" s="41"/>
      <c r="G588" s="90"/>
      <c r="H588" s="41"/>
      <c r="I588" s="41"/>
      <c r="J588" s="41"/>
      <c r="K588" s="82"/>
    </row>
    <row r="589" spans="1:11" hidden="1" x14ac:dyDescent="0.3">
      <c r="A589" s="99">
        <v>16</v>
      </c>
      <c r="B589" s="285"/>
      <c r="C589" s="97">
        <v>4</v>
      </c>
      <c r="D589" s="41"/>
      <c r="E589" s="41"/>
      <c r="F589" s="41"/>
      <c r="G589" s="90"/>
      <c r="H589" s="41"/>
      <c r="I589" s="41"/>
      <c r="J589" s="41"/>
      <c r="K589" s="82"/>
    </row>
    <row r="590" spans="1:11" hidden="1" x14ac:dyDescent="0.3">
      <c r="A590" s="99">
        <v>16</v>
      </c>
      <c r="B590" s="285"/>
      <c r="C590" s="97">
        <v>5</v>
      </c>
      <c r="D590" s="41"/>
      <c r="E590" s="41"/>
      <c r="F590" s="41"/>
      <c r="G590" s="90"/>
      <c r="H590" s="41"/>
      <c r="I590" s="41"/>
      <c r="J590" s="41"/>
      <c r="K590" s="82"/>
    </row>
    <row r="591" spans="1:11" hidden="1" x14ac:dyDescent="0.3">
      <c r="A591" s="99">
        <v>16</v>
      </c>
      <c r="B591" s="285"/>
      <c r="C591" s="97">
        <v>6</v>
      </c>
      <c r="D591" s="41"/>
      <c r="E591" s="41"/>
      <c r="F591" s="41"/>
      <c r="G591" s="90"/>
      <c r="H591" s="41"/>
      <c r="I591" s="41"/>
      <c r="J591" s="41"/>
      <c r="K591" s="82"/>
    </row>
    <row r="592" spans="1:11" hidden="1" x14ac:dyDescent="0.3">
      <c r="A592" s="99">
        <v>16</v>
      </c>
      <c r="B592" s="285"/>
      <c r="C592" s="97">
        <v>7</v>
      </c>
      <c r="D592" s="41"/>
      <c r="E592" s="41"/>
      <c r="F592" s="41"/>
      <c r="G592" s="90"/>
      <c r="H592" s="41"/>
      <c r="I592" s="41"/>
      <c r="J592" s="41"/>
      <c r="K592" s="82"/>
    </row>
    <row r="593" spans="1:11" hidden="1" x14ac:dyDescent="0.3">
      <c r="A593" s="99">
        <v>16</v>
      </c>
      <c r="B593" s="285"/>
      <c r="C593" s="97">
        <v>8</v>
      </c>
      <c r="D593" s="41"/>
      <c r="E593" s="41"/>
      <c r="F593" s="41"/>
      <c r="G593" s="90"/>
      <c r="H593" s="41"/>
      <c r="I593" s="41"/>
      <c r="J593" s="41"/>
      <c r="K593" s="82"/>
    </row>
    <row r="594" spans="1:11" hidden="1" x14ac:dyDescent="0.3">
      <c r="A594" s="99">
        <v>16</v>
      </c>
      <c r="B594" s="285"/>
      <c r="C594" s="97">
        <v>9</v>
      </c>
      <c r="D594" s="41"/>
      <c r="E594" s="41"/>
      <c r="F594" s="41"/>
      <c r="G594" s="90"/>
      <c r="H594" s="41"/>
      <c r="I594" s="41"/>
      <c r="J594" s="41"/>
      <c r="K594" s="82"/>
    </row>
    <row r="595" spans="1:11" hidden="1" x14ac:dyDescent="0.3">
      <c r="A595" s="99">
        <v>16</v>
      </c>
      <c r="B595" s="285"/>
      <c r="C595" s="97">
        <v>10</v>
      </c>
      <c r="D595" s="41"/>
      <c r="E595" s="41"/>
      <c r="F595" s="41"/>
      <c r="G595" s="90"/>
      <c r="H595" s="41"/>
      <c r="I595" s="41"/>
      <c r="J595" s="41"/>
      <c r="K595" s="82"/>
    </row>
    <row r="596" spans="1:11" hidden="1" x14ac:dyDescent="0.3">
      <c r="A596" s="99">
        <v>16</v>
      </c>
      <c r="B596" s="285"/>
      <c r="C596" s="97">
        <v>11</v>
      </c>
      <c r="D596" s="41"/>
      <c r="E596" s="41"/>
      <c r="F596" s="41"/>
      <c r="G596" s="90"/>
      <c r="H596" s="41"/>
      <c r="I596" s="41"/>
      <c r="J596" s="41"/>
      <c r="K596" s="82"/>
    </row>
    <row r="597" spans="1:11" hidden="1" x14ac:dyDescent="0.3">
      <c r="A597" s="100">
        <v>16</v>
      </c>
      <c r="B597" s="287"/>
      <c r="C597" s="95">
        <v>12</v>
      </c>
      <c r="D597" s="55"/>
      <c r="E597" s="55"/>
      <c r="F597" s="55"/>
      <c r="G597" s="94"/>
      <c r="H597" s="55"/>
      <c r="I597" s="55"/>
      <c r="J597" s="55"/>
      <c r="K597" s="83"/>
    </row>
    <row r="598" spans="1:11" hidden="1" x14ac:dyDescent="0.3">
      <c r="A598" s="101">
        <v>17</v>
      </c>
      <c r="B598" s="305">
        <v>2017</v>
      </c>
      <c r="C598" s="102">
        <v>1</v>
      </c>
      <c r="D598" s="92"/>
      <c r="E598" s="92"/>
      <c r="F598" s="92"/>
      <c r="G598" s="91"/>
      <c r="H598" s="92"/>
      <c r="I598" s="92"/>
      <c r="J598" s="92"/>
      <c r="K598" s="103"/>
    </row>
    <row r="599" spans="1:11" hidden="1" x14ac:dyDescent="0.3">
      <c r="A599" s="99">
        <v>17</v>
      </c>
      <c r="B599" s="285"/>
      <c r="C599" s="97">
        <v>2</v>
      </c>
      <c r="D599" s="41"/>
      <c r="E599" s="41"/>
      <c r="F599" s="41"/>
      <c r="G599" s="90"/>
      <c r="H599" s="41"/>
      <c r="I599" s="41"/>
      <c r="J599" s="41"/>
      <c r="K599" s="82"/>
    </row>
    <row r="600" spans="1:11" hidden="1" x14ac:dyDescent="0.3">
      <c r="A600" s="99">
        <v>17</v>
      </c>
      <c r="B600" s="285"/>
      <c r="C600" s="97">
        <v>3</v>
      </c>
      <c r="D600" s="41"/>
      <c r="E600" s="41"/>
      <c r="F600" s="41"/>
      <c r="G600" s="90"/>
      <c r="H600" s="41"/>
      <c r="I600" s="41"/>
      <c r="J600" s="41"/>
      <c r="K600" s="82"/>
    </row>
    <row r="601" spans="1:11" hidden="1" x14ac:dyDescent="0.3">
      <c r="A601" s="99">
        <v>17</v>
      </c>
      <c r="B601" s="285"/>
      <c r="C601" s="97">
        <v>4</v>
      </c>
      <c r="D601" s="41"/>
      <c r="E601" s="41"/>
      <c r="F601" s="41"/>
      <c r="G601" s="90"/>
      <c r="H601" s="41"/>
      <c r="I601" s="41"/>
      <c r="J601" s="41"/>
      <c r="K601" s="82"/>
    </row>
    <row r="602" spans="1:11" hidden="1" x14ac:dyDescent="0.3">
      <c r="A602" s="99">
        <v>17</v>
      </c>
      <c r="B602" s="285"/>
      <c r="C602" s="97">
        <v>5</v>
      </c>
      <c r="D602" s="41"/>
      <c r="E602" s="41"/>
      <c r="F602" s="41"/>
      <c r="G602" s="90"/>
      <c r="H602" s="41"/>
      <c r="I602" s="41"/>
      <c r="J602" s="41"/>
      <c r="K602" s="82"/>
    </row>
    <row r="603" spans="1:11" hidden="1" x14ac:dyDescent="0.3">
      <c r="A603" s="99">
        <v>17</v>
      </c>
      <c r="B603" s="285"/>
      <c r="C603" s="97">
        <v>6</v>
      </c>
      <c r="D603" s="41"/>
      <c r="E603" s="41"/>
      <c r="F603" s="41"/>
      <c r="G603" s="90"/>
      <c r="H603" s="41"/>
      <c r="I603" s="41"/>
      <c r="J603" s="41"/>
      <c r="K603" s="82"/>
    </row>
    <row r="604" spans="1:11" hidden="1" x14ac:dyDescent="0.3">
      <c r="A604" s="99">
        <v>17</v>
      </c>
      <c r="B604" s="285"/>
      <c r="C604" s="97">
        <v>7</v>
      </c>
      <c r="D604" s="41"/>
      <c r="E604" s="41"/>
      <c r="F604" s="41"/>
      <c r="G604" s="90"/>
      <c r="H604" s="41"/>
      <c r="I604" s="41"/>
      <c r="J604" s="41"/>
      <c r="K604" s="82"/>
    </row>
    <row r="605" spans="1:11" hidden="1" x14ac:dyDescent="0.3">
      <c r="A605" s="99">
        <v>17</v>
      </c>
      <c r="B605" s="285"/>
      <c r="C605" s="97">
        <v>8</v>
      </c>
      <c r="D605" s="41"/>
      <c r="E605" s="41"/>
      <c r="F605" s="41"/>
      <c r="G605" s="90"/>
      <c r="H605" s="41"/>
      <c r="I605" s="41"/>
      <c r="J605" s="41"/>
      <c r="K605" s="82"/>
    </row>
    <row r="606" spans="1:11" hidden="1" x14ac:dyDescent="0.3">
      <c r="A606" s="99">
        <v>17</v>
      </c>
      <c r="B606" s="285"/>
      <c r="C606" s="97">
        <v>9</v>
      </c>
      <c r="D606" s="41"/>
      <c r="E606" s="41"/>
      <c r="F606" s="41"/>
      <c r="G606" s="90"/>
      <c r="H606" s="41"/>
      <c r="I606" s="41"/>
      <c r="J606" s="41"/>
      <c r="K606" s="82"/>
    </row>
    <row r="607" spans="1:11" hidden="1" x14ac:dyDescent="0.3">
      <c r="A607" s="99">
        <v>17</v>
      </c>
      <c r="B607" s="285"/>
      <c r="C607" s="97">
        <v>10</v>
      </c>
      <c r="D607" s="41"/>
      <c r="E607" s="41"/>
      <c r="F607" s="41"/>
      <c r="G607" s="90"/>
      <c r="H607" s="41"/>
      <c r="I607" s="41"/>
      <c r="J607" s="41"/>
      <c r="K607" s="82"/>
    </row>
    <row r="608" spans="1:11" hidden="1" x14ac:dyDescent="0.3">
      <c r="A608" s="99">
        <v>17</v>
      </c>
      <c r="B608" s="285"/>
      <c r="C608" s="97">
        <v>11</v>
      </c>
      <c r="D608" s="41"/>
      <c r="E608" s="41"/>
      <c r="F608" s="41"/>
      <c r="G608" s="90"/>
      <c r="H608" s="41"/>
      <c r="I608" s="41"/>
      <c r="J608" s="41"/>
      <c r="K608" s="82"/>
    </row>
    <row r="609" spans="1:11" hidden="1" x14ac:dyDescent="0.3">
      <c r="A609" s="99">
        <v>17</v>
      </c>
      <c r="B609" s="286"/>
      <c r="C609" s="97">
        <v>12</v>
      </c>
      <c r="D609" s="41"/>
      <c r="E609" s="41"/>
      <c r="F609" s="41"/>
      <c r="G609" s="90"/>
      <c r="H609" s="41"/>
      <c r="I609" s="41"/>
      <c r="J609" s="41"/>
      <c r="K609" s="82"/>
    </row>
    <row r="610" spans="1:11" hidden="1" x14ac:dyDescent="0.3">
      <c r="A610" s="99">
        <v>17</v>
      </c>
      <c r="B610" s="284">
        <v>2018</v>
      </c>
      <c r="C610" s="97">
        <v>1</v>
      </c>
      <c r="D610" s="41"/>
      <c r="E610" s="41"/>
      <c r="F610" s="41"/>
      <c r="G610" s="90"/>
      <c r="H610" s="41"/>
      <c r="I610" s="41"/>
      <c r="J610" s="41"/>
      <c r="K610" s="82"/>
    </row>
    <row r="611" spans="1:11" hidden="1" x14ac:dyDescent="0.3">
      <c r="A611" s="99">
        <v>17</v>
      </c>
      <c r="B611" s="285"/>
      <c r="C611" s="97">
        <v>2</v>
      </c>
      <c r="D611" s="41"/>
      <c r="E611" s="41"/>
      <c r="F611" s="41"/>
      <c r="G611" s="90"/>
      <c r="H611" s="41"/>
      <c r="I611" s="41"/>
      <c r="J611" s="41"/>
      <c r="K611" s="82"/>
    </row>
    <row r="612" spans="1:11" hidden="1" x14ac:dyDescent="0.3">
      <c r="A612" s="99">
        <v>17</v>
      </c>
      <c r="B612" s="285"/>
      <c r="C612" s="97">
        <v>3</v>
      </c>
      <c r="D612" s="41"/>
      <c r="E612" s="41"/>
      <c r="F612" s="41"/>
      <c r="G612" s="90"/>
      <c r="H612" s="41"/>
      <c r="I612" s="41"/>
      <c r="J612" s="41"/>
      <c r="K612" s="82"/>
    </row>
    <row r="613" spans="1:11" hidden="1" x14ac:dyDescent="0.3">
      <c r="A613" s="99">
        <v>17</v>
      </c>
      <c r="B613" s="285"/>
      <c r="C613" s="97">
        <v>4</v>
      </c>
      <c r="D613" s="41"/>
      <c r="E613" s="41"/>
      <c r="F613" s="41"/>
      <c r="G613" s="90"/>
      <c r="H613" s="41"/>
      <c r="I613" s="41"/>
      <c r="J613" s="41"/>
      <c r="K613" s="82"/>
    </row>
    <row r="614" spans="1:11" hidden="1" x14ac:dyDescent="0.3">
      <c r="A614" s="99">
        <v>17</v>
      </c>
      <c r="B614" s="285"/>
      <c r="C614" s="97">
        <v>5</v>
      </c>
      <c r="D614" s="41"/>
      <c r="E614" s="41"/>
      <c r="F614" s="41"/>
      <c r="G614" s="90"/>
      <c r="H614" s="41"/>
      <c r="I614" s="41"/>
      <c r="J614" s="41"/>
      <c r="K614" s="82"/>
    </row>
    <row r="615" spans="1:11" hidden="1" x14ac:dyDescent="0.3">
      <c r="A615" s="99">
        <v>17</v>
      </c>
      <c r="B615" s="285"/>
      <c r="C615" s="97">
        <v>6</v>
      </c>
      <c r="D615" s="41"/>
      <c r="E615" s="41"/>
      <c r="F615" s="41"/>
      <c r="G615" s="90"/>
      <c r="H615" s="41"/>
      <c r="I615" s="41"/>
      <c r="J615" s="41"/>
      <c r="K615" s="82"/>
    </row>
    <row r="616" spans="1:11" hidden="1" x14ac:dyDescent="0.3">
      <c r="A616" s="99">
        <v>17</v>
      </c>
      <c r="B616" s="285"/>
      <c r="C616" s="97">
        <v>7</v>
      </c>
      <c r="D616" s="41"/>
      <c r="E616" s="41"/>
      <c r="F616" s="41"/>
      <c r="G616" s="90"/>
      <c r="H616" s="41"/>
      <c r="I616" s="41"/>
      <c r="J616" s="41"/>
      <c r="K616" s="82"/>
    </row>
    <row r="617" spans="1:11" hidden="1" x14ac:dyDescent="0.3">
      <c r="A617" s="99">
        <v>17</v>
      </c>
      <c r="B617" s="285"/>
      <c r="C617" s="97">
        <v>8</v>
      </c>
      <c r="D617" s="41"/>
      <c r="E617" s="41"/>
      <c r="F617" s="41"/>
      <c r="G617" s="90"/>
      <c r="H617" s="41"/>
      <c r="I617" s="41"/>
      <c r="J617" s="41"/>
      <c r="K617" s="82"/>
    </row>
    <row r="618" spans="1:11" hidden="1" x14ac:dyDescent="0.3">
      <c r="A618" s="99">
        <v>17</v>
      </c>
      <c r="B618" s="285"/>
      <c r="C618" s="97">
        <v>9</v>
      </c>
      <c r="D618" s="41"/>
      <c r="E618" s="41"/>
      <c r="F618" s="41"/>
      <c r="G618" s="90"/>
      <c r="H618" s="41"/>
      <c r="I618" s="41"/>
      <c r="J618" s="41"/>
      <c r="K618" s="82"/>
    </row>
    <row r="619" spans="1:11" hidden="1" x14ac:dyDescent="0.3">
      <c r="A619" s="99">
        <v>17</v>
      </c>
      <c r="B619" s="285"/>
      <c r="C619" s="97">
        <v>10</v>
      </c>
      <c r="D619" s="41"/>
      <c r="E619" s="41"/>
      <c r="F619" s="41"/>
      <c r="G619" s="90"/>
      <c r="H619" s="41"/>
      <c r="I619" s="41"/>
      <c r="J619" s="41"/>
      <c r="K619" s="82"/>
    </row>
    <row r="620" spans="1:11" hidden="1" x14ac:dyDescent="0.3">
      <c r="A620" s="99">
        <v>17</v>
      </c>
      <c r="B620" s="285"/>
      <c r="C620" s="97">
        <v>11</v>
      </c>
      <c r="D620" s="41"/>
      <c r="E620" s="41"/>
      <c r="F620" s="41"/>
      <c r="G620" s="90"/>
      <c r="H620" s="41"/>
      <c r="I620" s="41"/>
      <c r="J620" s="41"/>
      <c r="K620" s="82"/>
    </row>
    <row r="621" spans="1:11" hidden="1" x14ac:dyDescent="0.3">
      <c r="A621" s="99">
        <v>17</v>
      </c>
      <c r="B621" s="286"/>
      <c r="C621" s="97">
        <v>12</v>
      </c>
      <c r="D621" s="41"/>
      <c r="E621" s="41"/>
      <c r="F621" s="41"/>
      <c r="G621" s="90"/>
      <c r="H621" s="41"/>
      <c r="I621" s="41"/>
      <c r="J621" s="41"/>
      <c r="K621" s="82"/>
    </row>
    <row r="622" spans="1:11" hidden="1" x14ac:dyDescent="0.3">
      <c r="A622" s="99">
        <v>17</v>
      </c>
      <c r="B622" s="284">
        <v>2019</v>
      </c>
      <c r="C622" s="97">
        <v>1</v>
      </c>
      <c r="D622" s="41"/>
      <c r="E622" s="41"/>
      <c r="F622" s="41"/>
      <c r="G622" s="90"/>
      <c r="H622" s="41"/>
      <c r="I622" s="41"/>
      <c r="J622" s="41"/>
      <c r="K622" s="82"/>
    </row>
    <row r="623" spans="1:11" hidden="1" x14ac:dyDescent="0.3">
      <c r="A623" s="99">
        <v>17</v>
      </c>
      <c r="B623" s="285"/>
      <c r="C623" s="97">
        <v>2</v>
      </c>
      <c r="D623" s="41"/>
      <c r="E623" s="41"/>
      <c r="F623" s="41"/>
      <c r="G623" s="90"/>
      <c r="H623" s="41"/>
      <c r="I623" s="41"/>
      <c r="J623" s="41"/>
      <c r="K623" s="82"/>
    </row>
    <row r="624" spans="1:11" hidden="1" x14ac:dyDescent="0.3">
      <c r="A624" s="99">
        <v>17</v>
      </c>
      <c r="B624" s="285"/>
      <c r="C624" s="97">
        <v>3</v>
      </c>
      <c r="D624" s="41"/>
      <c r="E624" s="41"/>
      <c r="F624" s="41"/>
      <c r="G624" s="90"/>
      <c r="H624" s="41"/>
      <c r="I624" s="41"/>
      <c r="J624" s="41"/>
      <c r="K624" s="82"/>
    </row>
    <row r="625" spans="1:11" hidden="1" x14ac:dyDescent="0.3">
      <c r="A625" s="99">
        <v>17</v>
      </c>
      <c r="B625" s="285"/>
      <c r="C625" s="97">
        <v>4</v>
      </c>
      <c r="D625" s="41"/>
      <c r="E625" s="41"/>
      <c r="F625" s="41"/>
      <c r="G625" s="90"/>
      <c r="H625" s="41"/>
      <c r="I625" s="41"/>
      <c r="J625" s="41"/>
      <c r="K625" s="82"/>
    </row>
    <row r="626" spans="1:11" hidden="1" x14ac:dyDescent="0.3">
      <c r="A626" s="99">
        <v>17</v>
      </c>
      <c r="B626" s="285"/>
      <c r="C626" s="97">
        <v>5</v>
      </c>
      <c r="D626" s="41"/>
      <c r="E626" s="41"/>
      <c r="F626" s="41"/>
      <c r="G626" s="90"/>
      <c r="H626" s="41"/>
      <c r="I626" s="41"/>
      <c r="J626" s="41"/>
      <c r="K626" s="82"/>
    </row>
    <row r="627" spans="1:11" hidden="1" x14ac:dyDescent="0.3">
      <c r="A627" s="99">
        <v>17</v>
      </c>
      <c r="B627" s="285"/>
      <c r="C627" s="97">
        <v>6</v>
      </c>
      <c r="D627" s="41"/>
      <c r="E627" s="41"/>
      <c r="F627" s="41"/>
      <c r="G627" s="90"/>
      <c r="H627" s="41"/>
      <c r="I627" s="41"/>
      <c r="J627" s="41"/>
      <c r="K627" s="82"/>
    </row>
    <row r="628" spans="1:11" hidden="1" x14ac:dyDescent="0.3">
      <c r="A628" s="99">
        <v>17</v>
      </c>
      <c r="B628" s="285"/>
      <c r="C628" s="97">
        <v>7</v>
      </c>
      <c r="D628" s="41"/>
      <c r="E628" s="41"/>
      <c r="F628" s="41"/>
      <c r="G628" s="90"/>
      <c r="H628" s="41"/>
      <c r="I628" s="41"/>
      <c r="J628" s="41"/>
      <c r="K628" s="82"/>
    </row>
    <row r="629" spans="1:11" hidden="1" x14ac:dyDescent="0.3">
      <c r="A629" s="99">
        <v>17</v>
      </c>
      <c r="B629" s="285"/>
      <c r="C629" s="97">
        <v>8</v>
      </c>
      <c r="D629" s="41"/>
      <c r="E629" s="41"/>
      <c r="F629" s="41"/>
      <c r="G629" s="90"/>
      <c r="H629" s="41"/>
      <c r="I629" s="41"/>
      <c r="J629" s="41"/>
      <c r="K629" s="82"/>
    </row>
    <row r="630" spans="1:11" hidden="1" x14ac:dyDescent="0.3">
      <c r="A630" s="99">
        <v>17</v>
      </c>
      <c r="B630" s="285"/>
      <c r="C630" s="97">
        <v>9</v>
      </c>
      <c r="D630" s="41"/>
      <c r="E630" s="41"/>
      <c r="F630" s="41"/>
      <c r="G630" s="90"/>
      <c r="H630" s="41"/>
      <c r="I630" s="41"/>
      <c r="J630" s="41"/>
      <c r="K630" s="82"/>
    </row>
    <row r="631" spans="1:11" hidden="1" x14ac:dyDescent="0.3">
      <c r="A631" s="99">
        <v>17</v>
      </c>
      <c r="B631" s="285"/>
      <c r="C631" s="97">
        <v>10</v>
      </c>
      <c r="D631" s="41"/>
      <c r="E631" s="41"/>
      <c r="F631" s="41"/>
      <c r="G631" s="90"/>
      <c r="H631" s="41"/>
      <c r="I631" s="41"/>
      <c r="J631" s="41"/>
      <c r="K631" s="82"/>
    </row>
    <row r="632" spans="1:11" hidden="1" x14ac:dyDescent="0.3">
      <c r="A632" s="99">
        <v>17</v>
      </c>
      <c r="B632" s="285"/>
      <c r="C632" s="97">
        <v>11</v>
      </c>
      <c r="D632" s="41"/>
      <c r="E632" s="41"/>
      <c r="F632" s="41"/>
      <c r="G632" s="90"/>
      <c r="H632" s="41"/>
      <c r="I632" s="41"/>
      <c r="J632" s="41"/>
      <c r="K632" s="82"/>
    </row>
    <row r="633" spans="1:11" hidden="1" x14ac:dyDescent="0.3">
      <c r="A633" s="100">
        <v>17</v>
      </c>
      <c r="B633" s="287"/>
      <c r="C633" s="95">
        <v>12</v>
      </c>
      <c r="D633" s="55"/>
      <c r="E633" s="55"/>
      <c r="F633" s="55"/>
      <c r="G633" s="94"/>
      <c r="H633" s="55"/>
      <c r="I633" s="55"/>
      <c r="J633" s="55"/>
      <c r="K633" s="83"/>
    </row>
    <row r="634" spans="1:11" hidden="1" x14ac:dyDescent="0.3">
      <c r="A634" s="101">
        <v>18</v>
      </c>
      <c r="B634" s="305">
        <v>2017</v>
      </c>
      <c r="C634" s="102">
        <v>1</v>
      </c>
      <c r="D634" s="92"/>
      <c r="E634" s="92"/>
      <c r="F634" s="92"/>
      <c r="G634" s="91"/>
      <c r="H634" s="92"/>
      <c r="I634" s="92"/>
      <c r="J634" s="92"/>
      <c r="K634" s="103"/>
    </row>
    <row r="635" spans="1:11" hidden="1" x14ac:dyDescent="0.3">
      <c r="A635" s="99">
        <v>18</v>
      </c>
      <c r="B635" s="285"/>
      <c r="C635" s="97">
        <v>2</v>
      </c>
      <c r="D635" s="41"/>
      <c r="E635" s="41"/>
      <c r="F635" s="41"/>
      <c r="G635" s="90"/>
      <c r="H635" s="41"/>
      <c r="I635" s="41"/>
      <c r="J635" s="41"/>
      <c r="K635" s="82"/>
    </row>
    <row r="636" spans="1:11" hidden="1" x14ac:dyDescent="0.3">
      <c r="A636" s="99">
        <v>18</v>
      </c>
      <c r="B636" s="285"/>
      <c r="C636" s="97">
        <v>3</v>
      </c>
      <c r="D636" s="41"/>
      <c r="E636" s="41"/>
      <c r="F636" s="41"/>
      <c r="G636" s="90"/>
      <c r="H636" s="41"/>
      <c r="I636" s="41"/>
      <c r="J636" s="41"/>
      <c r="K636" s="82"/>
    </row>
    <row r="637" spans="1:11" hidden="1" x14ac:dyDescent="0.3">
      <c r="A637" s="99">
        <v>18</v>
      </c>
      <c r="B637" s="285"/>
      <c r="C637" s="97">
        <v>4</v>
      </c>
      <c r="D637" s="41"/>
      <c r="E637" s="41"/>
      <c r="F637" s="41"/>
      <c r="G637" s="90"/>
      <c r="H637" s="41"/>
      <c r="I637" s="41"/>
      <c r="J637" s="41"/>
      <c r="K637" s="82"/>
    </row>
    <row r="638" spans="1:11" hidden="1" x14ac:dyDescent="0.3">
      <c r="A638" s="99">
        <v>18</v>
      </c>
      <c r="B638" s="285"/>
      <c r="C638" s="97">
        <v>5</v>
      </c>
      <c r="D638" s="41"/>
      <c r="E638" s="41"/>
      <c r="F638" s="41"/>
      <c r="G638" s="90"/>
      <c r="H638" s="41"/>
      <c r="I638" s="41"/>
      <c r="J638" s="41"/>
      <c r="K638" s="82"/>
    </row>
    <row r="639" spans="1:11" hidden="1" x14ac:dyDescent="0.3">
      <c r="A639" s="99">
        <v>18</v>
      </c>
      <c r="B639" s="285"/>
      <c r="C639" s="97">
        <v>6</v>
      </c>
      <c r="D639" s="41"/>
      <c r="E639" s="41"/>
      <c r="F639" s="41"/>
      <c r="G639" s="90"/>
      <c r="H639" s="41"/>
      <c r="I639" s="41"/>
      <c r="J639" s="41"/>
      <c r="K639" s="82"/>
    </row>
    <row r="640" spans="1:11" hidden="1" x14ac:dyDescent="0.3">
      <c r="A640" s="99">
        <v>18</v>
      </c>
      <c r="B640" s="285"/>
      <c r="C640" s="97">
        <v>7</v>
      </c>
      <c r="D640" s="41"/>
      <c r="E640" s="41"/>
      <c r="F640" s="41"/>
      <c r="G640" s="90"/>
      <c r="H640" s="41"/>
      <c r="I640" s="41"/>
      <c r="J640" s="41"/>
      <c r="K640" s="82"/>
    </row>
    <row r="641" spans="1:11" hidden="1" x14ac:dyDescent="0.3">
      <c r="A641" s="99">
        <v>18</v>
      </c>
      <c r="B641" s="285"/>
      <c r="C641" s="97">
        <v>8</v>
      </c>
      <c r="D641" s="41"/>
      <c r="E641" s="41"/>
      <c r="F641" s="41"/>
      <c r="G641" s="90"/>
      <c r="H641" s="41"/>
      <c r="I641" s="41"/>
      <c r="J641" s="41"/>
      <c r="K641" s="82"/>
    </row>
    <row r="642" spans="1:11" hidden="1" x14ac:dyDescent="0.3">
      <c r="A642" s="99">
        <v>18</v>
      </c>
      <c r="B642" s="285"/>
      <c r="C642" s="97">
        <v>9</v>
      </c>
      <c r="D642" s="41"/>
      <c r="E642" s="41"/>
      <c r="F642" s="41"/>
      <c r="G642" s="90"/>
      <c r="H642" s="41"/>
      <c r="I642" s="41"/>
      <c r="J642" s="41"/>
      <c r="K642" s="82"/>
    </row>
    <row r="643" spans="1:11" hidden="1" x14ac:dyDescent="0.3">
      <c r="A643" s="99">
        <v>18</v>
      </c>
      <c r="B643" s="285"/>
      <c r="C643" s="97">
        <v>10</v>
      </c>
      <c r="D643" s="41"/>
      <c r="E643" s="41"/>
      <c r="F643" s="41"/>
      <c r="G643" s="90"/>
      <c r="H643" s="41"/>
      <c r="I643" s="41"/>
      <c r="J643" s="41"/>
      <c r="K643" s="82"/>
    </row>
    <row r="644" spans="1:11" hidden="1" x14ac:dyDescent="0.3">
      <c r="A644" s="99">
        <v>18</v>
      </c>
      <c r="B644" s="285"/>
      <c r="C644" s="97">
        <v>11</v>
      </c>
      <c r="D644" s="41"/>
      <c r="E644" s="41"/>
      <c r="F644" s="41"/>
      <c r="G644" s="90"/>
      <c r="H644" s="41"/>
      <c r="I644" s="41"/>
      <c r="J644" s="41"/>
      <c r="K644" s="82"/>
    </row>
    <row r="645" spans="1:11" hidden="1" x14ac:dyDescent="0.3">
      <c r="A645" s="99">
        <v>18</v>
      </c>
      <c r="B645" s="286"/>
      <c r="C645" s="97">
        <v>12</v>
      </c>
      <c r="D645" s="41"/>
      <c r="E645" s="41"/>
      <c r="F645" s="41"/>
      <c r="G645" s="90"/>
      <c r="H645" s="41"/>
      <c r="I645" s="41"/>
      <c r="J645" s="41"/>
      <c r="K645" s="82"/>
    </row>
    <row r="646" spans="1:11" hidden="1" x14ac:dyDescent="0.3">
      <c r="A646" s="99">
        <v>18</v>
      </c>
      <c r="B646" s="284">
        <v>2018</v>
      </c>
      <c r="C646" s="97">
        <v>1</v>
      </c>
      <c r="D646" s="41"/>
      <c r="E646" s="41"/>
      <c r="F646" s="41"/>
      <c r="G646" s="90"/>
      <c r="H646" s="41"/>
      <c r="I646" s="41"/>
      <c r="J646" s="41"/>
      <c r="K646" s="82"/>
    </row>
    <row r="647" spans="1:11" hidden="1" x14ac:dyDescent="0.3">
      <c r="A647" s="99">
        <v>18</v>
      </c>
      <c r="B647" s="285"/>
      <c r="C647" s="97">
        <v>2</v>
      </c>
      <c r="D647" s="41"/>
      <c r="E647" s="41"/>
      <c r="F647" s="41"/>
      <c r="G647" s="90"/>
      <c r="H647" s="41"/>
      <c r="I647" s="41"/>
      <c r="J647" s="41"/>
      <c r="K647" s="82"/>
    </row>
    <row r="648" spans="1:11" hidden="1" x14ac:dyDescent="0.3">
      <c r="A648" s="99">
        <v>18</v>
      </c>
      <c r="B648" s="285"/>
      <c r="C648" s="97">
        <v>3</v>
      </c>
      <c r="D648" s="41"/>
      <c r="E648" s="41"/>
      <c r="F648" s="41"/>
      <c r="G648" s="90"/>
      <c r="H648" s="41"/>
      <c r="I648" s="41"/>
      <c r="J648" s="41"/>
      <c r="K648" s="82"/>
    </row>
    <row r="649" spans="1:11" hidden="1" x14ac:dyDescent="0.3">
      <c r="A649" s="99">
        <v>18</v>
      </c>
      <c r="B649" s="285"/>
      <c r="C649" s="97">
        <v>4</v>
      </c>
      <c r="D649" s="41"/>
      <c r="E649" s="41"/>
      <c r="F649" s="41"/>
      <c r="G649" s="90"/>
      <c r="H649" s="41"/>
      <c r="I649" s="41"/>
      <c r="J649" s="41"/>
      <c r="K649" s="82"/>
    </row>
    <row r="650" spans="1:11" hidden="1" x14ac:dyDescent="0.3">
      <c r="A650" s="99">
        <v>18</v>
      </c>
      <c r="B650" s="285"/>
      <c r="C650" s="97">
        <v>5</v>
      </c>
      <c r="D650" s="41"/>
      <c r="E650" s="41"/>
      <c r="F650" s="41"/>
      <c r="G650" s="90"/>
      <c r="H650" s="41"/>
      <c r="I650" s="41"/>
      <c r="J650" s="41"/>
      <c r="K650" s="82"/>
    </row>
    <row r="651" spans="1:11" hidden="1" x14ac:dyDescent="0.3">
      <c r="A651" s="99">
        <v>18</v>
      </c>
      <c r="B651" s="285"/>
      <c r="C651" s="97">
        <v>6</v>
      </c>
      <c r="D651" s="41"/>
      <c r="E651" s="41"/>
      <c r="F651" s="41"/>
      <c r="G651" s="90"/>
      <c r="H651" s="41"/>
      <c r="I651" s="41"/>
      <c r="J651" s="41"/>
      <c r="K651" s="82"/>
    </row>
    <row r="652" spans="1:11" hidden="1" x14ac:dyDescent="0.3">
      <c r="A652" s="99">
        <v>18</v>
      </c>
      <c r="B652" s="285"/>
      <c r="C652" s="97">
        <v>7</v>
      </c>
      <c r="D652" s="41"/>
      <c r="E652" s="41"/>
      <c r="F652" s="41"/>
      <c r="G652" s="90"/>
      <c r="H652" s="41"/>
      <c r="I652" s="41"/>
      <c r="J652" s="41"/>
      <c r="K652" s="82"/>
    </row>
    <row r="653" spans="1:11" hidden="1" x14ac:dyDescent="0.3">
      <c r="A653" s="99">
        <v>18</v>
      </c>
      <c r="B653" s="285"/>
      <c r="C653" s="97">
        <v>8</v>
      </c>
      <c r="D653" s="41"/>
      <c r="E653" s="41"/>
      <c r="F653" s="41"/>
      <c r="G653" s="90"/>
      <c r="H653" s="41"/>
      <c r="I653" s="41"/>
      <c r="J653" s="41"/>
      <c r="K653" s="82"/>
    </row>
    <row r="654" spans="1:11" hidden="1" x14ac:dyDescent="0.3">
      <c r="A654" s="99">
        <v>18</v>
      </c>
      <c r="B654" s="285"/>
      <c r="C654" s="97">
        <v>9</v>
      </c>
      <c r="D654" s="41"/>
      <c r="E654" s="41"/>
      <c r="F654" s="41"/>
      <c r="G654" s="90"/>
      <c r="H654" s="41"/>
      <c r="I654" s="41"/>
      <c r="J654" s="41"/>
      <c r="K654" s="82"/>
    </row>
    <row r="655" spans="1:11" hidden="1" x14ac:dyDescent="0.3">
      <c r="A655" s="99">
        <v>18</v>
      </c>
      <c r="B655" s="285"/>
      <c r="C655" s="97">
        <v>10</v>
      </c>
      <c r="D655" s="41"/>
      <c r="E655" s="41"/>
      <c r="F655" s="41"/>
      <c r="G655" s="90"/>
      <c r="H655" s="41"/>
      <c r="I655" s="41"/>
      <c r="J655" s="41"/>
      <c r="K655" s="82"/>
    </row>
    <row r="656" spans="1:11" hidden="1" x14ac:dyDescent="0.3">
      <c r="A656" s="99">
        <v>18</v>
      </c>
      <c r="B656" s="285"/>
      <c r="C656" s="97">
        <v>11</v>
      </c>
      <c r="D656" s="41"/>
      <c r="E656" s="41"/>
      <c r="F656" s="41"/>
      <c r="G656" s="90"/>
      <c r="H656" s="41"/>
      <c r="I656" s="41"/>
      <c r="J656" s="41"/>
      <c r="K656" s="82"/>
    </row>
    <row r="657" spans="1:11" hidden="1" x14ac:dyDescent="0.3">
      <c r="A657" s="99">
        <v>18</v>
      </c>
      <c r="B657" s="286"/>
      <c r="C657" s="97">
        <v>12</v>
      </c>
      <c r="D657" s="41"/>
      <c r="E657" s="41"/>
      <c r="F657" s="41"/>
      <c r="G657" s="90"/>
      <c r="H657" s="41"/>
      <c r="I657" s="41"/>
      <c r="J657" s="41"/>
      <c r="K657" s="82"/>
    </row>
    <row r="658" spans="1:11" hidden="1" x14ac:dyDescent="0.3">
      <c r="A658" s="99">
        <v>18</v>
      </c>
      <c r="B658" s="284">
        <v>2019</v>
      </c>
      <c r="C658" s="97">
        <v>1</v>
      </c>
      <c r="D658" s="41"/>
      <c r="E658" s="41"/>
      <c r="F658" s="41"/>
      <c r="G658" s="90"/>
      <c r="H658" s="41"/>
      <c r="I658" s="41"/>
      <c r="J658" s="41"/>
      <c r="K658" s="82"/>
    </row>
    <row r="659" spans="1:11" hidden="1" x14ac:dyDescent="0.3">
      <c r="A659" s="99">
        <v>18</v>
      </c>
      <c r="B659" s="285"/>
      <c r="C659" s="97">
        <v>2</v>
      </c>
      <c r="D659" s="41"/>
      <c r="E659" s="41"/>
      <c r="F659" s="41"/>
      <c r="G659" s="90"/>
      <c r="H659" s="41"/>
      <c r="I659" s="41"/>
      <c r="J659" s="41"/>
      <c r="K659" s="82"/>
    </row>
    <row r="660" spans="1:11" hidden="1" x14ac:dyDescent="0.3">
      <c r="A660" s="99">
        <v>18</v>
      </c>
      <c r="B660" s="285"/>
      <c r="C660" s="97">
        <v>3</v>
      </c>
      <c r="D660" s="41"/>
      <c r="E660" s="41"/>
      <c r="F660" s="41"/>
      <c r="G660" s="90"/>
      <c r="H660" s="41"/>
      <c r="I660" s="41"/>
      <c r="J660" s="41"/>
      <c r="K660" s="82"/>
    </row>
    <row r="661" spans="1:11" hidden="1" x14ac:dyDescent="0.3">
      <c r="A661" s="99">
        <v>18</v>
      </c>
      <c r="B661" s="285"/>
      <c r="C661" s="97">
        <v>4</v>
      </c>
      <c r="D661" s="41"/>
      <c r="E661" s="41"/>
      <c r="F661" s="41"/>
      <c r="G661" s="90"/>
      <c r="H661" s="41"/>
      <c r="I661" s="41"/>
      <c r="J661" s="41"/>
      <c r="K661" s="82"/>
    </row>
    <row r="662" spans="1:11" hidden="1" x14ac:dyDescent="0.3">
      <c r="A662" s="99">
        <v>18</v>
      </c>
      <c r="B662" s="285"/>
      <c r="C662" s="97">
        <v>5</v>
      </c>
      <c r="D662" s="41"/>
      <c r="E662" s="41"/>
      <c r="F662" s="41"/>
      <c r="G662" s="90"/>
      <c r="H662" s="41"/>
      <c r="I662" s="41"/>
      <c r="J662" s="41"/>
      <c r="K662" s="82"/>
    </row>
    <row r="663" spans="1:11" hidden="1" x14ac:dyDescent="0.3">
      <c r="A663" s="99">
        <v>18</v>
      </c>
      <c r="B663" s="285"/>
      <c r="C663" s="97">
        <v>6</v>
      </c>
      <c r="D663" s="41"/>
      <c r="E663" s="41"/>
      <c r="F663" s="41"/>
      <c r="G663" s="90"/>
      <c r="H663" s="41"/>
      <c r="I663" s="41"/>
      <c r="J663" s="41"/>
      <c r="K663" s="82"/>
    </row>
    <row r="664" spans="1:11" hidden="1" x14ac:dyDescent="0.3">
      <c r="A664" s="99">
        <v>18</v>
      </c>
      <c r="B664" s="285"/>
      <c r="C664" s="97">
        <v>7</v>
      </c>
      <c r="D664" s="41"/>
      <c r="E664" s="41"/>
      <c r="F664" s="41"/>
      <c r="G664" s="90"/>
      <c r="H664" s="41"/>
      <c r="I664" s="41"/>
      <c r="J664" s="41"/>
      <c r="K664" s="82"/>
    </row>
    <row r="665" spans="1:11" hidden="1" x14ac:dyDescent="0.3">
      <c r="A665" s="99">
        <v>18</v>
      </c>
      <c r="B665" s="285"/>
      <c r="C665" s="97">
        <v>8</v>
      </c>
      <c r="D665" s="41"/>
      <c r="E665" s="41"/>
      <c r="F665" s="41"/>
      <c r="G665" s="90"/>
      <c r="H665" s="41"/>
      <c r="I665" s="41"/>
      <c r="J665" s="41"/>
      <c r="K665" s="82"/>
    </row>
    <row r="666" spans="1:11" hidden="1" x14ac:dyDescent="0.3">
      <c r="A666" s="99">
        <v>18</v>
      </c>
      <c r="B666" s="285"/>
      <c r="C666" s="97">
        <v>9</v>
      </c>
      <c r="D666" s="41"/>
      <c r="E666" s="41"/>
      <c r="F666" s="41"/>
      <c r="G666" s="90"/>
      <c r="H666" s="41"/>
      <c r="I666" s="41"/>
      <c r="J666" s="41"/>
      <c r="K666" s="82"/>
    </row>
    <row r="667" spans="1:11" hidden="1" x14ac:dyDescent="0.3">
      <c r="A667" s="99">
        <v>18</v>
      </c>
      <c r="B667" s="285"/>
      <c r="C667" s="97">
        <v>10</v>
      </c>
      <c r="D667" s="41"/>
      <c r="E667" s="41"/>
      <c r="F667" s="41"/>
      <c r="G667" s="90"/>
      <c r="H667" s="41"/>
      <c r="I667" s="41"/>
      <c r="J667" s="41"/>
      <c r="K667" s="82"/>
    </row>
    <row r="668" spans="1:11" hidden="1" x14ac:dyDescent="0.3">
      <c r="A668" s="99">
        <v>18</v>
      </c>
      <c r="B668" s="285"/>
      <c r="C668" s="97">
        <v>11</v>
      </c>
      <c r="D668" s="41"/>
      <c r="E668" s="41"/>
      <c r="F668" s="41"/>
      <c r="G668" s="90"/>
      <c r="H668" s="41"/>
      <c r="I668" s="41"/>
      <c r="J668" s="41"/>
      <c r="K668" s="82"/>
    </row>
    <row r="669" spans="1:11" hidden="1" x14ac:dyDescent="0.3">
      <c r="A669" s="100">
        <v>18</v>
      </c>
      <c r="B669" s="287"/>
      <c r="C669" s="95">
        <v>12</v>
      </c>
      <c r="D669" s="55"/>
      <c r="E669" s="55"/>
      <c r="F669" s="55"/>
      <c r="G669" s="94"/>
      <c r="H669" s="55"/>
      <c r="I669" s="55"/>
      <c r="J669" s="55"/>
      <c r="K669" s="83"/>
    </row>
    <row r="670" spans="1:11" hidden="1" x14ac:dyDescent="0.3">
      <c r="A670" s="101">
        <v>19</v>
      </c>
      <c r="B670" s="305">
        <v>2017</v>
      </c>
      <c r="C670" s="102">
        <v>1</v>
      </c>
      <c r="D670" s="92"/>
      <c r="E670" s="92"/>
      <c r="F670" s="92"/>
      <c r="G670" s="91"/>
      <c r="H670" s="92"/>
      <c r="I670" s="92"/>
      <c r="J670" s="92"/>
      <c r="K670" s="103"/>
    </row>
    <row r="671" spans="1:11" hidden="1" x14ac:dyDescent="0.3">
      <c r="A671" s="99">
        <v>19</v>
      </c>
      <c r="B671" s="285"/>
      <c r="C671" s="97">
        <v>2</v>
      </c>
      <c r="D671" s="41"/>
      <c r="E671" s="41"/>
      <c r="F671" s="41"/>
      <c r="G671" s="90"/>
      <c r="H671" s="41"/>
      <c r="I671" s="41"/>
      <c r="J671" s="41"/>
      <c r="K671" s="82"/>
    </row>
    <row r="672" spans="1:11" hidden="1" x14ac:dyDescent="0.3">
      <c r="A672" s="99">
        <v>19</v>
      </c>
      <c r="B672" s="285"/>
      <c r="C672" s="97">
        <v>3</v>
      </c>
      <c r="D672" s="41"/>
      <c r="E672" s="41"/>
      <c r="F672" s="41"/>
      <c r="G672" s="90"/>
      <c r="H672" s="41"/>
      <c r="I672" s="41"/>
      <c r="J672" s="41"/>
      <c r="K672" s="82"/>
    </row>
    <row r="673" spans="1:11" hidden="1" x14ac:dyDescent="0.3">
      <c r="A673" s="99">
        <v>19</v>
      </c>
      <c r="B673" s="285"/>
      <c r="C673" s="97">
        <v>4</v>
      </c>
      <c r="D673" s="41"/>
      <c r="E673" s="41"/>
      <c r="F673" s="41"/>
      <c r="G673" s="90"/>
      <c r="H673" s="41"/>
      <c r="I673" s="41"/>
      <c r="J673" s="41"/>
      <c r="K673" s="82"/>
    </row>
    <row r="674" spans="1:11" hidden="1" x14ac:dyDescent="0.3">
      <c r="A674" s="99">
        <v>19</v>
      </c>
      <c r="B674" s="285"/>
      <c r="C674" s="97">
        <v>5</v>
      </c>
      <c r="D674" s="41"/>
      <c r="E674" s="41"/>
      <c r="F674" s="41"/>
      <c r="G674" s="90"/>
      <c r="H674" s="41"/>
      <c r="I674" s="41"/>
      <c r="J674" s="41"/>
      <c r="K674" s="82"/>
    </row>
    <row r="675" spans="1:11" hidden="1" x14ac:dyDescent="0.3">
      <c r="A675" s="99">
        <v>19</v>
      </c>
      <c r="B675" s="285"/>
      <c r="C675" s="97">
        <v>6</v>
      </c>
      <c r="D675" s="41"/>
      <c r="E675" s="41"/>
      <c r="F675" s="41"/>
      <c r="G675" s="90"/>
      <c r="H675" s="41"/>
      <c r="I675" s="41"/>
      <c r="J675" s="41"/>
      <c r="K675" s="82"/>
    </row>
    <row r="676" spans="1:11" hidden="1" x14ac:dyDescent="0.3">
      <c r="A676" s="99">
        <v>19</v>
      </c>
      <c r="B676" s="285"/>
      <c r="C676" s="97">
        <v>7</v>
      </c>
      <c r="D676" s="41"/>
      <c r="E676" s="41"/>
      <c r="F676" s="41"/>
      <c r="G676" s="90"/>
      <c r="H676" s="41"/>
      <c r="I676" s="41"/>
      <c r="J676" s="41"/>
      <c r="K676" s="82"/>
    </row>
    <row r="677" spans="1:11" hidden="1" x14ac:dyDescent="0.3">
      <c r="A677" s="99">
        <v>19</v>
      </c>
      <c r="B677" s="285"/>
      <c r="C677" s="97">
        <v>8</v>
      </c>
      <c r="D677" s="41"/>
      <c r="E677" s="41"/>
      <c r="F677" s="41"/>
      <c r="G677" s="90"/>
      <c r="H677" s="41"/>
      <c r="I677" s="41"/>
      <c r="J677" s="41"/>
      <c r="K677" s="82"/>
    </row>
    <row r="678" spans="1:11" hidden="1" x14ac:dyDescent="0.3">
      <c r="A678" s="99">
        <v>19</v>
      </c>
      <c r="B678" s="285"/>
      <c r="C678" s="97">
        <v>9</v>
      </c>
      <c r="D678" s="41"/>
      <c r="E678" s="41"/>
      <c r="F678" s="41"/>
      <c r="G678" s="90"/>
      <c r="H678" s="41"/>
      <c r="I678" s="41"/>
      <c r="J678" s="41"/>
      <c r="K678" s="82"/>
    </row>
    <row r="679" spans="1:11" hidden="1" x14ac:dyDescent="0.3">
      <c r="A679" s="99">
        <v>19</v>
      </c>
      <c r="B679" s="285"/>
      <c r="C679" s="97">
        <v>10</v>
      </c>
      <c r="D679" s="41"/>
      <c r="E679" s="41"/>
      <c r="F679" s="41"/>
      <c r="G679" s="90"/>
      <c r="H679" s="41"/>
      <c r="I679" s="41"/>
      <c r="J679" s="41"/>
      <c r="K679" s="82"/>
    </row>
    <row r="680" spans="1:11" hidden="1" x14ac:dyDescent="0.3">
      <c r="A680" s="99">
        <v>19</v>
      </c>
      <c r="B680" s="285"/>
      <c r="C680" s="97">
        <v>11</v>
      </c>
      <c r="D680" s="41"/>
      <c r="E680" s="41"/>
      <c r="F680" s="41"/>
      <c r="G680" s="90"/>
      <c r="H680" s="41"/>
      <c r="I680" s="41"/>
      <c r="J680" s="41"/>
      <c r="K680" s="82"/>
    </row>
    <row r="681" spans="1:11" hidden="1" x14ac:dyDescent="0.3">
      <c r="A681" s="99">
        <v>19</v>
      </c>
      <c r="B681" s="286"/>
      <c r="C681" s="97">
        <v>12</v>
      </c>
      <c r="D681" s="41"/>
      <c r="E681" s="41"/>
      <c r="F681" s="41"/>
      <c r="G681" s="90"/>
      <c r="H681" s="41"/>
      <c r="I681" s="41"/>
      <c r="J681" s="41"/>
      <c r="K681" s="82"/>
    </row>
    <row r="682" spans="1:11" hidden="1" x14ac:dyDescent="0.3">
      <c r="A682" s="99">
        <v>19</v>
      </c>
      <c r="B682" s="284">
        <v>2018</v>
      </c>
      <c r="C682" s="97">
        <v>1</v>
      </c>
      <c r="D682" s="41"/>
      <c r="E682" s="41"/>
      <c r="F682" s="41"/>
      <c r="G682" s="90"/>
      <c r="H682" s="41"/>
      <c r="I682" s="41"/>
      <c r="J682" s="41"/>
      <c r="K682" s="82"/>
    </row>
    <row r="683" spans="1:11" hidden="1" x14ac:dyDescent="0.3">
      <c r="A683" s="99">
        <v>19</v>
      </c>
      <c r="B683" s="285"/>
      <c r="C683" s="97">
        <v>2</v>
      </c>
      <c r="D683" s="41"/>
      <c r="E683" s="41"/>
      <c r="F683" s="41"/>
      <c r="G683" s="90"/>
      <c r="H683" s="41"/>
      <c r="I683" s="41"/>
      <c r="J683" s="41"/>
      <c r="K683" s="82"/>
    </row>
    <row r="684" spans="1:11" hidden="1" x14ac:dyDescent="0.3">
      <c r="A684" s="99">
        <v>19</v>
      </c>
      <c r="B684" s="285"/>
      <c r="C684" s="97">
        <v>3</v>
      </c>
      <c r="D684" s="41"/>
      <c r="E684" s="41"/>
      <c r="F684" s="41"/>
      <c r="G684" s="90"/>
      <c r="H684" s="41"/>
      <c r="I684" s="41"/>
      <c r="J684" s="41"/>
      <c r="K684" s="82"/>
    </row>
    <row r="685" spans="1:11" hidden="1" x14ac:dyDescent="0.3">
      <c r="A685" s="99">
        <v>19</v>
      </c>
      <c r="B685" s="285"/>
      <c r="C685" s="97">
        <v>4</v>
      </c>
      <c r="D685" s="41"/>
      <c r="E685" s="41"/>
      <c r="F685" s="41"/>
      <c r="G685" s="90"/>
      <c r="H685" s="41"/>
      <c r="I685" s="41"/>
      <c r="J685" s="41"/>
      <c r="K685" s="82"/>
    </row>
    <row r="686" spans="1:11" hidden="1" x14ac:dyDescent="0.3">
      <c r="A686" s="99">
        <v>19</v>
      </c>
      <c r="B686" s="285"/>
      <c r="C686" s="97">
        <v>5</v>
      </c>
      <c r="D686" s="41"/>
      <c r="E686" s="41"/>
      <c r="F686" s="41"/>
      <c r="G686" s="90"/>
      <c r="H686" s="41"/>
      <c r="I686" s="41"/>
      <c r="J686" s="41"/>
      <c r="K686" s="82"/>
    </row>
    <row r="687" spans="1:11" hidden="1" x14ac:dyDescent="0.3">
      <c r="A687" s="99">
        <v>19</v>
      </c>
      <c r="B687" s="285"/>
      <c r="C687" s="97">
        <v>6</v>
      </c>
      <c r="D687" s="41"/>
      <c r="E687" s="41"/>
      <c r="F687" s="41"/>
      <c r="G687" s="90"/>
      <c r="H687" s="41"/>
      <c r="I687" s="41"/>
      <c r="J687" s="41"/>
      <c r="K687" s="82"/>
    </row>
    <row r="688" spans="1:11" hidden="1" x14ac:dyDescent="0.3">
      <c r="A688" s="99">
        <v>19</v>
      </c>
      <c r="B688" s="285"/>
      <c r="C688" s="97">
        <v>7</v>
      </c>
      <c r="D688" s="41"/>
      <c r="E688" s="41"/>
      <c r="F688" s="41"/>
      <c r="G688" s="90"/>
      <c r="H688" s="41"/>
      <c r="I688" s="41"/>
      <c r="J688" s="41"/>
      <c r="K688" s="82"/>
    </row>
    <row r="689" spans="1:11" hidden="1" x14ac:dyDescent="0.3">
      <c r="A689" s="99">
        <v>19</v>
      </c>
      <c r="B689" s="285"/>
      <c r="C689" s="97">
        <v>8</v>
      </c>
      <c r="D689" s="41"/>
      <c r="E689" s="41"/>
      <c r="F689" s="41"/>
      <c r="G689" s="90"/>
      <c r="H689" s="41"/>
      <c r="I689" s="41"/>
      <c r="J689" s="41"/>
      <c r="K689" s="82"/>
    </row>
    <row r="690" spans="1:11" hidden="1" x14ac:dyDescent="0.3">
      <c r="A690" s="99">
        <v>19</v>
      </c>
      <c r="B690" s="285"/>
      <c r="C690" s="97">
        <v>9</v>
      </c>
      <c r="D690" s="41"/>
      <c r="E690" s="41"/>
      <c r="F690" s="41"/>
      <c r="G690" s="90"/>
      <c r="H690" s="41"/>
      <c r="I690" s="41"/>
      <c r="J690" s="41"/>
      <c r="K690" s="82"/>
    </row>
    <row r="691" spans="1:11" hidden="1" x14ac:dyDescent="0.3">
      <c r="A691" s="99">
        <v>19</v>
      </c>
      <c r="B691" s="285"/>
      <c r="C691" s="97">
        <v>10</v>
      </c>
      <c r="D691" s="41"/>
      <c r="E691" s="41"/>
      <c r="F691" s="41"/>
      <c r="G691" s="90"/>
      <c r="H691" s="41"/>
      <c r="I691" s="41"/>
      <c r="J691" s="41"/>
      <c r="K691" s="82"/>
    </row>
    <row r="692" spans="1:11" hidden="1" x14ac:dyDescent="0.3">
      <c r="A692" s="99">
        <v>19</v>
      </c>
      <c r="B692" s="285"/>
      <c r="C692" s="97">
        <v>11</v>
      </c>
      <c r="D692" s="41"/>
      <c r="E692" s="41"/>
      <c r="F692" s="41"/>
      <c r="G692" s="90"/>
      <c r="H692" s="41"/>
      <c r="I692" s="41"/>
      <c r="J692" s="41"/>
      <c r="K692" s="82"/>
    </row>
    <row r="693" spans="1:11" hidden="1" x14ac:dyDescent="0.3">
      <c r="A693" s="99">
        <v>19</v>
      </c>
      <c r="B693" s="286"/>
      <c r="C693" s="97">
        <v>12</v>
      </c>
      <c r="D693" s="41"/>
      <c r="E693" s="41"/>
      <c r="F693" s="41"/>
      <c r="G693" s="90"/>
      <c r="H693" s="41"/>
      <c r="I693" s="41"/>
      <c r="J693" s="41"/>
      <c r="K693" s="82"/>
    </row>
    <row r="694" spans="1:11" hidden="1" x14ac:dyDescent="0.3">
      <c r="A694" s="99">
        <v>19</v>
      </c>
      <c r="B694" s="284">
        <v>2019</v>
      </c>
      <c r="C694" s="97">
        <v>1</v>
      </c>
      <c r="D694" s="41"/>
      <c r="E694" s="41"/>
      <c r="F694" s="41"/>
      <c r="G694" s="90"/>
      <c r="H694" s="41"/>
      <c r="I694" s="41"/>
      <c r="J694" s="41"/>
      <c r="K694" s="82"/>
    </row>
    <row r="695" spans="1:11" hidden="1" x14ac:dyDescent="0.3">
      <c r="A695" s="99">
        <v>19</v>
      </c>
      <c r="B695" s="285"/>
      <c r="C695" s="97">
        <v>2</v>
      </c>
      <c r="D695" s="41"/>
      <c r="E695" s="41"/>
      <c r="F695" s="41"/>
      <c r="G695" s="90"/>
      <c r="H695" s="41"/>
      <c r="I695" s="41"/>
      <c r="J695" s="41"/>
      <c r="K695" s="82"/>
    </row>
    <row r="696" spans="1:11" hidden="1" x14ac:dyDescent="0.3">
      <c r="A696" s="99">
        <v>19</v>
      </c>
      <c r="B696" s="285"/>
      <c r="C696" s="97">
        <v>3</v>
      </c>
      <c r="D696" s="41"/>
      <c r="E696" s="41"/>
      <c r="F696" s="41"/>
      <c r="G696" s="90"/>
      <c r="H696" s="41"/>
      <c r="I696" s="41"/>
      <c r="J696" s="41"/>
      <c r="K696" s="82"/>
    </row>
    <row r="697" spans="1:11" hidden="1" x14ac:dyDescent="0.3">
      <c r="A697" s="99">
        <v>19</v>
      </c>
      <c r="B697" s="285"/>
      <c r="C697" s="97">
        <v>4</v>
      </c>
      <c r="D697" s="41"/>
      <c r="E697" s="41"/>
      <c r="F697" s="41"/>
      <c r="G697" s="90"/>
      <c r="H697" s="41"/>
      <c r="I697" s="41"/>
      <c r="J697" s="41"/>
      <c r="K697" s="82"/>
    </row>
    <row r="698" spans="1:11" hidden="1" x14ac:dyDescent="0.3">
      <c r="A698" s="99">
        <v>19</v>
      </c>
      <c r="B698" s="285"/>
      <c r="C698" s="97">
        <v>5</v>
      </c>
      <c r="D698" s="41"/>
      <c r="E698" s="41"/>
      <c r="F698" s="41"/>
      <c r="G698" s="90"/>
      <c r="H698" s="41"/>
      <c r="I698" s="41"/>
      <c r="J698" s="41"/>
      <c r="K698" s="82"/>
    </row>
    <row r="699" spans="1:11" hidden="1" x14ac:dyDescent="0.3">
      <c r="A699" s="99">
        <v>19</v>
      </c>
      <c r="B699" s="285"/>
      <c r="C699" s="97">
        <v>6</v>
      </c>
      <c r="D699" s="41"/>
      <c r="E699" s="41"/>
      <c r="F699" s="41"/>
      <c r="G699" s="90"/>
      <c r="H699" s="41"/>
      <c r="I699" s="41"/>
      <c r="J699" s="41"/>
      <c r="K699" s="82"/>
    </row>
    <row r="700" spans="1:11" hidden="1" x14ac:dyDescent="0.3">
      <c r="A700" s="99">
        <v>19</v>
      </c>
      <c r="B700" s="285"/>
      <c r="C700" s="97">
        <v>7</v>
      </c>
      <c r="D700" s="41"/>
      <c r="E700" s="41"/>
      <c r="F700" s="41"/>
      <c r="G700" s="90"/>
      <c r="H700" s="41"/>
      <c r="I700" s="41"/>
      <c r="J700" s="41"/>
      <c r="K700" s="82"/>
    </row>
    <row r="701" spans="1:11" hidden="1" x14ac:dyDescent="0.3">
      <c r="A701" s="99">
        <v>19</v>
      </c>
      <c r="B701" s="285"/>
      <c r="C701" s="97">
        <v>8</v>
      </c>
      <c r="D701" s="41"/>
      <c r="E701" s="41"/>
      <c r="F701" s="41"/>
      <c r="G701" s="90"/>
      <c r="H701" s="41"/>
      <c r="I701" s="41"/>
      <c r="J701" s="41"/>
      <c r="K701" s="82"/>
    </row>
    <row r="702" spans="1:11" hidden="1" x14ac:dyDescent="0.3">
      <c r="A702" s="99">
        <v>19</v>
      </c>
      <c r="B702" s="285"/>
      <c r="C702" s="97">
        <v>9</v>
      </c>
      <c r="D702" s="41"/>
      <c r="E702" s="41"/>
      <c r="F702" s="41"/>
      <c r="G702" s="90"/>
      <c r="H702" s="41"/>
      <c r="I702" s="41"/>
      <c r="J702" s="41"/>
      <c r="K702" s="82"/>
    </row>
    <row r="703" spans="1:11" hidden="1" x14ac:dyDescent="0.3">
      <c r="A703" s="99">
        <v>19</v>
      </c>
      <c r="B703" s="285"/>
      <c r="C703" s="97">
        <v>10</v>
      </c>
      <c r="D703" s="41"/>
      <c r="E703" s="41"/>
      <c r="F703" s="41"/>
      <c r="G703" s="90"/>
      <c r="H703" s="41"/>
      <c r="I703" s="41"/>
      <c r="J703" s="41"/>
      <c r="K703" s="82"/>
    </row>
    <row r="704" spans="1:11" hidden="1" x14ac:dyDescent="0.3">
      <c r="A704" s="99">
        <v>19</v>
      </c>
      <c r="B704" s="285"/>
      <c r="C704" s="97">
        <v>11</v>
      </c>
      <c r="D704" s="41"/>
      <c r="E704" s="41"/>
      <c r="F704" s="41"/>
      <c r="G704" s="90"/>
      <c r="H704" s="41"/>
      <c r="I704" s="41"/>
      <c r="J704" s="41"/>
      <c r="K704" s="82"/>
    </row>
    <row r="705" spans="1:11" hidden="1" x14ac:dyDescent="0.3">
      <c r="A705" s="100">
        <v>19</v>
      </c>
      <c r="B705" s="287"/>
      <c r="C705" s="95">
        <v>12</v>
      </c>
      <c r="D705" s="55"/>
      <c r="E705" s="55"/>
      <c r="F705" s="55"/>
      <c r="G705" s="94"/>
      <c r="H705" s="55"/>
      <c r="I705" s="55"/>
      <c r="J705" s="55"/>
      <c r="K705" s="83"/>
    </row>
    <row r="706" spans="1:11" hidden="1" x14ac:dyDescent="0.3">
      <c r="A706" s="101">
        <v>20</v>
      </c>
      <c r="B706" s="305">
        <v>2017</v>
      </c>
      <c r="C706" s="102">
        <v>1</v>
      </c>
      <c r="D706" s="92"/>
      <c r="E706" s="92"/>
      <c r="F706" s="92"/>
      <c r="G706" s="91"/>
      <c r="H706" s="92"/>
      <c r="I706" s="92"/>
      <c r="J706" s="92"/>
      <c r="K706" s="103"/>
    </row>
    <row r="707" spans="1:11" hidden="1" x14ac:dyDescent="0.3">
      <c r="A707" s="99">
        <v>20</v>
      </c>
      <c r="B707" s="285"/>
      <c r="C707" s="97">
        <v>2</v>
      </c>
      <c r="D707" s="41"/>
      <c r="E707" s="41"/>
      <c r="F707" s="41"/>
      <c r="G707" s="90"/>
      <c r="H707" s="41"/>
      <c r="I707" s="41"/>
      <c r="J707" s="41"/>
      <c r="K707" s="82"/>
    </row>
    <row r="708" spans="1:11" hidden="1" x14ac:dyDescent="0.3">
      <c r="A708" s="99">
        <v>20</v>
      </c>
      <c r="B708" s="285"/>
      <c r="C708" s="97">
        <v>3</v>
      </c>
      <c r="D708" s="41"/>
      <c r="E708" s="41"/>
      <c r="F708" s="41"/>
      <c r="G708" s="90"/>
      <c r="H708" s="41"/>
      <c r="I708" s="41"/>
      <c r="J708" s="41"/>
      <c r="K708" s="82"/>
    </row>
    <row r="709" spans="1:11" hidden="1" x14ac:dyDescent="0.3">
      <c r="A709" s="99">
        <v>20</v>
      </c>
      <c r="B709" s="285"/>
      <c r="C709" s="97">
        <v>4</v>
      </c>
      <c r="D709" s="41"/>
      <c r="E709" s="41"/>
      <c r="F709" s="41"/>
      <c r="G709" s="90"/>
      <c r="H709" s="41"/>
      <c r="I709" s="41"/>
      <c r="J709" s="41"/>
      <c r="K709" s="82"/>
    </row>
    <row r="710" spans="1:11" hidden="1" x14ac:dyDescent="0.3">
      <c r="A710" s="99">
        <v>20</v>
      </c>
      <c r="B710" s="285"/>
      <c r="C710" s="97">
        <v>5</v>
      </c>
      <c r="D710" s="41"/>
      <c r="E710" s="41"/>
      <c r="F710" s="41"/>
      <c r="G710" s="90"/>
      <c r="H710" s="41"/>
      <c r="I710" s="41"/>
      <c r="J710" s="41"/>
      <c r="K710" s="82"/>
    </row>
    <row r="711" spans="1:11" hidden="1" x14ac:dyDescent="0.3">
      <c r="A711" s="99">
        <v>20</v>
      </c>
      <c r="B711" s="285"/>
      <c r="C711" s="97">
        <v>6</v>
      </c>
      <c r="D711" s="41"/>
      <c r="E711" s="41"/>
      <c r="F711" s="41"/>
      <c r="G711" s="90"/>
      <c r="H711" s="41"/>
      <c r="I711" s="41"/>
      <c r="J711" s="41"/>
      <c r="K711" s="82"/>
    </row>
    <row r="712" spans="1:11" hidden="1" x14ac:dyDescent="0.3">
      <c r="A712" s="99">
        <v>20</v>
      </c>
      <c r="B712" s="285"/>
      <c r="C712" s="97">
        <v>7</v>
      </c>
      <c r="D712" s="41"/>
      <c r="E712" s="41"/>
      <c r="F712" s="41"/>
      <c r="G712" s="90"/>
      <c r="H712" s="41"/>
      <c r="I712" s="41"/>
      <c r="J712" s="41"/>
      <c r="K712" s="82"/>
    </row>
    <row r="713" spans="1:11" hidden="1" x14ac:dyDescent="0.3">
      <c r="A713" s="99">
        <v>20</v>
      </c>
      <c r="B713" s="285"/>
      <c r="C713" s="97">
        <v>8</v>
      </c>
      <c r="D713" s="41"/>
      <c r="E713" s="41"/>
      <c r="F713" s="41"/>
      <c r="G713" s="90"/>
      <c r="H713" s="41"/>
      <c r="I713" s="41"/>
      <c r="J713" s="41"/>
      <c r="K713" s="82"/>
    </row>
    <row r="714" spans="1:11" hidden="1" x14ac:dyDescent="0.3">
      <c r="A714" s="99">
        <v>20</v>
      </c>
      <c r="B714" s="285"/>
      <c r="C714" s="97">
        <v>9</v>
      </c>
      <c r="D714" s="41"/>
      <c r="E714" s="41"/>
      <c r="F714" s="41"/>
      <c r="G714" s="90"/>
      <c r="H714" s="41"/>
      <c r="I714" s="41"/>
      <c r="J714" s="41"/>
      <c r="K714" s="82"/>
    </row>
    <row r="715" spans="1:11" hidden="1" x14ac:dyDescent="0.3">
      <c r="A715" s="99">
        <v>20</v>
      </c>
      <c r="B715" s="285"/>
      <c r="C715" s="97">
        <v>10</v>
      </c>
      <c r="D715" s="41"/>
      <c r="E715" s="41"/>
      <c r="F715" s="41"/>
      <c r="G715" s="90"/>
      <c r="H715" s="41"/>
      <c r="I715" s="41"/>
      <c r="J715" s="41"/>
      <c r="K715" s="82"/>
    </row>
    <row r="716" spans="1:11" hidden="1" x14ac:dyDescent="0.3">
      <c r="A716" s="99">
        <v>20</v>
      </c>
      <c r="B716" s="285"/>
      <c r="C716" s="97">
        <v>11</v>
      </c>
      <c r="D716" s="41"/>
      <c r="E716" s="41"/>
      <c r="F716" s="41"/>
      <c r="G716" s="90"/>
      <c r="H716" s="41"/>
      <c r="I716" s="41"/>
      <c r="J716" s="41"/>
      <c r="K716" s="82"/>
    </row>
    <row r="717" spans="1:11" hidden="1" x14ac:dyDescent="0.3">
      <c r="A717" s="99">
        <v>20</v>
      </c>
      <c r="B717" s="286"/>
      <c r="C717" s="97">
        <v>12</v>
      </c>
      <c r="D717" s="41"/>
      <c r="E717" s="41"/>
      <c r="F717" s="41"/>
      <c r="G717" s="90"/>
      <c r="H717" s="41"/>
      <c r="I717" s="41"/>
      <c r="J717" s="41"/>
      <c r="K717" s="82"/>
    </row>
    <row r="718" spans="1:11" hidden="1" x14ac:dyDescent="0.3">
      <c r="A718" s="99">
        <v>20</v>
      </c>
      <c r="B718" s="284">
        <v>2018</v>
      </c>
      <c r="C718" s="97">
        <v>1</v>
      </c>
      <c r="D718" s="41"/>
      <c r="E718" s="41"/>
      <c r="F718" s="41"/>
      <c r="G718" s="90"/>
      <c r="H718" s="41"/>
      <c r="I718" s="41"/>
      <c r="J718" s="41"/>
      <c r="K718" s="82"/>
    </row>
    <row r="719" spans="1:11" hidden="1" x14ac:dyDescent="0.3">
      <c r="A719" s="99">
        <v>20</v>
      </c>
      <c r="B719" s="285"/>
      <c r="C719" s="97">
        <v>2</v>
      </c>
      <c r="D719" s="41"/>
      <c r="E719" s="41"/>
      <c r="F719" s="41"/>
      <c r="G719" s="90"/>
      <c r="H719" s="41"/>
      <c r="I719" s="41"/>
      <c r="J719" s="41"/>
      <c r="K719" s="82"/>
    </row>
    <row r="720" spans="1:11" hidden="1" x14ac:dyDescent="0.3">
      <c r="A720" s="99">
        <v>20</v>
      </c>
      <c r="B720" s="285"/>
      <c r="C720" s="97">
        <v>3</v>
      </c>
      <c r="D720" s="41"/>
      <c r="E720" s="41"/>
      <c r="F720" s="41"/>
      <c r="G720" s="90"/>
      <c r="H720" s="41"/>
      <c r="I720" s="41"/>
      <c r="J720" s="41"/>
      <c r="K720" s="82"/>
    </row>
    <row r="721" spans="1:11" hidden="1" x14ac:dyDescent="0.3">
      <c r="A721" s="99">
        <v>20</v>
      </c>
      <c r="B721" s="285"/>
      <c r="C721" s="97">
        <v>4</v>
      </c>
      <c r="D721" s="41"/>
      <c r="E721" s="41"/>
      <c r="F721" s="41"/>
      <c r="G721" s="90"/>
      <c r="H721" s="41"/>
      <c r="I721" s="41"/>
      <c r="J721" s="41"/>
      <c r="K721" s="82"/>
    </row>
    <row r="722" spans="1:11" hidden="1" x14ac:dyDescent="0.3">
      <c r="A722" s="99">
        <v>20</v>
      </c>
      <c r="B722" s="285"/>
      <c r="C722" s="97">
        <v>5</v>
      </c>
      <c r="D722" s="41"/>
      <c r="E722" s="41"/>
      <c r="F722" s="41"/>
      <c r="G722" s="90"/>
      <c r="H722" s="41"/>
      <c r="I722" s="41"/>
      <c r="J722" s="41"/>
      <c r="K722" s="82"/>
    </row>
    <row r="723" spans="1:11" hidden="1" x14ac:dyDescent="0.3">
      <c r="A723" s="99">
        <v>20</v>
      </c>
      <c r="B723" s="285"/>
      <c r="C723" s="97">
        <v>6</v>
      </c>
      <c r="D723" s="41"/>
      <c r="E723" s="41"/>
      <c r="F723" s="41"/>
      <c r="G723" s="90"/>
      <c r="H723" s="41"/>
      <c r="I723" s="41"/>
      <c r="J723" s="41"/>
      <c r="K723" s="82"/>
    </row>
    <row r="724" spans="1:11" hidden="1" x14ac:dyDescent="0.3">
      <c r="A724" s="99">
        <v>20</v>
      </c>
      <c r="B724" s="285"/>
      <c r="C724" s="97">
        <v>7</v>
      </c>
      <c r="D724" s="41"/>
      <c r="E724" s="41"/>
      <c r="F724" s="41"/>
      <c r="G724" s="90"/>
      <c r="H724" s="41"/>
      <c r="I724" s="41"/>
      <c r="J724" s="41"/>
      <c r="K724" s="82"/>
    </row>
    <row r="725" spans="1:11" hidden="1" x14ac:dyDescent="0.3">
      <c r="A725" s="99">
        <v>20</v>
      </c>
      <c r="B725" s="285"/>
      <c r="C725" s="97">
        <v>8</v>
      </c>
      <c r="D725" s="41"/>
      <c r="E725" s="41"/>
      <c r="F725" s="41"/>
      <c r="G725" s="90"/>
      <c r="H725" s="41"/>
      <c r="I725" s="41"/>
      <c r="J725" s="41"/>
      <c r="K725" s="82"/>
    </row>
    <row r="726" spans="1:11" hidden="1" x14ac:dyDescent="0.3">
      <c r="A726" s="99">
        <v>20</v>
      </c>
      <c r="B726" s="285"/>
      <c r="C726" s="97">
        <v>9</v>
      </c>
      <c r="D726" s="41"/>
      <c r="E726" s="41"/>
      <c r="F726" s="41"/>
      <c r="G726" s="90"/>
      <c r="H726" s="41"/>
      <c r="I726" s="41"/>
      <c r="J726" s="41"/>
      <c r="K726" s="82"/>
    </row>
    <row r="727" spans="1:11" hidden="1" x14ac:dyDescent="0.3">
      <c r="A727" s="99">
        <v>20</v>
      </c>
      <c r="B727" s="285"/>
      <c r="C727" s="97">
        <v>10</v>
      </c>
      <c r="D727" s="41"/>
      <c r="E727" s="41"/>
      <c r="F727" s="41"/>
      <c r="G727" s="90"/>
      <c r="H727" s="41"/>
      <c r="I727" s="41"/>
      <c r="J727" s="41"/>
      <c r="K727" s="82"/>
    </row>
    <row r="728" spans="1:11" hidden="1" x14ac:dyDescent="0.3">
      <c r="A728" s="99">
        <v>20</v>
      </c>
      <c r="B728" s="285"/>
      <c r="C728" s="97">
        <v>11</v>
      </c>
      <c r="D728" s="41"/>
      <c r="E728" s="41"/>
      <c r="F728" s="41"/>
      <c r="G728" s="90"/>
      <c r="H728" s="41"/>
      <c r="I728" s="41"/>
      <c r="J728" s="41"/>
      <c r="K728" s="82"/>
    </row>
    <row r="729" spans="1:11" hidden="1" x14ac:dyDescent="0.3">
      <c r="A729" s="99">
        <v>20</v>
      </c>
      <c r="B729" s="286"/>
      <c r="C729" s="97">
        <v>12</v>
      </c>
      <c r="D729" s="41"/>
      <c r="E729" s="41"/>
      <c r="F729" s="41"/>
      <c r="G729" s="90"/>
      <c r="H729" s="41"/>
      <c r="I729" s="41"/>
      <c r="J729" s="41"/>
      <c r="K729" s="82"/>
    </row>
    <row r="730" spans="1:11" hidden="1" x14ac:dyDescent="0.3">
      <c r="A730" s="99">
        <v>20</v>
      </c>
      <c r="B730" s="284">
        <v>2019</v>
      </c>
      <c r="C730" s="97">
        <v>1</v>
      </c>
      <c r="D730" s="41"/>
      <c r="E730" s="41"/>
      <c r="F730" s="41"/>
      <c r="G730" s="90"/>
      <c r="H730" s="41"/>
      <c r="I730" s="41"/>
      <c r="J730" s="41"/>
      <c r="K730" s="82"/>
    </row>
    <row r="731" spans="1:11" hidden="1" x14ac:dyDescent="0.3">
      <c r="A731" s="99">
        <v>20</v>
      </c>
      <c r="B731" s="285"/>
      <c r="C731" s="97">
        <v>2</v>
      </c>
      <c r="D731" s="41"/>
      <c r="E731" s="41"/>
      <c r="F731" s="41"/>
      <c r="G731" s="90"/>
      <c r="H731" s="41"/>
      <c r="I731" s="41"/>
      <c r="J731" s="41"/>
      <c r="K731" s="82"/>
    </row>
    <row r="732" spans="1:11" hidden="1" x14ac:dyDescent="0.3">
      <c r="A732" s="99">
        <v>20</v>
      </c>
      <c r="B732" s="285"/>
      <c r="C732" s="97">
        <v>3</v>
      </c>
      <c r="D732" s="41"/>
      <c r="E732" s="41"/>
      <c r="F732" s="41"/>
      <c r="G732" s="90"/>
      <c r="H732" s="41"/>
      <c r="I732" s="41"/>
      <c r="J732" s="41"/>
      <c r="K732" s="82"/>
    </row>
    <row r="733" spans="1:11" hidden="1" x14ac:dyDescent="0.3">
      <c r="A733" s="99">
        <v>20</v>
      </c>
      <c r="B733" s="285"/>
      <c r="C733" s="97">
        <v>4</v>
      </c>
      <c r="D733" s="41"/>
      <c r="E733" s="41"/>
      <c r="F733" s="41"/>
      <c r="G733" s="90"/>
      <c r="H733" s="41"/>
      <c r="I733" s="41"/>
      <c r="J733" s="41"/>
      <c r="K733" s="82"/>
    </row>
    <row r="734" spans="1:11" hidden="1" x14ac:dyDescent="0.3">
      <c r="A734" s="99">
        <v>20</v>
      </c>
      <c r="B734" s="285"/>
      <c r="C734" s="97">
        <v>5</v>
      </c>
      <c r="D734" s="41"/>
      <c r="E734" s="41"/>
      <c r="F734" s="41"/>
      <c r="G734" s="90"/>
      <c r="H734" s="41"/>
      <c r="I734" s="41"/>
      <c r="J734" s="41"/>
      <c r="K734" s="82"/>
    </row>
    <row r="735" spans="1:11" hidden="1" x14ac:dyDescent="0.3">
      <c r="A735" s="99">
        <v>20</v>
      </c>
      <c r="B735" s="285"/>
      <c r="C735" s="97">
        <v>6</v>
      </c>
      <c r="D735" s="41"/>
      <c r="E735" s="41"/>
      <c r="F735" s="41"/>
      <c r="G735" s="90"/>
      <c r="H735" s="41"/>
      <c r="I735" s="41"/>
      <c r="J735" s="41"/>
      <c r="K735" s="82"/>
    </row>
    <row r="736" spans="1:11" hidden="1" x14ac:dyDescent="0.3">
      <c r="A736" s="99">
        <v>20</v>
      </c>
      <c r="B736" s="285"/>
      <c r="C736" s="97">
        <v>7</v>
      </c>
      <c r="D736" s="41"/>
      <c r="E736" s="41"/>
      <c r="F736" s="41"/>
      <c r="G736" s="90"/>
      <c r="H736" s="41"/>
      <c r="I736" s="41"/>
      <c r="J736" s="41"/>
      <c r="K736" s="82"/>
    </row>
    <row r="737" spans="1:11" hidden="1" x14ac:dyDescent="0.3">
      <c r="A737" s="99">
        <v>20</v>
      </c>
      <c r="B737" s="285"/>
      <c r="C737" s="97">
        <v>8</v>
      </c>
      <c r="D737" s="41"/>
      <c r="E737" s="41"/>
      <c r="F737" s="41"/>
      <c r="G737" s="90"/>
      <c r="H737" s="41"/>
      <c r="I737" s="41"/>
      <c r="J737" s="41"/>
      <c r="K737" s="82"/>
    </row>
    <row r="738" spans="1:11" hidden="1" x14ac:dyDescent="0.3">
      <c r="A738" s="99">
        <v>20</v>
      </c>
      <c r="B738" s="285"/>
      <c r="C738" s="97">
        <v>9</v>
      </c>
      <c r="D738" s="41"/>
      <c r="E738" s="41"/>
      <c r="F738" s="41"/>
      <c r="G738" s="90"/>
      <c r="H738" s="41"/>
      <c r="I738" s="41"/>
      <c r="J738" s="41"/>
      <c r="K738" s="82"/>
    </row>
    <row r="739" spans="1:11" hidden="1" x14ac:dyDescent="0.3">
      <c r="A739" s="99">
        <v>20</v>
      </c>
      <c r="B739" s="285"/>
      <c r="C739" s="97">
        <v>10</v>
      </c>
      <c r="D739" s="41"/>
      <c r="E739" s="41"/>
      <c r="F739" s="41"/>
      <c r="G739" s="90"/>
      <c r="H739" s="41"/>
      <c r="I739" s="41"/>
      <c r="J739" s="41"/>
      <c r="K739" s="82"/>
    </row>
    <row r="740" spans="1:11" hidden="1" x14ac:dyDescent="0.3">
      <c r="A740" s="99">
        <v>20</v>
      </c>
      <c r="B740" s="285"/>
      <c r="C740" s="97">
        <v>11</v>
      </c>
      <c r="D740" s="41"/>
      <c r="E740" s="41"/>
      <c r="F740" s="41"/>
      <c r="G740" s="90"/>
      <c r="H740" s="41"/>
      <c r="I740" s="41"/>
      <c r="J740" s="41"/>
      <c r="K740" s="82"/>
    </row>
    <row r="741" spans="1:11" hidden="1" x14ac:dyDescent="0.3">
      <c r="A741" s="100">
        <v>20</v>
      </c>
      <c r="B741" s="287"/>
      <c r="C741" s="95">
        <v>12</v>
      </c>
      <c r="D741" s="55"/>
      <c r="E741" s="55"/>
      <c r="F741" s="55"/>
      <c r="G741" s="94"/>
      <c r="H741" s="55"/>
      <c r="I741" s="55"/>
      <c r="J741" s="55"/>
      <c r="K741" s="83"/>
    </row>
    <row r="742" spans="1:11" hidden="1" x14ac:dyDescent="0.3">
      <c r="A742" s="101">
        <v>21</v>
      </c>
      <c r="B742" s="305">
        <v>2017</v>
      </c>
      <c r="C742" s="102">
        <v>1</v>
      </c>
      <c r="D742" s="92"/>
      <c r="E742" s="92"/>
      <c r="F742" s="92"/>
      <c r="G742" s="91"/>
      <c r="H742" s="92"/>
      <c r="I742" s="92"/>
      <c r="J742" s="92"/>
      <c r="K742" s="103"/>
    </row>
    <row r="743" spans="1:11" hidden="1" x14ac:dyDescent="0.3">
      <c r="A743" s="99">
        <v>21</v>
      </c>
      <c r="B743" s="285"/>
      <c r="C743" s="97">
        <v>2</v>
      </c>
      <c r="D743" s="41"/>
      <c r="E743" s="41"/>
      <c r="F743" s="41"/>
      <c r="G743" s="90"/>
      <c r="H743" s="41"/>
      <c r="I743" s="41"/>
      <c r="J743" s="41"/>
      <c r="K743" s="82"/>
    </row>
    <row r="744" spans="1:11" hidden="1" x14ac:dyDescent="0.3">
      <c r="A744" s="99">
        <v>21</v>
      </c>
      <c r="B744" s="285"/>
      <c r="C744" s="97">
        <v>3</v>
      </c>
      <c r="D744" s="41"/>
      <c r="E744" s="41"/>
      <c r="F744" s="41"/>
      <c r="G744" s="90"/>
      <c r="H744" s="41"/>
      <c r="I744" s="41"/>
      <c r="J744" s="41"/>
      <c r="K744" s="82"/>
    </row>
    <row r="745" spans="1:11" hidden="1" x14ac:dyDescent="0.3">
      <c r="A745" s="99">
        <v>21</v>
      </c>
      <c r="B745" s="285"/>
      <c r="C745" s="97">
        <v>4</v>
      </c>
      <c r="D745" s="41"/>
      <c r="E745" s="41"/>
      <c r="F745" s="41"/>
      <c r="G745" s="90"/>
      <c r="H745" s="41"/>
      <c r="I745" s="41"/>
      <c r="J745" s="41"/>
      <c r="K745" s="82"/>
    </row>
    <row r="746" spans="1:11" hidden="1" x14ac:dyDescent="0.3">
      <c r="A746" s="99">
        <v>21</v>
      </c>
      <c r="B746" s="285"/>
      <c r="C746" s="97">
        <v>5</v>
      </c>
      <c r="D746" s="41"/>
      <c r="E746" s="41"/>
      <c r="F746" s="41"/>
      <c r="G746" s="90"/>
      <c r="H746" s="41"/>
      <c r="I746" s="41"/>
      <c r="J746" s="41"/>
      <c r="K746" s="82"/>
    </row>
    <row r="747" spans="1:11" hidden="1" x14ac:dyDescent="0.3">
      <c r="A747" s="99">
        <v>21</v>
      </c>
      <c r="B747" s="285"/>
      <c r="C747" s="97">
        <v>6</v>
      </c>
      <c r="D747" s="41"/>
      <c r="E747" s="41"/>
      <c r="F747" s="41"/>
      <c r="G747" s="90"/>
      <c r="H747" s="41"/>
      <c r="I747" s="41"/>
      <c r="J747" s="41"/>
      <c r="K747" s="82"/>
    </row>
    <row r="748" spans="1:11" hidden="1" x14ac:dyDescent="0.3">
      <c r="A748" s="99">
        <v>21</v>
      </c>
      <c r="B748" s="285"/>
      <c r="C748" s="97">
        <v>7</v>
      </c>
      <c r="D748" s="41"/>
      <c r="E748" s="41"/>
      <c r="F748" s="41"/>
      <c r="G748" s="90"/>
      <c r="H748" s="41"/>
      <c r="I748" s="41"/>
      <c r="J748" s="41"/>
      <c r="K748" s="82"/>
    </row>
    <row r="749" spans="1:11" hidden="1" x14ac:dyDescent="0.3">
      <c r="A749" s="99">
        <v>21</v>
      </c>
      <c r="B749" s="285"/>
      <c r="C749" s="97">
        <v>8</v>
      </c>
      <c r="D749" s="41"/>
      <c r="E749" s="41"/>
      <c r="F749" s="41"/>
      <c r="G749" s="90"/>
      <c r="H749" s="41"/>
      <c r="I749" s="41"/>
      <c r="J749" s="41"/>
      <c r="K749" s="82"/>
    </row>
    <row r="750" spans="1:11" hidden="1" x14ac:dyDescent="0.3">
      <c r="A750" s="99">
        <v>21</v>
      </c>
      <c r="B750" s="285"/>
      <c r="C750" s="97">
        <v>9</v>
      </c>
      <c r="D750" s="41"/>
      <c r="E750" s="41"/>
      <c r="F750" s="41"/>
      <c r="G750" s="90"/>
      <c r="H750" s="41"/>
      <c r="I750" s="41"/>
      <c r="J750" s="41"/>
      <c r="K750" s="82"/>
    </row>
    <row r="751" spans="1:11" hidden="1" x14ac:dyDescent="0.3">
      <c r="A751" s="99">
        <v>21</v>
      </c>
      <c r="B751" s="285"/>
      <c r="C751" s="97">
        <v>10</v>
      </c>
      <c r="D751" s="41"/>
      <c r="E751" s="41"/>
      <c r="F751" s="41"/>
      <c r="G751" s="90"/>
      <c r="H751" s="41"/>
      <c r="I751" s="41"/>
      <c r="J751" s="41"/>
      <c r="K751" s="82"/>
    </row>
    <row r="752" spans="1:11" hidden="1" x14ac:dyDescent="0.3">
      <c r="A752" s="99">
        <v>21</v>
      </c>
      <c r="B752" s="285"/>
      <c r="C752" s="97">
        <v>11</v>
      </c>
      <c r="D752" s="41"/>
      <c r="E752" s="41"/>
      <c r="F752" s="41"/>
      <c r="G752" s="90"/>
      <c r="H752" s="41"/>
      <c r="I752" s="41"/>
      <c r="J752" s="41"/>
      <c r="K752" s="82"/>
    </row>
    <row r="753" spans="1:11" hidden="1" x14ac:dyDescent="0.3">
      <c r="A753" s="99">
        <v>21</v>
      </c>
      <c r="B753" s="286"/>
      <c r="C753" s="97">
        <v>12</v>
      </c>
      <c r="D753" s="41"/>
      <c r="E753" s="41"/>
      <c r="F753" s="41"/>
      <c r="G753" s="90"/>
      <c r="H753" s="41"/>
      <c r="I753" s="41"/>
      <c r="J753" s="41"/>
      <c r="K753" s="82"/>
    </row>
    <row r="754" spans="1:11" hidden="1" x14ac:dyDescent="0.3">
      <c r="A754" s="99">
        <v>21</v>
      </c>
      <c r="B754" s="284">
        <v>2018</v>
      </c>
      <c r="C754" s="97">
        <v>1</v>
      </c>
      <c r="D754" s="41"/>
      <c r="E754" s="41"/>
      <c r="F754" s="41"/>
      <c r="G754" s="90"/>
      <c r="H754" s="41"/>
      <c r="I754" s="41"/>
      <c r="J754" s="41"/>
      <c r="K754" s="82"/>
    </row>
    <row r="755" spans="1:11" hidden="1" x14ac:dyDescent="0.3">
      <c r="A755" s="99">
        <v>21</v>
      </c>
      <c r="B755" s="285"/>
      <c r="C755" s="97">
        <v>2</v>
      </c>
      <c r="D755" s="41"/>
      <c r="E755" s="41"/>
      <c r="F755" s="41"/>
      <c r="G755" s="90"/>
      <c r="H755" s="41"/>
      <c r="I755" s="41"/>
      <c r="J755" s="41"/>
      <c r="K755" s="82"/>
    </row>
    <row r="756" spans="1:11" hidden="1" x14ac:dyDescent="0.3">
      <c r="A756" s="99">
        <v>21</v>
      </c>
      <c r="B756" s="285"/>
      <c r="C756" s="97">
        <v>3</v>
      </c>
      <c r="D756" s="41"/>
      <c r="E756" s="41"/>
      <c r="F756" s="41"/>
      <c r="G756" s="90"/>
      <c r="H756" s="41"/>
      <c r="I756" s="41"/>
      <c r="J756" s="41"/>
      <c r="K756" s="82"/>
    </row>
    <row r="757" spans="1:11" hidden="1" x14ac:dyDescent="0.3">
      <c r="A757" s="99">
        <v>21</v>
      </c>
      <c r="B757" s="285"/>
      <c r="C757" s="97">
        <v>4</v>
      </c>
      <c r="D757" s="41"/>
      <c r="E757" s="41"/>
      <c r="F757" s="41"/>
      <c r="G757" s="90"/>
      <c r="H757" s="41"/>
      <c r="I757" s="41"/>
      <c r="J757" s="41"/>
      <c r="K757" s="82"/>
    </row>
    <row r="758" spans="1:11" hidden="1" x14ac:dyDescent="0.3">
      <c r="A758" s="99">
        <v>21</v>
      </c>
      <c r="B758" s="285"/>
      <c r="C758" s="97">
        <v>5</v>
      </c>
      <c r="D758" s="41"/>
      <c r="E758" s="41"/>
      <c r="F758" s="41"/>
      <c r="G758" s="90"/>
      <c r="H758" s="41"/>
      <c r="I758" s="41"/>
      <c r="J758" s="41"/>
      <c r="K758" s="82"/>
    </row>
    <row r="759" spans="1:11" hidden="1" x14ac:dyDescent="0.3">
      <c r="A759" s="99">
        <v>21</v>
      </c>
      <c r="B759" s="285"/>
      <c r="C759" s="97">
        <v>6</v>
      </c>
      <c r="D759" s="41"/>
      <c r="E759" s="41"/>
      <c r="F759" s="41"/>
      <c r="G759" s="90"/>
      <c r="H759" s="41"/>
      <c r="I759" s="41"/>
      <c r="J759" s="41"/>
      <c r="K759" s="82"/>
    </row>
    <row r="760" spans="1:11" hidden="1" x14ac:dyDescent="0.3">
      <c r="A760" s="99">
        <v>21</v>
      </c>
      <c r="B760" s="285"/>
      <c r="C760" s="97">
        <v>7</v>
      </c>
      <c r="D760" s="41"/>
      <c r="E760" s="41"/>
      <c r="F760" s="41"/>
      <c r="G760" s="90"/>
      <c r="H760" s="41"/>
      <c r="I760" s="41"/>
      <c r="J760" s="41"/>
      <c r="K760" s="82"/>
    </row>
    <row r="761" spans="1:11" hidden="1" x14ac:dyDescent="0.3">
      <c r="A761" s="99">
        <v>21</v>
      </c>
      <c r="B761" s="285"/>
      <c r="C761" s="97">
        <v>8</v>
      </c>
      <c r="D761" s="41"/>
      <c r="E761" s="41"/>
      <c r="F761" s="41"/>
      <c r="G761" s="90"/>
      <c r="H761" s="41"/>
      <c r="I761" s="41"/>
      <c r="J761" s="41"/>
      <c r="K761" s="82"/>
    </row>
    <row r="762" spans="1:11" hidden="1" x14ac:dyDescent="0.3">
      <c r="A762" s="99">
        <v>21</v>
      </c>
      <c r="B762" s="285"/>
      <c r="C762" s="97">
        <v>9</v>
      </c>
      <c r="D762" s="41"/>
      <c r="E762" s="41"/>
      <c r="F762" s="41"/>
      <c r="G762" s="90"/>
      <c r="H762" s="41"/>
      <c r="I762" s="41"/>
      <c r="J762" s="41"/>
      <c r="K762" s="82"/>
    </row>
    <row r="763" spans="1:11" hidden="1" x14ac:dyDescent="0.3">
      <c r="A763" s="99">
        <v>21</v>
      </c>
      <c r="B763" s="285"/>
      <c r="C763" s="97">
        <v>10</v>
      </c>
      <c r="D763" s="41"/>
      <c r="E763" s="41"/>
      <c r="F763" s="41"/>
      <c r="G763" s="90"/>
      <c r="H763" s="41"/>
      <c r="I763" s="41"/>
      <c r="J763" s="41"/>
      <c r="K763" s="82"/>
    </row>
    <row r="764" spans="1:11" hidden="1" x14ac:dyDescent="0.3">
      <c r="A764" s="99">
        <v>21</v>
      </c>
      <c r="B764" s="285"/>
      <c r="C764" s="97">
        <v>11</v>
      </c>
      <c r="D764" s="41"/>
      <c r="E764" s="41"/>
      <c r="F764" s="41"/>
      <c r="G764" s="90"/>
      <c r="H764" s="41"/>
      <c r="I764" s="41"/>
      <c r="J764" s="41"/>
      <c r="K764" s="82"/>
    </row>
    <row r="765" spans="1:11" hidden="1" x14ac:dyDescent="0.3">
      <c r="A765" s="99">
        <v>21</v>
      </c>
      <c r="B765" s="286"/>
      <c r="C765" s="97">
        <v>12</v>
      </c>
      <c r="D765" s="41"/>
      <c r="E765" s="41"/>
      <c r="F765" s="41"/>
      <c r="G765" s="90"/>
      <c r="H765" s="41"/>
      <c r="I765" s="41"/>
      <c r="J765" s="41"/>
      <c r="K765" s="82"/>
    </row>
    <row r="766" spans="1:11" hidden="1" x14ac:dyDescent="0.3">
      <c r="A766" s="99">
        <v>21</v>
      </c>
      <c r="B766" s="284">
        <v>2019</v>
      </c>
      <c r="C766" s="97">
        <v>1</v>
      </c>
      <c r="D766" s="41"/>
      <c r="E766" s="41"/>
      <c r="F766" s="41"/>
      <c r="G766" s="90"/>
      <c r="H766" s="41"/>
      <c r="I766" s="41"/>
      <c r="J766" s="41"/>
      <c r="K766" s="82"/>
    </row>
    <row r="767" spans="1:11" hidden="1" x14ac:dyDescent="0.3">
      <c r="A767" s="99">
        <v>21</v>
      </c>
      <c r="B767" s="285"/>
      <c r="C767" s="97">
        <v>2</v>
      </c>
      <c r="D767" s="41"/>
      <c r="E767" s="41"/>
      <c r="F767" s="41"/>
      <c r="G767" s="90"/>
      <c r="H767" s="41"/>
      <c r="I767" s="41"/>
      <c r="J767" s="41"/>
      <c r="K767" s="82"/>
    </row>
    <row r="768" spans="1:11" hidden="1" x14ac:dyDescent="0.3">
      <c r="A768" s="99">
        <v>21</v>
      </c>
      <c r="B768" s="285"/>
      <c r="C768" s="97">
        <v>3</v>
      </c>
      <c r="D768" s="41"/>
      <c r="E768" s="41"/>
      <c r="F768" s="41"/>
      <c r="G768" s="90"/>
      <c r="H768" s="41"/>
      <c r="I768" s="41"/>
      <c r="J768" s="41"/>
      <c r="K768" s="82"/>
    </row>
    <row r="769" spans="1:11" hidden="1" x14ac:dyDescent="0.3">
      <c r="A769" s="99">
        <v>21</v>
      </c>
      <c r="B769" s="285"/>
      <c r="C769" s="97">
        <v>4</v>
      </c>
      <c r="D769" s="41"/>
      <c r="E769" s="41"/>
      <c r="F769" s="41"/>
      <c r="G769" s="90"/>
      <c r="H769" s="41"/>
      <c r="I769" s="41"/>
      <c r="J769" s="41"/>
      <c r="K769" s="82"/>
    </row>
    <row r="770" spans="1:11" hidden="1" x14ac:dyDescent="0.3">
      <c r="A770" s="99">
        <v>21</v>
      </c>
      <c r="B770" s="285"/>
      <c r="C770" s="97">
        <v>5</v>
      </c>
      <c r="D770" s="41"/>
      <c r="E770" s="41"/>
      <c r="F770" s="41"/>
      <c r="G770" s="90"/>
      <c r="H770" s="41"/>
      <c r="I770" s="41"/>
      <c r="J770" s="41"/>
      <c r="K770" s="82"/>
    </row>
    <row r="771" spans="1:11" hidden="1" x14ac:dyDescent="0.3">
      <c r="A771" s="99">
        <v>21</v>
      </c>
      <c r="B771" s="285"/>
      <c r="C771" s="97">
        <v>6</v>
      </c>
      <c r="D771" s="41"/>
      <c r="E771" s="41"/>
      <c r="F771" s="41"/>
      <c r="G771" s="90"/>
      <c r="H771" s="41"/>
      <c r="I771" s="41"/>
      <c r="J771" s="41"/>
      <c r="K771" s="82"/>
    </row>
    <row r="772" spans="1:11" hidden="1" x14ac:dyDescent="0.3">
      <c r="A772" s="99">
        <v>21</v>
      </c>
      <c r="B772" s="285"/>
      <c r="C772" s="97">
        <v>7</v>
      </c>
      <c r="D772" s="41"/>
      <c r="E772" s="41"/>
      <c r="F772" s="41"/>
      <c r="G772" s="90"/>
      <c r="H772" s="41"/>
      <c r="I772" s="41"/>
      <c r="J772" s="41"/>
      <c r="K772" s="82"/>
    </row>
    <row r="773" spans="1:11" hidden="1" x14ac:dyDescent="0.3">
      <c r="A773" s="99">
        <v>21</v>
      </c>
      <c r="B773" s="285"/>
      <c r="C773" s="97">
        <v>8</v>
      </c>
      <c r="D773" s="41"/>
      <c r="E773" s="41"/>
      <c r="F773" s="41"/>
      <c r="G773" s="90"/>
      <c r="H773" s="41"/>
      <c r="I773" s="41"/>
      <c r="J773" s="41"/>
      <c r="K773" s="82"/>
    </row>
    <row r="774" spans="1:11" hidden="1" x14ac:dyDescent="0.3">
      <c r="A774" s="99">
        <v>21</v>
      </c>
      <c r="B774" s="285"/>
      <c r="C774" s="97">
        <v>9</v>
      </c>
      <c r="D774" s="41"/>
      <c r="E774" s="41"/>
      <c r="F774" s="41"/>
      <c r="G774" s="90"/>
      <c r="H774" s="41"/>
      <c r="I774" s="41"/>
      <c r="J774" s="41"/>
      <c r="K774" s="82"/>
    </row>
    <row r="775" spans="1:11" hidden="1" x14ac:dyDescent="0.3">
      <c r="A775" s="99">
        <v>21</v>
      </c>
      <c r="B775" s="285"/>
      <c r="C775" s="97">
        <v>10</v>
      </c>
      <c r="D775" s="41"/>
      <c r="E775" s="41"/>
      <c r="F775" s="41"/>
      <c r="G775" s="90"/>
      <c r="H775" s="41"/>
      <c r="I775" s="41"/>
      <c r="J775" s="41"/>
      <c r="K775" s="82"/>
    </row>
    <row r="776" spans="1:11" hidden="1" x14ac:dyDescent="0.3">
      <c r="A776" s="99">
        <v>21</v>
      </c>
      <c r="B776" s="285"/>
      <c r="C776" s="97">
        <v>11</v>
      </c>
      <c r="D776" s="41"/>
      <c r="E776" s="41"/>
      <c r="F776" s="41"/>
      <c r="G776" s="90"/>
      <c r="H776" s="41"/>
      <c r="I776" s="41"/>
      <c r="J776" s="41"/>
      <c r="K776" s="82"/>
    </row>
    <row r="777" spans="1:11" hidden="1" x14ac:dyDescent="0.3">
      <c r="A777" s="100">
        <v>21</v>
      </c>
      <c r="B777" s="287"/>
      <c r="C777" s="95">
        <v>12</v>
      </c>
      <c r="D777" s="55"/>
      <c r="E777" s="55"/>
      <c r="F777" s="55"/>
      <c r="G777" s="94"/>
      <c r="H777" s="55"/>
      <c r="I777" s="55"/>
      <c r="J777" s="55"/>
      <c r="K777" s="83"/>
    </row>
    <row r="778" spans="1:11" hidden="1" x14ac:dyDescent="0.3">
      <c r="A778" s="101">
        <v>22</v>
      </c>
      <c r="B778" s="305">
        <v>2017</v>
      </c>
      <c r="C778" s="102">
        <v>1</v>
      </c>
      <c r="D778" s="92"/>
      <c r="E778" s="92"/>
      <c r="F778" s="92"/>
      <c r="G778" s="91"/>
      <c r="H778" s="92"/>
      <c r="I778" s="92"/>
      <c r="J778" s="92"/>
      <c r="K778" s="103"/>
    </row>
    <row r="779" spans="1:11" hidden="1" x14ac:dyDescent="0.3">
      <c r="A779" s="99">
        <v>22</v>
      </c>
      <c r="B779" s="285"/>
      <c r="C779" s="97">
        <v>2</v>
      </c>
      <c r="D779" s="41"/>
      <c r="E779" s="41"/>
      <c r="F779" s="41"/>
      <c r="G779" s="90"/>
      <c r="H779" s="41"/>
      <c r="I779" s="41"/>
      <c r="J779" s="41"/>
      <c r="K779" s="82"/>
    </row>
    <row r="780" spans="1:11" hidden="1" x14ac:dyDescent="0.3">
      <c r="A780" s="99">
        <v>22</v>
      </c>
      <c r="B780" s="285"/>
      <c r="C780" s="97">
        <v>3</v>
      </c>
      <c r="D780" s="41"/>
      <c r="E780" s="41"/>
      <c r="F780" s="41"/>
      <c r="G780" s="90"/>
      <c r="H780" s="41"/>
      <c r="I780" s="41"/>
      <c r="J780" s="41"/>
      <c r="K780" s="82"/>
    </row>
    <row r="781" spans="1:11" hidden="1" x14ac:dyDescent="0.3">
      <c r="A781" s="99">
        <v>22</v>
      </c>
      <c r="B781" s="285"/>
      <c r="C781" s="97">
        <v>4</v>
      </c>
      <c r="D781" s="41"/>
      <c r="E781" s="41"/>
      <c r="F781" s="41"/>
      <c r="G781" s="90"/>
      <c r="H781" s="41"/>
      <c r="I781" s="41"/>
      <c r="J781" s="41"/>
      <c r="K781" s="82"/>
    </row>
    <row r="782" spans="1:11" hidden="1" x14ac:dyDescent="0.3">
      <c r="A782" s="99">
        <v>22</v>
      </c>
      <c r="B782" s="285"/>
      <c r="C782" s="97">
        <v>5</v>
      </c>
      <c r="D782" s="41"/>
      <c r="E782" s="41"/>
      <c r="F782" s="41"/>
      <c r="G782" s="90"/>
      <c r="H782" s="41"/>
      <c r="I782" s="41"/>
      <c r="J782" s="41"/>
      <c r="K782" s="82"/>
    </row>
    <row r="783" spans="1:11" hidden="1" x14ac:dyDescent="0.3">
      <c r="A783" s="99">
        <v>22</v>
      </c>
      <c r="B783" s="285"/>
      <c r="C783" s="97">
        <v>6</v>
      </c>
      <c r="D783" s="41"/>
      <c r="E783" s="41"/>
      <c r="F783" s="41"/>
      <c r="G783" s="90"/>
      <c r="H783" s="41"/>
      <c r="I783" s="41"/>
      <c r="J783" s="41"/>
      <c r="K783" s="82"/>
    </row>
    <row r="784" spans="1:11" hidden="1" x14ac:dyDescent="0.3">
      <c r="A784" s="99">
        <v>22</v>
      </c>
      <c r="B784" s="285"/>
      <c r="C784" s="97">
        <v>7</v>
      </c>
      <c r="D784" s="41"/>
      <c r="E784" s="41"/>
      <c r="F784" s="41"/>
      <c r="G784" s="90"/>
      <c r="H784" s="41"/>
      <c r="I784" s="41"/>
      <c r="J784" s="41"/>
      <c r="K784" s="82"/>
    </row>
    <row r="785" spans="1:11" hidden="1" x14ac:dyDescent="0.3">
      <c r="A785" s="99">
        <v>22</v>
      </c>
      <c r="B785" s="285"/>
      <c r="C785" s="97">
        <v>8</v>
      </c>
      <c r="D785" s="41"/>
      <c r="E785" s="41"/>
      <c r="F785" s="41"/>
      <c r="G785" s="90"/>
      <c r="H785" s="41"/>
      <c r="I785" s="41"/>
      <c r="J785" s="41"/>
      <c r="K785" s="82"/>
    </row>
    <row r="786" spans="1:11" hidden="1" x14ac:dyDescent="0.3">
      <c r="A786" s="99">
        <v>22</v>
      </c>
      <c r="B786" s="285"/>
      <c r="C786" s="97">
        <v>9</v>
      </c>
      <c r="D786" s="41"/>
      <c r="E786" s="41"/>
      <c r="F786" s="41"/>
      <c r="G786" s="90"/>
      <c r="H786" s="41"/>
      <c r="I786" s="41"/>
      <c r="J786" s="41"/>
      <c r="K786" s="82"/>
    </row>
    <row r="787" spans="1:11" hidden="1" x14ac:dyDescent="0.3">
      <c r="A787" s="99">
        <v>22</v>
      </c>
      <c r="B787" s="285"/>
      <c r="C787" s="97">
        <v>10</v>
      </c>
      <c r="D787" s="41"/>
      <c r="E787" s="41"/>
      <c r="F787" s="41"/>
      <c r="G787" s="90"/>
      <c r="H787" s="41"/>
      <c r="I787" s="41"/>
      <c r="J787" s="41"/>
      <c r="K787" s="82"/>
    </row>
    <row r="788" spans="1:11" hidden="1" x14ac:dyDescent="0.3">
      <c r="A788" s="99">
        <v>22</v>
      </c>
      <c r="B788" s="285"/>
      <c r="C788" s="97">
        <v>11</v>
      </c>
      <c r="D788" s="41"/>
      <c r="E788" s="41"/>
      <c r="F788" s="41"/>
      <c r="G788" s="90"/>
      <c r="H788" s="41"/>
      <c r="I788" s="41"/>
      <c r="J788" s="41"/>
      <c r="K788" s="82"/>
    </row>
    <row r="789" spans="1:11" hidden="1" x14ac:dyDescent="0.3">
      <c r="A789" s="99">
        <v>22</v>
      </c>
      <c r="B789" s="286"/>
      <c r="C789" s="97">
        <v>12</v>
      </c>
      <c r="D789" s="41"/>
      <c r="E789" s="41"/>
      <c r="F789" s="41"/>
      <c r="G789" s="90"/>
      <c r="H789" s="41"/>
      <c r="I789" s="41"/>
      <c r="J789" s="41"/>
      <c r="K789" s="82"/>
    </row>
    <row r="790" spans="1:11" hidden="1" x14ac:dyDescent="0.3">
      <c r="A790" s="99">
        <v>22</v>
      </c>
      <c r="B790" s="284">
        <v>2018</v>
      </c>
      <c r="C790" s="97">
        <v>1</v>
      </c>
      <c r="D790" s="41"/>
      <c r="E790" s="41"/>
      <c r="F790" s="41"/>
      <c r="G790" s="90"/>
      <c r="H790" s="41"/>
      <c r="I790" s="41"/>
      <c r="J790" s="41"/>
      <c r="K790" s="82"/>
    </row>
    <row r="791" spans="1:11" hidden="1" x14ac:dyDescent="0.3">
      <c r="A791" s="99">
        <v>22</v>
      </c>
      <c r="B791" s="285"/>
      <c r="C791" s="97">
        <v>2</v>
      </c>
      <c r="D791" s="41"/>
      <c r="E791" s="41"/>
      <c r="F791" s="41"/>
      <c r="G791" s="90"/>
      <c r="H791" s="41"/>
      <c r="I791" s="41"/>
      <c r="J791" s="41"/>
      <c r="K791" s="82"/>
    </row>
    <row r="792" spans="1:11" hidden="1" x14ac:dyDescent="0.3">
      <c r="A792" s="99">
        <v>22</v>
      </c>
      <c r="B792" s="285"/>
      <c r="C792" s="97">
        <v>3</v>
      </c>
      <c r="D792" s="41"/>
      <c r="E792" s="41"/>
      <c r="F792" s="41"/>
      <c r="G792" s="90"/>
      <c r="H792" s="41"/>
      <c r="I792" s="41"/>
      <c r="J792" s="41"/>
      <c r="K792" s="82"/>
    </row>
    <row r="793" spans="1:11" hidden="1" x14ac:dyDescent="0.3">
      <c r="A793" s="99">
        <v>22</v>
      </c>
      <c r="B793" s="285"/>
      <c r="C793" s="97">
        <v>4</v>
      </c>
      <c r="D793" s="41"/>
      <c r="E793" s="41"/>
      <c r="F793" s="41"/>
      <c r="G793" s="90"/>
      <c r="H793" s="41"/>
      <c r="I793" s="41"/>
      <c r="J793" s="41"/>
      <c r="K793" s="82"/>
    </row>
    <row r="794" spans="1:11" hidden="1" x14ac:dyDescent="0.3">
      <c r="A794" s="99">
        <v>22</v>
      </c>
      <c r="B794" s="285"/>
      <c r="C794" s="97">
        <v>5</v>
      </c>
      <c r="D794" s="41"/>
      <c r="E794" s="41"/>
      <c r="F794" s="41"/>
      <c r="G794" s="90"/>
      <c r="H794" s="41"/>
      <c r="I794" s="41"/>
      <c r="J794" s="41"/>
      <c r="K794" s="82"/>
    </row>
    <row r="795" spans="1:11" hidden="1" x14ac:dyDescent="0.3">
      <c r="A795" s="99">
        <v>22</v>
      </c>
      <c r="B795" s="285"/>
      <c r="C795" s="97">
        <v>6</v>
      </c>
      <c r="D795" s="41"/>
      <c r="E795" s="41"/>
      <c r="F795" s="41"/>
      <c r="G795" s="90"/>
      <c r="H795" s="41"/>
      <c r="I795" s="41"/>
      <c r="J795" s="41"/>
      <c r="K795" s="82"/>
    </row>
    <row r="796" spans="1:11" hidden="1" x14ac:dyDescent="0.3">
      <c r="A796" s="99">
        <v>22</v>
      </c>
      <c r="B796" s="285"/>
      <c r="C796" s="97">
        <v>7</v>
      </c>
      <c r="D796" s="41"/>
      <c r="E796" s="41"/>
      <c r="F796" s="41"/>
      <c r="G796" s="90"/>
      <c r="H796" s="41"/>
      <c r="I796" s="41"/>
      <c r="J796" s="41"/>
      <c r="K796" s="82"/>
    </row>
    <row r="797" spans="1:11" hidden="1" x14ac:dyDescent="0.3">
      <c r="A797" s="99">
        <v>22</v>
      </c>
      <c r="B797" s="285"/>
      <c r="C797" s="97">
        <v>8</v>
      </c>
      <c r="D797" s="41"/>
      <c r="E797" s="41"/>
      <c r="F797" s="41"/>
      <c r="G797" s="90"/>
      <c r="H797" s="41"/>
      <c r="I797" s="41"/>
      <c r="J797" s="41"/>
      <c r="K797" s="82"/>
    </row>
    <row r="798" spans="1:11" hidden="1" x14ac:dyDescent="0.3">
      <c r="A798" s="99">
        <v>22</v>
      </c>
      <c r="B798" s="285"/>
      <c r="C798" s="97">
        <v>9</v>
      </c>
      <c r="D798" s="41"/>
      <c r="E798" s="41"/>
      <c r="F798" s="41"/>
      <c r="G798" s="90"/>
      <c r="H798" s="41"/>
      <c r="I798" s="41"/>
      <c r="J798" s="41"/>
      <c r="K798" s="82"/>
    </row>
    <row r="799" spans="1:11" hidden="1" x14ac:dyDescent="0.3">
      <c r="A799" s="99">
        <v>22</v>
      </c>
      <c r="B799" s="285"/>
      <c r="C799" s="97">
        <v>10</v>
      </c>
      <c r="D799" s="41"/>
      <c r="E799" s="41"/>
      <c r="F799" s="41"/>
      <c r="G799" s="90"/>
      <c r="H799" s="41"/>
      <c r="I799" s="41"/>
      <c r="J799" s="41"/>
      <c r="K799" s="82"/>
    </row>
    <row r="800" spans="1:11" hidden="1" x14ac:dyDescent="0.3">
      <c r="A800" s="99">
        <v>22</v>
      </c>
      <c r="B800" s="285"/>
      <c r="C800" s="97">
        <v>11</v>
      </c>
      <c r="D800" s="41"/>
      <c r="E800" s="41"/>
      <c r="F800" s="41"/>
      <c r="G800" s="90"/>
      <c r="H800" s="41"/>
      <c r="I800" s="41"/>
      <c r="J800" s="41"/>
      <c r="K800" s="82"/>
    </row>
    <row r="801" spans="1:11" hidden="1" x14ac:dyDescent="0.3">
      <c r="A801" s="99">
        <v>22</v>
      </c>
      <c r="B801" s="286"/>
      <c r="C801" s="97">
        <v>12</v>
      </c>
      <c r="D801" s="41"/>
      <c r="E801" s="41"/>
      <c r="F801" s="41"/>
      <c r="G801" s="90"/>
      <c r="H801" s="41"/>
      <c r="I801" s="41"/>
      <c r="J801" s="41"/>
      <c r="K801" s="82"/>
    </row>
    <row r="802" spans="1:11" hidden="1" x14ac:dyDescent="0.3">
      <c r="A802" s="99">
        <v>22</v>
      </c>
      <c r="B802" s="284">
        <v>2019</v>
      </c>
      <c r="C802" s="97">
        <v>1</v>
      </c>
      <c r="D802" s="41"/>
      <c r="E802" s="41"/>
      <c r="F802" s="41"/>
      <c r="G802" s="90"/>
      <c r="H802" s="41"/>
      <c r="I802" s="41"/>
      <c r="J802" s="41"/>
      <c r="K802" s="82"/>
    </row>
    <row r="803" spans="1:11" hidden="1" x14ac:dyDescent="0.3">
      <c r="A803" s="99">
        <v>22</v>
      </c>
      <c r="B803" s="285"/>
      <c r="C803" s="97">
        <v>2</v>
      </c>
      <c r="D803" s="41"/>
      <c r="E803" s="41"/>
      <c r="F803" s="41"/>
      <c r="G803" s="90"/>
      <c r="H803" s="41"/>
      <c r="I803" s="41"/>
      <c r="J803" s="41"/>
      <c r="K803" s="82"/>
    </row>
    <row r="804" spans="1:11" hidden="1" x14ac:dyDescent="0.3">
      <c r="A804" s="99">
        <v>22</v>
      </c>
      <c r="B804" s="285"/>
      <c r="C804" s="97">
        <v>3</v>
      </c>
      <c r="D804" s="41"/>
      <c r="E804" s="41"/>
      <c r="F804" s="41"/>
      <c r="G804" s="90"/>
      <c r="H804" s="41"/>
      <c r="I804" s="41"/>
      <c r="J804" s="41"/>
      <c r="K804" s="82"/>
    </row>
    <row r="805" spans="1:11" hidden="1" x14ac:dyDescent="0.3">
      <c r="A805" s="99">
        <v>22</v>
      </c>
      <c r="B805" s="285"/>
      <c r="C805" s="97">
        <v>4</v>
      </c>
      <c r="D805" s="41"/>
      <c r="E805" s="41"/>
      <c r="F805" s="41"/>
      <c r="G805" s="90"/>
      <c r="H805" s="41"/>
      <c r="I805" s="41"/>
      <c r="J805" s="41"/>
      <c r="K805" s="82"/>
    </row>
    <row r="806" spans="1:11" hidden="1" x14ac:dyDescent="0.3">
      <c r="A806" s="99">
        <v>22</v>
      </c>
      <c r="B806" s="285"/>
      <c r="C806" s="97">
        <v>5</v>
      </c>
      <c r="D806" s="41"/>
      <c r="E806" s="41"/>
      <c r="F806" s="41"/>
      <c r="G806" s="90"/>
      <c r="H806" s="41"/>
      <c r="I806" s="41"/>
      <c r="J806" s="41"/>
      <c r="K806" s="82"/>
    </row>
    <row r="807" spans="1:11" hidden="1" x14ac:dyDescent="0.3">
      <c r="A807" s="99">
        <v>22</v>
      </c>
      <c r="B807" s="285"/>
      <c r="C807" s="97">
        <v>6</v>
      </c>
      <c r="D807" s="41"/>
      <c r="E807" s="41"/>
      <c r="F807" s="41"/>
      <c r="G807" s="90"/>
      <c r="H807" s="41"/>
      <c r="I807" s="41"/>
      <c r="J807" s="41"/>
      <c r="K807" s="82"/>
    </row>
    <row r="808" spans="1:11" hidden="1" x14ac:dyDescent="0.3">
      <c r="A808" s="99">
        <v>22</v>
      </c>
      <c r="B808" s="285"/>
      <c r="C808" s="97">
        <v>7</v>
      </c>
      <c r="D808" s="41"/>
      <c r="E808" s="41"/>
      <c r="F808" s="41"/>
      <c r="G808" s="90"/>
      <c r="H808" s="41"/>
      <c r="I808" s="41"/>
      <c r="J808" s="41"/>
      <c r="K808" s="82"/>
    </row>
    <row r="809" spans="1:11" hidden="1" x14ac:dyDescent="0.3">
      <c r="A809" s="99">
        <v>22</v>
      </c>
      <c r="B809" s="285"/>
      <c r="C809" s="97">
        <v>8</v>
      </c>
      <c r="D809" s="41"/>
      <c r="E809" s="41"/>
      <c r="F809" s="41"/>
      <c r="G809" s="90"/>
      <c r="H809" s="41"/>
      <c r="I809" s="41"/>
      <c r="J809" s="41"/>
      <c r="K809" s="82"/>
    </row>
    <row r="810" spans="1:11" hidden="1" x14ac:dyDescent="0.3">
      <c r="A810" s="99">
        <v>22</v>
      </c>
      <c r="B810" s="285"/>
      <c r="C810" s="97">
        <v>9</v>
      </c>
      <c r="D810" s="41"/>
      <c r="E810" s="41"/>
      <c r="F810" s="41"/>
      <c r="G810" s="90"/>
      <c r="H810" s="41"/>
      <c r="I810" s="41"/>
      <c r="J810" s="41"/>
      <c r="K810" s="82"/>
    </row>
    <row r="811" spans="1:11" hidden="1" x14ac:dyDescent="0.3">
      <c r="A811" s="99">
        <v>22</v>
      </c>
      <c r="B811" s="285"/>
      <c r="C811" s="97">
        <v>10</v>
      </c>
      <c r="D811" s="41"/>
      <c r="E811" s="41"/>
      <c r="F811" s="41"/>
      <c r="G811" s="90"/>
      <c r="H811" s="41"/>
      <c r="I811" s="41"/>
      <c r="J811" s="41"/>
      <c r="K811" s="82"/>
    </row>
    <row r="812" spans="1:11" hidden="1" x14ac:dyDescent="0.3">
      <c r="A812" s="99">
        <v>22</v>
      </c>
      <c r="B812" s="285"/>
      <c r="C812" s="97">
        <v>11</v>
      </c>
      <c r="D812" s="41"/>
      <c r="E812" s="41"/>
      <c r="F812" s="41"/>
      <c r="G812" s="90"/>
      <c r="H812" s="41"/>
      <c r="I812" s="41"/>
      <c r="J812" s="41"/>
      <c r="K812" s="82"/>
    </row>
    <row r="813" spans="1:11" hidden="1" x14ac:dyDescent="0.3">
      <c r="A813" s="100">
        <v>22</v>
      </c>
      <c r="B813" s="287"/>
      <c r="C813" s="95">
        <v>12</v>
      </c>
      <c r="D813" s="55"/>
      <c r="E813" s="55"/>
      <c r="F813" s="55"/>
      <c r="G813" s="94"/>
      <c r="H813" s="55"/>
      <c r="I813" s="55"/>
      <c r="J813" s="55"/>
      <c r="K813" s="83"/>
    </row>
    <row r="814" spans="1:11" hidden="1" x14ac:dyDescent="0.3">
      <c r="A814" s="101">
        <v>23</v>
      </c>
      <c r="B814" s="305">
        <v>2017</v>
      </c>
      <c r="C814" s="102">
        <v>1</v>
      </c>
      <c r="D814" s="92"/>
      <c r="E814" s="92"/>
      <c r="F814" s="92"/>
      <c r="G814" s="91"/>
      <c r="H814" s="92"/>
      <c r="I814" s="92"/>
      <c r="J814" s="92"/>
      <c r="K814" s="103"/>
    </row>
    <row r="815" spans="1:11" hidden="1" x14ac:dyDescent="0.3">
      <c r="A815" s="99">
        <v>23</v>
      </c>
      <c r="B815" s="285"/>
      <c r="C815" s="97">
        <v>2</v>
      </c>
      <c r="D815" s="41"/>
      <c r="E815" s="41"/>
      <c r="F815" s="41"/>
      <c r="G815" s="90"/>
      <c r="H815" s="41"/>
      <c r="I815" s="41"/>
      <c r="J815" s="41"/>
      <c r="K815" s="82"/>
    </row>
    <row r="816" spans="1:11" hidden="1" x14ac:dyDescent="0.3">
      <c r="A816" s="99">
        <v>23</v>
      </c>
      <c r="B816" s="285"/>
      <c r="C816" s="97">
        <v>3</v>
      </c>
      <c r="D816" s="41"/>
      <c r="E816" s="41"/>
      <c r="F816" s="41"/>
      <c r="G816" s="90"/>
      <c r="H816" s="41"/>
      <c r="I816" s="41"/>
      <c r="J816" s="41"/>
      <c r="K816" s="82"/>
    </row>
    <row r="817" spans="1:11" hidden="1" x14ac:dyDescent="0.3">
      <c r="A817" s="99">
        <v>23</v>
      </c>
      <c r="B817" s="285"/>
      <c r="C817" s="97">
        <v>4</v>
      </c>
      <c r="D817" s="41"/>
      <c r="E817" s="41"/>
      <c r="F817" s="41"/>
      <c r="G817" s="90"/>
      <c r="H817" s="41"/>
      <c r="I817" s="41"/>
      <c r="J817" s="41"/>
      <c r="K817" s="82"/>
    </row>
    <row r="818" spans="1:11" hidden="1" x14ac:dyDescent="0.3">
      <c r="A818" s="99">
        <v>23</v>
      </c>
      <c r="B818" s="285"/>
      <c r="C818" s="97">
        <v>5</v>
      </c>
      <c r="D818" s="41"/>
      <c r="E818" s="41"/>
      <c r="F818" s="41"/>
      <c r="G818" s="90"/>
      <c r="H818" s="41"/>
      <c r="I818" s="41"/>
      <c r="J818" s="41"/>
      <c r="K818" s="82"/>
    </row>
    <row r="819" spans="1:11" hidden="1" x14ac:dyDescent="0.3">
      <c r="A819" s="99">
        <v>23</v>
      </c>
      <c r="B819" s="285"/>
      <c r="C819" s="97">
        <v>6</v>
      </c>
      <c r="D819" s="41"/>
      <c r="E819" s="41"/>
      <c r="F819" s="41"/>
      <c r="G819" s="90"/>
      <c r="H819" s="41"/>
      <c r="I819" s="41"/>
      <c r="J819" s="41"/>
      <c r="K819" s="82"/>
    </row>
    <row r="820" spans="1:11" hidden="1" x14ac:dyDescent="0.3">
      <c r="A820" s="99">
        <v>23</v>
      </c>
      <c r="B820" s="285"/>
      <c r="C820" s="97">
        <v>7</v>
      </c>
      <c r="D820" s="41"/>
      <c r="E820" s="41"/>
      <c r="F820" s="41"/>
      <c r="G820" s="90"/>
      <c r="H820" s="41"/>
      <c r="I820" s="41"/>
      <c r="J820" s="41"/>
      <c r="K820" s="82"/>
    </row>
    <row r="821" spans="1:11" hidden="1" x14ac:dyDescent="0.3">
      <c r="A821" s="99">
        <v>23</v>
      </c>
      <c r="B821" s="285"/>
      <c r="C821" s="97">
        <v>8</v>
      </c>
      <c r="D821" s="41"/>
      <c r="E821" s="41"/>
      <c r="F821" s="41"/>
      <c r="G821" s="90"/>
      <c r="H821" s="41"/>
      <c r="I821" s="41"/>
      <c r="J821" s="41"/>
      <c r="K821" s="82"/>
    </row>
    <row r="822" spans="1:11" hidden="1" x14ac:dyDescent="0.3">
      <c r="A822" s="99">
        <v>23</v>
      </c>
      <c r="B822" s="285"/>
      <c r="C822" s="97">
        <v>9</v>
      </c>
      <c r="D822" s="41"/>
      <c r="E822" s="41"/>
      <c r="F822" s="41"/>
      <c r="G822" s="90"/>
      <c r="H822" s="41"/>
      <c r="I822" s="41"/>
      <c r="J822" s="41"/>
      <c r="K822" s="82"/>
    </row>
    <row r="823" spans="1:11" hidden="1" x14ac:dyDescent="0.3">
      <c r="A823" s="99">
        <v>23</v>
      </c>
      <c r="B823" s="285"/>
      <c r="C823" s="97">
        <v>10</v>
      </c>
      <c r="D823" s="41"/>
      <c r="E823" s="41"/>
      <c r="F823" s="41"/>
      <c r="G823" s="90"/>
      <c r="H823" s="41"/>
      <c r="I823" s="41"/>
      <c r="J823" s="41"/>
      <c r="K823" s="82"/>
    </row>
    <row r="824" spans="1:11" hidden="1" x14ac:dyDescent="0.3">
      <c r="A824" s="99">
        <v>23</v>
      </c>
      <c r="B824" s="285"/>
      <c r="C824" s="97">
        <v>11</v>
      </c>
      <c r="D824" s="41"/>
      <c r="E824" s="41"/>
      <c r="F824" s="41"/>
      <c r="G824" s="90"/>
      <c r="H824" s="41"/>
      <c r="I824" s="41"/>
      <c r="J824" s="41"/>
      <c r="K824" s="82"/>
    </row>
    <row r="825" spans="1:11" hidden="1" x14ac:dyDescent="0.3">
      <c r="A825" s="99">
        <v>23</v>
      </c>
      <c r="B825" s="286"/>
      <c r="C825" s="97">
        <v>12</v>
      </c>
      <c r="D825" s="41"/>
      <c r="E825" s="41"/>
      <c r="F825" s="41"/>
      <c r="G825" s="90"/>
      <c r="H825" s="41"/>
      <c r="I825" s="41"/>
      <c r="J825" s="41"/>
      <c r="K825" s="82"/>
    </row>
    <row r="826" spans="1:11" hidden="1" x14ac:dyDescent="0.3">
      <c r="A826" s="99">
        <v>23</v>
      </c>
      <c r="B826" s="284">
        <v>2018</v>
      </c>
      <c r="C826" s="97">
        <v>1</v>
      </c>
      <c r="D826" s="41"/>
      <c r="E826" s="41"/>
      <c r="F826" s="41"/>
      <c r="G826" s="90"/>
      <c r="H826" s="41"/>
      <c r="I826" s="41"/>
      <c r="J826" s="41"/>
      <c r="K826" s="82"/>
    </row>
    <row r="827" spans="1:11" hidden="1" x14ac:dyDescent="0.3">
      <c r="A827" s="99">
        <v>23</v>
      </c>
      <c r="B827" s="285"/>
      <c r="C827" s="97">
        <v>2</v>
      </c>
      <c r="D827" s="41"/>
      <c r="E827" s="41"/>
      <c r="F827" s="41"/>
      <c r="G827" s="90"/>
      <c r="H827" s="41"/>
      <c r="I827" s="41"/>
      <c r="J827" s="41"/>
      <c r="K827" s="82"/>
    </row>
    <row r="828" spans="1:11" hidden="1" x14ac:dyDescent="0.3">
      <c r="A828" s="99">
        <v>23</v>
      </c>
      <c r="B828" s="285"/>
      <c r="C828" s="97">
        <v>3</v>
      </c>
      <c r="D828" s="41"/>
      <c r="E828" s="41"/>
      <c r="F828" s="41"/>
      <c r="G828" s="90"/>
      <c r="H828" s="41"/>
      <c r="I828" s="41"/>
      <c r="J828" s="41"/>
      <c r="K828" s="82"/>
    </row>
    <row r="829" spans="1:11" hidden="1" x14ac:dyDescent="0.3">
      <c r="A829" s="99">
        <v>23</v>
      </c>
      <c r="B829" s="285"/>
      <c r="C829" s="97">
        <v>4</v>
      </c>
      <c r="D829" s="41"/>
      <c r="E829" s="41"/>
      <c r="F829" s="41"/>
      <c r="G829" s="90"/>
      <c r="H829" s="41"/>
      <c r="I829" s="41"/>
      <c r="J829" s="41"/>
      <c r="K829" s="82"/>
    </row>
    <row r="830" spans="1:11" hidden="1" x14ac:dyDescent="0.3">
      <c r="A830" s="99">
        <v>23</v>
      </c>
      <c r="B830" s="285"/>
      <c r="C830" s="97">
        <v>5</v>
      </c>
      <c r="D830" s="41"/>
      <c r="E830" s="41"/>
      <c r="F830" s="41"/>
      <c r="G830" s="90"/>
      <c r="H830" s="41"/>
      <c r="I830" s="41"/>
      <c r="J830" s="41"/>
      <c r="K830" s="82"/>
    </row>
    <row r="831" spans="1:11" hidden="1" x14ac:dyDescent="0.3">
      <c r="A831" s="99">
        <v>23</v>
      </c>
      <c r="B831" s="285"/>
      <c r="C831" s="97">
        <v>6</v>
      </c>
      <c r="D831" s="41"/>
      <c r="E831" s="41"/>
      <c r="F831" s="41"/>
      <c r="G831" s="90"/>
      <c r="H831" s="41"/>
      <c r="I831" s="41"/>
      <c r="J831" s="41"/>
      <c r="K831" s="82"/>
    </row>
    <row r="832" spans="1:11" hidden="1" x14ac:dyDescent="0.3">
      <c r="A832" s="99">
        <v>23</v>
      </c>
      <c r="B832" s="285"/>
      <c r="C832" s="97">
        <v>7</v>
      </c>
      <c r="D832" s="41"/>
      <c r="E832" s="41"/>
      <c r="F832" s="41"/>
      <c r="G832" s="90"/>
      <c r="H832" s="41"/>
      <c r="I832" s="41"/>
      <c r="J832" s="41"/>
      <c r="K832" s="82"/>
    </row>
    <row r="833" spans="1:11" hidden="1" x14ac:dyDescent="0.3">
      <c r="A833" s="99">
        <v>23</v>
      </c>
      <c r="B833" s="285"/>
      <c r="C833" s="97">
        <v>8</v>
      </c>
      <c r="D833" s="41"/>
      <c r="E833" s="41"/>
      <c r="F833" s="41"/>
      <c r="G833" s="90"/>
      <c r="H833" s="41"/>
      <c r="I833" s="41"/>
      <c r="J833" s="41"/>
      <c r="K833" s="82"/>
    </row>
    <row r="834" spans="1:11" hidden="1" x14ac:dyDescent="0.3">
      <c r="A834" s="99">
        <v>23</v>
      </c>
      <c r="B834" s="285"/>
      <c r="C834" s="97">
        <v>9</v>
      </c>
      <c r="D834" s="41"/>
      <c r="E834" s="41"/>
      <c r="F834" s="41"/>
      <c r="G834" s="90"/>
      <c r="H834" s="41"/>
      <c r="I834" s="41"/>
      <c r="J834" s="41"/>
      <c r="K834" s="82"/>
    </row>
    <row r="835" spans="1:11" hidden="1" x14ac:dyDescent="0.3">
      <c r="A835" s="99">
        <v>23</v>
      </c>
      <c r="B835" s="285"/>
      <c r="C835" s="97">
        <v>10</v>
      </c>
      <c r="D835" s="41"/>
      <c r="E835" s="41"/>
      <c r="F835" s="41"/>
      <c r="G835" s="90"/>
      <c r="H835" s="41"/>
      <c r="I835" s="41"/>
      <c r="J835" s="41"/>
      <c r="K835" s="82"/>
    </row>
    <row r="836" spans="1:11" hidden="1" x14ac:dyDescent="0.3">
      <c r="A836" s="99">
        <v>23</v>
      </c>
      <c r="B836" s="285"/>
      <c r="C836" s="97">
        <v>11</v>
      </c>
      <c r="D836" s="41"/>
      <c r="E836" s="41"/>
      <c r="F836" s="41"/>
      <c r="G836" s="90"/>
      <c r="H836" s="41"/>
      <c r="I836" s="41"/>
      <c r="J836" s="41"/>
      <c r="K836" s="82"/>
    </row>
    <row r="837" spans="1:11" hidden="1" x14ac:dyDescent="0.3">
      <c r="A837" s="99">
        <v>23</v>
      </c>
      <c r="B837" s="286"/>
      <c r="C837" s="97">
        <v>12</v>
      </c>
      <c r="D837" s="41"/>
      <c r="E837" s="41"/>
      <c r="F837" s="41"/>
      <c r="G837" s="90"/>
      <c r="H837" s="41"/>
      <c r="I837" s="41"/>
      <c r="J837" s="41"/>
      <c r="K837" s="82"/>
    </row>
    <row r="838" spans="1:11" hidden="1" x14ac:dyDescent="0.3">
      <c r="A838" s="99">
        <v>23</v>
      </c>
      <c r="B838" s="284">
        <v>2019</v>
      </c>
      <c r="C838" s="97">
        <v>1</v>
      </c>
      <c r="D838" s="41"/>
      <c r="E838" s="41"/>
      <c r="F838" s="41"/>
      <c r="G838" s="90"/>
      <c r="H838" s="41"/>
      <c r="I838" s="41"/>
      <c r="J838" s="41"/>
      <c r="K838" s="82"/>
    </row>
    <row r="839" spans="1:11" hidden="1" x14ac:dyDescent="0.3">
      <c r="A839" s="99">
        <v>23</v>
      </c>
      <c r="B839" s="285"/>
      <c r="C839" s="97">
        <v>2</v>
      </c>
      <c r="D839" s="41"/>
      <c r="E839" s="41"/>
      <c r="F839" s="41"/>
      <c r="G839" s="90"/>
      <c r="H839" s="41"/>
      <c r="I839" s="41"/>
      <c r="J839" s="41"/>
      <c r="K839" s="82"/>
    </row>
    <row r="840" spans="1:11" hidden="1" x14ac:dyDescent="0.3">
      <c r="A840" s="99">
        <v>23</v>
      </c>
      <c r="B840" s="285"/>
      <c r="C840" s="97">
        <v>3</v>
      </c>
      <c r="D840" s="41"/>
      <c r="E840" s="41"/>
      <c r="F840" s="41"/>
      <c r="G840" s="90"/>
      <c r="H840" s="41"/>
      <c r="I840" s="41"/>
      <c r="J840" s="41"/>
      <c r="K840" s="82"/>
    </row>
    <row r="841" spans="1:11" hidden="1" x14ac:dyDescent="0.3">
      <c r="A841" s="99">
        <v>23</v>
      </c>
      <c r="B841" s="285"/>
      <c r="C841" s="97">
        <v>4</v>
      </c>
      <c r="D841" s="41"/>
      <c r="E841" s="41"/>
      <c r="F841" s="41"/>
      <c r="G841" s="90"/>
      <c r="H841" s="41"/>
      <c r="I841" s="41"/>
      <c r="J841" s="41"/>
      <c r="K841" s="82"/>
    </row>
    <row r="842" spans="1:11" hidden="1" x14ac:dyDescent="0.3">
      <c r="A842" s="99">
        <v>23</v>
      </c>
      <c r="B842" s="285"/>
      <c r="C842" s="97">
        <v>5</v>
      </c>
      <c r="D842" s="41"/>
      <c r="E842" s="41"/>
      <c r="F842" s="41"/>
      <c r="G842" s="90"/>
      <c r="H842" s="41"/>
      <c r="I842" s="41"/>
      <c r="J842" s="41"/>
      <c r="K842" s="82"/>
    </row>
    <row r="843" spans="1:11" hidden="1" x14ac:dyDescent="0.3">
      <c r="A843" s="99">
        <v>23</v>
      </c>
      <c r="B843" s="285"/>
      <c r="C843" s="97">
        <v>6</v>
      </c>
      <c r="D843" s="41"/>
      <c r="E843" s="41"/>
      <c r="F843" s="41"/>
      <c r="G843" s="90"/>
      <c r="H843" s="41"/>
      <c r="I843" s="41"/>
      <c r="J843" s="41"/>
      <c r="K843" s="82"/>
    </row>
    <row r="844" spans="1:11" hidden="1" x14ac:dyDescent="0.3">
      <c r="A844" s="99">
        <v>23</v>
      </c>
      <c r="B844" s="285"/>
      <c r="C844" s="97">
        <v>7</v>
      </c>
      <c r="D844" s="41"/>
      <c r="E844" s="41"/>
      <c r="F844" s="41"/>
      <c r="G844" s="90"/>
      <c r="H844" s="41"/>
      <c r="I844" s="41"/>
      <c r="J844" s="41"/>
      <c r="K844" s="82"/>
    </row>
    <row r="845" spans="1:11" hidden="1" x14ac:dyDescent="0.3">
      <c r="A845" s="99">
        <v>23</v>
      </c>
      <c r="B845" s="285"/>
      <c r="C845" s="97">
        <v>8</v>
      </c>
      <c r="D845" s="41"/>
      <c r="E845" s="41"/>
      <c r="F845" s="41"/>
      <c r="G845" s="90"/>
      <c r="H845" s="41"/>
      <c r="I845" s="41"/>
      <c r="J845" s="41"/>
      <c r="K845" s="82"/>
    </row>
    <row r="846" spans="1:11" hidden="1" x14ac:dyDescent="0.3">
      <c r="A846" s="99">
        <v>23</v>
      </c>
      <c r="B846" s="285"/>
      <c r="C846" s="97">
        <v>9</v>
      </c>
      <c r="D846" s="41"/>
      <c r="E846" s="41"/>
      <c r="F846" s="41"/>
      <c r="G846" s="90"/>
      <c r="H846" s="41"/>
      <c r="I846" s="41"/>
      <c r="J846" s="41"/>
      <c r="K846" s="82"/>
    </row>
    <row r="847" spans="1:11" hidden="1" x14ac:dyDescent="0.3">
      <c r="A847" s="99">
        <v>23</v>
      </c>
      <c r="B847" s="285"/>
      <c r="C847" s="97">
        <v>10</v>
      </c>
      <c r="D847" s="41"/>
      <c r="E847" s="41"/>
      <c r="F847" s="41"/>
      <c r="G847" s="90"/>
      <c r="H847" s="41"/>
      <c r="I847" s="41"/>
      <c r="J847" s="41"/>
      <c r="K847" s="82"/>
    </row>
    <row r="848" spans="1:11" hidden="1" x14ac:dyDescent="0.3">
      <c r="A848" s="99">
        <v>23</v>
      </c>
      <c r="B848" s="285"/>
      <c r="C848" s="97">
        <v>11</v>
      </c>
      <c r="D848" s="41"/>
      <c r="E848" s="41"/>
      <c r="F848" s="41"/>
      <c r="G848" s="90"/>
      <c r="H848" s="41"/>
      <c r="I848" s="41"/>
      <c r="J848" s="41"/>
      <c r="K848" s="82"/>
    </row>
    <row r="849" spans="1:11" hidden="1" x14ac:dyDescent="0.3">
      <c r="A849" s="100">
        <v>23</v>
      </c>
      <c r="B849" s="287"/>
      <c r="C849" s="95">
        <v>12</v>
      </c>
      <c r="D849" s="55"/>
      <c r="E849" s="55"/>
      <c r="F849" s="55"/>
      <c r="G849" s="94"/>
      <c r="H849" s="55"/>
      <c r="I849" s="55"/>
      <c r="J849" s="55"/>
      <c r="K849" s="83"/>
    </row>
    <row r="850" spans="1:11" hidden="1" x14ac:dyDescent="0.3">
      <c r="A850" s="101">
        <v>24</v>
      </c>
      <c r="B850" s="305">
        <v>2017</v>
      </c>
      <c r="C850" s="102">
        <v>1</v>
      </c>
      <c r="D850" s="92"/>
      <c r="E850" s="92"/>
      <c r="F850" s="92"/>
      <c r="G850" s="91"/>
      <c r="H850" s="92"/>
      <c r="I850" s="92"/>
      <c r="J850" s="92"/>
      <c r="K850" s="103"/>
    </row>
    <row r="851" spans="1:11" hidden="1" x14ac:dyDescent="0.3">
      <c r="A851" s="99">
        <v>24</v>
      </c>
      <c r="B851" s="285"/>
      <c r="C851" s="97">
        <v>2</v>
      </c>
      <c r="D851" s="41"/>
      <c r="E851" s="41"/>
      <c r="F851" s="41"/>
      <c r="G851" s="90"/>
      <c r="H851" s="41"/>
      <c r="I851" s="41"/>
      <c r="J851" s="41"/>
      <c r="K851" s="82"/>
    </row>
    <row r="852" spans="1:11" hidden="1" x14ac:dyDescent="0.3">
      <c r="A852" s="99">
        <v>24</v>
      </c>
      <c r="B852" s="285"/>
      <c r="C852" s="97">
        <v>3</v>
      </c>
      <c r="D852" s="41"/>
      <c r="E852" s="41"/>
      <c r="F852" s="41"/>
      <c r="G852" s="90"/>
      <c r="H852" s="41"/>
      <c r="I852" s="41"/>
      <c r="J852" s="41"/>
      <c r="K852" s="82"/>
    </row>
    <row r="853" spans="1:11" hidden="1" x14ac:dyDescent="0.3">
      <c r="A853" s="99">
        <v>24</v>
      </c>
      <c r="B853" s="285"/>
      <c r="C853" s="97">
        <v>4</v>
      </c>
      <c r="D853" s="41"/>
      <c r="E853" s="41"/>
      <c r="F853" s="41"/>
      <c r="G853" s="90"/>
      <c r="H853" s="41"/>
      <c r="I853" s="41"/>
      <c r="J853" s="41"/>
      <c r="K853" s="82"/>
    </row>
    <row r="854" spans="1:11" hidden="1" x14ac:dyDescent="0.3">
      <c r="A854" s="99">
        <v>24</v>
      </c>
      <c r="B854" s="285"/>
      <c r="C854" s="97">
        <v>5</v>
      </c>
      <c r="D854" s="41"/>
      <c r="E854" s="41"/>
      <c r="F854" s="41"/>
      <c r="G854" s="90"/>
      <c r="H854" s="41"/>
      <c r="I854" s="41"/>
      <c r="J854" s="41"/>
      <c r="K854" s="82"/>
    </row>
    <row r="855" spans="1:11" hidden="1" x14ac:dyDescent="0.3">
      <c r="A855" s="99">
        <v>24</v>
      </c>
      <c r="B855" s="285"/>
      <c r="C855" s="97">
        <v>6</v>
      </c>
      <c r="D855" s="41"/>
      <c r="E855" s="41"/>
      <c r="F855" s="41"/>
      <c r="G855" s="90"/>
      <c r="H855" s="41"/>
      <c r="I855" s="41"/>
      <c r="J855" s="41"/>
      <c r="K855" s="82"/>
    </row>
    <row r="856" spans="1:11" hidden="1" x14ac:dyDescent="0.3">
      <c r="A856" s="99">
        <v>24</v>
      </c>
      <c r="B856" s="285"/>
      <c r="C856" s="97">
        <v>7</v>
      </c>
      <c r="D856" s="41"/>
      <c r="E856" s="41"/>
      <c r="F856" s="41"/>
      <c r="G856" s="90"/>
      <c r="H856" s="41"/>
      <c r="I856" s="41"/>
      <c r="J856" s="41"/>
      <c r="K856" s="82"/>
    </row>
    <row r="857" spans="1:11" hidden="1" x14ac:dyDescent="0.3">
      <c r="A857" s="99">
        <v>24</v>
      </c>
      <c r="B857" s="285"/>
      <c r="C857" s="97">
        <v>8</v>
      </c>
      <c r="D857" s="41"/>
      <c r="E857" s="41"/>
      <c r="F857" s="41"/>
      <c r="G857" s="90"/>
      <c r="H857" s="41"/>
      <c r="I857" s="41"/>
      <c r="J857" s="41"/>
      <c r="K857" s="82"/>
    </row>
    <row r="858" spans="1:11" hidden="1" x14ac:dyDescent="0.3">
      <c r="A858" s="99">
        <v>24</v>
      </c>
      <c r="B858" s="285"/>
      <c r="C858" s="97">
        <v>9</v>
      </c>
      <c r="D858" s="41"/>
      <c r="E858" s="41"/>
      <c r="F858" s="41"/>
      <c r="G858" s="90"/>
      <c r="H858" s="41"/>
      <c r="I858" s="41"/>
      <c r="J858" s="41"/>
      <c r="K858" s="82"/>
    </row>
    <row r="859" spans="1:11" hidden="1" x14ac:dyDescent="0.3">
      <c r="A859" s="99">
        <v>24</v>
      </c>
      <c r="B859" s="285"/>
      <c r="C859" s="97">
        <v>10</v>
      </c>
      <c r="D859" s="41"/>
      <c r="E859" s="41"/>
      <c r="F859" s="41"/>
      <c r="G859" s="90"/>
      <c r="H859" s="41"/>
      <c r="I859" s="41"/>
      <c r="J859" s="41"/>
      <c r="K859" s="82"/>
    </row>
    <row r="860" spans="1:11" hidden="1" x14ac:dyDescent="0.3">
      <c r="A860" s="99">
        <v>24</v>
      </c>
      <c r="B860" s="285"/>
      <c r="C860" s="97">
        <v>11</v>
      </c>
      <c r="D860" s="41"/>
      <c r="E860" s="41"/>
      <c r="F860" s="41"/>
      <c r="G860" s="90"/>
      <c r="H860" s="41"/>
      <c r="I860" s="41"/>
      <c r="J860" s="41"/>
      <c r="K860" s="82"/>
    </row>
    <row r="861" spans="1:11" hidden="1" x14ac:dyDescent="0.3">
      <c r="A861" s="99">
        <v>24</v>
      </c>
      <c r="B861" s="286"/>
      <c r="C861" s="97">
        <v>12</v>
      </c>
      <c r="D861" s="41"/>
      <c r="E861" s="41"/>
      <c r="F861" s="41"/>
      <c r="G861" s="90"/>
      <c r="H861" s="41"/>
      <c r="I861" s="41"/>
      <c r="J861" s="41"/>
      <c r="K861" s="82"/>
    </row>
    <row r="862" spans="1:11" hidden="1" x14ac:dyDescent="0.3">
      <c r="A862" s="99">
        <v>24</v>
      </c>
      <c r="B862" s="284">
        <v>2018</v>
      </c>
      <c r="C862" s="97">
        <v>1</v>
      </c>
      <c r="D862" s="41"/>
      <c r="E862" s="41"/>
      <c r="F862" s="41"/>
      <c r="G862" s="90"/>
      <c r="H862" s="41"/>
      <c r="I862" s="41"/>
      <c r="J862" s="41"/>
      <c r="K862" s="82"/>
    </row>
    <row r="863" spans="1:11" hidden="1" x14ac:dyDescent="0.3">
      <c r="A863" s="99">
        <v>24</v>
      </c>
      <c r="B863" s="285"/>
      <c r="C863" s="97">
        <v>2</v>
      </c>
      <c r="D863" s="41"/>
      <c r="E863" s="41"/>
      <c r="F863" s="41"/>
      <c r="G863" s="90"/>
      <c r="H863" s="41"/>
      <c r="I863" s="41"/>
      <c r="J863" s="41"/>
      <c r="K863" s="82"/>
    </row>
    <row r="864" spans="1:11" hidden="1" x14ac:dyDescent="0.3">
      <c r="A864" s="99">
        <v>24</v>
      </c>
      <c r="B864" s="285"/>
      <c r="C864" s="97">
        <v>3</v>
      </c>
      <c r="D864" s="41"/>
      <c r="E864" s="41"/>
      <c r="F864" s="41"/>
      <c r="G864" s="90"/>
      <c r="H864" s="41"/>
      <c r="I864" s="41"/>
      <c r="J864" s="41"/>
      <c r="K864" s="82"/>
    </row>
    <row r="865" spans="1:11" hidden="1" x14ac:dyDescent="0.3">
      <c r="A865" s="99">
        <v>24</v>
      </c>
      <c r="B865" s="285"/>
      <c r="C865" s="97">
        <v>4</v>
      </c>
      <c r="D865" s="41"/>
      <c r="E865" s="41"/>
      <c r="F865" s="41"/>
      <c r="G865" s="90"/>
      <c r="H865" s="41"/>
      <c r="I865" s="41"/>
      <c r="J865" s="41"/>
      <c r="K865" s="82"/>
    </row>
    <row r="866" spans="1:11" hidden="1" x14ac:dyDescent="0.3">
      <c r="A866" s="99">
        <v>24</v>
      </c>
      <c r="B866" s="285"/>
      <c r="C866" s="97">
        <v>5</v>
      </c>
      <c r="D866" s="41"/>
      <c r="E866" s="41"/>
      <c r="F866" s="41"/>
      <c r="G866" s="90"/>
      <c r="H866" s="41"/>
      <c r="I866" s="41"/>
      <c r="J866" s="41"/>
      <c r="K866" s="82"/>
    </row>
    <row r="867" spans="1:11" hidden="1" x14ac:dyDescent="0.3">
      <c r="A867" s="99">
        <v>24</v>
      </c>
      <c r="B867" s="285"/>
      <c r="C867" s="97">
        <v>6</v>
      </c>
      <c r="D867" s="41"/>
      <c r="E867" s="41"/>
      <c r="F867" s="41"/>
      <c r="G867" s="90"/>
      <c r="H867" s="41"/>
      <c r="I867" s="41"/>
      <c r="J867" s="41"/>
      <c r="K867" s="82"/>
    </row>
    <row r="868" spans="1:11" hidden="1" x14ac:dyDescent="0.3">
      <c r="A868" s="99">
        <v>24</v>
      </c>
      <c r="B868" s="285"/>
      <c r="C868" s="97">
        <v>7</v>
      </c>
      <c r="D868" s="41"/>
      <c r="E868" s="41"/>
      <c r="F868" s="41"/>
      <c r="G868" s="90"/>
      <c r="H868" s="41"/>
      <c r="I868" s="41"/>
      <c r="J868" s="41"/>
      <c r="K868" s="82"/>
    </row>
    <row r="869" spans="1:11" hidden="1" x14ac:dyDescent="0.3">
      <c r="A869" s="99">
        <v>24</v>
      </c>
      <c r="B869" s="285"/>
      <c r="C869" s="97">
        <v>8</v>
      </c>
      <c r="D869" s="41"/>
      <c r="E869" s="41"/>
      <c r="F869" s="41"/>
      <c r="G869" s="90"/>
      <c r="H869" s="41"/>
      <c r="I869" s="41"/>
      <c r="J869" s="41"/>
      <c r="K869" s="82"/>
    </row>
    <row r="870" spans="1:11" hidden="1" x14ac:dyDescent="0.3">
      <c r="A870" s="99">
        <v>24</v>
      </c>
      <c r="B870" s="285"/>
      <c r="C870" s="97">
        <v>9</v>
      </c>
      <c r="D870" s="41"/>
      <c r="E870" s="41"/>
      <c r="F870" s="41"/>
      <c r="G870" s="90"/>
      <c r="H870" s="41"/>
      <c r="I870" s="41"/>
      <c r="J870" s="41"/>
      <c r="K870" s="82"/>
    </row>
    <row r="871" spans="1:11" hidden="1" x14ac:dyDescent="0.3">
      <c r="A871" s="99">
        <v>24</v>
      </c>
      <c r="B871" s="285"/>
      <c r="C871" s="97">
        <v>10</v>
      </c>
      <c r="D871" s="41"/>
      <c r="E871" s="41"/>
      <c r="F871" s="41"/>
      <c r="G871" s="90"/>
      <c r="H871" s="41"/>
      <c r="I871" s="41"/>
      <c r="J871" s="41"/>
      <c r="K871" s="82"/>
    </row>
    <row r="872" spans="1:11" hidden="1" x14ac:dyDescent="0.3">
      <c r="A872" s="99">
        <v>24</v>
      </c>
      <c r="B872" s="285"/>
      <c r="C872" s="97">
        <v>11</v>
      </c>
      <c r="D872" s="41"/>
      <c r="E872" s="41"/>
      <c r="F872" s="41"/>
      <c r="G872" s="90"/>
      <c r="H872" s="41"/>
      <c r="I872" s="41"/>
      <c r="J872" s="41"/>
      <c r="K872" s="82"/>
    </row>
    <row r="873" spans="1:11" hidden="1" x14ac:dyDescent="0.3">
      <c r="A873" s="99">
        <v>24</v>
      </c>
      <c r="B873" s="286"/>
      <c r="C873" s="97">
        <v>12</v>
      </c>
      <c r="D873" s="41"/>
      <c r="E873" s="41"/>
      <c r="F873" s="41"/>
      <c r="G873" s="90"/>
      <c r="H873" s="41"/>
      <c r="I873" s="41"/>
      <c r="J873" s="41"/>
      <c r="K873" s="82"/>
    </row>
    <row r="874" spans="1:11" hidden="1" x14ac:dyDescent="0.3">
      <c r="A874" s="99">
        <v>24</v>
      </c>
      <c r="B874" s="284">
        <v>2019</v>
      </c>
      <c r="C874" s="97">
        <v>1</v>
      </c>
      <c r="D874" s="41"/>
      <c r="E874" s="41"/>
      <c r="F874" s="41"/>
      <c r="G874" s="90"/>
      <c r="H874" s="41"/>
      <c r="I874" s="41"/>
      <c r="J874" s="41"/>
      <c r="K874" s="82"/>
    </row>
    <row r="875" spans="1:11" hidden="1" x14ac:dyDescent="0.3">
      <c r="A875" s="99">
        <v>24</v>
      </c>
      <c r="B875" s="285"/>
      <c r="C875" s="97">
        <v>2</v>
      </c>
      <c r="D875" s="41"/>
      <c r="E875" s="41"/>
      <c r="F875" s="41"/>
      <c r="G875" s="90"/>
      <c r="H875" s="41"/>
      <c r="I875" s="41"/>
      <c r="J875" s="41"/>
      <c r="K875" s="82"/>
    </row>
    <row r="876" spans="1:11" hidden="1" x14ac:dyDescent="0.3">
      <c r="A876" s="99">
        <v>24</v>
      </c>
      <c r="B876" s="285"/>
      <c r="C876" s="97">
        <v>3</v>
      </c>
      <c r="D876" s="41"/>
      <c r="E876" s="41"/>
      <c r="F876" s="41"/>
      <c r="G876" s="90"/>
      <c r="H876" s="41"/>
      <c r="I876" s="41"/>
      <c r="J876" s="41"/>
      <c r="K876" s="82"/>
    </row>
    <row r="877" spans="1:11" hidden="1" x14ac:dyDescent="0.3">
      <c r="A877" s="99">
        <v>24</v>
      </c>
      <c r="B877" s="285"/>
      <c r="C877" s="97">
        <v>4</v>
      </c>
      <c r="D877" s="41"/>
      <c r="E877" s="41"/>
      <c r="F877" s="41"/>
      <c r="G877" s="90"/>
      <c r="H877" s="41"/>
      <c r="I877" s="41"/>
      <c r="J877" s="41"/>
      <c r="K877" s="82"/>
    </row>
    <row r="878" spans="1:11" hidden="1" x14ac:dyDescent="0.3">
      <c r="A878" s="99">
        <v>24</v>
      </c>
      <c r="B878" s="285"/>
      <c r="C878" s="97">
        <v>5</v>
      </c>
      <c r="D878" s="41"/>
      <c r="E878" s="41"/>
      <c r="F878" s="41"/>
      <c r="G878" s="90"/>
      <c r="H878" s="41"/>
      <c r="I878" s="41"/>
      <c r="J878" s="41"/>
      <c r="K878" s="82"/>
    </row>
    <row r="879" spans="1:11" hidden="1" x14ac:dyDescent="0.3">
      <c r="A879" s="99">
        <v>24</v>
      </c>
      <c r="B879" s="285"/>
      <c r="C879" s="97">
        <v>6</v>
      </c>
      <c r="D879" s="41"/>
      <c r="E879" s="41"/>
      <c r="F879" s="41"/>
      <c r="G879" s="90"/>
      <c r="H879" s="41"/>
      <c r="I879" s="41"/>
      <c r="J879" s="41"/>
      <c r="K879" s="82"/>
    </row>
    <row r="880" spans="1:11" hidden="1" x14ac:dyDescent="0.3">
      <c r="A880" s="99">
        <v>24</v>
      </c>
      <c r="B880" s="285"/>
      <c r="C880" s="97">
        <v>7</v>
      </c>
      <c r="D880" s="41"/>
      <c r="E880" s="41"/>
      <c r="F880" s="41"/>
      <c r="G880" s="90"/>
      <c r="H880" s="41"/>
      <c r="I880" s="41"/>
      <c r="J880" s="41"/>
      <c r="K880" s="82"/>
    </row>
    <row r="881" spans="1:11" hidden="1" x14ac:dyDescent="0.3">
      <c r="A881" s="99">
        <v>24</v>
      </c>
      <c r="B881" s="285"/>
      <c r="C881" s="97">
        <v>8</v>
      </c>
      <c r="D881" s="41"/>
      <c r="E881" s="41"/>
      <c r="F881" s="41"/>
      <c r="G881" s="90"/>
      <c r="H881" s="41"/>
      <c r="I881" s="41"/>
      <c r="J881" s="41"/>
      <c r="K881" s="82"/>
    </row>
    <row r="882" spans="1:11" hidden="1" x14ac:dyDescent="0.3">
      <c r="A882" s="99">
        <v>24</v>
      </c>
      <c r="B882" s="285"/>
      <c r="C882" s="97">
        <v>9</v>
      </c>
      <c r="D882" s="41"/>
      <c r="E882" s="41"/>
      <c r="F882" s="41"/>
      <c r="G882" s="90"/>
      <c r="H882" s="41"/>
      <c r="I882" s="41"/>
      <c r="J882" s="41"/>
      <c r="K882" s="82"/>
    </row>
    <row r="883" spans="1:11" hidden="1" x14ac:dyDescent="0.3">
      <c r="A883" s="99">
        <v>24</v>
      </c>
      <c r="B883" s="285"/>
      <c r="C883" s="97">
        <v>10</v>
      </c>
      <c r="D883" s="41"/>
      <c r="E883" s="41"/>
      <c r="F883" s="41"/>
      <c r="G883" s="90"/>
      <c r="H883" s="41"/>
      <c r="I883" s="41"/>
      <c r="J883" s="41"/>
      <c r="K883" s="82"/>
    </row>
    <row r="884" spans="1:11" hidden="1" x14ac:dyDescent="0.3">
      <c r="A884" s="99">
        <v>24</v>
      </c>
      <c r="B884" s="285"/>
      <c r="C884" s="97">
        <v>11</v>
      </c>
      <c r="D884" s="41"/>
      <c r="E884" s="41"/>
      <c r="F884" s="41"/>
      <c r="G884" s="90"/>
      <c r="H884" s="41"/>
      <c r="I884" s="41"/>
      <c r="J884" s="41"/>
      <c r="K884" s="82"/>
    </row>
    <row r="885" spans="1:11" hidden="1" x14ac:dyDescent="0.3">
      <c r="A885" s="100">
        <v>24</v>
      </c>
      <c r="B885" s="287"/>
      <c r="C885" s="95">
        <v>12</v>
      </c>
      <c r="D885" s="55"/>
      <c r="E885" s="55"/>
      <c r="F885" s="55"/>
      <c r="G885" s="94"/>
      <c r="H885" s="55"/>
      <c r="I885" s="55"/>
      <c r="J885" s="55"/>
      <c r="K885" s="83"/>
    </row>
    <row r="886" spans="1:11" hidden="1" x14ac:dyDescent="0.3">
      <c r="A886" s="101">
        <v>25</v>
      </c>
      <c r="B886" s="305">
        <v>2017</v>
      </c>
      <c r="C886" s="102">
        <v>1</v>
      </c>
      <c r="D886" s="92"/>
      <c r="E886" s="92"/>
      <c r="F886" s="92"/>
      <c r="G886" s="91"/>
      <c r="H886" s="92"/>
      <c r="I886" s="92"/>
      <c r="J886" s="92"/>
      <c r="K886" s="103"/>
    </row>
    <row r="887" spans="1:11" hidden="1" x14ac:dyDescent="0.3">
      <c r="A887" s="99">
        <v>25</v>
      </c>
      <c r="B887" s="285"/>
      <c r="C887" s="97">
        <v>2</v>
      </c>
      <c r="D887" s="41"/>
      <c r="E887" s="41"/>
      <c r="F887" s="41"/>
      <c r="G887" s="90"/>
      <c r="H887" s="41"/>
      <c r="I887" s="41"/>
      <c r="J887" s="41"/>
      <c r="K887" s="82"/>
    </row>
    <row r="888" spans="1:11" hidden="1" x14ac:dyDescent="0.3">
      <c r="A888" s="99">
        <v>25</v>
      </c>
      <c r="B888" s="285"/>
      <c r="C888" s="97">
        <v>3</v>
      </c>
      <c r="D888" s="41"/>
      <c r="E888" s="41"/>
      <c r="F888" s="41"/>
      <c r="G888" s="90"/>
      <c r="H888" s="41"/>
      <c r="I888" s="41"/>
      <c r="J888" s="41"/>
      <c r="K888" s="82"/>
    </row>
    <row r="889" spans="1:11" hidden="1" x14ac:dyDescent="0.3">
      <c r="A889" s="99">
        <v>25</v>
      </c>
      <c r="B889" s="285"/>
      <c r="C889" s="97">
        <v>4</v>
      </c>
      <c r="D889" s="41"/>
      <c r="E889" s="41"/>
      <c r="F889" s="41"/>
      <c r="G889" s="90"/>
      <c r="H889" s="41"/>
      <c r="I889" s="41"/>
      <c r="J889" s="41"/>
      <c r="K889" s="82"/>
    </row>
    <row r="890" spans="1:11" hidden="1" x14ac:dyDescent="0.3">
      <c r="A890" s="99">
        <v>25</v>
      </c>
      <c r="B890" s="285"/>
      <c r="C890" s="97">
        <v>5</v>
      </c>
      <c r="D890" s="41"/>
      <c r="E890" s="41"/>
      <c r="F890" s="41"/>
      <c r="G890" s="90"/>
      <c r="H890" s="41"/>
      <c r="I890" s="41"/>
      <c r="J890" s="41"/>
      <c r="K890" s="82"/>
    </row>
    <row r="891" spans="1:11" hidden="1" x14ac:dyDescent="0.3">
      <c r="A891" s="99">
        <v>25</v>
      </c>
      <c r="B891" s="285"/>
      <c r="C891" s="97">
        <v>6</v>
      </c>
      <c r="D891" s="41"/>
      <c r="E891" s="41"/>
      <c r="F891" s="41"/>
      <c r="G891" s="90"/>
      <c r="H891" s="41"/>
      <c r="I891" s="41"/>
      <c r="J891" s="41"/>
      <c r="K891" s="82"/>
    </row>
    <row r="892" spans="1:11" hidden="1" x14ac:dyDescent="0.3">
      <c r="A892" s="99">
        <v>25</v>
      </c>
      <c r="B892" s="285"/>
      <c r="C892" s="97">
        <v>7</v>
      </c>
      <c r="D892" s="41"/>
      <c r="E892" s="41"/>
      <c r="F892" s="41"/>
      <c r="G892" s="90"/>
      <c r="H892" s="41"/>
      <c r="I892" s="41"/>
      <c r="J892" s="41"/>
      <c r="K892" s="82"/>
    </row>
    <row r="893" spans="1:11" hidden="1" x14ac:dyDescent="0.3">
      <c r="A893" s="99">
        <v>25</v>
      </c>
      <c r="B893" s="285"/>
      <c r="C893" s="97">
        <v>8</v>
      </c>
      <c r="D893" s="41"/>
      <c r="E893" s="41"/>
      <c r="F893" s="41"/>
      <c r="G893" s="90"/>
      <c r="H893" s="41"/>
      <c r="I893" s="41"/>
      <c r="J893" s="41"/>
      <c r="K893" s="82"/>
    </row>
    <row r="894" spans="1:11" hidden="1" x14ac:dyDescent="0.3">
      <c r="A894" s="99">
        <v>25</v>
      </c>
      <c r="B894" s="285"/>
      <c r="C894" s="97">
        <v>9</v>
      </c>
      <c r="D894" s="41"/>
      <c r="E894" s="41"/>
      <c r="F894" s="41"/>
      <c r="G894" s="90"/>
      <c r="H894" s="41"/>
      <c r="I894" s="41"/>
      <c r="J894" s="41"/>
      <c r="K894" s="82"/>
    </row>
    <row r="895" spans="1:11" hidden="1" x14ac:dyDescent="0.3">
      <c r="A895" s="99">
        <v>25</v>
      </c>
      <c r="B895" s="285"/>
      <c r="C895" s="97">
        <v>10</v>
      </c>
      <c r="D895" s="41"/>
      <c r="E895" s="41"/>
      <c r="F895" s="41"/>
      <c r="G895" s="90"/>
      <c r="H895" s="41"/>
      <c r="I895" s="41"/>
      <c r="J895" s="41"/>
      <c r="K895" s="82"/>
    </row>
    <row r="896" spans="1:11" hidden="1" x14ac:dyDescent="0.3">
      <c r="A896" s="99">
        <v>25</v>
      </c>
      <c r="B896" s="285"/>
      <c r="C896" s="97">
        <v>11</v>
      </c>
      <c r="D896" s="41"/>
      <c r="E896" s="41"/>
      <c r="F896" s="41"/>
      <c r="G896" s="90"/>
      <c r="H896" s="41"/>
      <c r="I896" s="41"/>
      <c r="J896" s="41"/>
      <c r="K896" s="82"/>
    </row>
    <row r="897" spans="1:11" hidden="1" x14ac:dyDescent="0.3">
      <c r="A897" s="99">
        <v>25</v>
      </c>
      <c r="B897" s="286"/>
      <c r="C897" s="97">
        <v>12</v>
      </c>
      <c r="D897" s="41"/>
      <c r="E897" s="41"/>
      <c r="F897" s="41"/>
      <c r="G897" s="90"/>
      <c r="H897" s="41"/>
      <c r="I897" s="41"/>
      <c r="J897" s="41"/>
      <c r="K897" s="82"/>
    </row>
    <row r="898" spans="1:11" hidden="1" x14ac:dyDescent="0.3">
      <c r="A898" s="99">
        <v>25</v>
      </c>
      <c r="B898" s="284">
        <v>2018</v>
      </c>
      <c r="C898" s="97">
        <v>1</v>
      </c>
      <c r="D898" s="41"/>
      <c r="E898" s="41"/>
      <c r="F898" s="41"/>
      <c r="G898" s="90"/>
      <c r="H898" s="41"/>
      <c r="I898" s="41"/>
      <c r="J898" s="41"/>
      <c r="K898" s="82"/>
    </row>
    <row r="899" spans="1:11" hidden="1" x14ac:dyDescent="0.3">
      <c r="A899" s="99">
        <v>25</v>
      </c>
      <c r="B899" s="285"/>
      <c r="C899" s="97">
        <v>2</v>
      </c>
      <c r="D899" s="41"/>
      <c r="E899" s="41"/>
      <c r="F899" s="41"/>
      <c r="G899" s="90"/>
      <c r="H899" s="41"/>
      <c r="I899" s="41"/>
      <c r="J899" s="41"/>
      <c r="K899" s="82"/>
    </row>
    <row r="900" spans="1:11" hidden="1" x14ac:dyDescent="0.3">
      <c r="A900" s="99">
        <v>25</v>
      </c>
      <c r="B900" s="285"/>
      <c r="C900" s="97">
        <v>3</v>
      </c>
      <c r="D900" s="41"/>
      <c r="E900" s="41"/>
      <c r="F900" s="41"/>
      <c r="G900" s="90"/>
      <c r="H900" s="41"/>
      <c r="I900" s="41"/>
      <c r="J900" s="41"/>
      <c r="K900" s="82"/>
    </row>
    <row r="901" spans="1:11" hidden="1" x14ac:dyDescent="0.3">
      <c r="A901" s="99">
        <v>25</v>
      </c>
      <c r="B901" s="285"/>
      <c r="C901" s="97">
        <v>4</v>
      </c>
      <c r="D901" s="41"/>
      <c r="E901" s="41"/>
      <c r="F901" s="41"/>
      <c r="G901" s="90"/>
      <c r="H901" s="41"/>
      <c r="I901" s="41"/>
      <c r="J901" s="41"/>
      <c r="K901" s="82"/>
    </row>
    <row r="902" spans="1:11" hidden="1" x14ac:dyDescent="0.3">
      <c r="A902" s="99">
        <v>25</v>
      </c>
      <c r="B902" s="285"/>
      <c r="C902" s="97">
        <v>5</v>
      </c>
      <c r="D902" s="41"/>
      <c r="E902" s="41"/>
      <c r="F902" s="41"/>
      <c r="G902" s="90"/>
      <c r="H902" s="41"/>
      <c r="I902" s="41"/>
      <c r="J902" s="41"/>
      <c r="K902" s="82"/>
    </row>
    <row r="903" spans="1:11" hidden="1" x14ac:dyDescent="0.3">
      <c r="A903" s="99">
        <v>25</v>
      </c>
      <c r="B903" s="285"/>
      <c r="C903" s="97">
        <v>6</v>
      </c>
      <c r="D903" s="41"/>
      <c r="E903" s="41"/>
      <c r="F903" s="41"/>
      <c r="G903" s="90"/>
      <c r="H903" s="41"/>
      <c r="I903" s="41"/>
      <c r="J903" s="41"/>
      <c r="K903" s="82"/>
    </row>
    <row r="904" spans="1:11" hidden="1" x14ac:dyDescent="0.3">
      <c r="A904" s="99">
        <v>25</v>
      </c>
      <c r="B904" s="285"/>
      <c r="C904" s="97">
        <v>7</v>
      </c>
      <c r="D904" s="41"/>
      <c r="E904" s="41"/>
      <c r="F904" s="41"/>
      <c r="G904" s="90"/>
      <c r="H904" s="41"/>
      <c r="I904" s="41"/>
      <c r="J904" s="41"/>
      <c r="K904" s="82"/>
    </row>
    <row r="905" spans="1:11" hidden="1" x14ac:dyDescent="0.3">
      <c r="A905" s="99">
        <v>25</v>
      </c>
      <c r="B905" s="285"/>
      <c r="C905" s="97">
        <v>8</v>
      </c>
      <c r="D905" s="41"/>
      <c r="E905" s="41"/>
      <c r="F905" s="41"/>
      <c r="G905" s="90"/>
      <c r="H905" s="41"/>
      <c r="I905" s="41"/>
      <c r="J905" s="41"/>
      <c r="K905" s="82"/>
    </row>
    <row r="906" spans="1:11" hidden="1" x14ac:dyDescent="0.3">
      <c r="A906" s="99">
        <v>25</v>
      </c>
      <c r="B906" s="285"/>
      <c r="C906" s="97">
        <v>9</v>
      </c>
      <c r="D906" s="41"/>
      <c r="E906" s="41"/>
      <c r="F906" s="41"/>
      <c r="G906" s="90"/>
      <c r="H906" s="41"/>
      <c r="I906" s="41"/>
      <c r="J906" s="41"/>
      <c r="K906" s="82"/>
    </row>
    <row r="907" spans="1:11" hidden="1" x14ac:dyDescent="0.3">
      <c r="A907" s="99">
        <v>25</v>
      </c>
      <c r="B907" s="285"/>
      <c r="C907" s="97">
        <v>10</v>
      </c>
      <c r="D907" s="41"/>
      <c r="E907" s="41"/>
      <c r="F907" s="41"/>
      <c r="G907" s="90"/>
      <c r="H907" s="41"/>
      <c r="I907" s="41"/>
      <c r="J907" s="41"/>
      <c r="K907" s="82"/>
    </row>
    <row r="908" spans="1:11" hidden="1" x14ac:dyDescent="0.3">
      <c r="A908" s="99">
        <v>25</v>
      </c>
      <c r="B908" s="285"/>
      <c r="C908" s="97">
        <v>11</v>
      </c>
      <c r="D908" s="41"/>
      <c r="E908" s="41"/>
      <c r="F908" s="41"/>
      <c r="G908" s="90"/>
      <c r="H908" s="41"/>
      <c r="I908" s="41"/>
      <c r="J908" s="41"/>
      <c r="K908" s="82"/>
    </row>
    <row r="909" spans="1:11" hidden="1" x14ac:dyDescent="0.3">
      <c r="A909" s="99">
        <v>25</v>
      </c>
      <c r="B909" s="286"/>
      <c r="C909" s="97">
        <v>12</v>
      </c>
      <c r="D909" s="41"/>
      <c r="E909" s="41"/>
      <c r="F909" s="41"/>
      <c r="G909" s="90"/>
      <c r="H909" s="41"/>
      <c r="I909" s="41"/>
      <c r="J909" s="41"/>
      <c r="K909" s="82"/>
    </row>
    <row r="910" spans="1:11" hidden="1" x14ac:dyDescent="0.3">
      <c r="A910" s="99">
        <v>25</v>
      </c>
      <c r="B910" s="284">
        <v>2019</v>
      </c>
      <c r="C910" s="97">
        <v>1</v>
      </c>
      <c r="D910" s="41"/>
      <c r="E910" s="41"/>
      <c r="F910" s="41"/>
      <c r="G910" s="90"/>
      <c r="H910" s="41"/>
      <c r="I910" s="41"/>
      <c r="J910" s="41"/>
      <c r="K910" s="82"/>
    </row>
    <row r="911" spans="1:11" hidden="1" x14ac:dyDescent="0.3">
      <c r="A911" s="99">
        <v>25</v>
      </c>
      <c r="B911" s="285"/>
      <c r="C911" s="97">
        <v>2</v>
      </c>
      <c r="D911" s="41"/>
      <c r="E911" s="41"/>
      <c r="F911" s="41"/>
      <c r="G911" s="90"/>
      <c r="H911" s="41"/>
      <c r="I911" s="41"/>
      <c r="J911" s="41"/>
      <c r="K911" s="82"/>
    </row>
    <row r="912" spans="1:11" hidden="1" x14ac:dyDescent="0.3">
      <c r="A912" s="99">
        <v>25</v>
      </c>
      <c r="B912" s="285"/>
      <c r="C912" s="97">
        <v>3</v>
      </c>
      <c r="D912" s="41"/>
      <c r="E912" s="41"/>
      <c r="F912" s="41"/>
      <c r="G912" s="90"/>
      <c r="H912" s="41"/>
      <c r="I912" s="41"/>
      <c r="J912" s="41"/>
      <c r="K912" s="82"/>
    </row>
    <row r="913" spans="1:11" hidden="1" x14ac:dyDescent="0.3">
      <c r="A913" s="99">
        <v>25</v>
      </c>
      <c r="B913" s="285"/>
      <c r="C913" s="97">
        <v>4</v>
      </c>
      <c r="D913" s="41"/>
      <c r="E913" s="41"/>
      <c r="F913" s="41"/>
      <c r="G913" s="90"/>
      <c r="H913" s="41"/>
      <c r="I913" s="41"/>
      <c r="J913" s="41"/>
      <c r="K913" s="82"/>
    </row>
    <row r="914" spans="1:11" hidden="1" x14ac:dyDescent="0.3">
      <c r="A914" s="99">
        <v>25</v>
      </c>
      <c r="B914" s="285"/>
      <c r="C914" s="97">
        <v>5</v>
      </c>
      <c r="D914" s="41"/>
      <c r="E914" s="41"/>
      <c r="F914" s="41"/>
      <c r="G914" s="90"/>
      <c r="H914" s="41"/>
      <c r="I914" s="41"/>
      <c r="J914" s="41"/>
      <c r="K914" s="82"/>
    </row>
    <row r="915" spans="1:11" hidden="1" x14ac:dyDescent="0.3">
      <c r="A915" s="99">
        <v>25</v>
      </c>
      <c r="B915" s="285"/>
      <c r="C915" s="97">
        <v>6</v>
      </c>
      <c r="D915" s="41"/>
      <c r="E915" s="41"/>
      <c r="F915" s="41"/>
      <c r="G915" s="90"/>
      <c r="H915" s="41"/>
      <c r="I915" s="41"/>
      <c r="J915" s="41"/>
      <c r="K915" s="82"/>
    </row>
    <row r="916" spans="1:11" hidden="1" x14ac:dyDescent="0.3">
      <c r="A916" s="99">
        <v>25</v>
      </c>
      <c r="B916" s="285"/>
      <c r="C916" s="97">
        <v>7</v>
      </c>
      <c r="D916" s="41"/>
      <c r="E916" s="41"/>
      <c r="F916" s="41"/>
      <c r="G916" s="90"/>
      <c r="H916" s="41"/>
      <c r="I916" s="41"/>
      <c r="J916" s="41"/>
      <c r="K916" s="82"/>
    </row>
    <row r="917" spans="1:11" hidden="1" x14ac:dyDescent="0.3">
      <c r="A917" s="99">
        <v>25</v>
      </c>
      <c r="B917" s="285"/>
      <c r="C917" s="97">
        <v>8</v>
      </c>
      <c r="D917" s="41"/>
      <c r="E917" s="41"/>
      <c r="F917" s="41"/>
      <c r="G917" s="90"/>
      <c r="H917" s="41"/>
      <c r="I917" s="41"/>
      <c r="J917" s="41"/>
      <c r="K917" s="82"/>
    </row>
    <row r="918" spans="1:11" hidden="1" x14ac:dyDescent="0.3">
      <c r="A918" s="99">
        <v>25</v>
      </c>
      <c r="B918" s="285"/>
      <c r="C918" s="97">
        <v>9</v>
      </c>
      <c r="D918" s="41"/>
      <c r="E918" s="41"/>
      <c r="F918" s="41"/>
      <c r="G918" s="90"/>
      <c r="H918" s="41"/>
      <c r="I918" s="41"/>
      <c r="J918" s="41"/>
      <c r="K918" s="82"/>
    </row>
    <row r="919" spans="1:11" hidden="1" x14ac:dyDescent="0.3">
      <c r="A919" s="99">
        <v>25</v>
      </c>
      <c r="B919" s="285"/>
      <c r="C919" s="97">
        <v>10</v>
      </c>
      <c r="D919" s="41"/>
      <c r="E919" s="41"/>
      <c r="F919" s="41"/>
      <c r="G919" s="90"/>
      <c r="H919" s="41"/>
      <c r="I919" s="41"/>
      <c r="J919" s="41"/>
      <c r="K919" s="82"/>
    </row>
    <row r="920" spans="1:11" hidden="1" x14ac:dyDescent="0.3">
      <c r="A920" s="99">
        <v>25</v>
      </c>
      <c r="B920" s="285"/>
      <c r="C920" s="97">
        <v>11</v>
      </c>
      <c r="D920" s="41"/>
      <c r="E920" s="41"/>
      <c r="F920" s="41"/>
      <c r="G920" s="90"/>
      <c r="H920" s="41"/>
      <c r="I920" s="41"/>
      <c r="J920" s="41"/>
      <c r="K920" s="82"/>
    </row>
    <row r="921" spans="1:11" hidden="1" x14ac:dyDescent="0.3">
      <c r="A921" s="100">
        <v>25</v>
      </c>
      <c r="B921" s="287"/>
      <c r="C921" s="95">
        <v>12</v>
      </c>
      <c r="D921" s="55"/>
      <c r="E921" s="55"/>
      <c r="F921" s="55"/>
      <c r="G921" s="94"/>
      <c r="H921" s="55"/>
      <c r="I921" s="55"/>
      <c r="J921" s="55"/>
      <c r="K921" s="83"/>
    </row>
    <row r="922" spans="1:11" hidden="1" x14ac:dyDescent="0.3">
      <c r="A922" s="101">
        <v>26</v>
      </c>
      <c r="B922" s="305">
        <v>2017</v>
      </c>
      <c r="C922" s="102">
        <v>1</v>
      </c>
      <c r="D922" s="92"/>
      <c r="E922" s="92"/>
      <c r="F922" s="92"/>
      <c r="G922" s="91"/>
      <c r="H922" s="92"/>
      <c r="I922" s="92"/>
      <c r="J922" s="92"/>
      <c r="K922" s="103"/>
    </row>
    <row r="923" spans="1:11" hidden="1" x14ac:dyDescent="0.3">
      <c r="A923" s="99">
        <v>26</v>
      </c>
      <c r="B923" s="285"/>
      <c r="C923" s="97">
        <v>2</v>
      </c>
      <c r="D923" s="41"/>
      <c r="E923" s="41"/>
      <c r="F923" s="41"/>
      <c r="G923" s="90"/>
      <c r="H923" s="41"/>
      <c r="I923" s="41"/>
      <c r="J923" s="41"/>
      <c r="K923" s="82"/>
    </row>
    <row r="924" spans="1:11" hidden="1" x14ac:dyDescent="0.3">
      <c r="A924" s="99">
        <v>26</v>
      </c>
      <c r="B924" s="285"/>
      <c r="C924" s="97">
        <v>3</v>
      </c>
      <c r="D924" s="41"/>
      <c r="E924" s="41"/>
      <c r="F924" s="41"/>
      <c r="G924" s="90"/>
      <c r="H924" s="41"/>
      <c r="I924" s="41"/>
      <c r="J924" s="41"/>
      <c r="K924" s="82"/>
    </row>
    <row r="925" spans="1:11" hidden="1" x14ac:dyDescent="0.3">
      <c r="A925" s="99">
        <v>26</v>
      </c>
      <c r="B925" s="285"/>
      <c r="C925" s="97">
        <v>4</v>
      </c>
      <c r="D925" s="41"/>
      <c r="E925" s="41"/>
      <c r="F925" s="41"/>
      <c r="G925" s="90"/>
      <c r="H925" s="41"/>
      <c r="I925" s="41"/>
      <c r="J925" s="41"/>
      <c r="K925" s="82"/>
    </row>
    <row r="926" spans="1:11" hidden="1" x14ac:dyDescent="0.3">
      <c r="A926" s="99">
        <v>26</v>
      </c>
      <c r="B926" s="285"/>
      <c r="C926" s="97">
        <v>5</v>
      </c>
      <c r="D926" s="41"/>
      <c r="E926" s="41"/>
      <c r="F926" s="41"/>
      <c r="G926" s="90"/>
      <c r="H926" s="41"/>
      <c r="I926" s="41"/>
      <c r="J926" s="41"/>
      <c r="K926" s="82"/>
    </row>
    <row r="927" spans="1:11" hidden="1" x14ac:dyDescent="0.3">
      <c r="A927" s="99">
        <v>26</v>
      </c>
      <c r="B927" s="285"/>
      <c r="C927" s="97">
        <v>6</v>
      </c>
      <c r="D927" s="41"/>
      <c r="E927" s="41"/>
      <c r="F927" s="41"/>
      <c r="G927" s="90"/>
      <c r="H927" s="41"/>
      <c r="I927" s="41"/>
      <c r="J927" s="41"/>
      <c r="K927" s="82"/>
    </row>
    <row r="928" spans="1:11" hidden="1" x14ac:dyDescent="0.3">
      <c r="A928" s="99">
        <v>26</v>
      </c>
      <c r="B928" s="285"/>
      <c r="C928" s="97">
        <v>7</v>
      </c>
      <c r="D928" s="41"/>
      <c r="E928" s="41"/>
      <c r="F928" s="41"/>
      <c r="G928" s="90"/>
      <c r="H928" s="41"/>
      <c r="I928" s="41"/>
      <c r="J928" s="41"/>
      <c r="K928" s="82"/>
    </row>
    <row r="929" spans="1:11" hidden="1" x14ac:dyDescent="0.3">
      <c r="A929" s="99">
        <v>26</v>
      </c>
      <c r="B929" s="285"/>
      <c r="C929" s="97">
        <v>8</v>
      </c>
      <c r="D929" s="41"/>
      <c r="E929" s="41"/>
      <c r="F929" s="41"/>
      <c r="G929" s="90"/>
      <c r="H929" s="41"/>
      <c r="I929" s="41"/>
      <c r="J929" s="41"/>
      <c r="K929" s="82"/>
    </row>
    <row r="930" spans="1:11" hidden="1" x14ac:dyDescent="0.3">
      <c r="A930" s="99">
        <v>26</v>
      </c>
      <c r="B930" s="285"/>
      <c r="C930" s="97">
        <v>9</v>
      </c>
      <c r="D930" s="41"/>
      <c r="E930" s="41"/>
      <c r="F930" s="41"/>
      <c r="G930" s="90"/>
      <c r="H930" s="41"/>
      <c r="I930" s="41"/>
      <c r="J930" s="41"/>
      <c r="K930" s="82"/>
    </row>
    <row r="931" spans="1:11" hidden="1" x14ac:dyDescent="0.3">
      <c r="A931" s="99">
        <v>26</v>
      </c>
      <c r="B931" s="285"/>
      <c r="C931" s="97">
        <v>10</v>
      </c>
      <c r="D931" s="41"/>
      <c r="E931" s="41"/>
      <c r="F931" s="41"/>
      <c r="G931" s="90"/>
      <c r="H931" s="41"/>
      <c r="I931" s="41"/>
      <c r="J931" s="41"/>
      <c r="K931" s="82"/>
    </row>
    <row r="932" spans="1:11" hidden="1" x14ac:dyDescent="0.3">
      <c r="A932" s="99">
        <v>26</v>
      </c>
      <c r="B932" s="285"/>
      <c r="C932" s="97">
        <v>11</v>
      </c>
      <c r="D932" s="41"/>
      <c r="E932" s="41"/>
      <c r="F932" s="41"/>
      <c r="G932" s="90"/>
      <c r="H932" s="41"/>
      <c r="I932" s="41"/>
      <c r="J932" s="41"/>
      <c r="K932" s="82"/>
    </row>
    <row r="933" spans="1:11" hidden="1" x14ac:dyDescent="0.3">
      <c r="A933" s="99">
        <v>26</v>
      </c>
      <c r="B933" s="286"/>
      <c r="C933" s="97">
        <v>12</v>
      </c>
      <c r="D933" s="41"/>
      <c r="E933" s="41"/>
      <c r="F933" s="41"/>
      <c r="G933" s="90"/>
      <c r="H933" s="41"/>
      <c r="I933" s="41"/>
      <c r="J933" s="41"/>
      <c r="K933" s="82"/>
    </row>
    <row r="934" spans="1:11" hidden="1" x14ac:dyDescent="0.3">
      <c r="A934" s="99">
        <v>26</v>
      </c>
      <c r="B934" s="284">
        <v>2018</v>
      </c>
      <c r="C934" s="97">
        <v>1</v>
      </c>
      <c r="D934" s="41"/>
      <c r="E934" s="41"/>
      <c r="F934" s="41"/>
      <c r="G934" s="90"/>
      <c r="H934" s="41"/>
      <c r="I934" s="41"/>
      <c r="J934" s="41"/>
      <c r="K934" s="82"/>
    </row>
    <row r="935" spans="1:11" hidden="1" x14ac:dyDescent="0.3">
      <c r="A935" s="99">
        <v>26</v>
      </c>
      <c r="B935" s="285"/>
      <c r="C935" s="97">
        <v>2</v>
      </c>
      <c r="D935" s="41"/>
      <c r="E935" s="41"/>
      <c r="F935" s="41"/>
      <c r="G935" s="90"/>
      <c r="H935" s="41"/>
      <c r="I935" s="41"/>
      <c r="J935" s="41"/>
      <c r="K935" s="82"/>
    </row>
    <row r="936" spans="1:11" hidden="1" x14ac:dyDescent="0.3">
      <c r="A936" s="99">
        <v>26</v>
      </c>
      <c r="B936" s="285"/>
      <c r="C936" s="97">
        <v>3</v>
      </c>
      <c r="D936" s="41"/>
      <c r="E936" s="41"/>
      <c r="F936" s="41"/>
      <c r="G936" s="90"/>
      <c r="H936" s="41"/>
      <c r="I936" s="41"/>
      <c r="J936" s="41"/>
      <c r="K936" s="82"/>
    </row>
    <row r="937" spans="1:11" hidden="1" x14ac:dyDescent="0.3">
      <c r="A937" s="99">
        <v>26</v>
      </c>
      <c r="B937" s="285"/>
      <c r="C937" s="97">
        <v>4</v>
      </c>
      <c r="D937" s="41"/>
      <c r="E937" s="41"/>
      <c r="F937" s="41"/>
      <c r="G937" s="90"/>
      <c r="H937" s="41"/>
      <c r="I937" s="41"/>
      <c r="J937" s="41"/>
      <c r="K937" s="82"/>
    </row>
    <row r="938" spans="1:11" hidden="1" x14ac:dyDescent="0.3">
      <c r="A938" s="99">
        <v>26</v>
      </c>
      <c r="B938" s="285"/>
      <c r="C938" s="97">
        <v>5</v>
      </c>
      <c r="D938" s="41"/>
      <c r="E938" s="41"/>
      <c r="F938" s="41"/>
      <c r="G938" s="90"/>
      <c r="H938" s="41"/>
      <c r="I938" s="41"/>
      <c r="J938" s="41"/>
      <c r="K938" s="82"/>
    </row>
    <row r="939" spans="1:11" hidden="1" x14ac:dyDescent="0.3">
      <c r="A939" s="99">
        <v>26</v>
      </c>
      <c r="B939" s="285"/>
      <c r="C939" s="97">
        <v>6</v>
      </c>
      <c r="D939" s="41"/>
      <c r="E939" s="41"/>
      <c r="F939" s="41"/>
      <c r="G939" s="90"/>
      <c r="H939" s="41"/>
      <c r="I939" s="41"/>
      <c r="J939" s="41"/>
      <c r="K939" s="82"/>
    </row>
    <row r="940" spans="1:11" hidden="1" x14ac:dyDescent="0.3">
      <c r="A940" s="99">
        <v>26</v>
      </c>
      <c r="B940" s="285"/>
      <c r="C940" s="97">
        <v>7</v>
      </c>
      <c r="D940" s="41"/>
      <c r="E940" s="41"/>
      <c r="F940" s="41"/>
      <c r="G940" s="90"/>
      <c r="H940" s="41"/>
      <c r="I940" s="41"/>
      <c r="J940" s="41"/>
      <c r="K940" s="82"/>
    </row>
    <row r="941" spans="1:11" hidden="1" x14ac:dyDescent="0.3">
      <c r="A941" s="99">
        <v>26</v>
      </c>
      <c r="B941" s="285"/>
      <c r="C941" s="97">
        <v>8</v>
      </c>
      <c r="D941" s="41"/>
      <c r="E941" s="41"/>
      <c r="F941" s="41"/>
      <c r="G941" s="90"/>
      <c r="H941" s="41"/>
      <c r="I941" s="41"/>
      <c r="J941" s="41"/>
      <c r="K941" s="82"/>
    </row>
    <row r="942" spans="1:11" hidden="1" x14ac:dyDescent="0.3">
      <c r="A942" s="99">
        <v>26</v>
      </c>
      <c r="B942" s="285"/>
      <c r="C942" s="97">
        <v>9</v>
      </c>
      <c r="D942" s="41"/>
      <c r="E942" s="41"/>
      <c r="F942" s="41"/>
      <c r="G942" s="90"/>
      <c r="H942" s="41"/>
      <c r="I942" s="41"/>
      <c r="J942" s="41"/>
      <c r="K942" s="82"/>
    </row>
    <row r="943" spans="1:11" hidden="1" x14ac:dyDescent="0.3">
      <c r="A943" s="99">
        <v>26</v>
      </c>
      <c r="B943" s="285"/>
      <c r="C943" s="97">
        <v>10</v>
      </c>
      <c r="D943" s="41"/>
      <c r="E943" s="41"/>
      <c r="F943" s="41"/>
      <c r="G943" s="90"/>
      <c r="H943" s="41"/>
      <c r="I943" s="41"/>
      <c r="J943" s="41"/>
      <c r="K943" s="82"/>
    </row>
    <row r="944" spans="1:11" hidden="1" x14ac:dyDescent="0.3">
      <c r="A944" s="99">
        <v>26</v>
      </c>
      <c r="B944" s="285"/>
      <c r="C944" s="97">
        <v>11</v>
      </c>
      <c r="D944" s="41"/>
      <c r="E944" s="41"/>
      <c r="F944" s="41"/>
      <c r="G944" s="90"/>
      <c r="H944" s="41"/>
      <c r="I944" s="41"/>
      <c r="J944" s="41"/>
      <c r="K944" s="82"/>
    </row>
    <row r="945" spans="1:11" hidden="1" x14ac:dyDescent="0.3">
      <c r="A945" s="99">
        <v>26</v>
      </c>
      <c r="B945" s="286"/>
      <c r="C945" s="97">
        <v>12</v>
      </c>
      <c r="D945" s="41"/>
      <c r="E945" s="41"/>
      <c r="F945" s="41"/>
      <c r="G945" s="90"/>
      <c r="H945" s="41"/>
      <c r="I945" s="41"/>
      <c r="J945" s="41"/>
      <c r="K945" s="82"/>
    </row>
    <row r="946" spans="1:11" hidden="1" x14ac:dyDescent="0.3">
      <c r="A946" s="99">
        <v>26</v>
      </c>
      <c r="B946" s="284">
        <v>2019</v>
      </c>
      <c r="C946" s="97">
        <v>1</v>
      </c>
      <c r="D946" s="41"/>
      <c r="E946" s="41"/>
      <c r="F946" s="41"/>
      <c r="G946" s="90"/>
      <c r="H946" s="41"/>
      <c r="I946" s="41"/>
      <c r="J946" s="41"/>
      <c r="K946" s="82"/>
    </row>
    <row r="947" spans="1:11" hidden="1" x14ac:dyDescent="0.3">
      <c r="A947" s="99">
        <v>26</v>
      </c>
      <c r="B947" s="285"/>
      <c r="C947" s="97">
        <v>2</v>
      </c>
      <c r="D947" s="41"/>
      <c r="E947" s="41"/>
      <c r="F947" s="41"/>
      <c r="G947" s="90"/>
      <c r="H947" s="41"/>
      <c r="I947" s="41"/>
      <c r="J947" s="41"/>
      <c r="K947" s="82"/>
    </row>
    <row r="948" spans="1:11" hidden="1" x14ac:dyDescent="0.3">
      <c r="A948" s="99">
        <v>26</v>
      </c>
      <c r="B948" s="285"/>
      <c r="C948" s="97">
        <v>3</v>
      </c>
      <c r="D948" s="41"/>
      <c r="E948" s="41"/>
      <c r="F948" s="41"/>
      <c r="G948" s="90"/>
      <c r="H948" s="41"/>
      <c r="I948" s="41"/>
      <c r="J948" s="41"/>
      <c r="K948" s="82"/>
    </row>
    <row r="949" spans="1:11" hidden="1" x14ac:dyDescent="0.3">
      <c r="A949" s="99">
        <v>26</v>
      </c>
      <c r="B949" s="285"/>
      <c r="C949" s="97">
        <v>4</v>
      </c>
      <c r="D949" s="41"/>
      <c r="E949" s="41"/>
      <c r="F949" s="41"/>
      <c r="G949" s="90"/>
      <c r="H949" s="41"/>
      <c r="I949" s="41"/>
      <c r="J949" s="41"/>
      <c r="K949" s="82"/>
    </row>
    <row r="950" spans="1:11" hidden="1" x14ac:dyDescent="0.3">
      <c r="A950" s="99">
        <v>26</v>
      </c>
      <c r="B950" s="285"/>
      <c r="C950" s="97">
        <v>5</v>
      </c>
      <c r="D950" s="41"/>
      <c r="E950" s="41"/>
      <c r="F950" s="41"/>
      <c r="G950" s="90"/>
      <c r="H950" s="41"/>
      <c r="I950" s="41"/>
      <c r="J950" s="41"/>
      <c r="K950" s="82"/>
    </row>
    <row r="951" spans="1:11" hidden="1" x14ac:dyDescent="0.3">
      <c r="A951" s="99">
        <v>26</v>
      </c>
      <c r="B951" s="285"/>
      <c r="C951" s="97">
        <v>6</v>
      </c>
      <c r="D951" s="41"/>
      <c r="E951" s="41"/>
      <c r="F951" s="41"/>
      <c r="G951" s="90"/>
      <c r="H951" s="41"/>
      <c r="I951" s="41"/>
      <c r="J951" s="41"/>
      <c r="K951" s="82"/>
    </row>
    <row r="952" spans="1:11" hidden="1" x14ac:dyDescent="0.3">
      <c r="A952" s="99">
        <v>26</v>
      </c>
      <c r="B952" s="285"/>
      <c r="C952" s="97">
        <v>7</v>
      </c>
      <c r="D952" s="41"/>
      <c r="E952" s="41"/>
      <c r="F952" s="41"/>
      <c r="G952" s="90"/>
      <c r="H952" s="41"/>
      <c r="I952" s="41"/>
      <c r="J952" s="41"/>
      <c r="K952" s="82"/>
    </row>
    <row r="953" spans="1:11" hidden="1" x14ac:dyDescent="0.3">
      <c r="A953" s="99">
        <v>26</v>
      </c>
      <c r="B953" s="285"/>
      <c r="C953" s="97">
        <v>8</v>
      </c>
      <c r="D953" s="41"/>
      <c r="E953" s="41"/>
      <c r="F953" s="41"/>
      <c r="G953" s="90"/>
      <c r="H953" s="41"/>
      <c r="I953" s="41"/>
      <c r="J953" s="41"/>
      <c r="K953" s="82"/>
    </row>
    <row r="954" spans="1:11" hidden="1" x14ac:dyDescent="0.3">
      <c r="A954" s="99">
        <v>26</v>
      </c>
      <c r="B954" s="285"/>
      <c r="C954" s="97">
        <v>9</v>
      </c>
      <c r="D954" s="41"/>
      <c r="E954" s="41"/>
      <c r="F954" s="41"/>
      <c r="G954" s="90"/>
      <c r="H954" s="41"/>
      <c r="I954" s="41"/>
      <c r="J954" s="41"/>
      <c r="K954" s="82"/>
    </row>
    <row r="955" spans="1:11" hidden="1" x14ac:dyDescent="0.3">
      <c r="A955" s="99">
        <v>26</v>
      </c>
      <c r="B955" s="285"/>
      <c r="C955" s="97">
        <v>10</v>
      </c>
      <c r="D955" s="41"/>
      <c r="E955" s="41"/>
      <c r="F955" s="41"/>
      <c r="G955" s="90"/>
      <c r="H955" s="41"/>
      <c r="I955" s="41"/>
      <c r="J955" s="41"/>
      <c r="K955" s="82"/>
    </row>
    <row r="956" spans="1:11" hidden="1" x14ac:dyDescent="0.3">
      <c r="A956" s="99">
        <v>26</v>
      </c>
      <c r="B956" s="285"/>
      <c r="C956" s="97">
        <v>11</v>
      </c>
      <c r="D956" s="41"/>
      <c r="E956" s="41"/>
      <c r="F956" s="41"/>
      <c r="G956" s="90"/>
      <c r="H956" s="41"/>
      <c r="I956" s="41"/>
      <c r="J956" s="41"/>
      <c r="K956" s="82"/>
    </row>
    <row r="957" spans="1:11" hidden="1" x14ac:dyDescent="0.3">
      <c r="A957" s="100">
        <v>26</v>
      </c>
      <c r="B957" s="287"/>
      <c r="C957" s="95">
        <v>12</v>
      </c>
      <c r="D957" s="55"/>
      <c r="E957" s="55"/>
      <c r="F957" s="55"/>
      <c r="G957" s="94"/>
      <c r="H957" s="55"/>
      <c r="I957" s="55"/>
      <c r="J957" s="55"/>
      <c r="K957" s="83"/>
    </row>
    <row r="958" spans="1:11" hidden="1" x14ac:dyDescent="0.3">
      <c r="A958" s="101">
        <v>27</v>
      </c>
      <c r="B958" s="305">
        <v>2017</v>
      </c>
      <c r="C958" s="102">
        <v>1</v>
      </c>
      <c r="D958" s="92"/>
      <c r="E958" s="92"/>
      <c r="F958" s="92"/>
      <c r="G958" s="91"/>
      <c r="H958" s="92"/>
      <c r="I958" s="92"/>
      <c r="J958" s="92"/>
      <c r="K958" s="103"/>
    </row>
    <row r="959" spans="1:11" hidden="1" x14ac:dyDescent="0.3">
      <c r="A959" s="99">
        <v>27</v>
      </c>
      <c r="B959" s="285"/>
      <c r="C959" s="97">
        <v>2</v>
      </c>
      <c r="D959" s="41"/>
      <c r="E959" s="41"/>
      <c r="F959" s="41"/>
      <c r="G959" s="90"/>
      <c r="H959" s="41"/>
      <c r="I959" s="41"/>
      <c r="J959" s="41"/>
      <c r="K959" s="82"/>
    </row>
    <row r="960" spans="1:11" hidden="1" x14ac:dyDescent="0.3">
      <c r="A960" s="99">
        <v>27</v>
      </c>
      <c r="B960" s="285"/>
      <c r="C960" s="97">
        <v>3</v>
      </c>
      <c r="D960" s="41"/>
      <c r="E960" s="41"/>
      <c r="F960" s="41"/>
      <c r="G960" s="90"/>
      <c r="H960" s="41"/>
      <c r="I960" s="41"/>
      <c r="J960" s="41"/>
      <c r="K960" s="82"/>
    </row>
    <row r="961" spans="1:11" hidden="1" x14ac:dyDescent="0.3">
      <c r="A961" s="99">
        <v>27</v>
      </c>
      <c r="B961" s="285"/>
      <c r="C961" s="97">
        <v>4</v>
      </c>
      <c r="D961" s="41"/>
      <c r="E961" s="41"/>
      <c r="F961" s="41"/>
      <c r="G961" s="90"/>
      <c r="H961" s="41"/>
      <c r="I961" s="41"/>
      <c r="J961" s="41"/>
      <c r="K961" s="82"/>
    </row>
    <row r="962" spans="1:11" hidden="1" x14ac:dyDescent="0.3">
      <c r="A962" s="99">
        <v>27</v>
      </c>
      <c r="B962" s="285"/>
      <c r="C962" s="97">
        <v>5</v>
      </c>
      <c r="D962" s="41"/>
      <c r="E962" s="41"/>
      <c r="F962" s="41"/>
      <c r="G962" s="90"/>
      <c r="H962" s="41"/>
      <c r="I962" s="41"/>
      <c r="J962" s="41"/>
      <c r="K962" s="82"/>
    </row>
    <row r="963" spans="1:11" hidden="1" x14ac:dyDescent="0.3">
      <c r="A963" s="99">
        <v>27</v>
      </c>
      <c r="B963" s="285"/>
      <c r="C963" s="97">
        <v>6</v>
      </c>
      <c r="D963" s="41"/>
      <c r="E963" s="41"/>
      <c r="F963" s="41"/>
      <c r="G963" s="90"/>
      <c r="H963" s="41"/>
      <c r="I963" s="41"/>
      <c r="J963" s="41"/>
      <c r="K963" s="82"/>
    </row>
    <row r="964" spans="1:11" hidden="1" x14ac:dyDescent="0.3">
      <c r="A964" s="99">
        <v>27</v>
      </c>
      <c r="B964" s="285"/>
      <c r="C964" s="97">
        <v>7</v>
      </c>
      <c r="D964" s="41"/>
      <c r="E964" s="41"/>
      <c r="F964" s="41"/>
      <c r="G964" s="90"/>
      <c r="H964" s="41"/>
      <c r="I964" s="41"/>
      <c r="J964" s="41"/>
      <c r="K964" s="82"/>
    </row>
    <row r="965" spans="1:11" hidden="1" x14ac:dyDescent="0.3">
      <c r="A965" s="99">
        <v>27</v>
      </c>
      <c r="B965" s="285"/>
      <c r="C965" s="97">
        <v>8</v>
      </c>
      <c r="D965" s="41"/>
      <c r="E965" s="41"/>
      <c r="F965" s="41"/>
      <c r="G965" s="90"/>
      <c r="H965" s="41"/>
      <c r="I965" s="41"/>
      <c r="J965" s="41"/>
      <c r="K965" s="82"/>
    </row>
    <row r="966" spans="1:11" hidden="1" x14ac:dyDescent="0.3">
      <c r="A966" s="99">
        <v>27</v>
      </c>
      <c r="B966" s="285"/>
      <c r="C966" s="97">
        <v>9</v>
      </c>
      <c r="D966" s="41"/>
      <c r="E966" s="41"/>
      <c r="F966" s="41"/>
      <c r="G966" s="90"/>
      <c r="H966" s="41"/>
      <c r="I966" s="41"/>
      <c r="J966" s="41"/>
      <c r="K966" s="82"/>
    </row>
    <row r="967" spans="1:11" hidden="1" x14ac:dyDescent="0.3">
      <c r="A967" s="99">
        <v>27</v>
      </c>
      <c r="B967" s="285"/>
      <c r="C967" s="97">
        <v>10</v>
      </c>
      <c r="D967" s="41"/>
      <c r="E967" s="41"/>
      <c r="F967" s="41"/>
      <c r="G967" s="90"/>
      <c r="H967" s="41"/>
      <c r="I967" s="41"/>
      <c r="J967" s="41"/>
      <c r="K967" s="82"/>
    </row>
    <row r="968" spans="1:11" hidden="1" x14ac:dyDescent="0.3">
      <c r="A968" s="99">
        <v>27</v>
      </c>
      <c r="B968" s="285"/>
      <c r="C968" s="97">
        <v>11</v>
      </c>
      <c r="D968" s="41"/>
      <c r="E968" s="41"/>
      <c r="F968" s="41"/>
      <c r="G968" s="90"/>
      <c r="H968" s="41"/>
      <c r="I968" s="41"/>
      <c r="J968" s="41"/>
      <c r="K968" s="82"/>
    </row>
    <row r="969" spans="1:11" hidden="1" x14ac:dyDescent="0.3">
      <c r="A969" s="99">
        <v>27</v>
      </c>
      <c r="B969" s="286"/>
      <c r="C969" s="97">
        <v>12</v>
      </c>
      <c r="D969" s="41"/>
      <c r="E969" s="41"/>
      <c r="F969" s="41"/>
      <c r="G969" s="90"/>
      <c r="H969" s="41"/>
      <c r="I969" s="41"/>
      <c r="J969" s="41"/>
      <c r="K969" s="82"/>
    </row>
    <row r="970" spans="1:11" hidden="1" x14ac:dyDescent="0.3">
      <c r="A970" s="99">
        <v>27</v>
      </c>
      <c r="B970" s="284">
        <v>2018</v>
      </c>
      <c r="C970" s="97">
        <v>1</v>
      </c>
      <c r="D970" s="41"/>
      <c r="E970" s="41"/>
      <c r="F970" s="41"/>
      <c r="G970" s="90"/>
      <c r="H970" s="41"/>
      <c r="I970" s="41"/>
      <c r="J970" s="41"/>
      <c r="K970" s="82"/>
    </row>
    <row r="971" spans="1:11" hidden="1" x14ac:dyDescent="0.3">
      <c r="A971" s="99">
        <v>27</v>
      </c>
      <c r="B971" s="285"/>
      <c r="C971" s="97">
        <v>2</v>
      </c>
      <c r="D971" s="41"/>
      <c r="E971" s="41"/>
      <c r="F971" s="41"/>
      <c r="G971" s="90"/>
      <c r="H971" s="41"/>
      <c r="I971" s="41"/>
      <c r="J971" s="41"/>
      <c r="K971" s="82"/>
    </row>
    <row r="972" spans="1:11" hidden="1" x14ac:dyDescent="0.3">
      <c r="A972" s="99">
        <v>27</v>
      </c>
      <c r="B972" s="285"/>
      <c r="C972" s="97">
        <v>3</v>
      </c>
      <c r="D972" s="41"/>
      <c r="E972" s="41"/>
      <c r="F972" s="41"/>
      <c r="G972" s="90"/>
      <c r="H972" s="41"/>
      <c r="I972" s="41"/>
      <c r="J972" s="41"/>
      <c r="K972" s="82"/>
    </row>
    <row r="973" spans="1:11" hidden="1" x14ac:dyDescent="0.3">
      <c r="A973" s="99">
        <v>27</v>
      </c>
      <c r="B973" s="285"/>
      <c r="C973" s="97">
        <v>4</v>
      </c>
      <c r="D973" s="41"/>
      <c r="E973" s="41"/>
      <c r="F973" s="41"/>
      <c r="G973" s="90"/>
      <c r="H973" s="41"/>
      <c r="I973" s="41"/>
      <c r="J973" s="41"/>
      <c r="K973" s="82"/>
    </row>
    <row r="974" spans="1:11" hidden="1" x14ac:dyDescent="0.3">
      <c r="A974" s="99">
        <v>27</v>
      </c>
      <c r="B974" s="285"/>
      <c r="C974" s="97">
        <v>5</v>
      </c>
      <c r="D974" s="41"/>
      <c r="E974" s="41"/>
      <c r="F974" s="41"/>
      <c r="G974" s="90"/>
      <c r="H974" s="41"/>
      <c r="I974" s="41"/>
      <c r="J974" s="41"/>
      <c r="K974" s="82"/>
    </row>
    <row r="975" spans="1:11" hidden="1" x14ac:dyDescent="0.3">
      <c r="A975" s="99">
        <v>27</v>
      </c>
      <c r="B975" s="285"/>
      <c r="C975" s="97">
        <v>6</v>
      </c>
      <c r="D975" s="41"/>
      <c r="E975" s="41"/>
      <c r="F975" s="41"/>
      <c r="G975" s="90"/>
      <c r="H975" s="41"/>
      <c r="I975" s="41"/>
      <c r="J975" s="41"/>
      <c r="K975" s="82"/>
    </row>
    <row r="976" spans="1:11" hidden="1" x14ac:dyDescent="0.3">
      <c r="A976" s="99">
        <v>27</v>
      </c>
      <c r="B976" s="285"/>
      <c r="C976" s="97">
        <v>7</v>
      </c>
      <c r="D976" s="41"/>
      <c r="E976" s="41"/>
      <c r="F976" s="41"/>
      <c r="G976" s="90"/>
      <c r="H976" s="41"/>
      <c r="I976" s="41"/>
      <c r="J976" s="41"/>
      <c r="K976" s="82"/>
    </row>
    <row r="977" spans="1:11" hidden="1" x14ac:dyDescent="0.3">
      <c r="A977" s="99">
        <v>27</v>
      </c>
      <c r="B977" s="285"/>
      <c r="C977" s="97">
        <v>8</v>
      </c>
      <c r="D977" s="41"/>
      <c r="E977" s="41"/>
      <c r="F977" s="41"/>
      <c r="G977" s="90"/>
      <c r="H977" s="41"/>
      <c r="I977" s="41"/>
      <c r="J977" s="41"/>
      <c r="K977" s="82"/>
    </row>
    <row r="978" spans="1:11" hidden="1" x14ac:dyDescent="0.3">
      <c r="A978" s="99">
        <v>27</v>
      </c>
      <c r="B978" s="285"/>
      <c r="C978" s="97">
        <v>9</v>
      </c>
      <c r="D978" s="41"/>
      <c r="E978" s="41"/>
      <c r="F978" s="41"/>
      <c r="G978" s="90"/>
      <c r="H978" s="41"/>
      <c r="I978" s="41"/>
      <c r="J978" s="41"/>
      <c r="K978" s="82"/>
    </row>
    <row r="979" spans="1:11" hidden="1" x14ac:dyDescent="0.3">
      <c r="A979" s="99">
        <v>27</v>
      </c>
      <c r="B979" s="285"/>
      <c r="C979" s="97">
        <v>10</v>
      </c>
      <c r="D979" s="41"/>
      <c r="E979" s="41"/>
      <c r="F979" s="41"/>
      <c r="G979" s="90"/>
      <c r="H979" s="41"/>
      <c r="I979" s="41"/>
      <c r="J979" s="41"/>
      <c r="K979" s="82"/>
    </row>
    <row r="980" spans="1:11" hidden="1" x14ac:dyDescent="0.3">
      <c r="A980" s="99">
        <v>27</v>
      </c>
      <c r="B980" s="285"/>
      <c r="C980" s="97">
        <v>11</v>
      </c>
      <c r="D980" s="41"/>
      <c r="E980" s="41"/>
      <c r="F980" s="41"/>
      <c r="G980" s="90"/>
      <c r="H980" s="41"/>
      <c r="I980" s="41"/>
      <c r="J980" s="41"/>
      <c r="K980" s="82"/>
    </row>
    <row r="981" spans="1:11" hidden="1" x14ac:dyDescent="0.3">
      <c r="A981" s="99">
        <v>27</v>
      </c>
      <c r="B981" s="286"/>
      <c r="C981" s="97">
        <v>12</v>
      </c>
      <c r="D981" s="41"/>
      <c r="E981" s="41"/>
      <c r="F981" s="41"/>
      <c r="G981" s="90"/>
      <c r="H981" s="41"/>
      <c r="I981" s="41"/>
      <c r="J981" s="41"/>
      <c r="K981" s="82"/>
    </row>
    <row r="982" spans="1:11" hidden="1" x14ac:dyDescent="0.3">
      <c r="A982" s="99">
        <v>27</v>
      </c>
      <c r="B982" s="284">
        <v>2019</v>
      </c>
      <c r="C982" s="97">
        <v>1</v>
      </c>
      <c r="D982" s="41"/>
      <c r="E982" s="41"/>
      <c r="F982" s="41"/>
      <c r="G982" s="90"/>
      <c r="H982" s="41"/>
      <c r="I982" s="41"/>
      <c r="J982" s="41"/>
      <c r="K982" s="82"/>
    </row>
    <row r="983" spans="1:11" hidden="1" x14ac:dyDescent="0.3">
      <c r="A983" s="99">
        <v>27</v>
      </c>
      <c r="B983" s="285"/>
      <c r="C983" s="97">
        <v>2</v>
      </c>
      <c r="D983" s="41"/>
      <c r="E983" s="41"/>
      <c r="F983" s="41"/>
      <c r="G983" s="90"/>
      <c r="H983" s="41"/>
      <c r="I983" s="41"/>
      <c r="J983" s="41"/>
      <c r="K983" s="82"/>
    </row>
    <row r="984" spans="1:11" hidden="1" x14ac:dyDescent="0.3">
      <c r="A984" s="99">
        <v>27</v>
      </c>
      <c r="B984" s="285"/>
      <c r="C984" s="97">
        <v>3</v>
      </c>
      <c r="D984" s="41"/>
      <c r="E984" s="41"/>
      <c r="F984" s="41"/>
      <c r="G984" s="90"/>
      <c r="H984" s="41"/>
      <c r="I984" s="41"/>
      <c r="J984" s="41"/>
      <c r="K984" s="82"/>
    </row>
    <row r="985" spans="1:11" hidden="1" x14ac:dyDescent="0.3">
      <c r="A985" s="99">
        <v>27</v>
      </c>
      <c r="B985" s="285"/>
      <c r="C985" s="97">
        <v>4</v>
      </c>
      <c r="D985" s="41"/>
      <c r="E985" s="41"/>
      <c r="F985" s="41"/>
      <c r="G985" s="90"/>
      <c r="H985" s="41"/>
      <c r="I985" s="41"/>
      <c r="J985" s="41"/>
      <c r="K985" s="82"/>
    </row>
    <row r="986" spans="1:11" hidden="1" x14ac:dyDescent="0.3">
      <c r="A986" s="99">
        <v>27</v>
      </c>
      <c r="B986" s="285"/>
      <c r="C986" s="97">
        <v>5</v>
      </c>
      <c r="D986" s="41"/>
      <c r="E986" s="41"/>
      <c r="F986" s="41"/>
      <c r="G986" s="90"/>
      <c r="H986" s="41"/>
      <c r="I986" s="41"/>
      <c r="J986" s="41"/>
      <c r="K986" s="82"/>
    </row>
    <row r="987" spans="1:11" hidden="1" x14ac:dyDescent="0.3">
      <c r="A987" s="99">
        <v>27</v>
      </c>
      <c r="B987" s="285"/>
      <c r="C987" s="97">
        <v>6</v>
      </c>
      <c r="D987" s="41"/>
      <c r="E987" s="41"/>
      <c r="F987" s="41"/>
      <c r="G987" s="90"/>
      <c r="H987" s="41"/>
      <c r="I987" s="41"/>
      <c r="J987" s="41"/>
      <c r="K987" s="82"/>
    </row>
    <row r="988" spans="1:11" hidden="1" x14ac:dyDescent="0.3">
      <c r="A988" s="99">
        <v>27</v>
      </c>
      <c r="B988" s="285"/>
      <c r="C988" s="97">
        <v>7</v>
      </c>
      <c r="D988" s="41"/>
      <c r="E988" s="41"/>
      <c r="F988" s="41"/>
      <c r="G988" s="90"/>
      <c r="H988" s="41"/>
      <c r="I988" s="41"/>
      <c r="J988" s="41"/>
      <c r="K988" s="82"/>
    </row>
    <row r="989" spans="1:11" hidden="1" x14ac:dyDescent="0.3">
      <c r="A989" s="99">
        <v>27</v>
      </c>
      <c r="B989" s="285"/>
      <c r="C989" s="97">
        <v>8</v>
      </c>
      <c r="D989" s="41"/>
      <c r="E989" s="41"/>
      <c r="F989" s="41"/>
      <c r="G989" s="90"/>
      <c r="H989" s="41"/>
      <c r="I989" s="41"/>
      <c r="J989" s="41"/>
      <c r="K989" s="82"/>
    </row>
    <row r="990" spans="1:11" hidden="1" x14ac:dyDescent="0.3">
      <c r="A990" s="99">
        <v>27</v>
      </c>
      <c r="B990" s="285"/>
      <c r="C990" s="97">
        <v>9</v>
      </c>
      <c r="D990" s="41"/>
      <c r="E990" s="41"/>
      <c r="F990" s="41"/>
      <c r="G990" s="90"/>
      <c r="H990" s="41"/>
      <c r="I990" s="41"/>
      <c r="J990" s="41"/>
      <c r="K990" s="82"/>
    </row>
    <row r="991" spans="1:11" hidden="1" x14ac:dyDescent="0.3">
      <c r="A991" s="99">
        <v>27</v>
      </c>
      <c r="B991" s="285"/>
      <c r="C991" s="97">
        <v>10</v>
      </c>
      <c r="D991" s="41"/>
      <c r="E991" s="41"/>
      <c r="F991" s="41"/>
      <c r="G991" s="90"/>
      <c r="H991" s="41"/>
      <c r="I991" s="41"/>
      <c r="J991" s="41"/>
      <c r="K991" s="82"/>
    </row>
    <row r="992" spans="1:11" hidden="1" x14ac:dyDescent="0.3">
      <c r="A992" s="99">
        <v>27</v>
      </c>
      <c r="B992" s="285"/>
      <c r="C992" s="97">
        <v>11</v>
      </c>
      <c r="D992" s="41"/>
      <c r="E992" s="41"/>
      <c r="F992" s="41"/>
      <c r="G992" s="90"/>
      <c r="H992" s="41"/>
      <c r="I992" s="41"/>
      <c r="J992" s="41"/>
      <c r="K992" s="82"/>
    </row>
    <row r="993" spans="1:11" hidden="1" x14ac:dyDescent="0.3">
      <c r="A993" s="100">
        <v>27</v>
      </c>
      <c r="B993" s="287"/>
      <c r="C993" s="95">
        <v>12</v>
      </c>
      <c r="D993" s="55"/>
      <c r="E993" s="55"/>
      <c r="F993" s="55"/>
      <c r="G993" s="94"/>
      <c r="H993" s="55"/>
      <c r="I993" s="55"/>
      <c r="J993" s="55"/>
      <c r="K993" s="83"/>
    </row>
    <row r="994" spans="1:11" hidden="1" x14ac:dyDescent="0.3">
      <c r="A994" s="101">
        <v>28</v>
      </c>
      <c r="B994" s="305">
        <v>2017</v>
      </c>
      <c r="C994" s="102">
        <v>1</v>
      </c>
      <c r="D994" s="92"/>
      <c r="E994" s="92"/>
      <c r="F994" s="92"/>
      <c r="G994" s="91"/>
      <c r="H994" s="92"/>
      <c r="I994" s="92"/>
      <c r="J994" s="92"/>
      <c r="K994" s="103"/>
    </row>
    <row r="995" spans="1:11" hidden="1" x14ac:dyDescent="0.3">
      <c r="A995" s="99">
        <v>28</v>
      </c>
      <c r="B995" s="285"/>
      <c r="C995" s="97">
        <v>2</v>
      </c>
      <c r="D995" s="41"/>
      <c r="E995" s="41"/>
      <c r="F995" s="41"/>
      <c r="G995" s="90"/>
      <c r="H995" s="41"/>
      <c r="I995" s="41"/>
      <c r="J995" s="41"/>
      <c r="K995" s="82"/>
    </row>
    <row r="996" spans="1:11" hidden="1" x14ac:dyDescent="0.3">
      <c r="A996" s="99">
        <v>28</v>
      </c>
      <c r="B996" s="285"/>
      <c r="C996" s="97">
        <v>3</v>
      </c>
      <c r="D996" s="41"/>
      <c r="E996" s="41"/>
      <c r="F996" s="41"/>
      <c r="G996" s="90"/>
      <c r="H996" s="41"/>
      <c r="I996" s="41"/>
      <c r="J996" s="41"/>
      <c r="K996" s="82"/>
    </row>
    <row r="997" spans="1:11" hidden="1" x14ac:dyDescent="0.3">
      <c r="A997" s="99">
        <v>28</v>
      </c>
      <c r="B997" s="285"/>
      <c r="C997" s="97">
        <v>4</v>
      </c>
      <c r="D997" s="41"/>
      <c r="E997" s="41"/>
      <c r="F997" s="41"/>
      <c r="G997" s="90"/>
      <c r="H997" s="41"/>
      <c r="I997" s="41"/>
      <c r="J997" s="41"/>
      <c r="K997" s="82"/>
    </row>
    <row r="998" spans="1:11" hidden="1" x14ac:dyDescent="0.3">
      <c r="A998" s="99">
        <v>28</v>
      </c>
      <c r="B998" s="285"/>
      <c r="C998" s="97">
        <v>5</v>
      </c>
      <c r="D998" s="41"/>
      <c r="E998" s="41"/>
      <c r="F998" s="41"/>
      <c r="G998" s="90"/>
      <c r="H998" s="41"/>
      <c r="I998" s="41"/>
      <c r="J998" s="41"/>
      <c r="K998" s="82"/>
    </row>
    <row r="999" spans="1:11" hidden="1" x14ac:dyDescent="0.3">
      <c r="A999" s="99">
        <v>28</v>
      </c>
      <c r="B999" s="285"/>
      <c r="C999" s="97">
        <v>6</v>
      </c>
      <c r="D999" s="41"/>
      <c r="E999" s="41"/>
      <c r="F999" s="41"/>
      <c r="G999" s="90"/>
      <c r="H999" s="41"/>
      <c r="I999" s="41"/>
      <c r="J999" s="41"/>
      <c r="K999" s="82"/>
    </row>
    <row r="1000" spans="1:11" hidden="1" x14ac:dyDescent="0.3">
      <c r="A1000" s="99">
        <v>28</v>
      </c>
      <c r="B1000" s="285"/>
      <c r="C1000" s="97">
        <v>7</v>
      </c>
      <c r="D1000" s="41"/>
      <c r="E1000" s="41"/>
      <c r="F1000" s="41"/>
      <c r="G1000" s="90"/>
      <c r="H1000" s="41"/>
      <c r="I1000" s="41"/>
      <c r="J1000" s="41"/>
      <c r="K1000" s="82"/>
    </row>
    <row r="1001" spans="1:11" hidden="1" x14ac:dyDescent="0.3">
      <c r="A1001" s="99">
        <v>28</v>
      </c>
      <c r="B1001" s="285"/>
      <c r="C1001" s="97">
        <v>8</v>
      </c>
      <c r="D1001" s="41"/>
      <c r="E1001" s="41"/>
      <c r="F1001" s="41"/>
      <c r="G1001" s="90"/>
      <c r="H1001" s="41"/>
      <c r="I1001" s="41"/>
      <c r="J1001" s="41"/>
      <c r="K1001" s="82"/>
    </row>
    <row r="1002" spans="1:11" hidden="1" x14ac:dyDescent="0.3">
      <c r="A1002" s="99">
        <v>28</v>
      </c>
      <c r="B1002" s="285"/>
      <c r="C1002" s="97">
        <v>9</v>
      </c>
      <c r="D1002" s="41"/>
      <c r="E1002" s="41"/>
      <c r="F1002" s="41"/>
      <c r="G1002" s="90"/>
      <c r="H1002" s="41"/>
      <c r="I1002" s="41"/>
      <c r="J1002" s="41"/>
      <c r="K1002" s="82"/>
    </row>
    <row r="1003" spans="1:11" hidden="1" x14ac:dyDescent="0.3">
      <c r="A1003" s="99">
        <v>28</v>
      </c>
      <c r="B1003" s="285"/>
      <c r="C1003" s="97">
        <v>10</v>
      </c>
      <c r="D1003" s="41"/>
      <c r="E1003" s="41"/>
      <c r="F1003" s="41"/>
      <c r="G1003" s="90"/>
      <c r="H1003" s="41"/>
      <c r="I1003" s="41"/>
      <c r="J1003" s="41"/>
      <c r="K1003" s="82"/>
    </row>
    <row r="1004" spans="1:11" hidden="1" x14ac:dyDescent="0.3">
      <c r="A1004" s="99">
        <v>28</v>
      </c>
      <c r="B1004" s="285"/>
      <c r="C1004" s="97">
        <v>11</v>
      </c>
      <c r="D1004" s="41"/>
      <c r="E1004" s="41"/>
      <c r="F1004" s="41"/>
      <c r="G1004" s="90"/>
      <c r="H1004" s="41"/>
      <c r="I1004" s="41"/>
      <c r="J1004" s="41"/>
      <c r="K1004" s="82"/>
    </row>
    <row r="1005" spans="1:11" hidden="1" x14ac:dyDescent="0.3">
      <c r="A1005" s="99">
        <v>28</v>
      </c>
      <c r="B1005" s="286"/>
      <c r="C1005" s="97">
        <v>12</v>
      </c>
      <c r="D1005" s="41"/>
      <c r="E1005" s="41"/>
      <c r="F1005" s="41"/>
      <c r="G1005" s="90"/>
      <c r="H1005" s="41"/>
      <c r="I1005" s="41"/>
      <c r="J1005" s="41"/>
      <c r="K1005" s="82"/>
    </row>
    <row r="1006" spans="1:11" hidden="1" x14ac:dyDescent="0.3">
      <c r="A1006" s="99">
        <v>28</v>
      </c>
      <c r="B1006" s="284">
        <v>2018</v>
      </c>
      <c r="C1006" s="97">
        <v>1</v>
      </c>
      <c r="D1006" s="41"/>
      <c r="E1006" s="41"/>
      <c r="F1006" s="41"/>
      <c r="G1006" s="90"/>
      <c r="H1006" s="41"/>
      <c r="I1006" s="41"/>
      <c r="J1006" s="41"/>
      <c r="K1006" s="82"/>
    </row>
    <row r="1007" spans="1:11" hidden="1" x14ac:dyDescent="0.3">
      <c r="A1007" s="99">
        <v>28</v>
      </c>
      <c r="B1007" s="285"/>
      <c r="C1007" s="97">
        <v>2</v>
      </c>
      <c r="D1007" s="41"/>
      <c r="E1007" s="41"/>
      <c r="F1007" s="41"/>
      <c r="G1007" s="90"/>
      <c r="H1007" s="41"/>
      <c r="I1007" s="41"/>
      <c r="J1007" s="41"/>
      <c r="K1007" s="82"/>
    </row>
    <row r="1008" spans="1:11" hidden="1" x14ac:dyDescent="0.3">
      <c r="A1008" s="99">
        <v>28</v>
      </c>
      <c r="B1008" s="285"/>
      <c r="C1008" s="97">
        <v>3</v>
      </c>
      <c r="D1008" s="41"/>
      <c r="E1008" s="41"/>
      <c r="F1008" s="41"/>
      <c r="G1008" s="90"/>
      <c r="H1008" s="41"/>
      <c r="I1008" s="41"/>
      <c r="J1008" s="41"/>
      <c r="K1008" s="82"/>
    </row>
    <row r="1009" spans="1:11" hidden="1" x14ac:dyDescent="0.3">
      <c r="A1009" s="99">
        <v>28</v>
      </c>
      <c r="B1009" s="285"/>
      <c r="C1009" s="97">
        <v>4</v>
      </c>
      <c r="D1009" s="41"/>
      <c r="E1009" s="41"/>
      <c r="F1009" s="41"/>
      <c r="G1009" s="90"/>
      <c r="H1009" s="41"/>
      <c r="I1009" s="41"/>
      <c r="J1009" s="41"/>
      <c r="K1009" s="82"/>
    </row>
    <row r="1010" spans="1:11" hidden="1" x14ac:dyDescent="0.3">
      <c r="A1010" s="99">
        <v>28</v>
      </c>
      <c r="B1010" s="285"/>
      <c r="C1010" s="97">
        <v>5</v>
      </c>
      <c r="D1010" s="41"/>
      <c r="E1010" s="41"/>
      <c r="F1010" s="41"/>
      <c r="G1010" s="90"/>
      <c r="H1010" s="41"/>
      <c r="I1010" s="41"/>
      <c r="J1010" s="41"/>
      <c r="K1010" s="82"/>
    </row>
    <row r="1011" spans="1:11" hidden="1" x14ac:dyDescent="0.3">
      <c r="A1011" s="99">
        <v>28</v>
      </c>
      <c r="B1011" s="285"/>
      <c r="C1011" s="97">
        <v>6</v>
      </c>
      <c r="D1011" s="41"/>
      <c r="E1011" s="41"/>
      <c r="F1011" s="41"/>
      <c r="G1011" s="90"/>
      <c r="H1011" s="41"/>
      <c r="I1011" s="41"/>
      <c r="J1011" s="41"/>
      <c r="K1011" s="82"/>
    </row>
    <row r="1012" spans="1:11" hidden="1" x14ac:dyDescent="0.3">
      <c r="A1012" s="99">
        <v>28</v>
      </c>
      <c r="B1012" s="285"/>
      <c r="C1012" s="97">
        <v>7</v>
      </c>
      <c r="D1012" s="41"/>
      <c r="E1012" s="41"/>
      <c r="F1012" s="41"/>
      <c r="G1012" s="90"/>
      <c r="H1012" s="41"/>
      <c r="I1012" s="41"/>
      <c r="J1012" s="41"/>
      <c r="K1012" s="82"/>
    </row>
    <row r="1013" spans="1:11" hidden="1" x14ac:dyDescent="0.3">
      <c r="A1013" s="99">
        <v>28</v>
      </c>
      <c r="B1013" s="285"/>
      <c r="C1013" s="97">
        <v>8</v>
      </c>
      <c r="D1013" s="41"/>
      <c r="E1013" s="41"/>
      <c r="F1013" s="41"/>
      <c r="G1013" s="90"/>
      <c r="H1013" s="41"/>
      <c r="I1013" s="41"/>
      <c r="J1013" s="41"/>
      <c r="K1013" s="82"/>
    </row>
    <row r="1014" spans="1:11" hidden="1" x14ac:dyDescent="0.3">
      <c r="A1014" s="99">
        <v>28</v>
      </c>
      <c r="B1014" s="285"/>
      <c r="C1014" s="97">
        <v>9</v>
      </c>
      <c r="D1014" s="41"/>
      <c r="E1014" s="41"/>
      <c r="F1014" s="41"/>
      <c r="G1014" s="90"/>
      <c r="H1014" s="41"/>
      <c r="I1014" s="41"/>
      <c r="J1014" s="41"/>
      <c r="K1014" s="82"/>
    </row>
    <row r="1015" spans="1:11" hidden="1" x14ac:dyDescent="0.3">
      <c r="A1015" s="99">
        <v>28</v>
      </c>
      <c r="B1015" s="285"/>
      <c r="C1015" s="97">
        <v>10</v>
      </c>
      <c r="D1015" s="41"/>
      <c r="E1015" s="41"/>
      <c r="F1015" s="41"/>
      <c r="G1015" s="90"/>
      <c r="H1015" s="41"/>
      <c r="I1015" s="41"/>
      <c r="J1015" s="41"/>
      <c r="K1015" s="82"/>
    </row>
    <row r="1016" spans="1:11" hidden="1" x14ac:dyDescent="0.3">
      <c r="A1016" s="99">
        <v>28</v>
      </c>
      <c r="B1016" s="285"/>
      <c r="C1016" s="97">
        <v>11</v>
      </c>
      <c r="D1016" s="41"/>
      <c r="E1016" s="41"/>
      <c r="F1016" s="41"/>
      <c r="G1016" s="90"/>
      <c r="H1016" s="41"/>
      <c r="I1016" s="41"/>
      <c r="J1016" s="41"/>
      <c r="K1016" s="82"/>
    </row>
    <row r="1017" spans="1:11" hidden="1" x14ac:dyDescent="0.3">
      <c r="A1017" s="99">
        <v>28</v>
      </c>
      <c r="B1017" s="286"/>
      <c r="C1017" s="97">
        <v>12</v>
      </c>
      <c r="D1017" s="41"/>
      <c r="E1017" s="41"/>
      <c r="F1017" s="41"/>
      <c r="G1017" s="90"/>
      <c r="H1017" s="41"/>
      <c r="I1017" s="41"/>
      <c r="J1017" s="41"/>
      <c r="K1017" s="82"/>
    </row>
    <row r="1018" spans="1:11" hidden="1" x14ac:dyDescent="0.3">
      <c r="A1018" s="99">
        <v>28</v>
      </c>
      <c r="B1018" s="284">
        <v>2019</v>
      </c>
      <c r="C1018" s="97">
        <v>1</v>
      </c>
      <c r="D1018" s="41"/>
      <c r="E1018" s="41"/>
      <c r="F1018" s="41"/>
      <c r="G1018" s="90"/>
      <c r="H1018" s="41"/>
      <c r="I1018" s="41"/>
      <c r="J1018" s="41"/>
      <c r="K1018" s="82"/>
    </row>
    <row r="1019" spans="1:11" hidden="1" x14ac:dyDescent="0.3">
      <c r="A1019" s="99">
        <v>28</v>
      </c>
      <c r="B1019" s="285"/>
      <c r="C1019" s="97">
        <v>2</v>
      </c>
      <c r="D1019" s="41"/>
      <c r="E1019" s="41"/>
      <c r="F1019" s="41"/>
      <c r="G1019" s="90"/>
      <c r="H1019" s="41"/>
      <c r="I1019" s="41"/>
      <c r="J1019" s="41"/>
      <c r="K1019" s="82"/>
    </row>
    <row r="1020" spans="1:11" hidden="1" x14ac:dyDescent="0.3">
      <c r="A1020" s="99">
        <v>28</v>
      </c>
      <c r="B1020" s="285"/>
      <c r="C1020" s="97">
        <v>3</v>
      </c>
      <c r="D1020" s="41"/>
      <c r="E1020" s="41"/>
      <c r="F1020" s="41"/>
      <c r="G1020" s="90"/>
      <c r="H1020" s="41"/>
      <c r="I1020" s="41"/>
      <c r="J1020" s="41"/>
      <c r="K1020" s="82"/>
    </row>
    <row r="1021" spans="1:11" hidden="1" x14ac:dyDescent="0.3">
      <c r="A1021" s="99">
        <v>28</v>
      </c>
      <c r="B1021" s="285"/>
      <c r="C1021" s="97">
        <v>4</v>
      </c>
      <c r="D1021" s="41"/>
      <c r="E1021" s="41"/>
      <c r="F1021" s="41"/>
      <c r="G1021" s="90"/>
      <c r="H1021" s="41"/>
      <c r="I1021" s="41"/>
      <c r="J1021" s="41"/>
      <c r="K1021" s="82"/>
    </row>
    <row r="1022" spans="1:11" hidden="1" x14ac:dyDescent="0.3">
      <c r="A1022" s="99">
        <v>28</v>
      </c>
      <c r="B1022" s="285"/>
      <c r="C1022" s="97">
        <v>5</v>
      </c>
      <c r="D1022" s="41"/>
      <c r="E1022" s="41"/>
      <c r="F1022" s="41"/>
      <c r="G1022" s="90"/>
      <c r="H1022" s="41"/>
      <c r="I1022" s="41"/>
      <c r="J1022" s="41"/>
      <c r="K1022" s="82"/>
    </row>
    <row r="1023" spans="1:11" hidden="1" x14ac:dyDescent="0.3">
      <c r="A1023" s="99">
        <v>28</v>
      </c>
      <c r="B1023" s="285"/>
      <c r="C1023" s="97">
        <v>6</v>
      </c>
      <c r="D1023" s="41"/>
      <c r="E1023" s="41"/>
      <c r="F1023" s="41"/>
      <c r="G1023" s="90"/>
      <c r="H1023" s="41"/>
      <c r="I1023" s="41"/>
      <c r="J1023" s="41"/>
      <c r="K1023" s="82"/>
    </row>
    <row r="1024" spans="1:11" hidden="1" x14ac:dyDescent="0.3">
      <c r="A1024" s="99">
        <v>28</v>
      </c>
      <c r="B1024" s="285"/>
      <c r="C1024" s="97">
        <v>7</v>
      </c>
      <c r="D1024" s="41"/>
      <c r="E1024" s="41"/>
      <c r="F1024" s="41"/>
      <c r="G1024" s="90"/>
      <c r="H1024" s="41"/>
      <c r="I1024" s="41"/>
      <c r="J1024" s="41"/>
      <c r="K1024" s="82"/>
    </row>
    <row r="1025" spans="1:11" hidden="1" x14ac:dyDescent="0.3">
      <c r="A1025" s="99">
        <v>28</v>
      </c>
      <c r="B1025" s="285"/>
      <c r="C1025" s="97">
        <v>8</v>
      </c>
      <c r="D1025" s="41"/>
      <c r="E1025" s="41"/>
      <c r="F1025" s="41"/>
      <c r="G1025" s="90"/>
      <c r="H1025" s="41"/>
      <c r="I1025" s="41"/>
      <c r="J1025" s="41"/>
      <c r="K1025" s="82"/>
    </row>
    <row r="1026" spans="1:11" hidden="1" x14ac:dyDescent="0.3">
      <c r="A1026" s="99">
        <v>28</v>
      </c>
      <c r="B1026" s="285"/>
      <c r="C1026" s="97">
        <v>9</v>
      </c>
      <c r="D1026" s="41"/>
      <c r="E1026" s="41"/>
      <c r="F1026" s="41"/>
      <c r="G1026" s="90"/>
      <c r="H1026" s="41"/>
      <c r="I1026" s="41"/>
      <c r="J1026" s="41"/>
      <c r="K1026" s="82"/>
    </row>
    <row r="1027" spans="1:11" hidden="1" x14ac:dyDescent="0.3">
      <c r="A1027" s="99">
        <v>28</v>
      </c>
      <c r="B1027" s="285"/>
      <c r="C1027" s="97">
        <v>10</v>
      </c>
      <c r="D1027" s="41"/>
      <c r="E1027" s="41"/>
      <c r="F1027" s="41"/>
      <c r="G1027" s="90"/>
      <c r="H1027" s="41"/>
      <c r="I1027" s="41"/>
      <c r="J1027" s="41"/>
      <c r="K1027" s="82"/>
    </row>
    <row r="1028" spans="1:11" hidden="1" x14ac:dyDescent="0.3">
      <c r="A1028" s="99">
        <v>28</v>
      </c>
      <c r="B1028" s="285"/>
      <c r="C1028" s="97">
        <v>11</v>
      </c>
      <c r="D1028" s="41"/>
      <c r="E1028" s="41"/>
      <c r="F1028" s="41"/>
      <c r="G1028" s="90"/>
      <c r="H1028" s="41"/>
      <c r="I1028" s="41"/>
      <c r="J1028" s="41"/>
      <c r="K1028" s="82"/>
    </row>
    <row r="1029" spans="1:11" hidden="1" x14ac:dyDescent="0.3">
      <c r="A1029" s="100">
        <v>28</v>
      </c>
      <c r="B1029" s="287"/>
      <c r="C1029" s="95">
        <v>12</v>
      </c>
      <c r="D1029" s="55"/>
      <c r="E1029" s="55"/>
      <c r="F1029" s="55"/>
      <c r="G1029" s="94"/>
      <c r="H1029" s="55"/>
      <c r="I1029" s="55"/>
      <c r="J1029" s="55"/>
      <c r="K1029" s="83"/>
    </row>
    <row r="1030" spans="1:11" hidden="1" x14ac:dyDescent="0.3">
      <c r="A1030" s="101">
        <v>29</v>
      </c>
      <c r="B1030" s="305">
        <v>2017</v>
      </c>
      <c r="C1030" s="102">
        <v>1</v>
      </c>
      <c r="D1030" s="92"/>
      <c r="E1030" s="92"/>
      <c r="F1030" s="92"/>
      <c r="G1030" s="91"/>
      <c r="H1030" s="92"/>
      <c r="I1030" s="92"/>
      <c r="J1030" s="92"/>
      <c r="K1030" s="103"/>
    </row>
    <row r="1031" spans="1:11" hidden="1" x14ac:dyDescent="0.3">
      <c r="A1031" s="99">
        <v>29</v>
      </c>
      <c r="B1031" s="285"/>
      <c r="C1031" s="97">
        <v>2</v>
      </c>
      <c r="D1031" s="41"/>
      <c r="E1031" s="41"/>
      <c r="F1031" s="41"/>
      <c r="G1031" s="90"/>
      <c r="H1031" s="41"/>
      <c r="I1031" s="41"/>
      <c r="J1031" s="41"/>
      <c r="K1031" s="82"/>
    </row>
    <row r="1032" spans="1:11" hidden="1" x14ac:dyDescent="0.3">
      <c r="A1032" s="99">
        <v>29</v>
      </c>
      <c r="B1032" s="285"/>
      <c r="C1032" s="97">
        <v>3</v>
      </c>
      <c r="D1032" s="41"/>
      <c r="E1032" s="41"/>
      <c r="F1032" s="41"/>
      <c r="G1032" s="90"/>
      <c r="H1032" s="41"/>
      <c r="I1032" s="41"/>
      <c r="J1032" s="41"/>
      <c r="K1032" s="82"/>
    </row>
    <row r="1033" spans="1:11" hidden="1" x14ac:dyDescent="0.3">
      <c r="A1033" s="99">
        <v>29</v>
      </c>
      <c r="B1033" s="285"/>
      <c r="C1033" s="97">
        <v>4</v>
      </c>
      <c r="D1033" s="41"/>
      <c r="E1033" s="41"/>
      <c r="F1033" s="41"/>
      <c r="G1033" s="90"/>
      <c r="H1033" s="41"/>
      <c r="I1033" s="41"/>
      <c r="J1033" s="41"/>
      <c r="K1033" s="82"/>
    </row>
    <row r="1034" spans="1:11" hidden="1" x14ac:dyDescent="0.3">
      <c r="A1034" s="99">
        <v>29</v>
      </c>
      <c r="B1034" s="285"/>
      <c r="C1034" s="97">
        <v>5</v>
      </c>
      <c r="D1034" s="41"/>
      <c r="E1034" s="41"/>
      <c r="F1034" s="41"/>
      <c r="G1034" s="90"/>
      <c r="H1034" s="41"/>
      <c r="I1034" s="41"/>
      <c r="J1034" s="41"/>
      <c r="K1034" s="82"/>
    </row>
    <row r="1035" spans="1:11" hidden="1" x14ac:dyDescent="0.3">
      <c r="A1035" s="99">
        <v>29</v>
      </c>
      <c r="B1035" s="285"/>
      <c r="C1035" s="97">
        <v>6</v>
      </c>
      <c r="D1035" s="41"/>
      <c r="E1035" s="41"/>
      <c r="F1035" s="41"/>
      <c r="G1035" s="90"/>
      <c r="H1035" s="41"/>
      <c r="I1035" s="41"/>
      <c r="J1035" s="41"/>
      <c r="K1035" s="82"/>
    </row>
    <row r="1036" spans="1:11" hidden="1" x14ac:dyDescent="0.3">
      <c r="A1036" s="99">
        <v>29</v>
      </c>
      <c r="B1036" s="285"/>
      <c r="C1036" s="97">
        <v>7</v>
      </c>
      <c r="D1036" s="41"/>
      <c r="E1036" s="41"/>
      <c r="F1036" s="41"/>
      <c r="G1036" s="90"/>
      <c r="H1036" s="41"/>
      <c r="I1036" s="41"/>
      <c r="J1036" s="41"/>
      <c r="K1036" s="82"/>
    </row>
    <row r="1037" spans="1:11" hidden="1" x14ac:dyDescent="0.3">
      <c r="A1037" s="99">
        <v>29</v>
      </c>
      <c r="B1037" s="285"/>
      <c r="C1037" s="97">
        <v>8</v>
      </c>
      <c r="D1037" s="41"/>
      <c r="E1037" s="41"/>
      <c r="F1037" s="41"/>
      <c r="G1037" s="90"/>
      <c r="H1037" s="41"/>
      <c r="I1037" s="41"/>
      <c r="J1037" s="41"/>
      <c r="K1037" s="82"/>
    </row>
    <row r="1038" spans="1:11" hidden="1" x14ac:dyDescent="0.3">
      <c r="A1038" s="99">
        <v>29</v>
      </c>
      <c r="B1038" s="285"/>
      <c r="C1038" s="97">
        <v>9</v>
      </c>
      <c r="D1038" s="41"/>
      <c r="E1038" s="41"/>
      <c r="F1038" s="41"/>
      <c r="G1038" s="90"/>
      <c r="H1038" s="41"/>
      <c r="I1038" s="41"/>
      <c r="J1038" s="41"/>
      <c r="K1038" s="82"/>
    </row>
    <row r="1039" spans="1:11" hidden="1" x14ac:dyDescent="0.3">
      <c r="A1039" s="99">
        <v>29</v>
      </c>
      <c r="B1039" s="285"/>
      <c r="C1039" s="97">
        <v>10</v>
      </c>
      <c r="D1039" s="41"/>
      <c r="E1039" s="41"/>
      <c r="F1039" s="41"/>
      <c r="G1039" s="90"/>
      <c r="H1039" s="41"/>
      <c r="I1039" s="41"/>
      <c r="J1039" s="41"/>
      <c r="K1039" s="82"/>
    </row>
    <row r="1040" spans="1:11" hidden="1" x14ac:dyDescent="0.3">
      <c r="A1040" s="99">
        <v>29</v>
      </c>
      <c r="B1040" s="285"/>
      <c r="C1040" s="97">
        <v>11</v>
      </c>
      <c r="D1040" s="41"/>
      <c r="E1040" s="41"/>
      <c r="F1040" s="41"/>
      <c r="G1040" s="90"/>
      <c r="H1040" s="41"/>
      <c r="I1040" s="41"/>
      <c r="J1040" s="41"/>
      <c r="K1040" s="82"/>
    </row>
    <row r="1041" spans="1:11" hidden="1" x14ac:dyDescent="0.3">
      <c r="A1041" s="99">
        <v>29</v>
      </c>
      <c r="B1041" s="286"/>
      <c r="C1041" s="97">
        <v>12</v>
      </c>
      <c r="D1041" s="41"/>
      <c r="E1041" s="41"/>
      <c r="F1041" s="41"/>
      <c r="G1041" s="90"/>
      <c r="H1041" s="41"/>
      <c r="I1041" s="41"/>
      <c r="J1041" s="41"/>
      <c r="K1041" s="82"/>
    </row>
    <row r="1042" spans="1:11" hidden="1" x14ac:dyDescent="0.3">
      <c r="A1042" s="99">
        <v>29</v>
      </c>
      <c r="B1042" s="284">
        <v>2018</v>
      </c>
      <c r="C1042" s="97">
        <v>1</v>
      </c>
      <c r="D1042" s="41"/>
      <c r="E1042" s="41"/>
      <c r="F1042" s="41"/>
      <c r="G1042" s="90"/>
      <c r="H1042" s="41"/>
      <c r="I1042" s="41"/>
      <c r="J1042" s="41"/>
      <c r="K1042" s="82"/>
    </row>
    <row r="1043" spans="1:11" hidden="1" x14ac:dyDescent="0.3">
      <c r="A1043" s="99">
        <v>29</v>
      </c>
      <c r="B1043" s="285"/>
      <c r="C1043" s="97">
        <v>2</v>
      </c>
      <c r="D1043" s="41"/>
      <c r="E1043" s="41"/>
      <c r="F1043" s="41"/>
      <c r="G1043" s="90"/>
      <c r="H1043" s="41"/>
      <c r="I1043" s="41"/>
      <c r="J1043" s="41"/>
      <c r="K1043" s="82"/>
    </row>
    <row r="1044" spans="1:11" hidden="1" x14ac:dyDescent="0.3">
      <c r="A1044" s="99">
        <v>29</v>
      </c>
      <c r="B1044" s="285"/>
      <c r="C1044" s="97">
        <v>3</v>
      </c>
      <c r="D1044" s="41"/>
      <c r="E1044" s="41"/>
      <c r="F1044" s="41"/>
      <c r="G1044" s="90"/>
      <c r="H1044" s="41"/>
      <c r="I1044" s="41"/>
      <c r="J1044" s="41"/>
      <c r="K1044" s="82"/>
    </row>
    <row r="1045" spans="1:11" hidden="1" x14ac:dyDescent="0.3">
      <c r="A1045" s="99">
        <v>29</v>
      </c>
      <c r="B1045" s="285"/>
      <c r="C1045" s="97">
        <v>4</v>
      </c>
      <c r="D1045" s="41"/>
      <c r="E1045" s="41"/>
      <c r="F1045" s="41"/>
      <c r="G1045" s="90"/>
      <c r="H1045" s="41"/>
      <c r="I1045" s="41"/>
      <c r="J1045" s="41"/>
      <c r="K1045" s="82"/>
    </row>
    <row r="1046" spans="1:11" hidden="1" x14ac:dyDescent="0.3">
      <c r="A1046" s="99">
        <v>29</v>
      </c>
      <c r="B1046" s="285"/>
      <c r="C1046" s="97">
        <v>5</v>
      </c>
      <c r="D1046" s="41"/>
      <c r="E1046" s="41"/>
      <c r="F1046" s="41"/>
      <c r="G1046" s="90"/>
      <c r="H1046" s="41"/>
      <c r="I1046" s="41"/>
      <c r="J1046" s="41"/>
      <c r="K1046" s="82"/>
    </row>
    <row r="1047" spans="1:11" hidden="1" x14ac:dyDescent="0.3">
      <c r="A1047" s="99">
        <v>29</v>
      </c>
      <c r="B1047" s="285"/>
      <c r="C1047" s="97">
        <v>6</v>
      </c>
      <c r="D1047" s="41"/>
      <c r="E1047" s="41"/>
      <c r="F1047" s="41"/>
      <c r="G1047" s="90"/>
      <c r="H1047" s="41"/>
      <c r="I1047" s="41"/>
      <c r="J1047" s="41"/>
      <c r="K1047" s="82"/>
    </row>
    <row r="1048" spans="1:11" hidden="1" x14ac:dyDescent="0.3">
      <c r="A1048" s="99">
        <v>29</v>
      </c>
      <c r="B1048" s="285"/>
      <c r="C1048" s="97">
        <v>7</v>
      </c>
      <c r="D1048" s="41"/>
      <c r="E1048" s="41"/>
      <c r="F1048" s="41"/>
      <c r="G1048" s="90"/>
      <c r="H1048" s="41"/>
      <c r="I1048" s="41"/>
      <c r="J1048" s="41"/>
      <c r="K1048" s="82"/>
    </row>
    <row r="1049" spans="1:11" hidden="1" x14ac:dyDescent="0.3">
      <c r="A1049" s="99">
        <v>29</v>
      </c>
      <c r="B1049" s="285"/>
      <c r="C1049" s="97">
        <v>8</v>
      </c>
      <c r="D1049" s="41"/>
      <c r="E1049" s="41"/>
      <c r="F1049" s="41"/>
      <c r="G1049" s="90"/>
      <c r="H1049" s="41"/>
      <c r="I1049" s="41"/>
      <c r="J1049" s="41"/>
      <c r="K1049" s="82"/>
    </row>
    <row r="1050" spans="1:11" hidden="1" x14ac:dyDescent="0.3">
      <c r="A1050" s="99">
        <v>29</v>
      </c>
      <c r="B1050" s="285"/>
      <c r="C1050" s="97">
        <v>9</v>
      </c>
      <c r="D1050" s="41"/>
      <c r="E1050" s="41"/>
      <c r="F1050" s="41"/>
      <c r="G1050" s="90"/>
      <c r="H1050" s="41"/>
      <c r="I1050" s="41"/>
      <c r="J1050" s="41"/>
      <c r="K1050" s="82"/>
    </row>
    <row r="1051" spans="1:11" hidden="1" x14ac:dyDescent="0.3">
      <c r="A1051" s="99">
        <v>29</v>
      </c>
      <c r="B1051" s="285"/>
      <c r="C1051" s="97">
        <v>10</v>
      </c>
      <c r="D1051" s="41"/>
      <c r="E1051" s="41"/>
      <c r="F1051" s="41"/>
      <c r="G1051" s="90"/>
      <c r="H1051" s="41"/>
      <c r="I1051" s="41"/>
      <c r="J1051" s="41"/>
      <c r="K1051" s="82"/>
    </row>
    <row r="1052" spans="1:11" hidden="1" x14ac:dyDescent="0.3">
      <c r="A1052" s="99">
        <v>29</v>
      </c>
      <c r="B1052" s="285"/>
      <c r="C1052" s="97">
        <v>11</v>
      </c>
      <c r="D1052" s="41"/>
      <c r="E1052" s="41"/>
      <c r="F1052" s="41"/>
      <c r="G1052" s="90"/>
      <c r="H1052" s="41"/>
      <c r="I1052" s="41"/>
      <c r="J1052" s="41"/>
      <c r="K1052" s="82"/>
    </row>
    <row r="1053" spans="1:11" hidden="1" x14ac:dyDescent="0.3">
      <c r="A1053" s="99">
        <v>29</v>
      </c>
      <c r="B1053" s="286"/>
      <c r="C1053" s="97">
        <v>12</v>
      </c>
      <c r="D1053" s="41"/>
      <c r="E1053" s="41"/>
      <c r="F1053" s="41"/>
      <c r="G1053" s="90"/>
      <c r="H1053" s="41"/>
      <c r="I1053" s="41"/>
      <c r="J1053" s="41"/>
      <c r="K1053" s="82"/>
    </row>
    <row r="1054" spans="1:11" hidden="1" x14ac:dyDescent="0.3">
      <c r="A1054" s="99">
        <v>29</v>
      </c>
      <c r="B1054" s="284">
        <v>2019</v>
      </c>
      <c r="C1054" s="97">
        <v>1</v>
      </c>
      <c r="D1054" s="41"/>
      <c r="E1054" s="41"/>
      <c r="F1054" s="41"/>
      <c r="G1054" s="90"/>
      <c r="H1054" s="41"/>
      <c r="I1054" s="41"/>
      <c r="J1054" s="41"/>
      <c r="K1054" s="82"/>
    </row>
    <row r="1055" spans="1:11" hidden="1" x14ac:dyDescent="0.3">
      <c r="A1055" s="99">
        <v>29</v>
      </c>
      <c r="B1055" s="285"/>
      <c r="C1055" s="97">
        <v>2</v>
      </c>
      <c r="D1055" s="41"/>
      <c r="E1055" s="41"/>
      <c r="F1055" s="41"/>
      <c r="G1055" s="90"/>
      <c r="H1055" s="41"/>
      <c r="I1055" s="41"/>
      <c r="J1055" s="41"/>
      <c r="K1055" s="82"/>
    </row>
    <row r="1056" spans="1:11" hidden="1" x14ac:dyDescent="0.3">
      <c r="A1056" s="99">
        <v>29</v>
      </c>
      <c r="B1056" s="285"/>
      <c r="C1056" s="97">
        <v>3</v>
      </c>
      <c r="D1056" s="41"/>
      <c r="E1056" s="41"/>
      <c r="F1056" s="41"/>
      <c r="G1056" s="90"/>
      <c r="H1056" s="41"/>
      <c r="I1056" s="41"/>
      <c r="J1056" s="41"/>
      <c r="K1056" s="82"/>
    </row>
    <row r="1057" spans="1:11" hidden="1" x14ac:dyDescent="0.3">
      <c r="A1057" s="99">
        <v>29</v>
      </c>
      <c r="B1057" s="285"/>
      <c r="C1057" s="97">
        <v>4</v>
      </c>
      <c r="D1057" s="41"/>
      <c r="E1057" s="41"/>
      <c r="F1057" s="41"/>
      <c r="G1057" s="90"/>
      <c r="H1057" s="41"/>
      <c r="I1057" s="41"/>
      <c r="J1057" s="41"/>
      <c r="K1057" s="82"/>
    </row>
    <row r="1058" spans="1:11" hidden="1" x14ac:dyDescent="0.3">
      <c r="A1058" s="99">
        <v>29</v>
      </c>
      <c r="B1058" s="285"/>
      <c r="C1058" s="97">
        <v>5</v>
      </c>
      <c r="D1058" s="41"/>
      <c r="E1058" s="41"/>
      <c r="F1058" s="41"/>
      <c r="G1058" s="90"/>
      <c r="H1058" s="41"/>
      <c r="I1058" s="41"/>
      <c r="J1058" s="41"/>
      <c r="K1058" s="82"/>
    </row>
    <row r="1059" spans="1:11" hidden="1" x14ac:dyDescent="0.3">
      <c r="A1059" s="99">
        <v>29</v>
      </c>
      <c r="B1059" s="285"/>
      <c r="C1059" s="97">
        <v>6</v>
      </c>
      <c r="D1059" s="41"/>
      <c r="E1059" s="41"/>
      <c r="F1059" s="41"/>
      <c r="G1059" s="90"/>
      <c r="H1059" s="41"/>
      <c r="I1059" s="41"/>
      <c r="J1059" s="41"/>
      <c r="K1059" s="82"/>
    </row>
    <row r="1060" spans="1:11" hidden="1" x14ac:dyDescent="0.3">
      <c r="A1060" s="99">
        <v>29</v>
      </c>
      <c r="B1060" s="285"/>
      <c r="C1060" s="97">
        <v>7</v>
      </c>
      <c r="D1060" s="41"/>
      <c r="E1060" s="41"/>
      <c r="F1060" s="41"/>
      <c r="G1060" s="90"/>
      <c r="H1060" s="41"/>
      <c r="I1060" s="41"/>
      <c r="J1060" s="41"/>
      <c r="K1060" s="82"/>
    </row>
    <row r="1061" spans="1:11" hidden="1" x14ac:dyDescent="0.3">
      <c r="A1061" s="99">
        <v>29</v>
      </c>
      <c r="B1061" s="285"/>
      <c r="C1061" s="97">
        <v>8</v>
      </c>
      <c r="D1061" s="41"/>
      <c r="E1061" s="41"/>
      <c r="F1061" s="41"/>
      <c r="G1061" s="90"/>
      <c r="H1061" s="41"/>
      <c r="I1061" s="41"/>
      <c r="J1061" s="41"/>
      <c r="K1061" s="82"/>
    </row>
    <row r="1062" spans="1:11" hidden="1" x14ac:dyDescent="0.3">
      <c r="A1062" s="99">
        <v>29</v>
      </c>
      <c r="B1062" s="285"/>
      <c r="C1062" s="97">
        <v>9</v>
      </c>
      <c r="D1062" s="41"/>
      <c r="E1062" s="41"/>
      <c r="F1062" s="41"/>
      <c r="G1062" s="90"/>
      <c r="H1062" s="41"/>
      <c r="I1062" s="41"/>
      <c r="J1062" s="41"/>
      <c r="K1062" s="82"/>
    </row>
    <row r="1063" spans="1:11" hidden="1" x14ac:dyDescent="0.3">
      <c r="A1063" s="99">
        <v>29</v>
      </c>
      <c r="B1063" s="285"/>
      <c r="C1063" s="97">
        <v>10</v>
      </c>
      <c r="D1063" s="41"/>
      <c r="E1063" s="41"/>
      <c r="F1063" s="41"/>
      <c r="G1063" s="90"/>
      <c r="H1063" s="41"/>
      <c r="I1063" s="41"/>
      <c r="J1063" s="41"/>
      <c r="K1063" s="82"/>
    </row>
    <row r="1064" spans="1:11" hidden="1" x14ac:dyDescent="0.3">
      <c r="A1064" s="99">
        <v>29</v>
      </c>
      <c r="B1064" s="285"/>
      <c r="C1064" s="97">
        <v>11</v>
      </c>
      <c r="D1064" s="41"/>
      <c r="E1064" s="41"/>
      <c r="F1064" s="41"/>
      <c r="G1064" s="90"/>
      <c r="H1064" s="41"/>
      <c r="I1064" s="41"/>
      <c r="J1064" s="41"/>
      <c r="K1064" s="82"/>
    </row>
    <row r="1065" spans="1:11" hidden="1" x14ac:dyDescent="0.3">
      <c r="A1065" s="100">
        <v>29</v>
      </c>
      <c r="B1065" s="287"/>
      <c r="C1065" s="95">
        <v>12</v>
      </c>
      <c r="D1065" s="55"/>
      <c r="E1065" s="55"/>
      <c r="F1065" s="55"/>
      <c r="G1065" s="94"/>
      <c r="H1065" s="55"/>
      <c r="I1065" s="55"/>
      <c r="J1065" s="55"/>
      <c r="K1065" s="83"/>
    </row>
    <row r="1066" spans="1:11" hidden="1" x14ac:dyDescent="0.3">
      <c r="A1066" s="101">
        <v>30</v>
      </c>
      <c r="B1066" s="305">
        <v>2017</v>
      </c>
      <c r="C1066" s="102">
        <v>1</v>
      </c>
      <c r="D1066" s="92"/>
      <c r="E1066" s="92"/>
      <c r="F1066" s="92"/>
      <c r="G1066" s="91"/>
      <c r="H1066" s="92"/>
      <c r="I1066" s="92"/>
      <c r="J1066" s="92"/>
      <c r="K1066" s="103"/>
    </row>
    <row r="1067" spans="1:11" hidden="1" x14ac:dyDescent="0.3">
      <c r="A1067" s="99">
        <v>30</v>
      </c>
      <c r="B1067" s="285"/>
      <c r="C1067" s="97">
        <v>2</v>
      </c>
      <c r="D1067" s="41"/>
      <c r="E1067" s="41"/>
      <c r="F1067" s="41"/>
      <c r="G1067" s="90"/>
      <c r="H1067" s="41"/>
      <c r="I1067" s="41"/>
      <c r="J1067" s="41"/>
      <c r="K1067" s="82"/>
    </row>
    <row r="1068" spans="1:11" hidden="1" x14ac:dyDescent="0.3">
      <c r="A1068" s="99">
        <v>30</v>
      </c>
      <c r="B1068" s="285"/>
      <c r="C1068" s="97">
        <v>3</v>
      </c>
      <c r="D1068" s="41"/>
      <c r="E1068" s="41"/>
      <c r="F1068" s="41"/>
      <c r="G1068" s="90"/>
      <c r="H1068" s="41"/>
      <c r="I1068" s="41"/>
      <c r="J1068" s="41"/>
      <c r="K1068" s="82"/>
    </row>
    <row r="1069" spans="1:11" hidden="1" x14ac:dyDescent="0.3">
      <c r="A1069" s="99">
        <v>30</v>
      </c>
      <c r="B1069" s="285"/>
      <c r="C1069" s="97">
        <v>4</v>
      </c>
      <c r="D1069" s="41"/>
      <c r="E1069" s="41"/>
      <c r="F1069" s="41"/>
      <c r="G1069" s="90"/>
      <c r="H1069" s="41"/>
      <c r="I1069" s="41"/>
      <c r="J1069" s="41"/>
      <c r="K1069" s="82"/>
    </row>
    <row r="1070" spans="1:11" hidden="1" x14ac:dyDescent="0.3">
      <c r="A1070" s="99">
        <v>30</v>
      </c>
      <c r="B1070" s="285"/>
      <c r="C1070" s="97">
        <v>5</v>
      </c>
      <c r="D1070" s="41"/>
      <c r="E1070" s="41"/>
      <c r="F1070" s="41"/>
      <c r="G1070" s="90"/>
      <c r="H1070" s="41"/>
      <c r="I1070" s="41"/>
      <c r="J1070" s="41"/>
      <c r="K1070" s="82"/>
    </row>
    <row r="1071" spans="1:11" hidden="1" x14ac:dyDescent="0.3">
      <c r="A1071" s="99">
        <v>30</v>
      </c>
      <c r="B1071" s="285"/>
      <c r="C1071" s="97">
        <v>6</v>
      </c>
      <c r="D1071" s="41"/>
      <c r="E1071" s="41"/>
      <c r="F1071" s="41"/>
      <c r="G1071" s="90"/>
      <c r="H1071" s="41"/>
      <c r="I1071" s="41"/>
      <c r="J1071" s="41"/>
      <c r="K1071" s="82"/>
    </row>
    <row r="1072" spans="1:11" hidden="1" x14ac:dyDescent="0.3">
      <c r="A1072" s="99">
        <v>30</v>
      </c>
      <c r="B1072" s="285"/>
      <c r="C1072" s="97">
        <v>7</v>
      </c>
      <c r="D1072" s="41"/>
      <c r="E1072" s="41"/>
      <c r="F1072" s="41"/>
      <c r="G1072" s="90"/>
      <c r="H1072" s="41"/>
      <c r="I1072" s="41"/>
      <c r="J1072" s="41"/>
      <c r="K1072" s="82"/>
    </row>
    <row r="1073" spans="1:11" hidden="1" x14ac:dyDescent="0.3">
      <c r="A1073" s="99">
        <v>30</v>
      </c>
      <c r="B1073" s="285"/>
      <c r="C1073" s="97">
        <v>8</v>
      </c>
      <c r="D1073" s="41"/>
      <c r="E1073" s="41"/>
      <c r="F1073" s="41"/>
      <c r="G1073" s="90"/>
      <c r="H1073" s="41"/>
      <c r="I1073" s="41"/>
      <c r="J1073" s="41"/>
      <c r="K1073" s="82"/>
    </row>
    <row r="1074" spans="1:11" hidden="1" x14ac:dyDescent="0.3">
      <c r="A1074" s="99">
        <v>30</v>
      </c>
      <c r="B1074" s="285"/>
      <c r="C1074" s="97">
        <v>9</v>
      </c>
      <c r="D1074" s="41"/>
      <c r="E1074" s="41"/>
      <c r="F1074" s="41"/>
      <c r="G1074" s="90"/>
      <c r="H1074" s="41"/>
      <c r="I1074" s="41"/>
      <c r="J1074" s="41"/>
      <c r="K1074" s="82"/>
    </row>
    <row r="1075" spans="1:11" hidden="1" x14ac:dyDescent="0.3">
      <c r="A1075" s="99">
        <v>30</v>
      </c>
      <c r="B1075" s="285"/>
      <c r="C1075" s="97">
        <v>10</v>
      </c>
      <c r="D1075" s="41"/>
      <c r="E1075" s="41"/>
      <c r="F1075" s="41"/>
      <c r="G1075" s="90"/>
      <c r="H1075" s="41"/>
      <c r="I1075" s="41"/>
      <c r="J1075" s="41"/>
      <c r="K1075" s="82"/>
    </row>
    <row r="1076" spans="1:11" hidden="1" x14ac:dyDescent="0.3">
      <c r="A1076" s="99">
        <v>30</v>
      </c>
      <c r="B1076" s="285"/>
      <c r="C1076" s="97">
        <v>11</v>
      </c>
      <c r="D1076" s="41"/>
      <c r="E1076" s="41"/>
      <c r="F1076" s="41"/>
      <c r="G1076" s="90"/>
      <c r="H1076" s="41"/>
      <c r="I1076" s="41"/>
      <c r="J1076" s="41"/>
      <c r="K1076" s="82"/>
    </row>
    <row r="1077" spans="1:11" hidden="1" x14ac:dyDescent="0.3">
      <c r="A1077" s="99">
        <v>30</v>
      </c>
      <c r="B1077" s="286"/>
      <c r="C1077" s="97">
        <v>12</v>
      </c>
      <c r="D1077" s="41"/>
      <c r="E1077" s="41"/>
      <c r="F1077" s="41"/>
      <c r="G1077" s="90"/>
      <c r="H1077" s="41"/>
      <c r="I1077" s="41"/>
      <c r="J1077" s="41"/>
      <c r="K1077" s="82"/>
    </row>
    <row r="1078" spans="1:11" hidden="1" x14ac:dyDescent="0.3">
      <c r="A1078" s="99">
        <v>30</v>
      </c>
      <c r="B1078" s="284">
        <v>2018</v>
      </c>
      <c r="C1078" s="97">
        <v>1</v>
      </c>
      <c r="D1078" s="41"/>
      <c r="E1078" s="41"/>
      <c r="F1078" s="41"/>
      <c r="G1078" s="90"/>
      <c r="H1078" s="41"/>
      <c r="I1078" s="41"/>
      <c r="J1078" s="41"/>
      <c r="K1078" s="82"/>
    </row>
    <row r="1079" spans="1:11" hidden="1" x14ac:dyDescent="0.3">
      <c r="A1079" s="99">
        <v>30</v>
      </c>
      <c r="B1079" s="285"/>
      <c r="C1079" s="97">
        <v>2</v>
      </c>
      <c r="D1079" s="41"/>
      <c r="E1079" s="41"/>
      <c r="F1079" s="41"/>
      <c r="G1079" s="90"/>
      <c r="H1079" s="41"/>
      <c r="I1079" s="41"/>
      <c r="J1079" s="41"/>
      <c r="K1079" s="82"/>
    </row>
    <row r="1080" spans="1:11" hidden="1" x14ac:dyDescent="0.3">
      <c r="A1080" s="99">
        <v>30</v>
      </c>
      <c r="B1080" s="285"/>
      <c r="C1080" s="97">
        <v>3</v>
      </c>
      <c r="D1080" s="41"/>
      <c r="E1080" s="41"/>
      <c r="F1080" s="41"/>
      <c r="G1080" s="90"/>
      <c r="H1080" s="41"/>
      <c r="I1080" s="41"/>
      <c r="J1080" s="41"/>
      <c r="K1080" s="82"/>
    </row>
    <row r="1081" spans="1:11" hidden="1" x14ac:dyDescent="0.3">
      <c r="A1081" s="99">
        <v>30</v>
      </c>
      <c r="B1081" s="285"/>
      <c r="C1081" s="97">
        <v>4</v>
      </c>
      <c r="D1081" s="41"/>
      <c r="E1081" s="41"/>
      <c r="F1081" s="41"/>
      <c r="G1081" s="90"/>
      <c r="H1081" s="41"/>
      <c r="I1081" s="41"/>
      <c r="J1081" s="41"/>
      <c r="K1081" s="82"/>
    </row>
    <row r="1082" spans="1:11" hidden="1" x14ac:dyDescent="0.3">
      <c r="A1082" s="99">
        <v>30</v>
      </c>
      <c r="B1082" s="285"/>
      <c r="C1082" s="97">
        <v>5</v>
      </c>
      <c r="D1082" s="41"/>
      <c r="E1082" s="41"/>
      <c r="F1082" s="41"/>
      <c r="G1082" s="90"/>
      <c r="H1082" s="41"/>
      <c r="I1082" s="41"/>
      <c r="J1082" s="41"/>
      <c r="K1082" s="82"/>
    </row>
    <row r="1083" spans="1:11" hidden="1" x14ac:dyDescent="0.3">
      <c r="A1083" s="99">
        <v>30</v>
      </c>
      <c r="B1083" s="285"/>
      <c r="C1083" s="97">
        <v>6</v>
      </c>
      <c r="D1083" s="41"/>
      <c r="E1083" s="41"/>
      <c r="F1083" s="41"/>
      <c r="G1083" s="90"/>
      <c r="H1083" s="41"/>
      <c r="I1083" s="41"/>
      <c r="J1083" s="41"/>
      <c r="K1083" s="82"/>
    </row>
    <row r="1084" spans="1:11" hidden="1" x14ac:dyDescent="0.3">
      <c r="A1084" s="99">
        <v>30</v>
      </c>
      <c r="B1084" s="285"/>
      <c r="C1084" s="97">
        <v>7</v>
      </c>
      <c r="D1084" s="41"/>
      <c r="E1084" s="41"/>
      <c r="F1084" s="41"/>
      <c r="G1084" s="90"/>
      <c r="H1084" s="41"/>
      <c r="I1084" s="41"/>
      <c r="J1084" s="41"/>
      <c r="K1084" s="82"/>
    </row>
    <row r="1085" spans="1:11" hidden="1" x14ac:dyDescent="0.3">
      <c r="A1085" s="99">
        <v>30</v>
      </c>
      <c r="B1085" s="285"/>
      <c r="C1085" s="97">
        <v>8</v>
      </c>
      <c r="D1085" s="41"/>
      <c r="E1085" s="41"/>
      <c r="F1085" s="41"/>
      <c r="G1085" s="90"/>
      <c r="H1085" s="41"/>
      <c r="I1085" s="41"/>
      <c r="J1085" s="41"/>
      <c r="K1085" s="82"/>
    </row>
    <row r="1086" spans="1:11" hidden="1" x14ac:dyDescent="0.3">
      <c r="A1086" s="99">
        <v>30</v>
      </c>
      <c r="B1086" s="285"/>
      <c r="C1086" s="97">
        <v>9</v>
      </c>
      <c r="D1086" s="41"/>
      <c r="E1086" s="41"/>
      <c r="F1086" s="41"/>
      <c r="G1086" s="90"/>
      <c r="H1086" s="41"/>
      <c r="I1086" s="41"/>
      <c r="J1086" s="41"/>
      <c r="K1086" s="82"/>
    </row>
    <row r="1087" spans="1:11" hidden="1" x14ac:dyDescent="0.3">
      <c r="A1087" s="99">
        <v>30</v>
      </c>
      <c r="B1087" s="285"/>
      <c r="C1087" s="97">
        <v>10</v>
      </c>
      <c r="D1087" s="41"/>
      <c r="E1087" s="41"/>
      <c r="F1087" s="41"/>
      <c r="G1087" s="90"/>
      <c r="H1087" s="41"/>
      <c r="I1087" s="41"/>
      <c r="J1087" s="41"/>
      <c r="K1087" s="82"/>
    </row>
    <row r="1088" spans="1:11" hidden="1" x14ac:dyDescent="0.3">
      <c r="A1088" s="99">
        <v>30</v>
      </c>
      <c r="B1088" s="285"/>
      <c r="C1088" s="97">
        <v>11</v>
      </c>
      <c r="D1088" s="41"/>
      <c r="E1088" s="41"/>
      <c r="F1088" s="41"/>
      <c r="G1088" s="90"/>
      <c r="H1088" s="41"/>
      <c r="I1088" s="41"/>
      <c r="J1088" s="41"/>
      <c r="K1088" s="82"/>
    </row>
    <row r="1089" spans="1:11" hidden="1" x14ac:dyDescent="0.3">
      <c r="A1089" s="99">
        <v>30</v>
      </c>
      <c r="B1089" s="286"/>
      <c r="C1089" s="97">
        <v>12</v>
      </c>
      <c r="D1089" s="41"/>
      <c r="E1089" s="41"/>
      <c r="F1089" s="41"/>
      <c r="G1089" s="90"/>
      <c r="H1089" s="41"/>
      <c r="I1089" s="41"/>
      <c r="J1089" s="41"/>
      <c r="K1089" s="82"/>
    </row>
    <row r="1090" spans="1:11" hidden="1" x14ac:dyDescent="0.3">
      <c r="A1090" s="99">
        <v>30</v>
      </c>
      <c r="B1090" s="284">
        <v>2019</v>
      </c>
      <c r="C1090" s="97">
        <v>1</v>
      </c>
      <c r="D1090" s="41"/>
      <c r="E1090" s="41"/>
      <c r="F1090" s="41"/>
      <c r="G1090" s="90"/>
      <c r="H1090" s="41"/>
      <c r="I1090" s="41"/>
      <c r="J1090" s="41"/>
      <c r="K1090" s="82"/>
    </row>
    <row r="1091" spans="1:11" hidden="1" x14ac:dyDescent="0.3">
      <c r="A1091" s="99">
        <v>30</v>
      </c>
      <c r="B1091" s="285"/>
      <c r="C1091" s="97">
        <v>2</v>
      </c>
      <c r="D1091" s="41"/>
      <c r="E1091" s="41"/>
      <c r="F1091" s="41"/>
      <c r="G1091" s="90"/>
      <c r="H1091" s="41"/>
      <c r="I1091" s="41"/>
      <c r="J1091" s="41"/>
      <c r="K1091" s="82"/>
    </row>
    <row r="1092" spans="1:11" hidden="1" x14ac:dyDescent="0.3">
      <c r="A1092" s="99">
        <v>30</v>
      </c>
      <c r="B1092" s="285"/>
      <c r="C1092" s="97">
        <v>3</v>
      </c>
      <c r="D1092" s="41"/>
      <c r="E1092" s="41"/>
      <c r="F1092" s="41"/>
      <c r="G1092" s="90"/>
      <c r="H1092" s="41"/>
      <c r="I1092" s="41"/>
      <c r="J1092" s="41"/>
      <c r="K1092" s="82"/>
    </row>
    <row r="1093" spans="1:11" hidden="1" x14ac:dyDescent="0.3">
      <c r="A1093" s="99">
        <v>30</v>
      </c>
      <c r="B1093" s="285"/>
      <c r="C1093" s="97">
        <v>4</v>
      </c>
      <c r="D1093" s="41"/>
      <c r="E1093" s="41"/>
      <c r="F1093" s="41"/>
      <c r="G1093" s="90"/>
      <c r="H1093" s="41"/>
      <c r="I1093" s="41"/>
      <c r="J1093" s="41"/>
      <c r="K1093" s="82"/>
    </row>
    <row r="1094" spans="1:11" hidden="1" x14ac:dyDescent="0.3">
      <c r="A1094" s="99">
        <v>30</v>
      </c>
      <c r="B1094" s="285"/>
      <c r="C1094" s="97">
        <v>5</v>
      </c>
      <c r="D1094" s="41"/>
      <c r="E1094" s="41"/>
      <c r="F1094" s="41"/>
      <c r="G1094" s="90"/>
      <c r="H1094" s="41"/>
      <c r="I1094" s="41"/>
      <c r="J1094" s="41"/>
      <c r="K1094" s="82"/>
    </row>
    <row r="1095" spans="1:11" hidden="1" x14ac:dyDescent="0.3">
      <c r="A1095" s="99">
        <v>30</v>
      </c>
      <c r="B1095" s="285"/>
      <c r="C1095" s="97">
        <v>6</v>
      </c>
      <c r="D1095" s="41"/>
      <c r="E1095" s="41"/>
      <c r="F1095" s="41"/>
      <c r="G1095" s="90"/>
      <c r="H1095" s="41"/>
      <c r="I1095" s="41"/>
      <c r="J1095" s="41"/>
      <c r="K1095" s="82"/>
    </row>
    <row r="1096" spans="1:11" hidden="1" x14ac:dyDescent="0.3">
      <c r="A1096" s="99">
        <v>30</v>
      </c>
      <c r="B1096" s="285"/>
      <c r="C1096" s="97">
        <v>7</v>
      </c>
      <c r="D1096" s="41"/>
      <c r="E1096" s="41"/>
      <c r="F1096" s="41"/>
      <c r="G1096" s="90"/>
      <c r="H1096" s="41"/>
      <c r="I1096" s="41"/>
      <c r="J1096" s="41"/>
      <c r="K1096" s="82"/>
    </row>
    <row r="1097" spans="1:11" hidden="1" x14ac:dyDescent="0.3">
      <c r="A1097" s="99">
        <v>30</v>
      </c>
      <c r="B1097" s="285"/>
      <c r="C1097" s="97">
        <v>8</v>
      </c>
      <c r="D1097" s="41"/>
      <c r="E1097" s="41"/>
      <c r="F1097" s="41"/>
      <c r="G1097" s="90"/>
      <c r="H1097" s="41"/>
      <c r="I1097" s="41"/>
      <c r="J1097" s="41"/>
      <c r="K1097" s="82"/>
    </row>
    <row r="1098" spans="1:11" hidden="1" x14ac:dyDescent="0.3">
      <c r="A1098" s="99">
        <v>30</v>
      </c>
      <c r="B1098" s="285"/>
      <c r="C1098" s="97">
        <v>9</v>
      </c>
      <c r="D1098" s="41"/>
      <c r="E1098" s="41"/>
      <c r="F1098" s="41"/>
      <c r="G1098" s="90"/>
      <c r="H1098" s="41"/>
      <c r="I1098" s="41"/>
      <c r="J1098" s="41"/>
      <c r="K1098" s="82"/>
    </row>
    <row r="1099" spans="1:11" hidden="1" x14ac:dyDescent="0.3">
      <c r="A1099" s="99">
        <v>30</v>
      </c>
      <c r="B1099" s="285"/>
      <c r="C1099" s="97">
        <v>10</v>
      </c>
      <c r="D1099" s="41"/>
      <c r="E1099" s="41"/>
      <c r="F1099" s="41"/>
      <c r="G1099" s="90"/>
      <c r="H1099" s="41"/>
      <c r="I1099" s="41"/>
      <c r="J1099" s="41"/>
      <c r="K1099" s="82"/>
    </row>
    <row r="1100" spans="1:11" hidden="1" x14ac:dyDescent="0.3">
      <c r="A1100" s="99">
        <v>30</v>
      </c>
      <c r="B1100" s="285"/>
      <c r="C1100" s="97">
        <v>11</v>
      </c>
      <c r="D1100" s="41"/>
      <c r="E1100" s="41"/>
      <c r="F1100" s="41"/>
      <c r="G1100" s="90"/>
      <c r="H1100" s="41"/>
      <c r="I1100" s="41"/>
      <c r="J1100" s="41"/>
      <c r="K1100" s="82"/>
    </row>
    <row r="1101" spans="1:11" hidden="1" x14ac:dyDescent="0.3">
      <c r="A1101" s="100">
        <v>30</v>
      </c>
      <c r="B1101" s="287"/>
      <c r="C1101" s="95">
        <v>12</v>
      </c>
      <c r="D1101" s="55"/>
      <c r="E1101" s="55"/>
      <c r="F1101" s="55"/>
      <c r="G1101" s="94"/>
      <c r="H1101" s="55"/>
      <c r="I1101" s="55"/>
      <c r="J1101" s="55"/>
      <c r="K1101" s="83"/>
    </row>
    <row r="1102" spans="1:11" hidden="1" x14ac:dyDescent="0.3">
      <c r="A1102" s="101">
        <v>31</v>
      </c>
      <c r="B1102" s="305">
        <v>2017</v>
      </c>
      <c r="C1102" s="102">
        <v>1</v>
      </c>
      <c r="D1102" s="92"/>
      <c r="E1102" s="92"/>
      <c r="F1102" s="92"/>
      <c r="G1102" s="91"/>
      <c r="H1102" s="92"/>
      <c r="I1102" s="92"/>
      <c r="J1102" s="92"/>
      <c r="K1102" s="103"/>
    </row>
    <row r="1103" spans="1:11" hidden="1" x14ac:dyDescent="0.3">
      <c r="A1103" s="99">
        <v>31</v>
      </c>
      <c r="B1103" s="285"/>
      <c r="C1103" s="97">
        <v>2</v>
      </c>
      <c r="D1103" s="41"/>
      <c r="E1103" s="41"/>
      <c r="F1103" s="41"/>
      <c r="G1103" s="90"/>
      <c r="H1103" s="41"/>
      <c r="I1103" s="41"/>
      <c r="J1103" s="41"/>
      <c r="K1103" s="82"/>
    </row>
    <row r="1104" spans="1:11" hidden="1" x14ac:dyDescent="0.3">
      <c r="A1104" s="99">
        <v>31</v>
      </c>
      <c r="B1104" s="285"/>
      <c r="C1104" s="97">
        <v>3</v>
      </c>
      <c r="D1104" s="41"/>
      <c r="E1104" s="41"/>
      <c r="F1104" s="41"/>
      <c r="G1104" s="90"/>
      <c r="H1104" s="41"/>
      <c r="I1104" s="41"/>
      <c r="J1104" s="41"/>
      <c r="K1104" s="82"/>
    </row>
    <row r="1105" spans="1:11" hidden="1" x14ac:dyDescent="0.3">
      <c r="A1105" s="99">
        <v>31</v>
      </c>
      <c r="B1105" s="285"/>
      <c r="C1105" s="97">
        <v>4</v>
      </c>
      <c r="D1105" s="41"/>
      <c r="E1105" s="41"/>
      <c r="F1105" s="41"/>
      <c r="G1105" s="90"/>
      <c r="H1105" s="41"/>
      <c r="I1105" s="41"/>
      <c r="J1105" s="41"/>
      <c r="K1105" s="82"/>
    </row>
    <row r="1106" spans="1:11" hidden="1" x14ac:dyDescent="0.3">
      <c r="A1106" s="99">
        <v>31</v>
      </c>
      <c r="B1106" s="285"/>
      <c r="C1106" s="97">
        <v>5</v>
      </c>
      <c r="D1106" s="41"/>
      <c r="E1106" s="41"/>
      <c r="F1106" s="41"/>
      <c r="G1106" s="90"/>
      <c r="H1106" s="41"/>
      <c r="I1106" s="41"/>
      <c r="J1106" s="41"/>
      <c r="K1106" s="82"/>
    </row>
    <row r="1107" spans="1:11" hidden="1" x14ac:dyDescent="0.3">
      <c r="A1107" s="99">
        <v>31</v>
      </c>
      <c r="B1107" s="285"/>
      <c r="C1107" s="97">
        <v>6</v>
      </c>
      <c r="D1107" s="41"/>
      <c r="E1107" s="41"/>
      <c r="F1107" s="41"/>
      <c r="G1107" s="90"/>
      <c r="H1107" s="41"/>
      <c r="I1107" s="41"/>
      <c r="J1107" s="41"/>
      <c r="K1107" s="82"/>
    </row>
    <row r="1108" spans="1:11" hidden="1" x14ac:dyDescent="0.3">
      <c r="A1108" s="99">
        <v>31</v>
      </c>
      <c r="B1108" s="285"/>
      <c r="C1108" s="97">
        <v>7</v>
      </c>
      <c r="D1108" s="41"/>
      <c r="E1108" s="41"/>
      <c r="F1108" s="41"/>
      <c r="G1108" s="90"/>
      <c r="H1108" s="41"/>
      <c r="I1108" s="41"/>
      <c r="J1108" s="41"/>
      <c r="K1108" s="82"/>
    </row>
    <row r="1109" spans="1:11" hidden="1" x14ac:dyDescent="0.3">
      <c r="A1109" s="99">
        <v>31</v>
      </c>
      <c r="B1109" s="285"/>
      <c r="C1109" s="97">
        <v>8</v>
      </c>
      <c r="D1109" s="41"/>
      <c r="E1109" s="41"/>
      <c r="F1109" s="41"/>
      <c r="G1109" s="90"/>
      <c r="H1109" s="41"/>
      <c r="I1109" s="41"/>
      <c r="J1109" s="41"/>
      <c r="K1109" s="82"/>
    </row>
    <row r="1110" spans="1:11" hidden="1" x14ac:dyDescent="0.3">
      <c r="A1110" s="99">
        <v>31</v>
      </c>
      <c r="B1110" s="285"/>
      <c r="C1110" s="97">
        <v>9</v>
      </c>
      <c r="D1110" s="41"/>
      <c r="E1110" s="41"/>
      <c r="F1110" s="41"/>
      <c r="G1110" s="90"/>
      <c r="H1110" s="41"/>
      <c r="I1110" s="41"/>
      <c r="J1110" s="41"/>
      <c r="K1110" s="82"/>
    </row>
    <row r="1111" spans="1:11" hidden="1" x14ac:dyDescent="0.3">
      <c r="A1111" s="99">
        <v>31</v>
      </c>
      <c r="B1111" s="285"/>
      <c r="C1111" s="97">
        <v>10</v>
      </c>
      <c r="D1111" s="41"/>
      <c r="E1111" s="41"/>
      <c r="F1111" s="41"/>
      <c r="G1111" s="90"/>
      <c r="H1111" s="41"/>
      <c r="I1111" s="41"/>
      <c r="J1111" s="41"/>
      <c r="K1111" s="82"/>
    </row>
    <row r="1112" spans="1:11" hidden="1" x14ac:dyDescent="0.3">
      <c r="A1112" s="99">
        <v>31</v>
      </c>
      <c r="B1112" s="285"/>
      <c r="C1112" s="97">
        <v>11</v>
      </c>
      <c r="D1112" s="41"/>
      <c r="E1112" s="41"/>
      <c r="F1112" s="41"/>
      <c r="G1112" s="90"/>
      <c r="H1112" s="41"/>
      <c r="I1112" s="41"/>
      <c r="J1112" s="41"/>
      <c r="K1112" s="82"/>
    </row>
    <row r="1113" spans="1:11" hidden="1" x14ac:dyDescent="0.3">
      <c r="A1113" s="99">
        <v>31</v>
      </c>
      <c r="B1113" s="286"/>
      <c r="C1113" s="97">
        <v>12</v>
      </c>
      <c r="D1113" s="41"/>
      <c r="E1113" s="41"/>
      <c r="F1113" s="41"/>
      <c r="G1113" s="90"/>
      <c r="H1113" s="41"/>
      <c r="I1113" s="41"/>
      <c r="J1113" s="41"/>
      <c r="K1113" s="82"/>
    </row>
    <row r="1114" spans="1:11" hidden="1" x14ac:dyDescent="0.3">
      <c r="A1114" s="99">
        <v>31</v>
      </c>
      <c r="B1114" s="284">
        <v>2018</v>
      </c>
      <c r="C1114" s="97">
        <v>1</v>
      </c>
      <c r="D1114" s="41"/>
      <c r="E1114" s="41"/>
      <c r="F1114" s="41"/>
      <c r="G1114" s="90"/>
      <c r="H1114" s="41"/>
      <c r="I1114" s="41"/>
      <c r="J1114" s="41"/>
      <c r="K1114" s="82"/>
    </row>
    <row r="1115" spans="1:11" hidden="1" x14ac:dyDescent="0.3">
      <c r="A1115" s="99">
        <v>31</v>
      </c>
      <c r="B1115" s="285"/>
      <c r="C1115" s="97">
        <v>2</v>
      </c>
      <c r="D1115" s="41"/>
      <c r="E1115" s="41"/>
      <c r="F1115" s="41"/>
      <c r="G1115" s="90"/>
      <c r="H1115" s="41"/>
      <c r="I1115" s="41"/>
      <c r="J1115" s="41"/>
      <c r="K1115" s="82"/>
    </row>
    <row r="1116" spans="1:11" hidden="1" x14ac:dyDescent="0.3">
      <c r="A1116" s="99">
        <v>31</v>
      </c>
      <c r="B1116" s="285"/>
      <c r="C1116" s="97">
        <v>3</v>
      </c>
      <c r="D1116" s="41"/>
      <c r="E1116" s="41"/>
      <c r="F1116" s="41"/>
      <c r="G1116" s="90"/>
      <c r="H1116" s="41"/>
      <c r="I1116" s="41"/>
      <c r="J1116" s="41"/>
      <c r="K1116" s="82"/>
    </row>
    <row r="1117" spans="1:11" hidden="1" x14ac:dyDescent="0.3">
      <c r="A1117" s="99">
        <v>31</v>
      </c>
      <c r="B1117" s="285"/>
      <c r="C1117" s="97">
        <v>4</v>
      </c>
      <c r="D1117" s="41"/>
      <c r="E1117" s="41"/>
      <c r="F1117" s="41"/>
      <c r="G1117" s="90"/>
      <c r="H1117" s="41"/>
      <c r="I1117" s="41"/>
      <c r="J1117" s="41"/>
      <c r="K1117" s="82"/>
    </row>
    <row r="1118" spans="1:11" hidden="1" x14ac:dyDescent="0.3">
      <c r="A1118" s="99">
        <v>31</v>
      </c>
      <c r="B1118" s="285"/>
      <c r="C1118" s="97">
        <v>5</v>
      </c>
      <c r="D1118" s="41"/>
      <c r="E1118" s="41"/>
      <c r="F1118" s="41"/>
      <c r="G1118" s="90"/>
      <c r="H1118" s="41"/>
      <c r="I1118" s="41"/>
      <c r="J1118" s="41"/>
      <c r="K1118" s="82"/>
    </row>
    <row r="1119" spans="1:11" hidden="1" x14ac:dyDescent="0.3">
      <c r="A1119" s="99">
        <v>31</v>
      </c>
      <c r="B1119" s="285"/>
      <c r="C1119" s="97">
        <v>6</v>
      </c>
      <c r="D1119" s="41"/>
      <c r="E1119" s="41"/>
      <c r="F1119" s="41"/>
      <c r="G1119" s="90"/>
      <c r="H1119" s="41"/>
      <c r="I1119" s="41"/>
      <c r="J1119" s="41"/>
      <c r="K1119" s="82"/>
    </row>
    <row r="1120" spans="1:11" hidden="1" x14ac:dyDescent="0.3">
      <c r="A1120" s="99">
        <v>31</v>
      </c>
      <c r="B1120" s="285"/>
      <c r="C1120" s="97">
        <v>7</v>
      </c>
      <c r="D1120" s="41"/>
      <c r="E1120" s="41"/>
      <c r="F1120" s="41"/>
      <c r="G1120" s="90"/>
      <c r="H1120" s="41"/>
      <c r="I1120" s="41"/>
      <c r="J1120" s="41"/>
      <c r="K1120" s="82"/>
    </row>
    <row r="1121" spans="1:11" hidden="1" x14ac:dyDescent="0.3">
      <c r="A1121" s="99">
        <v>31</v>
      </c>
      <c r="B1121" s="285"/>
      <c r="C1121" s="97">
        <v>8</v>
      </c>
      <c r="D1121" s="41"/>
      <c r="E1121" s="41"/>
      <c r="F1121" s="41"/>
      <c r="G1121" s="90"/>
      <c r="H1121" s="41"/>
      <c r="I1121" s="41"/>
      <c r="J1121" s="41"/>
      <c r="K1121" s="82"/>
    </row>
    <row r="1122" spans="1:11" hidden="1" x14ac:dyDescent="0.3">
      <c r="A1122" s="99">
        <v>31</v>
      </c>
      <c r="B1122" s="285"/>
      <c r="C1122" s="97">
        <v>9</v>
      </c>
      <c r="D1122" s="41"/>
      <c r="E1122" s="41"/>
      <c r="F1122" s="41"/>
      <c r="G1122" s="90"/>
      <c r="H1122" s="41"/>
      <c r="I1122" s="41"/>
      <c r="J1122" s="41"/>
      <c r="K1122" s="82"/>
    </row>
    <row r="1123" spans="1:11" hidden="1" x14ac:dyDescent="0.3">
      <c r="A1123" s="99">
        <v>31</v>
      </c>
      <c r="B1123" s="285"/>
      <c r="C1123" s="97">
        <v>10</v>
      </c>
      <c r="D1123" s="41"/>
      <c r="E1123" s="41"/>
      <c r="F1123" s="41"/>
      <c r="G1123" s="90"/>
      <c r="H1123" s="41"/>
      <c r="I1123" s="41"/>
      <c r="J1123" s="41"/>
      <c r="K1123" s="82"/>
    </row>
    <row r="1124" spans="1:11" hidden="1" x14ac:dyDescent="0.3">
      <c r="A1124" s="99">
        <v>31</v>
      </c>
      <c r="B1124" s="285"/>
      <c r="C1124" s="97">
        <v>11</v>
      </c>
      <c r="D1124" s="41"/>
      <c r="E1124" s="41"/>
      <c r="F1124" s="41"/>
      <c r="G1124" s="90"/>
      <c r="H1124" s="41"/>
      <c r="I1124" s="41"/>
      <c r="J1124" s="41"/>
      <c r="K1124" s="82"/>
    </row>
    <row r="1125" spans="1:11" hidden="1" x14ac:dyDescent="0.3">
      <c r="A1125" s="99">
        <v>31</v>
      </c>
      <c r="B1125" s="286"/>
      <c r="C1125" s="97">
        <v>12</v>
      </c>
      <c r="D1125" s="41"/>
      <c r="E1125" s="41"/>
      <c r="F1125" s="41"/>
      <c r="G1125" s="90"/>
      <c r="H1125" s="41"/>
      <c r="I1125" s="41"/>
      <c r="J1125" s="41"/>
      <c r="K1125" s="82"/>
    </row>
    <row r="1126" spans="1:11" hidden="1" x14ac:dyDescent="0.3">
      <c r="A1126" s="99">
        <v>31</v>
      </c>
      <c r="B1126" s="284">
        <v>2019</v>
      </c>
      <c r="C1126" s="97">
        <v>1</v>
      </c>
      <c r="D1126" s="41"/>
      <c r="E1126" s="41"/>
      <c r="F1126" s="41"/>
      <c r="G1126" s="90"/>
      <c r="H1126" s="41"/>
      <c r="I1126" s="41"/>
      <c r="J1126" s="41"/>
      <c r="K1126" s="82"/>
    </row>
    <row r="1127" spans="1:11" hidden="1" x14ac:dyDescent="0.3">
      <c r="A1127" s="99">
        <v>31</v>
      </c>
      <c r="B1127" s="285"/>
      <c r="C1127" s="97">
        <v>2</v>
      </c>
      <c r="D1127" s="41"/>
      <c r="E1127" s="41"/>
      <c r="F1127" s="41"/>
      <c r="G1127" s="90"/>
      <c r="H1127" s="41"/>
      <c r="I1127" s="41"/>
      <c r="J1127" s="41"/>
      <c r="K1127" s="82"/>
    </row>
    <row r="1128" spans="1:11" hidden="1" x14ac:dyDescent="0.3">
      <c r="A1128" s="99">
        <v>31</v>
      </c>
      <c r="B1128" s="285"/>
      <c r="C1128" s="97">
        <v>3</v>
      </c>
      <c r="D1128" s="41"/>
      <c r="E1128" s="41"/>
      <c r="F1128" s="41"/>
      <c r="G1128" s="90"/>
      <c r="H1128" s="41"/>
      <c r="I1128" s="41"/>
      <c r="J1128" s="41"/>
      <c r="K1128" s="82"/>
    </row>
    <row r="1129" spans="1:11" hidden="1" x14ac:dyDescent="0.3">
      <c r="A1129" s="99">
        <v>31</v>
      </c>
      <c r="B1129" s="285"/>
      <c r="C1129" s="97">
        <v>4</v>
      </c>
      <c r="D1129" s="41"/>
      <c r="E1129" s="41"/>
      <c r="F1129" s="41"/>
      <c r="G1129" s="90"/>
      <c r="H1129" s="41"/>
      <c r="I1129" s="41"/>
      <c r="J1129" s="41"/>
      <c r="K1129" s="82"/>
    </row>
    <row r="1130" spans="1:11" hidden="1" x14ac:dyDescent="0.3">
      <c r="A1130" s="99">
        <v>31</v>
      </c>
      <c r="B1130" s="285"/>
      <c r="C1130" s="97">
        <v>5</v>
      </c>
      <c r="D1130" s="41"/>
      <c r="E1130" s="41"/>
      <c r="F1130" s="41"/>
      <c r="G1130" s="90"/>
      <c r="H1130" s="41"/>
      <c r="I1130" s="41"/>
      <c r="J1130" s="41"/>
      <c r="K1130" s="82"/>
    </row>
    <row r="1131" spans="1:11" hidden="1" x14ac:dyDescent="0.3">
      <c r="A1131" s="99">
        <v>31</v>
      </c>
      <c r="B1131" s="285"/>
      <c r="C1131" s="97">
        <v>6</v>
      </c>
      <c r="D1131" s="41"/>
      <c r="E1131" s="41"/>
      <c r="F1131" s="41"/>
      <c r="G1131" s="90"/>
      <c r="H1131" s="41"/>
      <c r="I1131" s="41"/>
      <c r="J1131" s="41"/>
      <c r="K1131" s="82"/>
    </row>
    <row r="1132" spans="1:11" hidden="1" x14ac:dyDescent="0.3">
      <c r="A1132" s="99">
        <v>31</v>
      </c>
      <c r="B1132" s="285"/>
      <c r="C1132" s="97">
        <v>7</v>
      </c>
      <c r="D1132" s="41"/>
      <c r="E1132" s="41"/>
      <c r="F1132" s="41"/>
      <c r="G1132" s="90"/>
      <c r="H1132" s="41"/>
      <c r="I1132" s="41"/>
      <c r="J1132" s="41"/>
      <c r="K1132" s="82"/>
    </row>
    <row r="1133" spans="1:11" hidden="1" x14ac:dyDescent="0.3">
      <c r="A1133" s="99">
        <v>31</v>
      </c>
      <c r="B1133" s="285"/>
      <c r="C1133" s="97">
        <v>8</v>
      </c>
      <c r="D1133" s="41"/>
      <c r="E1133" s="41"/>
      <c r="F1133" s="41"/>
      <c r="G1133" s="90"/>
      <c r="H1133" s="41"/>
      <c r="I1133" s="41"/>
      <c r="J1133" s="41"/>
      <c r="K1133" s="82"/>
    </row>
    <row r="1134" spans="1:11" hidden="1" x14ac:dyDescent="0.3">
      <c r="A1134" s="99">
        <v>31</v>
      </c>
      <c r="B1134" s="285"/>
      <c r="C1134" s="97">
        <v>9</v>
      </c>
      <c r="D1134" s="41"/>
      <c r="E1134" s="41"/>
      <c r="F1134" s="41"/>
      <c r="G1134" s="90"/>
      <c r="H1134" s="41"/>
      <c r="I1134" s="41"/>
      <c r="J1134" s="41"/>
      <c r="K1134" s="82"/>
    </row>
    <row r="1135" spans="1:11" hidden="1" x14ac:dyDescent="0.3">
      <c r="A1135" s="99">
        <v>31</v>
      </c>
      <c r="B1135" s="285"/>
      <c r="C1135" s="97">
        <v>10</v>
      </c>
      <c r="D1135" s="41"/>
      <c r="E1135" s="41"/>
      <c r="F1135" s="41"/>
      <c r="G1135" s="90"/>
      <c r="H1135" s="41"/>
      <c r="I1135" s="41"/>
      <c r="J1135" s="41"/>
      <c r="K1135" s="82"/>
    </row>
    <row r="1136" spans="1:11" hidden="1" x14ac:dyDescent="0.3">
      <c r="A1136" s="99">
        <v>31</v>
      </c>
      <c r="B1136" s="285"/>
      <c r="C1136" s="97">
        <v>11</v>
      </c>
      <c r="D1136" s="41"/>
      <c r="E1136" s="41"/>
      <c r="F1136" s="41"/>
      <c r="G1136" s="90"/>
      <c r="H1136" s="41"/>
      <c r="I1136" s="41"/>
      <c r="J1136" s="41"/>
      <c r="K1136" s="82"/>
    </row>
    <row r="1137" spans="1:11" hidden="1" x14ac:dyDescent="0.3">
      <c r="A1137" s="100">
        <v>31</v>
      </c>
      <c r="B1137" s="287"/>
      <c r="C1137" s="95">
        <v>12</v>
      </c>
      <c r="D1137" s="55"/>
      <c r="E1137" s="55"/>
      <c r="F1137" s="55"/>
      <c r="G1137" s="94"/>
      <c r="H1137" s="55"/>
      <c r="I1137" s="55"/>
      <c r="J1137" s="55"/>
      <c r="K1137" s="83"/>
    </row>
    <row r="1138" spans="1:11" hidden="1" x14ac:dyDescent="0.3">
      <c r="A1138" s="101">
        <v>32</v>
      </c>
      <c r="B1138" s="305">
        <v>2017</v>
      </c>
      <c r="C1138" s="102">
        <v>1</v>
      </c>
      <c r="D1138" s="92"/>
      <c r="E1138" s="92"/>
      <c r="F1138" s="92"/>
      <c r="G1138" s="91"/>
      <c r="H1138" s="92"/>
      <c r="I1138" s="92"/>
      <c r="J1138" s="92"/>
      <c r="K1138" s="103"/>
    </row>
    <row r="1139" spans="1:11" hidden="1" x14ac:dyDescent="0.3">
      <c r="A1139" s="99">
        <v>32</v>
      </c>
      <c r="B1139" s="285"/>
      <c r="C1139" s="97">
        <v>2</v>
      </c>
      <c r="D1139" s="41"/>
      <c r="E1139" s="41"/>
      <c r="F1139" s="41"/>
      <c r="G1139" s="90"/>
      <c r="H1139" s="41"/>
      <c r="I1139" s="41"/>
      <c r="J1139" s="41"/>
      <c r="K1139" s="82"/>
    </row>
    <row r="1140" spans="1:11" hidden="1" x14ac:dyDescent="0.3">
      <c r="A1140" s="99">
        <v>32</v>
      </c>
      <c r="B1140" s="285"/>
      <c r="C1140" s="97">
        <v>3</v>
      </c>
      <c r="D1140" s="41"/>
      <c r="E1140" s="41"/>
      <c r="F1140" s="41"/>
      <c r="G1140" s="90"/>
      <c r="H1140" s="41"/>
      <c r="I1140" s="41"/>
      <c r="J1140" s="41"/>
      <c r="K1140" s="82"/>
    </row>
    <row r="1141" spans="1:11" hidden="1" x14ac:dyDescent="0.3">
      <c r="A1141" s="99">
        <v>32</v>
      </c>
      <c r="B1141" s="285"/>
      <c r="C1141" s="97">
        <v>4</v>
      </c>
      <c r="D1141" s="41"/>
      <c r="E1141" s="41"/>
      <c r="F1141" s="41"/>
      <c r="G1141" s="90"/>
      <c r="H1141" s="41"/>
      <c r="I1141" s="41"/>
      <c r="J1141" s="41"/>
      <c r="K1141" s="82"/>
    </row>
    <row r="1142" spans="1:11" hidden="1" x14ac:dyDescent="0.3">
      <c r="A1142" s="99">
        <v>32</v>
      </c>
      <c r="B1142" s="285"/>
      <c r="C1142" s="97">
        <v>5</v>
      </c>
      <c r="D1142" s="41"/>
      <c r="E1142" s="41"/>
      <c r="F1142" s="41"/>
      <c r="G1142" s="90"/>
      <c r="H1142" s="41"/>
      <c r="I1142" s="41"/>
      <c r="J1142" s="41"/>
      <c r="K1142" s="82"/>
    </row>
    <row r="1143" spans="1:11" hidden="1" x14ac:dyDescent="0.3">
      <c r="A1143" s="99">
        <v>32</v>
      </c>
      <c r="B1143" s="285"/>
      <c r="C1143" s="97">
        <v>6</v>
      </c>
      <c r="D1143" s="41"/>
      <c r="E1143" s="41"/>
      <c r="F1143" s="41"/>
      <c r="G1143" s="90"/>
      <c r="H1143" s="41"/>
      <c r="I1143" s="41"/>
      <c r="J1143" s="41"/>
      <c r="K1143" s="82"/>
    </row>
    <row r="1144" spans="1:11" hidden="1" x14ac:dyDescent="0.3">
      <c r="A1144" s="99">
        <v>32</v>
      </c>
      <c r="B1144" s="285"/>
      <c r="C1144" s="97">
        <v>7</v>
      </c>
      <c r="D1144" s="41"/>
      <c r="E1144" s="41"/>
      <c r="F1144" s="41"/>
      <c r="G1144" s="90"/>
      <c r="H1144" s="41"/>
      <c r="I1144" s="41"/>
      <c r="J1144" s="41"/>
      <c r="K1144" s="82"/>
    </row>
    <row r="1145" spans="1:11" hidden="1" x14ac:dyDescent="0.3">
      <c r="A1145" s="99">
        <v>32</v>
      </c>
      <c r="B1145" s="285"/>
      <c r="C1145" s="97">
        <v>8</v>
      </c>
      <c r="D1145" s="41"/>
      <c r="E1145" s="41"/>
      <c r="F1145" s="41"/>
      <c r="G1145" s="90"/>
      <c r="H1145" s="41"/>
      <c r="I1145" s="41"/>
      <c r="J1145" s="41"/>
      <c r="K1145" s="82"/>
    </row>
    <row r="1146" spans="1:11" hidden="1" x14ac:dyDescent="0.3">
      <c r="A1146" s="99">
        <v>32</v>
      </c>
      <c r="B1146" s="285"/>
      <c r="C1146" s="97">
        <v>9</v>
      </c>
      <c r="D1146" s="41"/>
      <c r="E1146" s="41"/>
      <c r="F1146" s="41"/>
      <c r="G1146" s="90"/>
      <c r="H1146" s="41"/>
      <c r="I1146" s="41"/>
      <c r="J1146" s="41"/>
      <c r="K1146" s="82"/>
    </row>
    <row r="1147" spans="1:11" hidden="1" x14ac:dyDescent="0.3">
      <c r="A1147" s="99">
        <v>32</v>
      </c>
      <c r="B1147" s="285"/>
      <c r="C1147" s="97">
        <v>10</v>
      </c>
      <c r="D1147" s="41"/>
      <c r="E1147" s="41"/>
      <c r="F1147" s="41"/>
      <c r="G1147" s="90"/>
      <c r="H1147" s="41"/>
      <c r="I1147" s="41"/>
      <c r="J1147" s="41"/>
      <c r="K1147" s="82"/>
    </row>
    <row r="1148" spans="1:11" hidden="1" x14ac:dyDescent="0.3">
      <c r="A1148" s="99">
        <v>32</v>
      </c>
      <c r="B1148" s="285"/>
      <c r="C1148" s="97">
        <v>11</v>
      </c>
      <c r="D1148" s="41"/>
      <c r="E1148" s="41"/>
      <c r="F1148" s="41"/>
      <c r="G1148" s="90"/>
      <c r="H1148" s="41"/>
      <c r="I1148" s="41"/>
      <c r="J1148" s="41"/>
      <c r="K1148" s="82"/>
    </row>
    <row r="1149" spans="1:11" hidden="1" x14ac:dyDescent="0.3">
      <c r="A1149" s="99">
        <v>32</v>
      </c>
      <c r="B1149" s="286"/>
      <c r="C1149" s="97">
        <v>12</v>
      </c>
      <c r="D1149" s="41"/>
      <c r="E1149" s="41"/>
      <c r="F1149" s="41"/>
      <c r="G1149" s="90"/>
      <c r="H1149" s="41"/>
      <c r="I1149" s="41"/>
      <c r="J1149" s="41"/>
      <c r="K1149" s="82"/>
    </row>
    <row r="1150" spans="1:11" hidden="1" x14ac:dyDescent="0.3">
      <c r="A1150" s="99">
        <v>32</v>
      </c>
      <c r="B1150" s="284">
        <v>2018</v>
      </c>
      <c r="C1150" s="97">
        <v>1</v>
      </c>
      <c r="D1150" s="41"/>
      <c r="E1150" s="41"/>
      <c r="F1150" s="41"/>
      <c r="G1150" s="90"/>
      <c r="H1150" s="41"/>
      <c r="I1150" s="41"/>
      <c r="J1150" s="41"/>
      <c r="K1150" s="82"/>
    </row>
    <row r="1151" spans="1:11" hidden="1" x14ac:dyDescent="0.3">
      <c r="A1151" s="99">
        <v>32</v>
      </c>
      <c r="B1151" s="285"/>
      <c r="C1151" s="97">
        <v>2</v>
      </c>
      <c r="D1151" s="41"/>
      <c r="E1151" s="41"/>
      <c r="F1151" s="41"/>
      <c r="G1151" s="90"/>
      <c r="H1151" s="41"/>
      <c r="I1151" s="41"/>
      <c r="J1151" s="41"/>
      <c r="K1151" s="82"/>
    </row>
    <row r="1152" spans="1:11" hidden="1" x14ac:dyDescent="0.3">
      <c r="A1152" s="99">
        <v>32</v>
      </c>
      <c r="B1152" s="285"/>
      <c r="C1152" s="97">
        <v>3</v>
      </c>
      <c r="D1152" s="41"/>
      <c r="E1152" s="41"/>
      <c r="F1152" s="41"/>
      <c r="G1152" s="90"/>
      <c r="H1152" s="41"/>
      <c r="I1152" s="41"/>
      <c r="J1152" s="41"/>
      <c r="K1152" s="82"/>
    </row>
    <row r="1153" spans="1:11" hidden="1" x14ac:dyDescent="0.3">
      <c r="A1153" s="99">
        <v>32</v>
      </c>
      <c r="B1153" s="285"/>
      <c r="C1153" s="97">
        <v>4</v>
      </c>
      <c r="D1153" s="41"/>
      <c r="E1153" s="41"/>
      <c r="F1153" s="41"/>
      <c r="G1153" s="90"/>
      <c r="H1153" s="41"/>
      <c r="I1153" s="41"/>
      <c r="J1153" s="41"/>
      <c r="K1153" s="82"/>
    </row>
    <row r="1154" spans="1:11" hidden="1" x14ac:dyDescent="0.3">
      <c r="A1154" s="99">
        <v>32</v>
      </c>
      <c r="B1154" s="285"/>
      <c r="C1154" s="97">
        <v>5</v>
      </c>
      <c r="D1154" s="41"/>
      <c r="E1154" s="41"/>
      <c r="F1154" s="41"/>
      <c r="G1154" s="90"/>
      <c r="H1154" s="41"/>
      <c r="I1154" s="41"/>
      <c r="J1154" s="41"/>
      <c r="K1154" s="82"/>
    </row>
    <row r="1155" spans="1:11" hidden="1" x14ac:dyDescent="0.3">
      <c r="A1155" s="99">
        <v>32</v>
      </c>
      <c r="B1155" s="285"/>
      <c r="C1155" s="97">
        <v>6</v>
      </c>
      <c r="D1155" s="41"/>
      <c r="E1155" s="41"/>
      <c r="F1155" s="41"/>
      <c r="G1155" s="90"/>
      <c r="H1155" s="41"/>
      <c r="I1155" s="41"/>
      <c r="J1155" s="41"/>
      <c r="K1155" s="82"/>
    </row>
    <row r="1156" spans="1:11" hidden="1" x14ac:dyDescent="0.3">
      <c r="A1156" s="99">
        <v>32</v>
      </c>
      <c r="B1156" s="285"/>
      <c r="C1156" s="97">
        <v>7</v>
      </c>
      <c r="D1156" s="41"/>
      <c r="E1156" s="41"/>
      <c r="F1156" s="41"/>
      <c r="G1156" s="90"/>
      <c r="H1156" s="41"/>
      <c r="I1156" s="41"/>
      <c r="J1156" s="41"/>
      <c r="K1156" s="82"/>
    </row>
    <row r="1157" spans="1:11" hidden="1" x14ac:dyDescent="0.3">
      <c r="A1157" s="99">
        <v>32</v>
      </c>
      <c r="B1157" s="285"/>
      <c r="C1157" s="97">
        <v>8</v>
      </c>
      <c r="D1157" s="41"/>
      <c r="E1157" s="41"/>
      <c r="F1157" s="41"/>
      <c r="G1157" s="90"/>
      <c r="H1157" s="41"/>
      <c r="I1157" s="41"/>
      <c r="J1157" s="41"/>
      <c r="K1157" s="82"/>
    </row>
    <row r="1158" spans="1:11" hidden="1" x14ac:dyDescent="0.3">
      <c r="A1158" s="99">
        <v>32</v>
      </c>
      <c r="B1158" s="285"/>
      <c r="C1158" s="97">
        <v>9</v>
      </c>
      <c r="D1158" s="41"/>
      <c r="E1158" s="41"/>
      <c r="F1158" s="41"/>
      <c r="G1158" s="90"/>
      <c r="H1158" s="41"/>
      <c r="I1158" s="41"/>
      <c r="J1158" s="41"/>
      <c r="K1158" s="82"/>
    </row>
    <row r="1159" spans="1:11" hidden="1" x14ac:dyDescent="0.3">
      <c r="A1159" s="99">
        <v>32</v>
      </c>
      <c r="B1159" s="285"/>
      <c r="C1159" s="97">
        <v>10</v>
      </c>
      <c r="D1159" s="41"/>
      <c r="E1159" s="41"/>
      <c r="F1159" s="41"/>
      <c r="G1159" s="90"/>
      <c r="H1159" s="41"/>
      <c r="I1159" s="41"/>
      <c r="J1159" s="41"/>
      <c r="K1159" s="82"/>
    </row>
    <row r="1160" spans="1:11" hidden="1" x14ac:dyDescent="0.3">
      <c r="A1160" s="99">
        <v>32</v>
      </c>
      <c r="B1160" s="285"/>
      <c r="C1160" s="97">
        <v>11</v>
      </c>
      <c r="D1160" s="41"/>
      <c r="E1160" s="41"/>
      <c r="F1160" s="41"/>
      <c r="G1160" s="90"/>
      <c r="H1160" s="41"/>
      <c r="I1160" s="41"/>
      <c r="J1160" s="41"/>
      <c r="K1160" s="82"/>
    </row>
    <row r="1161" spans="1:11" hidden="1" x14ac:dyDescent="0.3">
      <c r="A1161" s="99">
        <v>32</v>
      </c>
      <c r="B1161" s="286"/>
      <c r="C1161" s="97">
        <v>12</v>
      </c>
      <c r="D1161" s="41"/>
      <c r="E1161" s="41"/>
      <c r="F1161" s="41"/>
      <c r="G1161" s="90"/>
      <c r="H1161" s="41"/>
      <c r="I1161" s="41"/>
      <c r="J1161" s="41"/>
      <c r="K1161" s="82"/>
    </row>
    <row r="1162" spans="1:11" hidden="1" x14ac:dyDescent="0.3">
      <c r="A1162" s="99">
        <v>32</v>
      </c>
      <c r="B1162" s="284">
        <v>2019</v>
      </c>
      <c r="C1162" s="97">
        <v>1</v>
      </c>
      <c r="D1162" s="41"/>
      <c r="E1162" s="41"/>
      <c r="F1162" s="41"/>
      <c r="G1162" s="90"/>
      <c r="H1162" s="41"/>
      <c r="I1162" s="41"/>
      <c r="J1162" s="41"/>
      <c r="K1162" s="82"/>
    </row>
    <row r="1163" spans="1:11" hidden="1" x14ac:dyDescent="0.3">
      <c r="A1163" s="99">
        <v>32</v>
      </c>
      <c r="B1163" s="285"/>
      <c r="C1163" s="97">
        <v>2</v>
      </c>
      <c r="D1163" s="41"/>
      <c r="E1163" s="41"/>
      <c r="F1163" s="41"/>
      <c r="G1163" s="90"/>
      <c r="H1163" s="41"/>
      <c r="I1163" s="41"/>
      <c r="J1163" s="41"/>
      <c r="K1163" s="82"/>
    </row>
    <row r="1164" spans="1:11" hidden="1" x14ac:dyDescent="0.3">
      <c r="A1164" s="99">
        <v>32</v>
      </c>
      <c r="B1164" s="285"/>
      <c r="C1164" s="97">
        <v>3</v>
      </c>
      <c r="D1164" s="41"/>
      <c r="E1164" s="41"/>
      <c r="F1164" s="41"/>
      <c r="G1164" s="90"/>
      <c r="H1164" s="41"/>
      <c r="I1164" s="41"/>
      <c r="J1164" s="41"/>
      <c r="K1164" s="82"/>
    </row>
    <row r="1165" spans="1:11" hidden="1" x14ac:dyDescent="0.3">
      <c r="A1165" s="99">
        <v>32</v>
      </c>
      <c r="B1165" s="285"/>
      <c r="C1165" s="97">
        <v>4</v>
      </c>
      <c r="D1165" s="41"/>
      <c r="E1165" s="41"/>
      <c r="F1165" s="41"/>
      <c r="G1165" s="90"/>
      <c r="H1165" s="41"/>
      <c r="I1165" s="41"/>
      <c r="J1165" s="41"/>
      <c r="K1165" s="82"/>
    </row>
    <row r="1166" spans="1:11" hidden="1" x14ac:dyDescent="0.3">
      <c r="A1166" s="99">
        <v>32</v>
      </c>
      <c r="B1166" s="285"/>
      <c r="C1166" s="97">
        <v>5</v>
      </c>
      <c r="D1166" s="41"/>
      <c r="E1166" s="41"/>
      <c r="F1166" s="41"/>
      <c r="G1166" s="90"/>
      <c r="H1166" s="41"/>
      <c r="I1166" s="41"/>
      <c r="J1166" s="41"/>
      <c r="K1166" s="82"/>
    </row>
    <row r="1167" spans="1:11" hidden="1" x14ac:dyDescent="0.3">
      <c r="A1167" s="99">
        <v>32</v>
      </c>
      <c r="B1167" s="285"/>
      <c r="C1167" s="97">
        <v>6</v>
      </c>
      <c r="D1167" s="41"/>
      <c r="E1167" s="41"/>
      <c r="F1167" s="41"/>
      <c r="G1167" s="90"/>
      <c r="H1167" s="41"/>
      <c r="I1167" s="41"/>
      <c r="J1167" s="41"/>
      <c r="K1167" s="82"/>
    </row>
    <row r="1168" spans="1:11" hidden="1" x14ac:dyDescent="0.3">
      <c r="A1168" s="99">
        <v>32</v>
      </c>
      <c r="B1168" s="285"/>
      <c r="C1168" s="97">
        <v>7</v>
      </c>
      <c r="D1168" s="41"/>
      <c r="E1168" s="41"/>
      <c r="F1168" s="41"/>
      <c r="G1168" s="90"/>
      <c r="H1168" s="41"/>
      <c r="I1168" s="41"/>
      <c r="J1168" s="41"/>
      <c r="K1168" s="82"/>
    </row>
    <row r="1169" spans="1:11" hidden="1" x14ac:dyDescent="0.3">
      <c r="A1169" s="99">
        <v>32</v>
      </c>
      <c r="B1169" s="285"/>
      <c r="C1169" s="97">
        <v>8</v>
      </c>
      <c r="D1169" s="41"/>
      <c r="E1169" s="41"/>
      <c r="F1169" s="41"/>
      <c r="G1169" s="90"/>
      <c r="H1169" s="41"/>
      <c r="I1169" s="41"/>
      <c r="J1169" s="41"/>
      <c r="K1169" s="82"/>
    </row>
    <row r="1170" spans="1:11" hidden="1" x14ac:dyDescent="0.3">
      <c r="A1170" s="99">
        <v>32</v>
      </c>
      <c r="B1170" s="285"/>
      <c r="C1170" s="97">
        <v>9</v>
      </c>
      <c r="D1170" s="41"/>
      <c r="E1170" s="41"/>
      <c r="F1170" s="41"/>
      <c r="G1170" s="90"/>
      <c r="H1170" s="41"/>
      <c r="I1170" s="41"/>
      <c r="J1170" s="41"/>
      <c r="K1170" s="82"/>
    </row>
    <row r="1171" spans="1:11" hidden="1" x14ac:dyDescent="0.3">
      <c r="A1171" s="99">
        <v>32</v>
      </c>
      <c r="B1171" s="285"/>
      <c r="C1171" s="97">
        <v>10</v>
      </c>
      <c r="D1171" s="41"/>
      <c r="E1171" s="41"/>
      <c r="F1171" s="41"/>
      <c r="G1171" s="90"/>
      <c r="H1171" s="41"/>
      <c r="I1171" s="41"/>
      <c r="J1171" s="41"/>
      <c r="K1171" s="82"/>
    </row>
    <row r="1172" spans="1:11" hidden="1" x14ac:dyDescent="0.3">
      <c r="A1172" s="99">
        <v>32</v>
      </c>
      <c r="B1172" s="285"/>
      <c r="C1172" s="97">
        <v>11</v>
      </c>
      <c r="D1172" s="41"/>
      <c r="E1172" s="41"/>
      <c r="F1172" s="41"/>
      <c r="G1172" s="90"/>
      <c r="H1172" s="41"/>
      <c r="I1172" s="41"/>
      <c r="J1172" s="41"/>
      <c r="K1172" s="82"/>
    </row>
    <row r="1173" spans="1:11" hidden="1" x14ac:dyDescent="0.3">
      <c r="A1173" s="100">
        <v>32</v>
      </c>
      <c r="B1173" s="287"/>
      <c r="C1173" s="95">
        <v>12</v>
      </c>
      <c r="D1173" s="55"/>
      <c r="E1173" s="55"/>
      <c r="F1173" s="55"/>
      <c r="G1173" s="94"/>
      <c r="H1173" s="55"/>
      <c r="I1173" s="55"/>
      <c r="J1173" s="55"/>
      <c r="K1173" s="83"/>
    </row>
    <row r="1174" spans="1:11" hidden="1" x14ac:dyDescent="0.3">
      <c r="A1174" s="101">
        <v>33</v>
      </c>
      <c r="B1174" s="305">
        <v>2017</v>
      </c>
      <c r="C1174" s="102">
        <v>1</v>
      </c>
      <c r="D1174" s="92"/>
      <c r="E1174" s="92"/>
      <c r="F1174" s="92"/>
      <c r="G1174" s="91"/>
      <c r="H1174" s="92"/>
      <c r="I1174" s="92"/>
      <c r="J1174" s="92"/>
      <c r="K1174" s="103"/>
    </row>
    <row r="1175" spans="1:11" hidden="1" x14ac:dyDescent="0.3">
      <c r="A1175" s="99">
        <v>33</v>
      </c>
      <c r="B1175" s="285"/>
      <c r="C1175" s="97">
        <v>2</v>
      </c>
      <c r="D1175" s="41"/>
      <c r="E1175" s="41"/>
      <c r="F1175" s="41"/>
      <c r="G1175" s="90"/>
      <c r="H1175" s="41"/>
      <c r="I1175" s="41"/>
      <c r="J1175" s="41"/>
      <c r="K1175" s="82"/>
    </row>
    <row r="1176" spans="1:11" hidden="1" x14ac:dyDescent="0.3">
      <c r="A1176" s="99">
        <v>33</v>
      </c>
      <c r="B1176" s="285"/>
      <c r="C1176" s="97">
        <v>3</v>
      </c>
      <c r="D1176" s="41"/>
      <c r="E1176" s="41"/>
      <c r="F1176" s="41"/>
      <c r="G1176" s="90"/>
      <c r="H1176" s="41"/>
      <c r="I1176" s="41"/>
      <c r="J1176" s="41"/>
      <c r="K1176" s="82"/>
    </row>
    <row r="1177" spans="1:11" hidden="1" x14ac:dyDescent="0.3">
      <c r="A1177" s="99">
        <v>33</v>
      </c>
      <c r="B1177" s="285"/>
      <c r="C1177" s="97">
        <v>4</v>
      </c>
      <c r="D1177" s="41"/>
      <c r="E1177" s="41"/>
      <c r="F1177" s="41"/>
      <c r="G1177" s="90"/>
      <c r="H1177" s="41"/>
      <c r="I1177" s="41"/>
      <c r="J1177" s="41"/>
      <c r="K1177" s="82"/>
    </row>
    <row r="1178" spans="1:11" hidden="1" x14ac:dyDescent="0.3">
      <c r="A1178" s="99">
        <v>33</v>
      </c>
      <c r="B1178" s="285"/>
      <c r="C1178" s="97">
        <v>5</v>
      </c>
      <c r="D1178" s="41"/>
      <c r="E1178" s="41"/>
      <c r="F1178" s="41"/>
      <c r="G1178" s="90"/>
      <c r="H1178" s="41"/>
      <c r="I1178" s="41"/>
      <c r="J1178" s="41"/>
      <c r="K1178" s="82"/>
    </row>
    <row r="1179" spans="1:11" hidden="1" x14ac:dyDescent="0.3">
      <c r="A1179" s="99">
        <v>33</v>
      </c>
      <c r="B1179" s="285"/>
      <c r="C1179" s="97">
        <v>6</v>
      </c>
      <c r="D1179" s="41"/>
      <c r="E1179" s="41"/>
      <c r="F1179" s="41"/>
      <c r="G1179" s="90"/>
      <c r="H1179" s="41"/>
      <c r="I1179" s="41"/>
      <c r="J1179" s="41"/>
      <c r="K1179" s="82"/>
    </row>
    <row r="1180" spans="1:11" hidden="1" x14ac:dyDescent="0.3">
      <c r="A1180" s="99">
        <v>33</v>
      </c>
      <c r="B1180" s="285"/>
      <c r="C1180" s="97">
        <v>7</v>
      </c>
      <c r="D1180" s="41"/>
      <c r="E1180" s="41"/>
      <c r="F1180" s="41"/>
      <c r="G1180" s="90"/>
      <c r="H1180" s="41"/>
      <c r="I1180" s="41"/>
      <c r="J1180" s="41"/>
      <c r="K1180" s="82"/>
    </row>
    <row r="1181" spans="1:11" hidden="1" x14ac:dyDescent="0.3">
      <c r="A1181" s="99">
        <v>33</v>
      </c>
      <c r="B1181" s="285"/>
      <c r="C1181" s="97">
        <v>8</v>
      </c>
      <c r="D1181" s="41"/>
      <c r="E1181" s="41"/>
      <c r="F1181" s="41"/>
      <c r="G1181" s="90"/>
      <c r="H1181" s="41"/>
      <c r="I1181" s="41"/>
      <c r="J1181" s="41"/>
      <c r="K1181" s="82"/>
    </row>
    <row r="1182" spans="1:11" hidden="1" x14ac:dyDescent="0.3">
      <c r="A1182" s="99">
        <v>33</v>
      </c>
      <c r="B1182" s="285"/>
      <c r="C1182" s="97">
        <v>9</v>
      </c>
      <c r="D1182" s="41"/>
      <c r="E1182" s="41"/>
      <c r="F1182" s="41"/>
      <c r="G1182" s="90"/>
      <c r="H1182" s="41"/>
      <c r="I1182" s="41"/>
      <c r="J1182" s="41"/>
      <c r="K1182" s="82"/>
    </row>
    <row r="1183" spans="1:11" hidden="1" x14ac:dyDescent="0.3">
      <c r="A1183" s="99">
        <v>33</v>
      </c>
      <c r="B1183" s="285"/>
      <c r="C1183" s="97">
        <v>10</v>
      </c>
      <c r="D1183" s="41"/>
      <c r="E1183" s="41"/>
      <c r="F1183" s="41"/>
      <c r="G1183" s="90"/>
      <c r="H1183" s="41"/>
      <c r="I1183" s="41"/>
      <c r="J1183" s="41"/>
      <c r="K1183" s="82"/>
    </row>
    <row r="1184" spans="1:11" hidden="1" x14ac:dyDescent="0.3">
      <c r="A1184" s="99">
        <v>33</v>
      </c>
      <c r="B1184" s="285"/>
      <c r="C1184" s="97">
        <v>11</v>
      </c>
      <c r="D1184" s="41"/>
      <c r="E1184" s="41"/>
      <c r="F1184" s="41"/>
      <c r="G1184" s="90"/>
      <c r="H1184" s="41"/>
      <c r="I1184" s="41"/>
      <c r="J1184" s="41"/>
      <c r="K1184" s="82"/>
    </row>
    <row r="1185" spans="1:11" hidden="1" x14ac:dyDescent="0.3">
      <c r="A1185" s="99">
        <v>33</v>
      </c>
      <c r="B1185" s="286"/>
      <c r="C1185" s="97">
        <v>12</v>
      </c>
      <c r="D1185" s="41"/>
      <c r="E1185" s="41"/>
      <c r="F1185" s="41"/>
      <c r="G1185" s="90"/>
      <c r="H1185" s="41"/>
      <c r="I1185" s="41"/>
      <c r="J1185" s="41"/>
      <c r="K1185" s="82"/>
    </row>
    <row r="1186" spans="1:11" hidden="1" x14ac:dyDescent="0.3">
      <c r="A1186" s="99">
        <v>33</v>
      </c>
      <c r="B1186" s="284">
        <v>2018</v>
      </c>
      <c r="C1186" s="97">
        <v>1</v>
      </c>
      <c r="D1186" s="41"/>
      <c r="E1186" s="41"/>
      <c r="F1186" s="41"/>
      <c r="G1186" s="90"/>
      <c r="H1186" s="41"/>
      <c r="I1186" s="41"/>
      <c r="J1186" s="41"/>
      <c r="K1186" s="82"/>
    </row>
    <row r="1187" spans="1:11" hidden="1" x14ac:dyDescent="0.3">
      <c r="A1187" s="99">
        <v>33</v>
      </c>
      <c r="B1187" s="285"/>
      <c r="C1187" s="97">
        <v>2</v>
      </c>
      <c r="D1187" s="41"/>
      <c r="E1187" s="41"/>
      <c r="F1187" s="41"/>
      <c r="G1187" s="90"/>
      <c r="H1187" s="41"/>
      <c r="I1187" s="41"/>
      <c r="J1187" s="41"/>
      <c r="K1187" s="82"/>
    </row>
    <row r="1188" spans="1:11" hidden="1" x14ac:dyDescent="0.3">
      <c r="A1188" s="99">
        <v>33</v>
      </c>
      <c r="B1188" s="285"/>
      <c r="C1188" s="97">
        <v>3</v>
      </c>
      <c r="D1188" s="41"/>
      <c r="E1188" s="41"/>
      <c r="F1188" s="41"/>
      <c r="G1188" s="90"/>
      <c r="H1188" s="41"/>
      <c r="I1188" s="41"/>
      <c r="J1188" s="41"/>
      <c r="K1188" s="82"/>
    </row>
    <row r="1189" spans="1:11" hidden="1" x14ac:dyDescent="0.3">
      <c r="A1189" s="99">
        <v>33</v>
      </c>
      <c r="B1189" s="285"/>
      <c r="C1189" s="97">
        <v>4</v>
      </c>
      <c r="D1189" s="41"/>
      <c r="E1189" s="41"/>
      <c r="F1189" s="41"/>
      <c r="G1189" s="90"/>
      <c r="H1189" s="41"/>
      <c r="I1189" s="41"/>
      <c r="J1189" s="41"/>
      <c r="K1189" s="82"/>
    </row>
    <row r="1190" spans="1:11" hidden="1" x14ac:dyDescent="0.3">
      <c r="A1190" s="99">
        <v>33</v>
      </c>
      <c r="B1190" s="285"/>
      <c r="C1190" s="97">
        <v>5</v>
      </c>
      <c r="D1190" s="41"/>
      <c r="E1190" s="41"/>
      <c r="F1190" s="41"/>
      <c r="G1190" s="90"/>
      <c r="H1190" s="41"/>
      <c r="I1190" s="41"/>
      <c r="J1190" s="41"/>
      <c r="K1190" s="82"/>
    </row>
    <row r="1191" spans="1:11" hidden="1" x14ac:dyDescent="0.3">
      <c r="A1191" s="99">
        <v>33</v>
      </c>
      <c r="B1191" s="285"/>
      <c r="C1191" s="97">
        <v>6</v>
      </c>
      <c r="D1191" s="41"/>
      <c r="E1191" s="41"/>
      <c r="F1191" s="41"/>
      <c r="G1191" s="90"/>
      <c r="H1191" s="41"/>
      <c r="I1191" s="41"/>
      <c r="J1191" s="41"/>
      <c r="K1191" s="82"/>
    </row>
    <row r="1192" spans="1:11" hidden="1" x14ac:dyDescent="0.3">
      <c r="A1192" s="99">
        <v>33</v>
      </c>
      <c r="B1192" s="285"/>
      <c r="C1192" s="97">
        <v>7</v>
      </c>
      <c r="D1192" s="41"/>
      <c r="E1192" s="41"/>
      <c r="F1192" s="41"/>
      <c r="G1192" s="90"/>
      <c r="H1192" s="41"/>
      <c r="I1192" s="41"/>
      <c r="J1192" s="41"/>
      <c r="K1192" s="82"/>
    </row>
    <row r="1193" spans="1:11" hidden="1" x14ac:dyDescent="0.3">
      <c r="A1193" s="99">
        <v>33</v>
      </c>
      <c r="B1193" s="285"/>
      <c r="C1193" s="97">
        <v>8</v>
      </c>
      <c r="D1193" s="41"/>
      <c r="E1193" s="41"/>
      <c r="F1193" s="41"/>
      <c r="G1193" s="90"/>
      <c r="H1193" s="41"/>
      <c r="I1193" s="41"/>
      <c r="J1193" s="41"/>
      <c r="K1193" s="82"/>
    </row>
    <row r="1194" spans="1:11" hidden="1" x14ac:dyDescent="0.3">
      <c r="A1194" s="99">
        <v>33</v>
      </c>
      <c r="B1194" s="285"/>
      <c r="C1194" s="97">
        <v>9</v>
      </c>
      <c r="D1194" s="41"/>
      <c r="E1194" s="41"/>
      <c r="F1194" s="41"/>
      <c r="G1194" s="90"/>
      <c r="H1194" s="41"/>
      <c r="I1194" s="41"/>
      <c r="J1194" s="41"/>
      <c r="K1194" s="82"/>
    </row>
    <row r="1195" spans="1:11" hidden="1" x14ac:dyDescent="0.3">
      <c r="A1195" s="99">
        <v>33</v>
      </c>
      <c r="B1195" s="285"/>
      <c r="C1195" s="97">
        <v>10</v>
      </c>
      <c r="D1195" s="41"/>
      <c r="E1195" s="41"/>
      <c r="F1195" s="41"/>
      <c r="G1195" s="90"/>
      <c r="H1195" s="41"/>
      <c r="I1195" s="41"/>
      <c r="J1195" s="41"/>
      <c r="K1195" s="82"/>
    </row>
    <row r="1196" spans="1:11" hidden="1" x14ac:dyDescent="0.3">
      <c r="A1196" s="99">
        <v>33</v>
      </c>
      <c r="B1196" s="285"/>
      <c r="C1196" s="97">
        <v>11</v>
      </c>
      <c r="D1196" s="41"/>
      <c r="E1196" s="41"/>
      <c r="F1196" s="41"/>
      <c r="G1196" s="90"/>
      <c r="H1196" s="41"/>
      <c r="I1196" s="41"/>
      <c r="J1196" s="41"/>
      <c r="K1196" s="82"/>
    </row>
    <row r="1197" spans="1:11" hidden="1" x14ac:dyDescent="0.3">
      <c r="A1197" s="99">
        <v>33</v>
      </c>
      <c r="B1197" s="286"/>
      <c r="C1197" s="97">
        <v>12</v>
      </c>
      <c r="D1197" s="41"/>
      <c r="E1197" s="41"/>
      <c r="F1197" s="41"/>
      <c r="G1197" s="90"/>
      <c r="H1197" s="41"/>
      <c r="I1197" s="41"/>
      <c r="J1197" s="41"/>
      <c r="K1197" s="82"/>
    </row>
    <row r="1198" spans="1:11" hidden="1" x14ac:dyDescent="0.3">
      <c r="A1198" s="99">
        <v>33</v>
      </c>
      <c r="B1198" s="284">
        <v>2019</v>
      </c>
      <c r="C1198" s="97">
        <v>1</v>
      </c>
      <c r="D1198" s="41"/>
      <c r="E1198" s="41"/>
      <c r="F1198" s="41"/>
      <c r="G1198" s="90"/>
      <c r="H1198" s="41"/>
      <c r="I1198" s="41"/>
      <c r="J1198" s="41"/>
      <c r="K1198" s="82"/>
    </row>
    <row r="1199" spans="1:11" hidden="1" x14ac:dyDescent="0.3">
      <c r="A1199" s="99">
        <v>33</v>
      </c>
      <c r="B1199" s="285"/>
      <c r="C1199" s="97">
        <v>2</v>
      </c>
      <c r="D1199" s="41"/>
      <c r="E1199" s="41"/>
      <c r="F1199" s="41"/>
      <c r="G1199" s="90"/>
      <c r="H1199" s="41"/>
      <c r="I1199" s="41"/>
      <c r="J1199" s="41"/>
      <c r="K1199" s="82"/>
    </row>
    <row r="1200" spans="1:11" hidden="1" x14ac:dyDescent="0.3">
      <c r="A1200" s="99">
        <v>33</v>
      </c>
      <c r="B1200" s="285"/>
      <c r="C1200" s="97">
        <v>3</v>
      </c>
      <c r="D1200" s="41"/>
      <c r="E1200" s="41"/>
      <c r="F1200" s="41"/>
      <c r="G1200" s="90"/>
      <c r="H1200" s="41"/>
      <c r="I1200" s="41"/>
      <c r="J1200" s="41"/>
      <c r="K1200" s="82"/>
    </row>
    <row r="1201" spans="1:11" hidden="1" x14ac:dyDescent="0.3">
      <c r="A1201" s="99">
        <v>33</v>
      </c>
      <c r="B1201" s="285"/>
      <c r="C1201" s="97">
        <v>4</v>
      </c>
      <c r="D1201" s="41"/>
      <c r="E1201" s="41"/>
      <c r="F1201" s="41"/>
      <c r="G1201" s="90"/>
      <c r="H1201" s="41"/>
      <c r="I1201" s="41"/>
      <c r="J1201" s="41"/>
      <c r="K1201" s="82"/>
    </row>
    <row r="1202" spans="1:11" hidden="1" x14ac:dyDescent="0.3">
      <c r="A1202" s="99">
        <v>33</v>
      </c>
      <c r="B1202" s="285"/>
      <c r="C1202" s="97">
        <v>5</v>
      </c>
      <c r="D1202" s="41"/>
      <c r="E1202" s="41"/>
      <c r="F1202" s="41"/>
      <c r="G1202" s="90"/>
      <c r="H1202" s="41"/>
      <c r="I1202" s="41"/>
      <c r="J1202" s="41"/>
      <c r="K1202" s="82"/>
    </row>
    <row r="1203" spans="1:11" hidden="1" x14ac:dyDescent="0.3">
      <c r="A1203" s="99">
        <v>33</v>
      </c>
      <c r="B1203" s="285"/>
      <c r="C1203" s="97">
        <v>6</v>
      </c>
      <c r="D1203" s="41"/>
      <c r="E1203" s="41"/>
      <c r="F1203" s="41"/>
      <c r="G1203" s="90"/>
      <c r="H1203" s="41"/>
      <c r="I1203" s="41"/>
      <c r="J1203" s="41"/>
      <c r="K1203" s="82"/>
    </row>
    <row r="1204" spans="1:11" hidden="1" x14ac:dyDescent="0.3">
      <c r="A1204" s="99">
        <v>33</v>
      </c>
      <c r="B1204" s="285"/>
      <c r="C1204" s="97">
        <v>7</v>
      </c>
      <c r="D1204" s="41"/>
      <c r="E1204" s="41"/>
      <c r="F1204" s="41"/>
      <c r="G1204" s="90"/>
      <c r="H1204" s="41"/>
      <c r="I1204" s="41"/>
      <c r="J1204" s="41"/>
      <c r="K1204" s="82"/>
    </row>
    <row r="1205" spans="1:11" hidden="1" x14ac:dyDescent="0.3">
      <c r="A1205" s="99">
        <v>33</v>
      </c>
      <c r="B1205" s="285"/>
      <c r="C1205" s="97">
        <v>8</v>
      </c>
      <c r="D1205" s="41"/>
      <c r="E1205" s="41"/>
      <c r="F1205" s="41"/>
      <c r="G1205" s="90"/>
      <c r="H1205" s="41"/>
      <c r="I1205" s="41"/>
      <c r="J1205" s="41"/>
      <c r="K1205" s="82"/>
    </row>
    <row r="1206" spans="1:11" hidden="1" x14ac:dyDescent="0.3">
      <c r="A1206" s="99">
        <v>33</v>
      </c>
      <c r="B1206" s="285"/>
      <c r="C1206" s="97">
        <v>9</v>
      </c>
      <c r="D1206" s="41"/>
      <c r="E1206" s="41"/>
      <c r="F1206" s="41"/>
      <c r="G1206" s="90"/>
      <c r="H1206" s="41"/>
      <c r="I1206" s="41"/>
      <c r="J1206" s="41"/>
      <c r="K1206" s="82"/>
    </row>
    <row r="1207" spans="1:11" hidden="1" x14ac:dyDescent="0.3">
      <c r="A1207" s="99">
        <v>33</v>
      </c>
      <c r="B1207" s="285"/>
      <c r="C1207" s="97">
        <v>10</v>
      </c>
      <c r="D1207" s="41"/>
      <c r="E1207" s="41"/>
      <c r="F1207" s="41"/>
      <c r="G1207" s="90"/>
      <c r="H1207" s="41"/>
      <c r="I1207" s="41"/>
      <c r="J1207" s="41"/>
      <c r="K1207" s="82"/>
    </row>
    <row r="1208" spans="1:11" hidden="1" x14ac:dyDescent="0.3">
      <c r="A1208" s="99">
        <v>33</v>
      </c>
      <c r="B1208" s="285"/>
      <c r="C1208" s="97">
        <v>11</v>
      </c>
      <c r="D1208" s="41"/>
      <c r="E1208" s="41"/>
      <c r="F1208" s="41"/>
      <c r="G1208" s="90"/>
      <c r="H1208" s="41"/>
      <c r="I1208" s="41"/>
      <c r="J1208" s="41"/>
      <c r="K1208" s="82"/>
    </row>
    <row r="1209" spans="1:11" hidden="1" x14ac:dyDescent="0.3">
      <c r="A1209" s="100">
        <v>33</v>
      </c>
      <c r="B1209" s="287"/>
      <c r="C1209" s="95">
        <v>12</v>
      </c>
      <c r="D1209" s="55"/>
      <c r="E1209" s="55"/>
      <c r="F1209" s="55"/>
      <c r="G1209" s="94"/>
      <c r="H1209" s="55"/>
      <c r="I1209" s="55"/>
      <c r="J1209" s="55"/>
      <c r="K1209" s="83"/>
    </row>
    <row r="1210" spans="1:11" hidden="1" x14ac:dyDescent="0.3">
      <c r="A1210" s="101">
        <v>34</v>
      </c>
      <c r="B1210" s="305">
        <v>2017</v>
      </c>
      <c r="C1210" s="102">
        <v>1</v>
      </c>
      <c r="D1210" s="92"/>
      <c r="E1210" s="92"/>
      <c r="F1210" s="92"/>
      <c r="G1210" s="91"/>
      <c r="H1210" s="92"/>
      <c r="I1210" s="92"/>
      <c r="J1210" s="92"/>
      <c r="K1210" s="103"/>
    </row>
    <row r="1211" spans="1:11" hidden="1" x14ac:dyDescent="0.3">
      <c r="A1211" s="99">
        <v>34</v>
      </c>
      <c r="B1211" s="285"/>
      <c r="C1211" s="97">
        <v>2</v>
      </c>
      <c r="D1211" s="41"/>
      <c r="E1211" s="41"/>
      <c r="F1211" s="41"/>
      <c r="G1211" s="90"/>
      <c r="H1211" s="41"/>
      <c r="I1211" s="41"/>
      <c r="J1211" s="41"/>
      <c r="K1211" s="82"/>
    </row>
    <row r="1212" spans="1:11" hidden="1" x14ac:dyDescent="0.3">
      <c r="A1212" s="99">
        <v>34</v>
      </c>
      <c r="B1212" s="285"/>
      <c r="C1212" s="97">
        <v>3</v>
      </c>
      <c r="D1212" s="41"/>
      <c r="E1212" s="41"/>
      <c r="F1212" s="41"/>
      <c r="G1212" s="90"/>
      <c r="H1212" s="41"/>
      <c r="I1212" s="41"/>
      <c r="J1212" s="41"/>
      <c r="K1212" s="82"/>
    </row>
    <row r="1213" spans="1:11" hidden="1" x14ac:dyDescent="0.3">
      <c r="A1213" s="99">
        <v>34</v>
      </c>
      <c r="B1213" s="285"/>
      <c r="C1213" s="97">
        <v>4</v>
      </c>
      <c r="D1213" s="41"/>
      <c r="E1213" s="41"/>
      <c r="F1213" s="41"/>
      <c r="G1213" s="90"/>
      <c r="H1213" s="41"/>
      <c r="I1213" s="41"/>
      <c r="J1213" s="41"/>
      <c r="K1213" s="82"/>
    </row>
    <row r="1214" spans="1:11" hidden="1" x14ac:dyDescent="0.3">
      <c r="A1214" s="99">
        <v>34</v>
      </c>
      <c r="B1214" s="285"/>
      <c r="C1214" s="97">
        <v>5</v>
      </c>
      <c r="D1214" s="41"/>
      <c r="E1214" s="41"/>
      <c r="F1214" s="41"/>
      <c r="G1214" s="90"/>
      <c r="H1214" s="41"/>
      <c r="I1214" s="41"/>
      <c r="J1214" s="41"/>
      <c r="K1214" s="82"/>
    </row>
    <row r="1215" spans="1:11" hidden="1" x14ac:dyDescent="0.3">
      <c r="A1215" s="99">
        <v>34</v>
      </c>
      <c r="B1215" s="285"/>
      <c r="C1215" s="97">
        <v>6</v>
      </c>
      <c r="D1215" s="41"/>
      <c r="E1215" s="41"/>
      <c r="F1215" s="41"/>
      <c r="G1215" s="90"/>
      <c r="H1215" s="41"/>
      <c r="I1215" s="41"/>
      <c r="J1215" s="41"/>
      <c r="K1215" s="82"/>
    </row>
    <row r="1216" spans="1:11" hidden="1" x14ac:dyDescent="0.3">
      <c r="A1216" s="99">
        <v>34</v>
      </c>
      <c r="B1216" s="285"/>
      <c r="C1216" s="97">
        <v>7</v>
      </c>
      <c r="D1216" s="41"/>
      <c r="E1216" s="41"/>
      <c r="F1216" s="41"/>
      <c r="G1216" s="90"/>
      <c r="H1216" s="41"/>
      <c r="I1216" s="41"/>
      <c r="J1216" s="41"/>
      <c r="K1216" s="82"/>
    </row>
    <row r="1217" spans="1:11" hidden="1" x14ac:dyDescent="0.3">
      <c r="A1217" s="99">
        <v>34</v>
      </c>
      <c r="B1217" s="285"/>
      <c r="C1217" s="97">
        <v>8</v>
      </c>
      <c r="D1217" s="41"/>
      <c r="E1217" s="41"/>
      <c r="F1217" s="41"/>
      <c r="G1217" s="90"/>
      <c r="H1217" s="41"/>
      <c r="I1217" s="41"/>
      <c r="J1217" s="41"/>
      <c r="K1217" s="82"/>
    </row>
    <row r="1218" spans="1:11" hidden="1" x14ac:dyDescent="0.3">
      <c r="A1218" s="99">
        <v>34</v>
      </c>
      <c r="B1218" s="285"/>
      <c r="C1218" s="97">
        <v>9</v>
      </c>
      <c r="D1218" s="41"/>
      <c r="E1218" s="41"/>
      <c r="F1218" s="41"/>
      <c r="G1218" s="90"/>
      <c r="H1218" s="41"/>
      <c r="I1218" s="41"/>
      <c r="J1218" s="41"/>
      <c r="K1218" s="82"/>
    </row>
    <row r="1219" spans="1:11" hidden="1" x14ac:dyDescent="0.3">
      <c r="A1219" s="99">
        <v>34</v>
      </c>
      <c r="B1219" s="285"/>
      <c r="C1219" s="97">
        <v>10</v>
      </c>
      <c r="D1219" s="41"/>
      <c r="E1219" s="41"/>
      <c r="F1219" s="41"/>
      <c r="G1219" s="90"/>
      <c r="H1219" s="41"/>
      <c r="I1219" s="41"/>
      <c r="J1219" s="41"/>
      <c r="K1219" s="82"/>
    </row>
    <row r="1220" spans="1:11" hidden="1" x14ac:dyDescent="0.3">
      <c r="A1220" s="99">
        <v>34</v>
      </c>
      <c r="B1220" s="285"/>
      <c r="C1220" s="97">
        <v>11</v>
      </c>
      <c r="D1220" s="41"/>
      <c r="E1220" s="41"/>
      <c r="F1220" s="41"/>
      <c r="G1220" s="90"/>
      <c r="H1220" s="41"/>
      <c r="I1220" s="41"/>
      <c r="J1220" s="41"/>
      <c r="K1220" s="82"/>
    </row>
    <row r="1221" spans="1:11" hidden="1" x14ac:dyDescent="0.3">
      <c r="A1221" s="99">
        <v>34</v>
      </c>
      <c r="B1221" s="286"/>
      <c r="C1221" s="97">
        <v>12</v>
      </c>
      <c r="D1221" s="41"/>
      <c r="E1221" s="41"/>
      <c r="F1221" s="41"/>
      <c r="G1221" s="90"/>
      <c r="H1221" s="41"/>
      <c r="I1221" s="41"/>
      <c r="J1221" s="41"/>
      <c r="K1221" s="82"/>
    </row>
    <row r="1222" spans="1:11" hidden="1" x14ac:dyDescent="0.3">
      <c r="A1222" s="99">
        <v>34</v>
      </c>
      <c r="B1222" s="284">
        <v>2018</v>
      </c>
      <c r="C1222" s="97">
        <v>1</v>
      </c>
      <c r="D1222" s="41"/>
      <c r="E1222" s="41"/>
      <c r="F1222" s="41"/>
      <c r="G1222" s="90"/>
      <c r="H1222" s="41"/>
      <c r="I1222" s="41"/>
      <c r="J1222" s="41"/>
      <c r="K1222" s="82"/>
    </row>
    <row r="1223" spans="1:11" hidden="1" x14ac:dyDescent="0.3">
      <c r="A1223" s="99">
        <v>34</v>
      </c>
      <c r="B1223" s="285"/>
      <c r="C1223" s="97">
        <v>2</v>
      </c>
      <c r="D1223" s="41"/>
      <c r="E1223" s="41"/>
      <c r="F1223" s="41"/>
      <c r="G1223" s="90"/>
      <c r="H1223" s="41"/>
      <c r="I1223" s="41"/>
      <c r="J1223" s="41"/>
      <c r="K1223" s="82"/>
    </row>
    <row r="1224" spans="1:11" hidden="1" x14ac:dyDescent="0.3">
      <c r="A1224" s="99">
        <v>34</v>
      </c>
      <c r="B1224" s="285"/>
      <c r="C1224" s="97">
        <v>3</v>
      </c>
      <c r="D1224" s="41"/>
      <c r="E1224" s="41"/>
      <c r="F1224" s="41"/>
      <c r="G1224" s="90"/>
      <c r="H1224" s="41"/>
      <c r="I1224" s="41"/>
      <c r="J1224" s="41"/>
      <c r="K1224" s="82"/>
    </row>
    <row r="1225" spans="1:11" hidden="1" x14ac:dyDescent="0.3">
      <c r="A1225" s="99">
        <v>34</v>
      </c>
      <c r="B1225" s="285"/>
      <c r="C1225" s="97">
        <v>4</v>
      </c>
      <c r="D1225" s="41"/>
      <c r="E1225" s="41"/>
      <c r="F1225" s="41"/>
      <c r="G1225" s="90"/>
      <c r="H1225" s="41"/>
      <c r="I1225" s="41"/>
      <c r="J1225" s="41"/>
      <c r="K1225" s="82"/>
    </row>
    <row r="1226" spans="1:11" hidden="1" x14ac:dyDescent="0.3">
      <c r="A1226" s="99">
        <v>34</v>
      </c>
      <c r="B1226" s="285"/>
      <c r="C1226" s="97">
        <v>5</v>
      </c>
      <c r="D1226" s="41"/>
      <c r="E1226" s="41"/>
      <c r="F1226" s="41"/>
      <c r="G1226" s="90"/>
      <c r="H1226" s="41"/>
      <c r="I1226" s="41"/>
      <c r="J1226" s="41"/>
      <c r="K1226" s="82"/>
    </row>
    <row r="1227" spans="1:11" hidden="1" x14ac:dyDescent="0.3">
      <c r="A1227" s="99">
        <v>34</v>
      </c>
      <c r="B1227" s="285"/>
      <c r="C1227" s="97">
        <v>6</v>
      </c>
      <c r="D1227" s="41"/>
      <c r="E1227" s="41"/>
      <c r="F1227" s="41"/>
      <c r="G1227" s="90"/>
      <c r="H1227" s="41"/>
      <c r="I1227" s="41"/>
      <c r="J1227" s="41"/>
      <c r="K1227" s="82"/>
    </row>
    <row r="1228" spans="1:11" hidden="1" x14ac:dyDescent="0.3">
      <c r="A1228" s="99">
        <v>34</v>
      </c>
      <c r="B1228" s="285"/>
      <c r="C1228" s="97">
        <v>7</v>
      </c>
      <c r="D1228" s="41"/>
      <c r="E1228" s="41"/>
      <c r="F1228" s="41"/>
      <c r="G1228" s="90"/>
      <c r="H1228" s="41"/>
      <c r="I1228" s="41"/>
      <c r="J1228" s="41"/>
      <c r="K1228" s="82"/>
    </row>
    <row r="1229" spans="1:11" hidden="1" x14ac:dyDescent="0.3">
      <c r="A1229" s="99">
        <v>34</v>
      </c>
      <c r="B1229" s="285"/>
      <c r="C1229" s="97">
        <v>8</v>
      </c>
      <c r="D1229" s="41"/>
      <c r="E1229" s="41"/>
      <c r="F1229" s="41"/>
      <c r="G1229" s="90"/>
      <c r="H1229" s="41"/>
      <c r="I1229" s="41"/>
      <c r="J1229" s="41"/>
      <c r="K1229" s="82"/>
    </row>
    <row r="1230" spans="1:11" hidden="1" x14ac:dyDescent="0.3">
      <c r="A1230" s="99">
        <v>34</v>
      </c>
      <c r="B1230" s="285"/>
      <c r="C1230" s="97">
        <v>9</v>
      </c>
      <c r="D1230" s="41"/>
      <c r="E1230" s="41"/>
      <c r="F1230" s="41"/>
      <c r="G1230" s="90"/>
      <c r="H1230" s="41"/>
      <c r="I1230" s="41"/>
      <c r="J1230" s="41"/>
      <c r="K1230" s="82"/>
    </row>
    <row r="1231" spans="1:11" hidden="1" x14ac:dyDescent="0.3">
      <c r="A1231" s="99">
        <v>34</v>
      </c>
      <c r="B1231" s="285"/>
      <c r="C1231" s="97">
        <v>10</v>
      </c>
      <c r="D1231" s="41"/>
      <c r="E1231" s="41"/>
      <c r="F1231" s="41"/>
      <c r="G1231" s="90"/>
      <c r="H1231" s="41"/>
      <c r="I1231" s="41"/>
      <c r="J1231" s="41"/>
      <c r="K1231" s="82"/>
    </row>
    <row r="1232" spans="1:11" hidden="1" x14ac:dyDescent="0.3">
      <c r="A1232" s="99">
        <v>34</v>
      </c>
      <c r="B1232" s="285"/>
      <c r="C1232" s="97">
        <v>11</v>
      </c>
      <c r="D1232" s="41"/>
      <c r="E1232" s="41"/>
      <c r="F1232" s="41"/>
      <c r="G1232" s="90"/>
      <c r="H1232" s="41"/>
      <c r="I1232" s="41"/>
      <c r="J1232" s="41"/>
      <c r="K1232" s="82"/>
    </row>
    <row r="1233" spans="1:11" hidden="1" x14ac:dyDescent="0.3">
      <c r="A1233" s="99">
        <v>34</v>
      </c>
      <c r="B1233" s="286"/>
      <c r="C1233" s="97">
        <v>12</v>
      </c>
      <c r="D1233" s="41"/>
      <c r="E1233" s="41"/>
      <c r="F1233" s="41"/>
      <c r="G1233" s="90"/>
      <c r="H1233" s="41"/>
      <c r="I1233" s="41"/>
      <c r="J1233" s="41"/>
      <c r="K1233" s="82"/>
    </row>
    <row r="1234" spans="1:11" hidden="1" x14ac:dyDescent="0.3">
      <c r="A1234" s="99">
        <v>34</v>
      </c>
      <c r="B1234" s="284">
        <v>2019</v>
      </c>
      <c r="C1234" s="97">
        <v>1</v>
      </c>
      <c r="D1234" s="41"/>
      <c r="E1234" s="41"/>
      <c r="F1234" s="41"/>
      <c r="G1234" s="90"/>
      <c r="H1234" s="41"/>
      <c r="I1234" s="41"/>
      <c r="J1234" s="41"/>
      <c r="K1234" s="82"/>
    </row>
    <row r="1235" spans="1:11" hidden="1" x14ac:dyDescent="0.3">
      <c r="A1235" s="99">
        <v>34</v>
      </c>
      <c r="B1235" s="285"/>
      <c r="C1235" s="97">
        <v>2</v>
      </c>
      <c r="D1235" s="41"/>
      <c r="E1235" s="41"/>
      <c r="F1235" s="41"/>
      <c r="G1235" s="90"/>
      <c r="H1235" s="41"/>
      <c r="I1235" s="41"/>
      <c r="J1235" s="41"/>
      <c r="K1235" s="82"/>
    </row>
    <row r="1236" spans="1:11" hidden="1" x14ac:dyDescent="0.3">
      <c r="A1236" s="99">
        <v>34</v>
      </c>
      <c r="B1236" s="285"/>
      <c r="C1236" s="97">
        <v>3</v>
      </c>
      <c r="D1236" s="41"/>
      <c r="E1236" s="41"/>
      <c r="F1236" s="41"/>
      <c r="G1236" s="90"/>
      <c r="H1236" s="41"/>
      <c r="I1236" s="41"/>
      <c r="J1236" s="41"/>
      <c r="K1236" s="82"/>
    </row>
    <row r="1237" spans="1:11" hidden="1" x14ac:dyDescent="0.3">
      <c r="A1237" s="99">
        <v>34</v>
      </c>
      <c r="B1237" s="285"/>
      <c r="C1237" s="97">
        <v>4</v>
      </c>
      <c r="D1237" s="41"/>
      <c r="E1237" s="41"/>
      <c r="F1237" s="41"/>
      <c r="G1237" s="90"/>
      <c r="H1237" s="41"/>
      <c r="I1237" s="41"/>
      <c r="J1237" s="41"/>
      <c r="K1237" s="82"/>
    </row>
    <row r="1238" spans="1:11" hidden="1" x14ac:dyDescent="0.3">
      <c r="A1238" s="99">
        <v>34</v>
      </c>
      <c r="B1238" s="285"/>
      <c r="C1238" s="97">
        <v>5</v>
      </c>
      <c r="D1238" s="41"/>
      <c r="E1238" s="41"/>
      <c r="F1238" s="41"/>
      <c r="G1238" s="90"/>
      <c r="H1238" s="41"/>
      <c r="I1238" s="41"/>
      <c r="J1238" s="41"/>
      <c r="K1238" s="82"/>
    </row>
    <row r="1239" spans="1:11" hidden="1" x14ac:dyDescent="0.3">
      <c r="A1239" s="99">
        <v>34</v>
      </c>
      <c r="B1239" s="285"/>
      <c r="C1239" s="97">
        <v>6</v>
      </c>
      <c r="D1239" s="41"/>
      <c r="E1239" s="41"/>
      <c r="F1239" s="41"/>
      <c r="G1239" s="90"/>
      <c r="H1239" s="41"/>
      <c r="I1239" s="41"/>
      <c r="J1239" s="41"/>
      <c r="K1239" s="82"/>
    </row>
    <row r="1240" spans="1:11" hidden="1" x14ac:dyDescent="0.3">
      <c r="A1240" s="99">
        <v>34</v>
      </c>
      <c r="B1240" s="285"/>
      <c r="C1240" s="97">
        <v>7</v>
      </c>
      <c r="D1240" s="41"/>
      <c r="E1240" s="41"/>
      <c r="F1240" s="41"/>
      <c r="G1240" s="90"/>
      <c r="H1240" s="41"/>
      <c r="I1240" s="41"/>
      <c r="J1240" s="41"/>
      <c r="K1240" s="82"/>
    </row>
    <row r="1241" spans="1:11" hidden="1" x14ac:dyDescent="0.3">
      <c r="A1241" s="99">
        <v>34</v>
      </c>
      <c r="B1241" s="285"/>
      <c r="C1241" s="97">
        <v>8</v>
      </c>
      <c r="D1241" s="41"/>
      <c r="E1241" s="41"/>
      <c r="F1241" s="41"/>
      <c r="G1241" s="90"/>
      <c r="H1241" s="41"/>
      <c r="I1241" s="41"/>
      <c r="J1241" s="41"/>
      <c r="K1241" s="82"/>
    </row>
    <row r="1242" spans="1:11" hidden="1" x14ac:dyDescent="0.3">
      <c r="A1242" s="99">
        <v>34</v>
      </c>
      <c r="B1242" s="285"/>
      <c r="C1242" s="97">
        <v>9</v>
      </c>
      <c r="D1242" s="41"/>
      <c r="E1242" s="41"/>
      <c r="F1242" s="41"/>
      <c r="G1242" s="90"/>
      <c r="H1242" s="41"/>
      <c r="I1242" s="41"/>
      <c r="J1242" s="41"/>
      <c r="K1242" s="82"/>
    </row>
    <row r="1243" spans="1:11" hidden="1" x14ac:dyDescent="0.3">
      <c r="A1243" s="99">
        <v>34</v>
      </c>
      <c r="B1243" s="285"/>
      <c r="C1243" s="97">
        <v>10</v>
      </c>
      <c r="D1243" s="41"/>
      <c r="E1243" s="41"/>
      <c r="F1243" s="41"/>
      <c r="G1243" s="90"/>
      <c r="H1243" s="41"/>
      <c r="I1243" s="41"/>
      <c r="J1243" s="41"/>
      <c r="K1243" s="82"/>
    </row>
    <row r="1244" spans="1:11" hidden="1" x14ac:dyDescent="0.3">
      <c r="A1244" s="99">
        <v>34</v>
      </c>
      <c r="B1244" s="285"/>
      <c r="C1244" s="97">
        <v>11</v>
      </c>
      <c r="D1244" s="41"/>
      <c r="E1244" s="41"/>
      <c r="F1244" s="41"/>
      <c r="G1244" s="90"/>
      <c r="H1244" s="41"/>
      <c r="I1244" s="41"/>
      <c r="J1244" s="41"/>
      <c r="K1244" s="82"/>
    </row>
    <row r="1245" spans="1:11" hidden="1" x14ac:dyDescent="0.3">
      <c r="A1245" s="100">
        <v>34</v>
      </c>
      <c r="B1245" s="287"/>
      <c r="C1245" s="95">
        <v>12</v>
      </c>
      <c r="D1245" s="55"/>
      <c r="E1245" s="55"/>
      <c r="F1245" s="55"/>
      <c r="G1245" s="94"/>
      <c r="H1245" s="55"/>
      <c r="I1245" s="55"/>
      <c r="J1245" s="55"/>
      <c r="K1245" s="83"/>
    </row>
    <row r="1246" spans="1:11" hidden="1" x14ac:dyDescent="0.3">
      <c r="A1246" s="101">
        <v>35</v>
      </c>
      <c r="B1246" s="305">
        <v>2017</v>
      </c>
      <c r="C1246" s="102">
        <v>1</v>
      </c>
      <c r="D1246" s="92"/>
      <c r="E1246" s="92"/>
      <c r="F1246" s="92"/>
      <c r="G1246" s="91"/>
      <c r="H1246" s="92"/>
      <c r="I1246" s="92"/>
      <c r="J1246" s="92"/>
      <c r="K1246" s="103"/>
    </row>
    <row r="1247" spans="1:11" hidden="1" x14ac:dyDescent="0.3">
      <c r="A1247" s="99">
        <v>35</v>
      </c>
      <c r="B1247" s="285"/>
      <c r="C1247" s="97">
        <v>2</v>
      </c>
      <c r="D1247" s="41"/>
      <c r="E1247" s="41"/>
      <c r="F1247" s="41"/>
      <c r="G1247" s="90"/>
      <c r="H1247" s="41"/>
      <c r="I1247" s="41"/>
      <c r="J1247" s="41"/>
      <c r="K1247" s="82"/>
    </row>
    <row r="1248" spans="1:11" hidden="1" x14ac:dyDescent="0.3">
      <c r="A1248" s="99">
        <v>35</v>
      </c>
      <c r="B1248" s="285"/>
      <c r="C1248" s="97">
        <v>3</v>
      </c>
      <c r="D1248" s="41"/>
      <c r="E1248" s="41"/>
      <c r="F1248" s="41"/>
      <c r="G1248" s="90"/>
      <c r="H1248" s="41"/>
      <c r="I1248" s="41"/>
      <c r="J1248" s="41"/>
      <c r="K1248" s="82"/>
    </row>
    <row r="1249" spans="1:11" hidden="1" x14ac:dyDescent="0.3">
      <c r="A1249" s="99">
        <v>35</v>
      </c>
      <c r="B1249" s="285"/>
      <c r="C1249" s="97">
        <v>4</v>
      </c>
      <c r="D1249" s="41"/>
      <c r="E1249" s="41"/>
      <c r="F1249" s="41"/>
      <c r="G1249" s="90"/>
      <c r="H1249" s="41"/>
      <c r="I1249" s="41"/>
      <c r="J1249" s="41"/>
      <c r="K1249" s="82"/>
    </row>
    <row r="1250" spans="1:11" hidden="1" x14ac:dyDescent="0.3">
      <c r="A1250" s="99">
        <v>35</v>
      </c>
      <c r="B1250" s="285"/>
      <c r="C1250" s="97">
        <v>5</v>
      </c>
      <c r="D1250" s="41"/>
      <c r="E1250" s="41"/>
      <c r="F1250" s="41"/>
      <c r="G1250" s="90"/>
      <c r="H1250" s="41"/>
      <c r="I1250" s="41"/>
      <c r="J1250" s="41"/>
      <c r="K1250" s="82"/>
    </row>
    <row r="1251" spans="1:11" hidden="1" x14ac:dyDescent="0.3">
      <c r="A1251" s="99">
        <v>35</v>
      </c>
      <c r="B1251" s="285"/>
      <c r="C1251" s="97">
        <v>6</v>
      </c>
      <c r="D1251" s="41"/>
      <c r="E1251" s="41"/>
      <c r="F1251" s="41"/>
      <c r="G1251" s="90"/>
      <c r="H1251" s="41"/>
      <c r="I1251" s="41"/>
      <c r="J1251" s="41"/>
      <c r="K1251" s="82"/>
    </row>
    <row r="1252" spans="1:11" hidden="1" x14ac:dyDescent="0.3">
      <c r="A1252" s="99">
        <v>35</v>
      </c>
      <c r="B1252" s="285"/>
      <c r="C1252" s="97">
        <v>7</v>
      </c>
      <c r="D1252" s="41"/>
      <c r="E1252" s="41"/>
      <c r="F1252" s="41"/>
      <c r="G1252" s="90"/>
      <c r="H1252" s="41"/>
      <c r="I1252" s="41"/>
      <c r="J1252" s="41"/>
      <c r="K1252" s="82"/>
    </row>
    <row r="1253" spans="1:11" hidden="1" x14ac:dyDescent="0.3">
      <c r="A1253" s="99">
        <v>35</v>
      </c>
      <c r="B1253" s="285"/>
      <c r="C1253" s="97">
        <v>8</v>
      </c>
      <c r="D1253" s="41"/>
      <c r="E1253" s="41"/>
      <c r="F1253" s="41"/>
      <c r="G1253" s="90"/>
      <c r="H1253" s="41"/>
      <c r="I1253" s="41"/>
      <c r="J1253" s="41"/>
      <c r="K1253" s="82"/>
    </row>
    <row r="1254" spans="1:11" hidden="1" x14ac:dyDescent="0.3">
      <c r="A1254" s="99">
        <v>35</v>
      </c>
      <c r="B1254" s="285"/>
      <c r="C1254" s="97">
        <v>9</v>
      </c>
      <c r="D1254" s="41"/>
      <c r="E1254" s="41"/>
      <c r="F1254" s="41"/>
      <c r="G1254" s="90"/>
      <c r="H1254" s="41"/>
      <c r="I1254" s="41"/>
      <c r="J1254" s="41"/>
      <c r="K1254" s="82"/>
    </row>
    <row r="1255" spans="1:11" hidden="1" x14ac:dyDescent="0.3">
      <c r="A1255" s="99">
        <v>35</v>
      </c>
      <c r="B1255" s="285"/>
      <c r="C1255" s="97">
        <v>10</v>
      </c>
      <c r="D1255" s="41"/>
      <c r="E1255" s="41"/>
      <c r="F1255" s="41"/>
      <c r="G1255" s="90"/>
      <c r="H1255" s="41"/>
      <c r="I1255" s="41"/>
      <c r="J1255" s="41"/>
      <c r="K1255" s="82"/>
    </row>
    <row r="1256" spans="1:11" hidden="1" x14ac:dyDescent="0.3">
      <c r="A1256" s="99">
        <v>35</v>
      </c>
      <c r="B1256" s="285"/>
      <c r="C1256" s="97">
        <v>11</v>
      </c>
      <c r="D1256" s="41"/>
      <c r="E1256" s="41"/>
      <c r="F1256" s="41"/>
      <c r="G1256" s="90"/>
      <c r="H1256" s="41"/>
      <c r="I1256" s="41"/>
      <c r="J1256" s="41"/>
      <c r="K1256" s="82"/>
    </row>
    <row r="1257" spans="1:11" hidden="1" x14ac:dyDescent="0.3">
      <c r="A1257" s="99">
        <v>35</v>
      </c>
      <c r="B1257" s="286"/>
      <c r="C1257" s="97">
        <v>12</v>
      </c>
      <c r="D1257" s="41"/>
      <c r="E1257" s="41"/>
      <c r="F1257" s="41"/>
      <c r="G1257" s="90"/>
      <c r="H1257" s="41"/>
      <c r="I1257" s="41"/>
      <c r="J1257" s="41"/>
      <c r="K1257" s="82"/>
    </row>
    <row r="1258" spans="1:11" hidden="1" x14ac:dyDescent="0.3">
      <c r="A1258" s="99">
        <v>35</v>
      </c>
      <c r="B1258" s="284">
        <v>2018</v>
      </c>
      <c r="C1258" s="97">
        <v>1</v>
      </c>
      <c r="D1258" s="41"/>
      <c r="E1258" s="41"/>
      <c r="F1258" s="41"/>
      <c r="G1258" s="90"/>
      <c r="H1258" s="41"/>
      <c r="I1258" s="41"/>
      <c r="J1258" s="41"/>
      <c r="K1258" s="82"/>
    </row>
    <row r="1259" spans="1:11" hidden="1" x14ac:dyDescent="0.3">
      <c r="A1259" s="99">
        <v>35</v>
      </c>
      <c r="B1259" s="285"/>
      <c r="C1259" s="97">
        <v>2</v>
      </c>
      <c r="D1259" s="41"/>
      <c r="E1259" s="41"/>
      <c r="F1259" s="41"/>
      <c r="G1259" s="90"/>
      <c r="H1259" s="41"/>
      <c r="I1259" s="41"/>
      <c r="J1259" s="41"/>
      <c r="K1259" s="82"/>
    </row>
    <row r="1260" spans="1:11" hidden="1" x14ac:dyDescent="0.3">
      <c r="A1260" s="99">
        <v>35</v>
      </c>
      <c r="B1260" s="285"/>
      <c r="C1260" s="97">
        <v>3</v>
      </c>
      <c r="D1260" s="41"/>
      <c r="E1260" s="41"/>
      <c r="F1260" s="41"/>
      <c r="G1260" s="90"/>
      <c r="H1260" s="41"/>
      <c r="I1260" s="41"/>
      <c r="J1260" s="41"/>
      <c r="K1260" s="82"/>
    </row>
    <row r="1261" spans="1:11" hidden="1" x14ac:dyDescent="0.3">
      <c r="A1261" s="99">
        <v>35</v>
      </c>
      <c r="B1261" s="285"/>
      <c r="C1261" s="97">
        <v>4</v>
      </c>
      <c r="D1261" s="41"/>
      <c r="E1261" s="41"/>
      <c r="F1261" s="41"/>
      <c r="G1261" s="90"/>
      <c r="H1261" s="41"/>
      <c r="I1261" s="41"/>
      <c r="J1261" s="41"/>
      <c r="K1261" s="82"/>
    </row>
    <row r="1262" spans="1:11" hidden="1" x14ac:dyDescent="0.3">
      <c r="A1262" s="99">
        <v>35</v>
      </c>
      <c r="B1262" s="285"/>
      <c r="C1262" s="97">
        <v>5</v>
      </c>
      <c r="D1262" s="41"/>
      <c r="E1262" s="41"/>
      <c r="F1262" s="41"/>
      <c r="G1262" s="90"/>
      <c r="H1262" s="41"/>
      <c r="I1262" s="41"/>
      <c r="J1262" s="41"/>
      <c r="K1262" s="82"/>
    </row>
    <row r="1263" spans="1:11" hidden="1" x14ac:dyDescent="0.3">
      <c r="A1263" s="99">
        <v>35</v>
      </c>
      <c r="B1263" s="285"/>
      <c r="C1263" s="97">
        <v>6</v>
      </c>
      <c r="D1263" s="41"/>
      <c r="E1263" s="41"/>
      <c r="F1263" s="41"/>
      <c r="G1263" s="90"/>
      <c r="H1263" s="41"/>
      <c r="I1263" s="41"/>
      <c r="J1263" s="41"/>
      <c r="K1263" s="82"/>
    </row>
    <row r="1264" spans="1:11" hidden="1" x14ac:dyDescent="0.3">
      <c r="A1264" s="99">
        <v>35</v>
      </c>
      <c r="B1264" s="285"/>
      <c r="C1264" s="97">
        <v>7</v>
      </c>
      <c r="D1264" s="41"/>
      <c r="E1264" s="41"/>
      <c r="F1264" s="41"/>
      <c r="G1264" s="90"/>
      <c r="H1264" s="41"/>
      <c r="I1264" s="41"/>
      <c r="J1264" s="41"/>
      <c r="K1264" s="82"/>
    </row>
    <row r="1265" spans="1:11" hidden="1" x14ac:dyDescent="0.3">
      <c r="A1265" s="99">
        <v>35</v>
      </c>
      <c r="B1265" s="285"/>
      <c r="C1265" s="97">
        <v>8</v>
      </c>
      <c r="D1265" s="41"/>
      <c r="E1265" s="41"/>
      <c r="F1265" s="41"/>
      <c r="G1265" s="90"/>
      <c r="H1265" s="41"/>
      <c r="I1265" s="41"/>
      <c r="J1265" s="41"/>
      <c r="K1265" s="82"/>
    </row>
    <row r="1266" spans="1:11" hidden="1" x14ac:dyDescent="0.3">
      <c r="A1266" s="99">
        <v>35</v>
      </c>
      <c r="B1266" s="285"/>
      <c r="C1266" s="97">
        <v>9</v>
      </c>
      <c r="D1266" s="41"/>
      <c r="E1266" s="41"/>
      <c r="F1266" s="41"/>
      <c r="G1266" s="90"/>
      <c r="H1266" s="41"/>
      <c r="I1266" s="41"/>
      <c r="J1266" s="41"/>
      <c r="K1266" s="82"/>
    </row>
    <row r="1267" spans="1:11" hidden="1" x14ac:dyDescent="0.3">
      <c r="A1267" s="99">
        <v>35</v>
      </c>
      <c r="B1267" s="285"/>
      <c r="C1267" s="97">
        <v>10</v>
      </c>
      <c r="D1267" s="41"/>
      <c r="E1267" s="41"/>
      <c r="F1267" s="41"/>
      <c r="G1267" s="90"/>
      <c r="H1267" s="41"/>
      <c r="I1267" s="41"/>
      <c r="J1267" s="41"/>
      <c r="K1267" s="82"/>
    </row>
    <row r="1268" spans="1:11" hidden="1" x14ac:dyDescent="0.3">
      <c r="A1268" s="99">
        <v>35</v>
      </c>
      <c r="B1268" s="285"/>
      <c r="C1268" s="97">
        <v>11</v>
      </c>
      <c r="D1268" s="41"/>
      <c r="E1268" s="41"/>
      <c r="F1268" s="41"/>
      <c r="G1268" s="90"/>
      <c r="H1268" s="41"/>
      <c r="I1268" s="41"/>
      <c r="J1268" s="41"/>
      <c r="K1268" s="82"/>
    </row>
    <row r="1269" spans="1:11" hidden="1" x14ac:dyDescent="0.3">
      <c r="A1269" s="99">
        <v>35</v>
      </c>
      <c r="B1269" s="286"/>
      <c r="C1269" s="97">
        <v>12</v>
      </c>
      <c r="D1269" s="41"/>
      <c r="E1269" s="41"/>
      <c r="F1269" s="41"/>
      <c r="G1269" s="90"/>
      <c r="H1269" s="41"/>
      <c r="I1269" s="41"/>
      <c r="J1269" s="41"/>
      <c r="K1269" s="82"/>
    </row>
    <row r="1270" spans="1:11" hidden="1" x14ac:dyDescent="0.3">
      <c r="A1270" s="99">
        <v>35</v>
      </c>
      <c r="B1270" s="284">
        <v>2019</v>
      </c>
      <c r="C1270" s="97">
        <v>1</v>
      </c>
      <c r="D1270" s="41"/>
      <c r="E1270" s="41"/>
      <c r="F1270" s="41"/>
      <c r="G1270" s="90"/>
      <c r="H1270" s="41"/>
      <c r="I1270" s="41"/>
      <c r="J1270" s="41"/>
      <c r="K1270" s="82"/>
    </row>
    <row r="1271" spans="1:11" hidden="1" x14ac:dyDescent="0.3">
      <c r="A1271" s="99">
        <v>35</v>
      </c>
      <c r="B1271" s="285"/>
      <c r="C1271" s="97">
        <v>2</v>
      </c>
      <c r="D1271" s="41"/>
      <c r="E1271" s="41"/>
      <c r="F1271" s="41"/>
      <c r="G1271" s="90"/>
      <c r="H1271" s="41"/>
      <c r="I1271" s="41"/>
      <c r="J1271" s="41"/>
      <c r="K1271" s="82"/>
    </row>
    <row r="1272" spans="1:11" hidden="1" x14ac:dyDescent="0.3">
      <c r="A1272" s="99">
        <v>35</v>
      </c>
      <c r="B1272" s="285"/>
      <c r="C1272" s="97">
        <v>3</v>
      </c>
      <c r="D1272" s="41"/>
      <c r="E1272" s="41"/>
      <c r="F1272" s="41"/>
      <c r="G1272" s="90"/>
      <c r="H1272" s="41"/>
      <c r="I1272" s="41"/>
      <c r="J1272" s="41"/>
      <c r="K1272" s="82"/>
    </row>
    <row r="1273" spans="1:11" hidden="1" x14ac:dyDescent="0.3">
      <c r="A1273" s="99">
        <v>35</v>
      </c>
      <c r="B1273" s="285"/>
      <c r="C1273" s="97">
        <v>4</v>
      </c>
      <c r="D1273" s="41"/>
      <c r="E1273" s="41"/>
      <c r="F1273" s="41"/>
      <c r="G1273" s="90"/>
      <c r="H1273" s="41"/>
      <c r="I1273" s="41"/>
      <c r="J1273" s="41"/>
      <c r="K1273" s="82"/>
    </row>
    <row r="1274" spans="1:11" hidden="1" x14ac:dyDescent="0.3">
      <c r="A1274" s="99">
        <v>35</v>
      </c>
      <c r="B1274" s="285"/>
      <c r="C1274" s="97">
        <v>5</v>
      </c>
      <c r="D1274" s="41"/>
      <c r="E1274" s="41"/>
      <c r="F1274" s="41"/>
      <c r="G1274" s="90"/>
      <c r="H1274" s="41"/>
      <c r="I1274" s="41"/>
      <c r="J1274" s="41"/>
      <c r="K1274" s="82"/>
    </row>
    <row r="1275" spans="1:11" hidden="1" x14ac:dyDescent="0.3">
      <c r="A1275" s="99">
        <v>35</v>
      </c>
      <c r="B1275" s="285"/>
      <c r="C1275" s="97">
        <v>6</v>
      </c>
      <c r="D1275" s="41"/>
      <c r="E1275" s="41"/>
      <c r="F1275" s="41"/>
      <c r="G1275" s="90"/>
      <c r="H1275" s="41"/>
      <c r="I1275" s="41"/>
      <c r="J1275" s="41"/>
      <c r="K1275" s="82"/>
    </row>
    <row r="1276" spans="1:11" hidden="1" x14ac:dyDescent="0.3">
      <c r="A1276" s="99">
        <v>35</v>
      </c>
      <c r="B1276" s="285"/>
      <c r="C1276" s="97">
        <v>7</v>
      </c>
      <c r="D1276" s="41"/>
      <c r="E1276" s="41"/>
      <c r="F1276" s="41"/>
      <c r="G1276" s="90"/>
      <c r="H1276" s="41"/>
      <c r="I1276" s="41"/>
      <c r="J1276" s="41"/>
      <c r="K1276" s="82"/>
    </row>
    <row r="1277" spans="1:11" hidden="1" x14ac:dyDescent="0.3">
      <c r="A1277" s="99">
        <v>35</v>
      </c>
      <c r="B1277" s="285"/>
      <c r="C1277" s="97">
        <v>8</v>
      </c>
      <c r="D1277" s="41"/>
      <c r="E1277" s="41"/>
      <c r="F1277" s="41"/>
      <c r="G1277" s="90"/>
      <c r="H1277" s="41"/>
      <c r="I1277" s="41"/>
      <c r="J1277" s="41"/>
      <c r="K1277" s="82"/>
    </row>
    <row r="1278" spans="1:11" hidden="1" x14ac:dyDescent="0.3">
      <c r="A1278" s="99">
        <v>35</v>
      </c>
      <c r="B1278" s="285"/>
      <c r="C1278" s="97">
        <v>9</v>
      </c>
      <c r="D1278" s="41"/>
      <c r="E1278" s="41"/>
      <c r="F1278" s="41"/>
      <c r="G1278" s="90"/>
      <c r="H1278" s="41"/>
      <c r="I1278" s="41"/>
      <c r="J1278" s="41"/>
      <c r="K1278" s="82"/>
    </row>
    <row r="1279" spans="1:11" hidden="1" x14ac:dyDescent="0.3">
      <c r="A1279" s="99">
        <v>35</v>
      </c>
      <c r="B1279" s="285"/>
      <c r="C1279" s="97">
        <v>10</v>
      </c>
      <c r="D1279" s="41"/>
      <c r="E1279" s="41"/>
      <c r="F1279" s="41"/>
      <c r="G1279" s="90"/>
      <c r="H1279" s="41"/>
      <c r="I1279" s="41"/>
      <c r="J1279" s="41"/>
      <c r="K1279" s="82"/>
    </row>
    <row r="1280" spans="1:11" hidden="1" x14ac:dyDescent="0.3">
      <c r="A1280" s="99">
        <v>35</v>
      </c>
      <c r="B1280" s="285"/>
      <c r="C1280" s="97">
        <v>11</v>
      </c>
      <c r="D1280" s="41"/>
      <c r="E1280" s="41"/>
      <c r="F1280" s="41"/>
      <c r="G1280" s="90"/>
      <c r="H1280" s="41"/>
      <c r="I1280" s="41"/>
      <c r="J1280" s="41"/>
      <c r="K1280" s="82"/>
    </row>
    <row r="1281" spans="1:11" hidden="1" x14ac:dyDescent="0.3">
      <c r="A1281" s="100">
        <v>35</v>
      </c>
      <c r="B1281" s="287"/>
      <c r="C1281" s="95">
        <v>12</v>
      </c>
      <c r="D1281" s="55"/>
      <c r="E1281" s="55"/>
      <c r="F1281" s="55"/>
      <c r="G1281" s="94"/>
      <c r="H1281" s="55"/>
      <c r="I1281" s="55"/>
      <c r="J1281" s="55"/>
      <c r="K1281" s="83"/>
    </row>
    <row r="1282" spans="1:11" hidden="1" x14ac:dyDescent="0.3">
      <c r="A1282" s="101">
        <v>36</v>
      </c>
      <c r="B1282" s="305">
        <v>2017</v>
      </c>
      <c r="C1282" s="102">
        <v>1</v>
      </c>
      <c r="D1282" s="92"/>
      <c r="E1282" s="92"/>
      <c r="F1282" s="92"/>
      <c r="G1282" s="91"/>
      <c r="H1282" s="92"/>
      <c r="I1282" s="92"/>
      <c r="J1282" s="92"/>
      <c r="K1282" s="103"/>
    </row>
    <row r="1283" spans="1:11" hidden="1" x14ac:dyDescent="0.3">
      <c r="A1283" s="99">
        <v>36</v>
      </c>
      <c r="B1283" s="285"/>
      <c r="C1283" s="97">
        <v>2</v>
      </c>
      <c r="D1283" s="41"/>
      <c r="E1283" s="41"/>
      <c r="F1283" s="41"/>
      <c r="G1283" s="90"/>
      <c r="H1283" s="41"/>
      <c r="I1283" s="41"/>
      <c r="J1283" s="41"/>
      <c r="K1283" s="82"/>
    </row>
    <row r="1284" spans="1:11" hidden="1" x14ac:dyDescent="0.3">
      <c r="A1284" s="99">
        <v>36</v>
      </c>
      <c r="B1284" s="285"/>
      <c r="C1284" s="97">
        <v>3</v>
      </c>
      <c r="D1284" s="41"/>
      <c r="E1284" s="41"/>
      <c r="F1284" s="41"/>
      <c r="G1284" s="90"/>
      <c r="H1284" s="41"/>
      <c r="I1284" s="41"/>
      <c r="J1284" s="41"/>
      <c r="K1284" s="82"/>
    </row>
    <row r="1285" spans="1:11" hidden="1" x14ac:dyDescent="0.3">
      <c r="A1285" s="99">
        <v>36</v>
      </c>
      <c r="B1285" s="285"/>
      <c r="C1285" s="97">
        <v>4</v>
      </c>
      <c r="D1285" s="41"/>
      <c r="E1285" s="41"/>
      <c r="F1285" s="41"/>
      <c r="G1285" s="90"/>
      <c r="H1285" s="41"/>
      <c r="I1285" s="41"/>
      <c r="J1285" s="41"/>
      <c r="K1285" s="82"/>
    </row>
    <row r="1286" spans="1:11" hidden="1" x14ac:dyDescent="0.3">
      <c r="A1286" s="99">
        <v>36</v>
      </c>
      <c r="B1286" s="285"/>
      <c r="C1286" s="97">
        <v>5</v>
      </c>
      <c r="D1286" s="41"/>
      <c r="E1286" s="41"/>
      <c r="F1286" s="41"/>
      <c r="G1286" s="90"/>
      <c r="H1286" s="41"/>
      <c r="I1286" s="41"/>
      <c r="J1286" s="41"/>
      <c r="K1286" s="82"/>
    </row>
    <row r="1287" spans="1:11" hidden="1" x14ac:dyDescent="0.3">
      <c r="A1287" s="99">
        <v>36</v>
      </c>
      <c r="B1287" s="285"/>
      <c r="C1287" s="97">
        <v>6</v>
      </c>
      <c r="D1287" s="41"/>
      <c r="E1287" s="41"/>
      <c r="F1287" s="41"/>
      <c r="G1287" s="90"/>
      <c r="H1287" s="41"/>
      <c r="I1287" s="41"/>
      <c r="J1287" s="41"/>
      <c r="K1287" s="82"/>
    </row>
    <row r="1288" spans="1:11" hidden="1" x14ac:dyDescent="0.3">
      <c r="A1288" s="99">
        <v>36</v>
      </c>
      <c r="B1288" s="285"/>
      <c r="C1288" s="97">
        <v>7</v>
      </c>
      <c r="D1288" s="41"/>
      <c r="E1288" s="41"/>
      <c r="F1288" s="41"/>
      <c r="G1288" s="90"/>
      <c r="H1288" s="41"/>
      <c r="I1288" s="41"/>
      <c r="J1288" s="41"/>
      <c r="K1288" s="82"/>
    </row>
    <row r="1289" spans="1:11" hidden="1" x14ac:dyDescent="0.3">
      <c r="A1289" s="99">
        <v>36</v>
      </c>
      <c r="B1289" s="285"/>
      <c r="C1289" s="97">
        <v>8</v>
      </c>
      <c r="D1289" s="41"/>
      <c r="E1289" s="41"/>
      <c r="F1289" s="41"/>
      <c r="G1289" s="90"/>
      <c r="H1289" s="41"/>
      <c r="I1289" s="41"/>
      <c r="J1289" s="41"/>
      <c r="K1289" s="82"/>
    </row>
    <row r="1290" spans="1:11" hidden="1" x14ac:dyDescent="0.3">
      <c r="A1290" s="99">
        <v>36</v>
      </c>
      <c r="B1290" s="285"/>
      <c r="C1290" s="97">
        <v>9</v>
      </c>
      <c r="D1290" s="41"/>
      <c r="E1290" s="41"/>
      <c r="F1290" s="41"/>
      <c r="G1290" s="90"/>
      <c r="H1290" s="41"/>
      <c r="I1290" s="41"/>
      <c r="J1290" s="41"/>
      <c r="K1290" s="82"/>
    </row>
    <row r="1291" spans="1:11" hidden="1" x14ac:dyDescent="0.3">
      <c r="A1291" s="99">
        <v>36</v>
      </c>
      <c r="B1291" s="285"/>
      <c r="C1291" s="97">
        <v>10</v>
      </c>
      <c r="D1291" s="41"/>
      <c r="E1291" s="41"/>
      <c r="F1291" s="41"/>
      <c r="G1291" s="90"/>
      <c r="H1291" s="41"/>
      <c r="I1291" s="41"/>
      <c r="J1291" s="41"/>
      <c r="K1291" s="82"/>
    </row>
    <row r="1292" spans="1:11" hidden="1" x14ac:dyDescent="0.3">
      <c r="A1292" s="99">
        <v>36</v>
      </c>
      <c r="B1292" s="285"/>
      <c r="C1292" s="97">
        <v>11</v>
      </c>
      <c r="D1292" s="41"/>
      <c r="E1292" s="41"/>
      <c r="F1292" s="41"/>
      <c r="G1292" s="90"/>
      <c r="H1292" s="41"/>
      <c r="I1292" s="41"/>
      <c r="J1292" s="41"/>
      <c r="K1292" s="82"/>
    </row>
    <row r="1293" spans="1:11" hidden="1" x14ac:dyDescent="0.3">
      <c r="A1293" s="99">
        <v>36</v>
      </c>
      <c r="B1293" s="286"/>
      <c r="C1293" s="97">
        <v>12</v>
      </c>
      <c r="D1293" s="41"/>
      <c r="E1293" s="41"/>
      <c r="F1293" s="41"/>
      <c r="G1293" s="90"/>
      <c r="H1293" s="41"/>
      <c r="I1293" s="41"/>
      <c r="J1293" s="41"/>
      <c r="K1293" s="82"/>
    </row>
    <row r="1294" spans="1:11" hidden="1" x14ac:dyDescent="0.3">
      <c r="A1294" s="99">
        <v>36</v>
      </c>
      <c r="B1294" s="284">
        <v>2018</v>
      </c>
      <c r="C1294" s="97">
        <v>1</v>
      </c>
      <c r="D1294" s="41"/>
      <c r="E1294" s="41"/>
      <c r="F1294" s="41"/>
      <c r="G1294" s="90"/>
      <c r="H1294" s="41"/>
      <c r="I1294" s="41"/>
      <c r="J1294" s="41"/>
      <c r="K1294" s="82"/>
    </row>
    <row r="1295" spans="1:11" hidden="1" x14ac:dyDescent="0.3">
      <c r="A1295" s="99">
        <v>36</v>
      </c>
      <c r="B1295" s="285"/>
      <c r="C1295" s="97">
        <v>2</v>
      </c>
      <c r="D1295" s="41"/>
      <c r="E1295" s="41"/>
      <c r="F1295" s="41"/>
      <c r="G1295" s="90"/>
      <c r="H1295" s="41"/>
      <c r="I1295" s="41"/>
      <c r="J1295" s="41"/>
      <c r="K1295" s="82"/>
    </row>
    <row r="1296" spans="1:11" hidden="1" x14ac:dyDescent="0.3">
      <c r="A1296" s="99">
        <v>36</v>
      </c>
      <c r="B1296" s="285"/>
      <c r="C1296" s="97">
        <v>3</v>
      </c>
      <c r="D1296" s="41"/>
      <c r="E1296" s="41"/>
      <c r="F1296" s="41"/>
      <c r="G1296" s="90"/>
      <c r="H1296" s="41"/>
      <c r="I1296" s="41"/>
      <c r="J1296" s="41"/>
      <c r="K1296" s="82"/>
    </row>
    <row r="1297" spans="1:11" hidden="1" x14ac:dyDescent="0.3">
      <c r="A1297" s="99">
        <v>36</v>
      </c>
      <c r="B1297" s="285"/>
      <c r="C1297" s="97">
        <v>4</v>
      </c>
      <c r="D1297" s="41"/>
      <c r="E1297" s="41"/>
      <c r="F1297" s="41"/>
      <c r="G1297" s="90"/>
      <c r="H1297" s="41"/>
      <c r="I1297" s="41"/>
      <c r="J1297" s="41"/>
      <c r="K1297" s="82"/>
    </row>
    <row r="1298" spans="1:11" hidden="1" x14ac:dyDescent="0.3">
      <c r="A1298" s="99">
        <v>36</v>
      </c>
      <c r="B1298" s="285"/>
      <c r="C1298" s="97">
        <v>5</v>
      </c>
      <c r="D1298" s="41"/>
      <c r="E1298" s="41"/>
      <c r="F1298" s="41"/>
      <c r="G1298" s="90"/>
      <c r="H1298" s="41"/>
      <c r="I1298" s="41"/>
      <c r="J1298" s="41"/>
      <c r="K1298" s="82"/>
    </row>
    <row r="1299" spans="1:11" hidden="1" x14ac:dyDescent="0.3">
      <c r="A1299" s="99">
        <v>36</v>
      </c>
      <c r="B1299" s="285"/>
      <c r="C1299" s="97">
        <v>6</v>
      </c>
      <c r="D1299" s="41"/>
      <c r="E1299" s="41"/>
      <c r="F1299" s="41"/>
      <c r="G1299" s="90"/>
      <c r="H1299" s="41"/>
      <c r="I1299" s="41"/>
      <c r="J1299" s="41"/>
      <c r="K1299" s="82"/>
    </row>
    <row r="1300" spans="1:11" hidden="1" x14ac:dyDescent="0.3">
      <c r="A1300" s="99">
        <v>36</v>
      </c>
      <c r="B1300" s="285"/>
      <c r="C1300" s="97">
        <v>7</v>
      </c>
      <c r="D1300" s="41"/>
      <c r="E1300" s="41"/>
      <c r="F1300" s="41"/>
      <c r="G1300" s="90"/>
      <c r="H1300" s="41"/>
      <c r="I1300" s="41"/>
      <c r="J1300" s="41"/>
      <c r="K1300" s="82"/>
    </row>
    <row r="1301" spans="1:11" hidden="1" x14ac:dyDescent="0.3">
      <c r="A1301" s="99">
        <v>36</v>
      </c>
      <c r="B1301" s="285"/>
      <c r="C1301" s="97">
        <v>8</v>
      </c>
      <c r="D1301" s="41"/>
      <c r="E1301" s="41"/>
      <c r="F1301" s="41"/>
      <c r="G1301" s="90"/>
      <c r="H1301" s="41"/>
      <c r="I1301" s="41"/>
      <c r="J1301" s="41"/>
      <c r="K1301" s="82"/>
    </row>
    <row r="1302" spans="1:11" hidden="1" x14ac:dyDescent="0.3">
      <c r="A1302" s="99">
        <v>36</v>
      </c>
      <c r="B1302" s="285"/>
      <c r="C1302" s="97">
        <v>9</v>
      </c>
      <c r="D1302" s="41"/>
      <c r="E1302" s="41"/>
      <c r="F1302" s="41"/>
      <c r="G1302" s="90"/>
      <c r="H1302" s="41"/>
      <c r="I1302" s="41"/>
      <c r="J1302" s="41"/>
      <c r="K1302" s="82"/>
    </row>
    <row r="1303" spans="1:11" hidden="1" x14ac:dyDescent="0.3">
      <c r="A1303" s="99">
        <v>36</v>
      </c>
      <c r="B1303" s="285"/>
      <c r="C1303" s="97">
        <v>10</v>
      </c>
      <c r="D1303" s="41"/>
      <c r="E1303" s="41"/>
      <c r="F1303" s="41"/>
      <c r="G1303" s="90"/>
      <c r="H1303" s="41"/>
      <c r="I1303" s="41"/>
      <c r="J1303" s="41"/>
      <c r="K1303" s="82"/>
    </row>
    <row r="1304" spans="1:11" hidden="1" x14ac:dyDescent="0.3">
      <c r="A1304" s="99">
        <v>36</v>
      </c>
      <c r="B1304" s="285"/>
      <c r="C1304" s="97">
        <v>11</v>
      </c>
      <c r="D1304" s="41"/>
      <c r="E1304" s="41"/>
      <c r="F1304" s="41"/>
      <c r="G1304" s="90"/>
      <c r="H1304" s="41"/>
      <c r="I1304" s="41"/>
      <c r="J1304" s="41"/>
      <c r="K1304" s="82"/>
    </row>
    <row r="1305" spans="1:11" hidden="1" x14ac:dyDescent="0.3">
      <c r="A1305" s="99">
        <v>36</v>
      </c>
      <c r="B1305" s="286"/>
      <c r="C1305" s="97">
        <v>12</v>
      </c>
      <c r="D1305" s="41"/>
      <c r="E1305" s="41"/>
      <c r="F1305" s="41"/>
      <c r="G1305" s="90"/>
      <c r="H1305" s="41"/>
      <c r="I1305" s="41"/>
      <c r="J1305" s="41"/>
      <c r="K1305" s="82"/>
    </row>
    <row r="1306" spans="1:11" hidden="1" x14ac:dyDescent="0.3">
      <c r="A1306" s="99">
        <v>36</v>
      </c>
      <c r="B1306" s="284">
        <v>2019</v>
      </c>
      <c r="C1306" s="97">
        <v>1</v>
      </c>
      <c r="D1306" s="41"/>
      <c r="E1306" s="41"/>
      <c r="F1306" s="41"/>
      <c r="G1306" s="90"/>
      <c r="H1306" s="41"/>
      <c r="I1306" s="41"/>
      <c r="J1306" s="41"/>
      <c r="K1306" s="82"/>
    </row>
    <row r="1307" spans="1:11" hidden="1" x14ac:dyDescent="0.3">
      <c r="A1307" s="99">
        <v>36</v>
      </c>
      <c r="B1307" s="285"/>
      <c r="C1307" s="97">
        <v>2</v>
      </c>
      <c r="D1307" s="41"/>
      <c r="E1307" s="41"/>
      <c r="F1307" s="41"/>
      <c r="G1307" s="90"/>
      <c r="H1307" s="41"/>
      <c r="I1307" s="41"/>
      <c r="J1307" s="41"/>
      <c r="K1307" s="82"/>
    </row>
    <row r="1308" spans="1:11" hidden="1" x14ac:dyDescent="0.3">
      <c r="A1308" s="99">
        <v>36</v>
      </c>
      <c r="B1308" s="285"/>
      <c r="C1308" s="97">
        <v>3</v>
      </c>
      <c r="D1308" s="41"/>
      <c r="E1308" s="41"/>
      <c r="F1308" s="41"/>
      <c r="G1308" s="90"/>
      <c r="H1308" s="41"/>
      <c r="I1308" s="41"/>
      <c r="J1308" s="41"/>
      <c r="K1308" s="82"/>
    </row>
    <row r="1309" spans="1:11" hidden="1" x14ac:dyDescent="0.3">
      <c r="A1309" s="99">
        <v>36</v>
      </c>
      <c r="B1309" s="285"/>
      <c r="C1309" s="97">
        <v>4</v>
      </c>
      <c r="D1309" s="41"/>
      <c r="E1309" s="41"/>
      <c r="F1309" s="41"/>
      <c r="G1309" s="90"/>
      <c r="H1309" s="41"/>
      <c r="I1309" s="41"/>
      <c r="J1309" s="41"/>
      <c r="K1309" s="82"/>
    </row>
    <row r="1310" spans="1:11" hidden="1" x14ac:dyDescent="0.3">
      <c r="A1310" s="99">
        <v>36</v>
      </c>
      <c r="B1310" s="285"/>
      <c r="C1310" s="97">
        <v>5</v>
      </c>
      <c r="D1310" s="41"/>
      <c r="E1310" s="41"/>
      <c r="F1310" s="41"/>
      <c r="G1310" s="90"/>
      <c r="H1310" s="41"/>
      <c r="I1310" s="41"/>
      <c r="J1310" s="41"/>
      <c r="K1310" s="82"/>
    </row>
    <row r="1311" spans="1:11" hidden="1" x14ac:dyDescent="0.3">
      <c r="A1311" s="99">
        <v>36</v>
      </c>
      <c r="B1311" s="285"/>
      <c r="C1311" s="97">
        <v>6</v>
      </c>
      <c r="D1311" s="41"/>
      <c r="E1311" s="41"/>
      <c r="F1311" s="41"/>
      <c r="G1311" s="90"/>
      <c r="H1311" s="41"/>
      <c r="I1311" s="41"/>
      <c r="J1311" s="41"/>
      <c r="K1311" s="82"/>
    </row>
    <row r="1312" spans="1:11" hidden="1" x14ac:dyDescent="0.3">
      <c r="A1312" s="99">
        <v>36</v>
      </c>
      <c r="B1312" s="285"/>
      <c r="C1312" s="97">
        <v>7</v>
      </c>
      <c r="D1312" s="41"/>
      <c r="E1312" s="41"/>
      <c r="F1312" s="41"/>
      <c r="G1312" s="90"/>
      <c r="H1312" s="41"/>
      <c r="I1312" s="41"/>
      <c r="J1312" s="41"/>
      <c r="K1312" s="82"/>
    </row>
    <row r="1313" spans="1:11" hidden="1" x14ac:dyDescent="0.3">
      <c r="A1313" s="99">
        <v>36</v>
      </c>
      <c r="B1313" s="285"/>
      <c r="C1313" s="97">
        <v>8</v>
      </c>
      <c r="D1313" s="41"/>
      <c r="E1313" s="41"/>
      <c r="F1313" s="41"/>
      <c r="G1313" s="90"/>
      <c r="H1313" s="41"/>
      <c r="I1313" s="41"/>
      <c r="J1313" s="41"/>
      <c r="K1313" s="82"/>
    </row>
    <row r="1314" spans="1:11" hidden="1" x14ac:dyDescent="0.3">
      <c r="A1314" s="99">
        <v>36</v>
      </c>
      <c r="B1314" s="285"/>
      <c r="C1314" s="97">
        <v>9</v>
      </c>
      <c r="D1314" s="41"/>
      <c r="E1314" s="41"/>
      <c r="F1314" s="41"/>
      <c r="G1314" s="90"/>
      <c r="H1314" s="41"/>
      <c r="I1314" s="41"/>
      <c r="J1314" s="41"/>
      <c r="K1314" s="82"/>
    </row>
    <row r="1315" spans="1:11" hidden="1" x14ac:dyDescent="0.3">
      <c r="A1315" s="99">
        <v>36</v>
      </c>
      <c r="B1315" s="285"/>
      <c r="C1315" s="97">
        <v>10</v>
      </c>
      <c r="D1315" s="41"/>
      <c r="E1315" s="41"/>
      <c r="F1315" s="41"/>
      <c r="G1315" s="90"/>
      <c r="H1315" s="41"/>
      <c r="I1315" s="41"/>
      <c r="J1315" s="41"/>
      <c r="K1315" s="82"/>
    </row>
    <row r="1316" spans="1:11" hidden="1" x14ac:dyDescent="0.3">
      <c r="A1316" s="99">
        <v>36</v>
      </c>
      <c r="B1316" s="285"/>
      <c r="C1316" s="97">
        <v>11</v>
      </c>
      <c r="D1316" s="41"/>
      <c r="E1316" s="41"/>
      <c r="F1316" s="41"/>
      <c r="G1316" s="90"/>
      <c r="H1316" s="41"/>
      <c r="I1316" s="41"/>
      <c r="J1316" s="41"/>
      <c r="K1316" s="82"/>
    </row>
    <row r="1317" spans="1:11" hidden="1" x14ac:dyDescent="0.3">
      <c r="A1317" s="100">
        <v>36</v>
      </c>
      <c r="B1317" s="287"/>
      <c r="C1317" s="95">
        <v>12</v>
      </c>
      <c r="D1317" s="55"/>
      <c r="E1317" s="55"/>
      <c r="F1317" s="55"/>
      <c r="G1317" s="94"/>
      <c r="H1317" s="55"/>
      <c r="I1317" s="55"/>
      <c r="J1317" s="55"/>
      <c r="K1317" s="83"/>
    </row>
    <row r="1318" spans="1:11" hidden="1" x14ac:dyDescent="0.3">
      <c r="A1318" s="101">
        <v>37</v>
      </c>
      <c r="B1318" s="305">
        <v>2017</v>
      </c>
      <c r="C1318" s="102">
        <v>1</v>
      </c>
      <c r="D1318" s="92"/>
      <c r="E1318" s="92"/>
      <c r="F1318" s="92"/>
      <c r="G1318" s="91"/>
      <c r="H1318" s="92"/>
      <c r="I1318" s="92"/>
      <c r="J1318" s="92"/>
      <c r="K1318" s="103"/>
    </row>
    <row r="1319" spans="1:11" hidden="1" x14ac:dyDescent="0.3">
      <c r="A1319" s="99">
        <v>37</v>
      </c>
      <c r="B1319" s="285"/>
      <c r="C1319" s="97">
        <v>2</v>
      </c>
      <c r="D1319" s="41"/>
      <c r="E1319" s="41"/>
      <c r="F1319" s="41"/>
      <c r="G1319" s="90"/>
      <c r="H1319" s="41"/>
      <c r="I1319" s="41"/>
      <c r="J1319" s="41"/>
      <c r="K1319" s="82"/>
    </row>
    <row r="1320" spans="1:11" hidden="1" x14ac:dyDescent="0.3">
      <c r="A1320" s="99">
        <v>37</v>
      </c>
      <c r="B1320" s="285"/>
      <c r="C1320" s="97">
        <v>3</v>
      </c>
      <c r="D1320" s="41"/>
      <c r="E1320" s="41"/>
      <c r="F1320" s="41"/>
      <c r="G1320" s="90"/>
      <c r="H1320" s="41"/>
      <c r="I1320" s="41"/>
      <c r="J1320" s="41"/>
      <c r="K1320" s="82"/>
    </row>
    <row r="1321" spans="1:11" hidden="1" x14ac:dyDescent="0.3">
      <c r="A1321" s="99">
        <v>37</v>
      </c>
      <c r="B1321" s="285"/>
      <c r="C1321" s="97">
        <v>4</v>
      </c>
      <c r="D1321" s="41"/>
      <c r="E1321" s="41"/>
      <c r="F1321" s="41"/>
      <c r="G1321" s="90"/>
      <c r="H1321" s="41"/>
      <c r="I1321" s="41"/>
      <c r="J1321" s="41"/>
      <c r="K1321" s="82"/>
    </row>
    <row r="1322" spans="1:11" hidden="1" x14ac:dyDescent="0.3">
      <c r="A1322" s="99">
        <v>37</v>
      </c>
      <c r="B1322" s="285"/>
      <c r="C1322" s="97">
        <v>5</v>
      </c>
      <c r="D1322" s="41"/>
      <c r="E1322" s="41"/>
      <c r="F1322" s="41"/>
      <c r="G1322" s="90"/>
      <c r="H1322" s="41"/>
      <c r="I1322" s="41"/>
      <c r="J1322" s="41"/>
      <c r="K1322" s="82"/>
    </row>
    <row r="1323" spans="1:11" hidden="1" x14ac:dyDescent="0.3">
      <c r="A1323" s="99">
        <v>37</v>
      </c>
      <c r="B1323" s="285"/>
      <c r="C1323" s="97">
        <v>6</v>
      </c>
      <c r="D1323" s="41"/>
      <c r="E1323" s="41"/>
      <c r="F1323" s="41"/>
      <c r="G1323" s="90"/>
      <c r="H1323" s="41"/>
      <c r="I1323" s="41"/>
      <c r="J1323" s="41"/>
      <c r="K1323" s="82"/>
    </row>
    <row r="1324" spans="1:11" hidden="1" x14ac:dyDescent="0.3">
      <c r="A1324" s="99">
        <v>37</v>
      </c>
      <c r="B1324" s="285"/>
      <c r="C1324" s="97">
        <v>7</v>
      </c>
      <c r="D1324" s="41"/>
      <c r="E1324" s="41"/>
      <c r="F1324" s="41"/>
      <c r="G1324" s="90"/>
      <c r="H1324" s="41"/>
      <c r="I1324" s="41"/>
      <c r="J1324" s="41"/>
      <c r="K1324" s="82"/>
    </row>
    <row r="1325" spans="1:11" hidden="1" x14ac:dyDescent="0.3">
      <c r="A1325" s="99">
        <v>37</v>
      </c>
      <c r="B1325" s="285"/>
      <c r="C1325" s="97">
        <v>8</v>
      </c>
      <c r="D1325" s="41"/>
      <c r="E1325" s="41"/>
      <c r="F1325" s="41"/>
      <c r="G1325" s="90"/>
      <c r="H1325" s="41"/>
      <c r="I1325" s="41"/>
      <c r="J1325" s="41"/>
      <c r="K1325" s="82"/>
    </row>
    <row r="1326" spans="1:11" hidden="1" x14ac:dyDescent="0.3">
      <c r="A1326" s="99">
        <v>37</v>
      </c>
      <c r="B1326" s="285"/>
      <c r="C1326" s="97">
        <v>9</v>
      </c>
      <c r="D1326" s="41"/>
      <c r="E1326" s="41"/>
      <c r="F1326" s="41"/>
      <c r="G1326" s="90"/>
      <c r="H1326" s="41"/>
      <c r="I1326" s="41"/>
      <c r="J1326" s="41"/>
      <c r="K1326" s="82"/>
    </row>
    <row r="1327" spans="1:11" hidden="1" x14ac:dyDescent="0.3">
      <c r="A1327" s="99">
        <v>37</v>
      </c>
      <c r="B1327" s="285"/>
      <c r="C1327" s="97">
        <v>10</v>
      </c>
      <c r="D1327" s="41"/>
      <c r="E1327" s="41"/>
      <c r="F1327" s="41"/>
      <c r="G1327" s="90"/>
      <c r="H1327" s="41"/>
      <c r="I1327" s="41"/>
      <c r="J1327" s="41"/>
      <c r="K1327" s="82"/>
    </row>
    <row r="1328" spans="1:11" hidden="1" x14ac:dyDescent="0.3">
      <c r="A1328" s="99">
        <v>37</v>
      </c>
      <c r="B1328" s="285"/>
      <c r="C1328" s="97">
        <v>11</v>
      </c>
      <c r="D1328" s="41"/>
      <c r="E1328" s="41"/>
      <c r="F1328" s="41"/>
      <c r="G1328" s="90"/>
      <c r="H1328" s="41"/>
      <c r="I1328" s="41"/>
      <c r="J1328" s="41"/>
      <c r="K1328" s="82"/>
    </row>
    <row r="1329" spans="1:11" hidden="1" x14ac:dyDescent="0.3">
      <c r="A1329" s="99">
        <v>37</v>
      </c>
      <c r="B1329" s="286"/>
      <c r="C1329" s="97">
        <v>12</v>
      </c>
      <c r="D1329" s="41"/>
      <c r="E1329" s="41"/>
      <c r="F1329" s="41"/>
      <c r="G1329" s="90"/>
      <c r="H1329" s="41"/>
      <c r="I1329" s="41"/>
      <c r="J1329" s="41"/>
      <c r="K1329" s="82"/>
    </row>
    <row r="1330" spans="1:11" hidden="1" x14ac:dyDescent="0.3">
      <c r="A1330" s="99">
        <v>37</v>
      </c>
      <c r="B1330" s="284">
        <v>2018</v>
      </c>
      <c r="C1330" s="97">
        <v>1</v>
      </c>
      <c r="D1330" s="41"/>
      <c r="E1330" s="41"/>
      <c r="F1330" s="41"/>
      <c r="G1330" s="90"/>
      <c r="H1330" s="41"/>
      <c r="I1330" s="41"/>
      <c r="J1330" s="41"/>
      <c r="K1330" s="82"/>
    </row>
    <row r="1331" spans="1:11" hidden="1" x14ac:dyDescent="0.3">
      <c r="A1331" s="99">
        <v>37</v>
      </c>
      <c r="B1331" s="285"/>
      <c r="C1331" s="97">
        <v>2</v>
      </c>
      <c r="D1331" s="41"/>
      <c r="E1331" s="41"/>
      <c r="F1331" s="41"/>
      <c r="G1331" s="90"/>
      <c r="H1331" s="41"/>
      <c r="I1331" s="41"/>
      <c r="J1331" s="41"/>
      <c r="K1331" s="82"/>
    </row>
    <row r="1332" spans="1:11" hidden="1" x14ac:dyDescent="0.3">
      <c r="A1332" s="99">
        <v>37</v>
      </c>
      <c r="B1332" s="285"/>
      <c r="C1332" s="97">
        <v>3</v>
      </c>
      <c r="D1332" s="41"/>
      <c r="E1332" s="41"/>
      <c r="F1332" s="41"/>
      <c r="G1332" s="90"/>
      <c r="H1332" s="41"/>
      <c r="I1332" s="41"/>
      <c r="J1332" s="41"/>
      <c r="K1332" s="82"/>
    </row>
    <row r="1333" spans="1:11" hidden="1" x14ac:dyDescent="0.3">
      <c r="A1333" s="99">
        <v>37</v>
      </c>
      <c r="B1333" s="285"/>
      <c r="C1333" s="97">
        <v>4</v>
      </c>
      <c r="D1333" s="41"/>
      <c r="E1333" s="41"/>
      <c r="F1333" s="41"/>
      <c r="G1333" s="90"/>
      <c r="H1333" s="41"/>
      <c r="I1333" s="41"/>
      <c r="J1333" s="41"/>
      <c r="K1333" s="82"/>
    </row>
    <row r="1334" spans="1:11" hidden="1" x14ac:dyDescent="0.3">
      <c r="A1334" s="99">
        <v>37</v>
      </c>
      <c r="B1334" s="285"/>
      <c r="C1334" s="97">
        <v>5</v>
      </c>
      <c r="D1334" s="41"/>
      <c r="E1334" s="41"/>
      <c r="F1334" s="41"/>
      <c r="G1334" s="90"/>
      <c r="H1334" s="41"/>
      <c r="I1334" s="41"/>
      <c r="J1334" s="41"/>
      <c r="K1334" s="82"/>
    </row>
    <row r="1335" spans="1:11" hidden="1" x14ac:dyDescent="0.3">
      <c r="A1335" s="99">
        <v>37</v>
      </c>
      <c r="B1335" s="285"/>
      <c r="C1335" s="97">
        <v>6</v>
      </c>
      <c r="D1335" s="41"/>
      <c r="E1335" s="41"/>
      <c r="F1335" s="41"/>
      <c r="G1335" s="90"/>
      <c r="H1335" s="41"/>
      <c r="I1335" s="41"/>
      <c r="J1335" s="41"/>
      <c r="K1335" s="82"/>
    </row>
    <row r="1336" spans="1:11" hidden="1" x14ac:dyDescent="0.3">
      <c r="A1336" s="99">
        <v>37</v>
      </c>
      <c r="B1336" s="285"/>
      <c r="C1336" s="97">
        <v>7</v>
      </c>
      <c r="D1336" s="41"/>
      <c r="E1336" s="41"/>
      <c r="F1336" s="41"/>
      <c r="G1336" s="90"/>
      <c r="H1336" s="41"/>
      <c r="I1336" s="41"/>
      <c r="J1336" s="41"/>
      <c r="K1336" s="82"/>
    </row>
    <row r="1337" spans="1:11" hidden="1" x14ac:dyDescent="0.3">
      <c r="A1337" s="99">
        <v>37</v>
      </c>
      <c r="B1337" s="285"/>
      <c r="C1337" s="97">
        <v>8</v>
      </c>
      <c r="D1337" s="41"/>
      <c r="E1337" s="41"/>
      <c r="F1337" s="41"/>
      <c r="G1337" s="90"/>
      <c r="H1337" s="41"/>
      <c r="I1337" s="41"/>
      <c r="J1337" s="41"/>
      <c r="K1337" s="82"/>
    </row>
    <row r="1338" spans="1:11" hidden="1" x14ac:dyDescent="0.3">
      <c r="A1338" s="99">
        <v>37</v>
      </c>
      <c r="B1338" s="285"/>
      <c r="C1338" s="97">
        <v>9</v>
      </c>
      <c r="D1338" s="41"/>
      <c r="E1338" s="41"/>
      <c r="F1338" s="41"/>
      <c r="G1338" s="90"/>
      <c r="H1338" s="41"/>
      <c r="I1338" s="41"/>
      <c r="J1338" s="41"/>
      <c r="K1338" s="82"/>
    </row>
    <row r="1339" spans="1:11" hidden="1" x14ac:dyDescent="0.3">
      <c r="A1339" s="99">
        <v>37</v>
      </c>
      <c r="B1339" s="285"/>
      <c r="C1339" s="97">
        <v>10</v>
      </c>
      <c r="D1339" s="41"/>
      <c r="E1339" s="41"/>
      <c r="F1339" s="41"/>
      <c r="G1339" s="90"/>
      <c r="H1339" s="41"/>
      <c r="I1339" s="41"/>
      <c r="J1339" s="41"/>
      <c r="K1339" s="82"/>
    </row>
    <row r="1340" spans="1:11" hidden="1" x14ac:dyDescent="0.3">
      <c r="A1340" s="99">
        <v>37</v>
      </c>
      <c r="B1340" s="285"/>
      <c r="C1340" s="97">
        <v>11</v>
      </c>
      <c r="D1340" s="41"/>
      <c r="E1340" s="41"/>
      <c r="F1340" s="41"/>
      <c r="G1340" s="90"/>
      <c r="H1340" s="41"/>
      <c r="I1340" s="41"/>
      <c r="J1340" s="41"/>
      <c r="K1340" s="82"/>
    </row>
    <row r="1341" spans="1:11" hidden="1" x14ac:dyDescent="0.3">
      <c r="A1341" s="99">
        <v>37</v>
      </c>
      <c r="B1341" s="286"/>
      <c r="C1341" s="97">
        <v>12</v>
      </c>
      <c r="D1341" s="41"/>
      <c r="E1341" s="41"/>
      <c r="F1341" s="41"/>
      <c r="G1341" s="90"/>
      <c r="H1341" s="41"/>
      <c r="I1341" s="41"/>
      <c r="J1341" s="41"/>
      <c r="K1341" s="82"/>
    </row>
    <row r="1342" spans="1:11" hidden="1" x14ac:dyDescent="0.3">
      <c r="A1342" s="99">
        <v>37</v>
      </c>
      <c r="B1342" s="284">
        <v>2019</v>
      </c>
      <c r="C1342" s="97">
        <v>1</v>
      </c>
      <c r="D1342" s="41"/>
      <c r="E1342" s="41"/>
      <c r="F1342" s="41"/>
      <c r="G1342" s="90"/>
      <c r="H1342" s="41"/>
      <c r="I1342" s="41"/>
      <c r="J1342" s="41"/>
      <c r="K1342" s="82"/>
    </row>
    <row r="1343" spans="1:11" hidden="1" x14ac:dyDescent="0.3">
      <c r="A1343" s="99">
        <v>37</v>
      </c>
      <c r="B1343" s="285"/>
      <c r="C1343" s="97">
        <v>2</v>
      </c>
      <c r="D1343" s="41"/>
      <c r="E1343" s="41"/>
      <c r="F1343" s="41"/>
      <c r="G1343" s="90"/>
      <c r="H1343" s="41"/>
      <c r="I1343" s="41"/>
      <c r="J1343" s="41"/>
      <c r="K1343" s="82"/>
    </row>
    <row r="1344" spans="1:11" hidden="1" x14ac:dyDescent="0.3">
      <c r="A1344" s="99">
        <v>37</v>
      </c>
      <c r="B1344" s="285"/>
      <c r="C1344" s="97">
        <v>3</v>
      </c>
      <c r="D1344" s="41"/>
      <c r="E1344" s="41"/>
      <c r="F1344" s="41"/>
      <c r="G1344" s="90"/>
      <c r="H1344" s="41"/>
      <c r="I1344" s="41"/>
      <c r="J1344" s="41"/>
      <c r="K1344" s="82"/>
    </row>
    <row r="1345" spans="1:11" hidden="1" x14ac:dyDescent="0.3">
      <c r="A1345" s="99">
        <v>37</v>
      </c>
      <c r="B1345" s="285"/>
      <c r="C1345" s="97">
        <v>4</v>
      </c>
      <c r="D1345" s="41"/>
      <c r="E1345" s="41"/>
      <c r="F1345" s="41"/>
      <c r="G1345" s="90"/>
      <c r="H1345" s="41"/>
      <c r="I1345" s="41"/>
      <c r="J1345" s="41"/>
      <c r="K1345" s="82"/>
    </row>
    <row r="1346" spans="1:11" hidden="1" x14ac:dyDescent="0.3">
      <c r="A1346" s="99">
        <v>37</v>
      </c>
      <c r="B1346" s="285"/>
      <c r="C1346" s="97">
        <v>5</v>
      </c>
      <c r="D1346" s="41"/>
      <c r="E1346" s="41"/>
      <c r="F1346" s="41"/>
      <c r="G1346" s="90"/>
      <c r="H1346" s="41"/>
      <c r="I1346" s="41"/>
      <c r="J1346" s="41"/>
      <c r="K1346" s="82"/>
    </row>
    <row r="1347" spans="1:11" hidden="1" x14ac:dyDescent="0.3">
      <c r="A1347" s="99">
        <v>37</v>
      </c>
      <c r="B1347" s="285"/>
      <c r="C1347" s="97">
        <v>6</v>
      </c>
      <c r="D1347" s="41"/>
      <c r="E1347" s="41"/>
      <c r="F1347" s="41"/>
      <c r="G1347" s="90"/>
      <c r="H1347" s="41"/>
      <c r="I1347" s="41"/>
      <c r="J1347" s="41"/>
      <c r="K1347" s="82"/>
    </row>
    <row r="1348" spans="1:11" hidden="1" x14ac:dyDescent="0.3">
      <c r="A1348" s="99">
        <v>37</v>
      </c>
      <c r="B1348" s="285"/>
      <c r="C1348" s="97">
        <v>7</v>
      </c>
      <c r="D1348" s="41"/>
      <c r="E1348" s="41"/>
      <c r="F1348" s="41"/>
      <c r="G1348" s="90"/>
      <c r="H1348" s="41"/>
      <c r="I1348" s="41"/>
      <c r="J1348" s="41"/>
      <c r="K1348" s="82"/>
    </row>
    <row r="1349" spans="1:11" hidden="1" x14ac:dyDescent="0.3">
      <c r="A1349" s="99">
        <v>37</v>
      </c>
      <c r="B1349" s="285"/>
      <c r="C1349" s="97">
        <v>8</v>
      </c>
      <c r="D1349" s="41"/>
      <c r="E1349" s="41"/>
      <c r="F1349" s="41"/>
      <c r="G1349" s="90"/>
      <c r="H1349" s="41"/>
      <c r="I1349" s="41"/>
      <c r="J1349" s="41"/>
      <c r="K1349" s="82"/>
    </row>
    <row r="1350" spans="1:11" hidden="1" x14ac:dyDescent="0.3">
      <c r="A1350" s="99">
        <v>37</v>
      </c>
      <c r="B1350" s="285"/>
      <c r="C1350" s="97">
        <v>9</v>
      </c>
      <c r="D1350" s="41"/>
      <c r="E1350" s="41"/>
      <c r="F1350" s="41"/>
      <c r="G1350" s="90"/>
      <c r="H1350" s="41"/>
      <c r="I1350" s="41"/>
      <c r="J1350" s="41"/>
      <c r="K1350" s="82"/>
    </row>
    <row r="1351" spans="1:11" hidden="1" x14ac:dyDescent="0.3">
      <c r="A1351" s="99">
        <v>37</v>
      </c>
      <c r="B1351" s="285"/>
      <c r="C1351" s="97">
        <v>10</v>
      </c>
      <c r="D1351" s="41"/>
      <c r="E1351" s="41"/>
      <c r="F1351" s="41"/>
      <c r="G1351" s="90"/>
      <c r="H1351" s="41"/>
      <c r="I1351" s="41"/>
      <c r="J1351" s="41"/>
      <c r="K1351" s="82"/>
    </row>
    <row r="1352" spans="1:11" hidden="1" x14ac:dyDescent="0.3">
      <c r="A1352" s="99">
        <v>37</v>
      </c>
      <c r="B1352" s="285"/>
      <c r="C1352" s="97">
        <v>11</v>
      </c>
      <c r="D1352" s="41"/>
      <c r="E1352" s="41"/>
      <c r="F1352" s="41"/>
      <c r="G1352" s="90"/>
      <c r="H1352" s="41"/>
      <c r="I1352" s="41"/>
      <c r="J1352" s="41"/>
      <c r="K1352" s="82"/>
    </row>
    <row r="1353" spans="1:11" hidden="1" x14ac:dyDescent="0.3">
      <c r="A1353" s="100">
        <v>37</v>
      </c>
      <c r="B1353" s="287"/>
      <c r="C1353" s="95">
        <v>12</v>
      </c>
      <c r="D1353" s="55"/>
      <c r="E1353" s="55"/>
      <c r="F1353" s="55"/>
      <c r="G1353" s="94"/>
      <c r="H1353" s="55"/>
      <c r="I1353" s="55"/>
      <c r="J1353" s="55"/>
      <c r="K1353" s="83"/>
    </row>
    <row r="1354" spans="1:11" hidden="1" x14ac:dyDescent="0.3">
      <c r="A1354" s="101">
        <v>38</v>
      </c>
      <c r="B1354" s="305">
        <v>2017</v>
      </c>
      <c r="C1354" s="102">
        <v>1</v>
      </c>
      <c r="D1354" s="92"/>
      <c r="E1354" s="92"/>
      <c r="F1354" s="92"/>
      <c r="G1354" s="91"/>
      <c r="H1354" s="92"/>
      <c r="I1354" s="92"/>
      <c r="J1354" s="92"/>
      <c r="K1354" s="103"/>
    </row>
    <row r="1355" spans="1:11" hidden="1" x14ac:dyDescent="0.3">
      <c r="A1355" s="99">
        <v>38</v>
      </c>
      <c r="B1355" s="285"/>
      <c r="C1355" s="97">
        <v>2</v>
      </c>
      <c r="D1355" s="41"/>
      <c r="E1355" s="41"/>
      <c r="F1355" s="41"/>
      <c r="G1355" s="90"/>
      <c r="H1355" s="41"/>
      <c r="I1355" s="41"/>
      <c r="J1355" s="41"/>
      <c r="K1355" s="82"/>
    </row>
    <row r="1356" spans="1:11" hidden="1" x14ac:dyDescent="0.3">
      <c r="A1356" s="99">
        <v>38</v>
      </c>
      <c r="B1356" s="285"/>
      <c r="C1356" s="97">
        <v>3</v>
      </c>
      <c r="D1356" s="41"/>
      <c r="E1356" s="41"/>
      <c r="F1356" s="41"/>
      <c r="G1356" s="90"/>
      <c r="H1356" s="41"/>
      <c r="I1356" s="41"/>
      <c r="J1356" s="41"/>
      <c r="K1356" s="82"/>
    </row>
    <row r="1357" spans="1:11" hidden="1" x14ac:dyDescent="0.3">
      <c r="A1357" s="99">
        <v>38</v>
      </c>
      <c r="B1357" s="285"/>
      <c r="C1357" s="97">
        <v>4</v>
      </c>
      <c r="D1357" s="41"/>
      <c r="E1357" s="41"/>
      <c r="F1357" s="41"/>
      <c r="G1357" s="90"/>
      <c r="H1357" s="41"/>
      <c r="I1357" s="41"/>
      <c r="J1357" s="41"/>
      <c r="K1357" s="82"/>
    </row>
    <row r="1358" spans="1:11" hidden="1" x14ac:dyDescent="0.3">
      <c r="A1358" s="99">
        <v>38</v>
      </c>
      <c r="B1358" s="285"/>
      <c r="C1358" s="97">
        <v>5</v>
      </c>
      <c r="D1358" s="41"/>
      <c r="E1358" s="41"/>
      <c r="F1358" s="41"/>
      <c r="G1358" s="90"/>
      <c r="H1358" s="41"/>
      <c r="I1358" s="41"/>
      <c r="J1358" s="41"/>
      <c r="K1358" s="82"/>
    </row>
    <row r="1359" spans="1:11" hidden="1" x14ac:dyDescent="0.3">
      <c r="A1359" s="99">
        <v>38</v>
      </c>
      <c r="B1359" s="285"/>
      <c r="C1359" s="97">
        <v>6</v>
      </c>
      <c r="D1359" s="41"/>
      <c r="E1359" s="41"/>
      <c r="F1359" s="41"/>
      <c r="G1359" s="90"/>
      <c r="H1359" s="41"/>
      <c r="I1359" s="41"/>
      <c r="J1359" s="41"/>
      <c r="K1359" s="82"/>
    </row>
    <row r="1360" spans="1:11" hidden="1" x14ac:dyDescent="0.3">
      <c r="A1360" s="99">
        <v>38</v>
      </c>
      <c r="B1360" s="285"/>
      <c r="C1360" s="97">
        <v>7</v>
      </c>
      <c r="D1360" s="41"/>
      <c r="E1360" s="41"/>
      <c r="F1360" s="41"/>
      <c r="G1360" s="90"/>
      <c r="H1360" s="41"/>
      <c r="I1360" s="41"/>
      <c r="J1360" s="41"/>
      <c r="K1360" s="82"/>
    </row>
    <row r="1361" spans="1:11" hidden="1" x14ac:dyDescent="0.3">
      <c r="A1361" s="99">
        <v>38</v>
      </c>
      <c r="B1361" s="285"/>
      <c r="C1361" s="97">
        <v>8</v>
      </c>
      <c r="D1361" s="41"/>
      <c r="E1361" s="41"/>
      <c r="F1361" s="41"/>
      <c r="G1361" s="90"/>
      <c r="H1361" s="41"/>
      <c r="I1361" s="41"/>
      <c r="J1361" s="41"/>
      <c r="K1361" s="82"/>
    </row>
    <row r="1362" spans="1:11" hidden="1" x14ac:dyDescent="0.3">
      <c r="A1362" s="99">
        <v>38</v>
      </c>
      <c r="B1362" s="285"/>
      <c r="C1362" s="97">
        <v>9</v>
      </c>
      <c r="D1362" s="41"/>
      <c r="E1362" s="41"/>
      <c r="F1362" s="41"/>
      <c r="G1362" s="90"/>
      <c r="H1362" s="41"/>
      <c r="I1362" s="41"/>
      <c r="J1362" s="41"/>
      <c r="K1362" s="82"/>
    </row>
    <row r="1363" spans="1:11" hidden="1" x14ac:dyDescent="0.3">
      <c r="A1363" s="99">
        <v>38</v>
      </c>
      <c r="B1363" s="285"/>
      <c r="C1363" s="97">
        <v>10</v>
      </c>
      <c r="D1363" s="41"/>
      <c r="E1363" s="41"/>
      <c r="F1363" s="41"/>
      <c r="G1363" s="90"/>
      <c r="H1363" s="41"/>
      <c r="I1363" s="41"/>
      <c r="J1363" s="41"/>
      <c r="K1363" s="82"/>
    </row>
    <row r="1364" spans="1:11" hidden="1" x14ac:dyDescent="0.3">
      <c r="A1364" s="99">
        <v>38</v>
      </c>
      <c r="B1364" s="285"/>
      <c r="C1364" s="97">
        <v>11</v>
      </c>
      <c r="D1364" s="41"/>
      <c r="E1364" s="41"/>
      <c r="F1364" s="41"/>
      <c r="G1364" s="90"/>
      <c r="H1364" s="41"/>
      <c r="I1364" s="41"/>
      <c r="J1364" s="41"/>
      <c r="K1364" s="82"/>
    </row>
    <row r="1365" spans="1:11" hidden="1" x14ac:dyDescent="0.3">
      <c r="A1365" s="99">
        <v>38</v>
      </c>
      <c r="B1365" s="286"/>
      <c r="C1365" s="97">
        <v>12</v>
      </c>
      <c r="D1365" s="41"/>
      <c r="E1365" s="41"/>
      <c r="F1365" s="41"/>
      <c r="G1365" s="90"/>
      <c r="H1365" s="41"/>
      <c r="I1365" s="41"/>
      <c r="J1365" s="41"/>
      <c r="K1365" s="82"/>
    </row>
    <row r="1366" spans="1:11" hidden="1" x14ac:dyDescent="0.3">
      <c r="A1366" s="99">
        <v>38</v>
      </c>
      <c r="B1366" s="284">
        <v>2018</v>
      </c>
      <c r="C1366" s="97">
        <v>1</v>
      </c>
      <c r="D1366" s="41"/>
      <c r="E1366" s="41"/>
      <c r="F1366" s="41"/>
      <c r="G1366" s="90"/>
      <c r="H1366" s="41"/>
      <c r="I1366" s="41"/>
      <c r="J1366" s="41"/>
      <c r="K1366" s="82"/>
    </row>
    <row r="1367" spans="1:11" hidden="1" x14ac:dyDescent="0.3">
      <c r="A1367" s="99">
        <v>38</v>
      </c>
      <c r="B1367" s="285"/>
      <c r="C1367" s="97">
        <v>2</v>
      </c>
      <c r="D1367" s="41"/>
      <c r="E1367" s="41"/>
      <c r="F1367" s="41"/>
      <c r="G1367" s="90"/>
      <c r="H1367" s="41"/>
      <c r="I1367" s="41"/>
      <c r="J1367" s="41"/>
      <c r="K1367" s="82"/>
    </row>
    <row r="1368" spans="1:11" hidden="1" x14ac:dyDescent="0.3">
      <c r="A1368" s="99">
        <v>38</v>
      </c>
      <c r="B1368" s="285"/>
      <c r="C1368" s="97">
        <v>3</v>
      </c>
      <c r="D1368" s="41"/>
      <c r="E1368" s="41"/>
      <c r="F1368" s="41"/>
      <c r="G1368" s="90"/>
      <c r="H1368" s="41"/>
      <c r="I1368" s="41"/>
      <c r="J1368" s="41"/>
      <c r="K1368" s="82"/>
    </row>
    <row r="1369" spans="1:11" hidden="1" x14ac:dyDescent="0.3">
      <c r="A1369" s="99">
        <v>38</v>
      </c>
      <c r="B1369" s="285"/>
      <c r="C1369" s="97">
        <v>4</v>
      </c>
      <c r="D1369" s="41"/>
      <c r="E1369" s="41"/>
      <c r="F1369" s="41"/>
      <c r="G1369" s="90"/>
      <c r="H1369" s="41"/>
      <c r="I1369" s="41"/>
      <c r="J1369" s="41"/>
      <c r="K1369" s="82"/>
    </row>
    <row r="1370" spans="1:11" hidden="1" x14ac:dyDescent="0.3">
      <c r="A1370" s="99">
        <v>38</v>
      </c>
      <c r="B1370" s="285"/>
      <c r="C1370" s="97">
        <v>5</v>
      </c>
      <c r="D1370" s="41"/>
      <c r="E1370" s="41"/>
      <c r="F1370" s="41"/>
      <c r="G1370" s="90"/>
      <c r="H1370" s="41"/>
      <c r="I1370" s="41"/>
      <c r="J1370" s="41"/>
      <c r="K1370" s="82"/>
    </row>
    <row r="1371" spans="1:11" hidden="1" x14ac:dyDescent="0.3">
      <c r="A1371" s="99">
        <v>38</v>
      </c>
      <c r="B1371" s="285"/>
      <c r="C1371" s="97">
        <v>6</v>
      </c>
      <c r="D1371" s="41"/>
      <c r="E1371" s="41"/>
      <c r="F1371" s="41"/>
      <c r="G1371" s="90"/>
      <c r="H1371" s="41"/>
      <c r="I1371" s="41"/>
      <c r="J1371" s="41"/>
      <c r="K1371" s="82"/>
    </row>
    <row r="1372" spans="1:11" hidden="1" x14ac:dyDescent="0.3">
      <c r="A1372" s="99">
        <v>38</v>
      </c>
      <c r="B1372" s="285"/>
      <c r="C1372" s="97">
        <v>7</v>
      </c>
      <c r="D1372" s="41"/>
      <c r="E1372" s="41"/>
      <c r="F1372" s="41"/>
      <c r="G1372" s="90"/>
      <c r="H1372" s="41"/>
      <c r="I1372" s="41"/>
      <c r="J1372" s="41"/>
      <c r="K1372" s="82"/>
    </row>
    <row r="1373" spans="1:11" hidden="1" x14ac:dyDescent="0.3">
      <c r="A1373" s="99">
        <v>38</v>
      </c>
      <c r="B1373" s="285"/>
      <c r="C1373" s="97">
        <v>8</v>
      </c>
      <c r="D1373" s="41"/>
      <c r="E1373" s="41"/>
      <c r="F1373" s="41"/>
      <c r="G1373" s="90"/>
      <c r="H1373" s="41"/>
      <c r="I1373" s="41"/>
      <c r="J1373" s="41"/>
      <c r="K1373" s="82"/>
    </row>
    <row r="1374" spans="1:11" hidden="1" x14ac:dyDescent="0.3">
      <c r="A1374" s="99">
        <v>38</v>
      </c>
      <c r="B1374" s="285"/>
      <c r="C1374" s="97">
        <v>9</v>
      </c>
      <c r="D1374" s="41"/>
      <c r="E1374" s="41"/>
      <c r="F1374" s="41"/>
      <c r="G1374" s="90"/>
      <c r="H1374" s="41"/>
      <c r="I1374" s="41"/>
      <c r="J1374" s="41"/>
      <c r="K1374" s="82"/>
    </row>
    <row r="1375" spans="1:11" hidden="1" x14ac:dyDescent="0.3">
      <c r="A1375" s="99">
        <v>38</v>
      </c>
      <c r="B1375" s="285"/>
      <c r="C1375" s="97">
        <v>10</v>
      </c>
      <c r="D1375" s="41"/>
      <c r="E1375" s="41"/>
      <c r="F1375" s="41"/>
      <c r="G1375" s="90"/>
      <c r="H1375" s="41"/>
      <c r="I1375" s="41"/>
      <c r="J1375" s="41"/>
      <c r="K1375" s="82"/>
    </row>
    <row r="1376" spans="1:11" hidden="1" x14ac:dyDescent="0.3">
      <c r="A1376" s="99">
        <v>38</v>
      </c>
      <c r="B1376" s="285"/>
      <c r="C1376" s="97">
        <v>11</v>
      </c>
      <c r="D1376" s="41"/>
      <c r="E1376" s="41"/>
      <c r="F1376" s="41"/>
      <c r="G1376" s="90"/>
      <c r="H1376" s="41"/>
      <c r="I1376" s="41"/>
      <c r="J1376" s="41"/>
      <c r="K1376" s="82"/>
    </row>
    <row r="1377" spans="1:11" hidden="1" x14ac:dyDescent="0.3">
      <c r="A1377" s="99">
        <v>38</v>
      </c>
      <c r="B1377" s="286"/>
      <c r="C1377" s="97">
        <v>12</v>
      </c>
      <c r="D1377" s="41"/>
      <c r="E1377" s="41"/>
      <c r="F1377" s="41"/>
      <c r="G1377" s="90"/>
      <c r="H1377" s="41"/>
      <c r="I1377" s="41"/>
      <c r="J1377" s="41"/>
      <c r="K1377" s="82"/>
    </row>
    <row r="1378" spans="1:11" hidden="1" x14ac:dyDescent="0.3">
      <c r="A1378" s="99">
        <v>38</v>
      </c>
      <c r="B1378" s="284">
        <v>2019</v>
      </c>
      <c r="C1378" s="97">
        <v>1</v>
      </c>
      <c r="D1378" s="41"/>
      <c r="E1378" s="41"/>
      <c r="F1378" s="41"/>
      <c r="G1378" s="90"/>
      <c r="H1378" s="41"/>
      <c r="I1378" s="41"/>
      <c r="J1378" s="41"/>
      <c r="K1378" s="82"/>
    </row>
    <row r="1379" spans="1:11" hidden="1" x14ac:dyDescent="0.3">
      <c r="A1379" s="99">
        <v>38</v>
      </c>
      <c r="B1379" s="285"/>
      <c r="C1379" s="97">
        <v>2</v>
      </c>
      <c r="D1379" s="41"/>
      <c r="E1379" s="41"/>
      <c r="F1379" s="41"/>
      <c r="G1379" s="90"/>
      <c r="H1379" s="41"/>
      <c r="I1379" s="41"/>
      <c r="J1379" s="41"/>
      <c r="K1379" s="82"/>
    </row>
    <row r="1380" spans="1:11" hidden="1" x14ac:dyDescent="0.3">
      <c r="A1380" s="99">
        <v>38</v>
      </c>
      <c r="B1380" s="285"/>
      <c r="C1380" s="97">
        <v>3</v>
      </c>
      <c r="D1380" s="41"/>
      <c r="E1380" s="41"/>
      <c r="F1380" s="41"/>
      <c r="G1380" s="90"/>
      <c r="H1380" s="41"/>
      <c r="I1380" s="41"/>
      <c r="J1380" s="41"/>
      <c r="K1380" s="82"/>
    </row>
    <row r="1381" spans="1:11" hidden="1" x14ac:dyDescent="0.3">
      <c r="A1381" s="99">
        <v>38</v>
      </c>
      <c r="B1381" s="285"/>
      <c r="C1381" s="97">
        <v>4</v>
      </c>
      <c r="D1381" s="41"/>
      <c r="E1381" s="41"/>
      <c r="F1381" s="41"/>
      <c r="G1381" s="90"/>
      <c r="H1381" s="41"/>
      <c r="I1381" s="41"/>
      <c r="J1381" s="41"/>
      <c r="K1381" s="82"/>
    </row>
    <row r="1382" spans="1:11" hidden="1" x14ac:dyDescent="0.3">
      <c r="A1382" s="99">
        <v>38</v>
      </c>
      <c r="B1382" s="285"/>
      <c r="C1382" s="97">
        <v>5</v>
      </c>
      <c r="D1382" s="41"/>
      <c r="E1382" s="41"/>
      <c r="F1382" s="41"/>
      <c r="G1382" s="90"/>
      <c r="H1382" s="41"/>
      <c r="I1382" s="41"/>
      <c r="J1382" s="41"/>
      <c r="K1382" s="82"/>
    </row>
    <row r="1383" spans="1:11" hidden="1" x14ac:dyDescent="0.3">
      <c r="A1383" s="99">
        <v>38</v>
      </c>
      <c r="B1383" s="285"/>
      <c r="C1383" s="97">
        <v>6</v>
      </c>
      <c r="D1383" s="41"/>
      <c r="E1383" s="41"/>
      <c r="F1383" s="41"/>
      <c r="G1383" s="90"/>
      <c r="H1383" s="41"/>
      <c r="I1383" s="41"/>
      <c r="J1383" s="41"/>
      <c r="K1383" s="82"/>
    </row>
    <row r="1384" spans="1:11" hidden="1" x14ac:dyDescent="0.3">
      <c r="A1384" s="99">
        <v>38</v>
      </c>
      <c r="B1384" s="285"/>
      <c r="C1384" s="97">
        <v>7</v>
      </c>
      <c r="D1384" s="41"/>
      <c r="E1384" s="41"/>
      <c r="F1384" s="41"/>
      <c r="G1384" s="90"/>
      <c r="H1384" s="41"/>
      <c r="I1384" s="41"/>
      <c r="J1384" s="41"/>
      <c r="K1384" s="82"/>
    </row>
    <row r="1385" spans="1:11" hidden="1" x14ac:dyDescent="0.3">
      <c r="A1385" s="99">
        <v>38</v>
      </c>
      <c r="B1385" s="285"/>
      <c r="C1385" s="97">
        <v>8</v>
      </c>
      <c r="D1385" s="41"/>
      <c r="E1385" s="41"/>
      <c r="F1385" s="41"/>
      <c r="G1385" s="90"/>
      <c r="H1385" s="41"/>
      <c r="I1385" s="41"/>
      <c r="J1385" s="41"/>
      <c r="K1385" s="82"/>
    </row>
    <row r="1386" spans="1:11" hidden="1" x14ac:dyDescent="0.3">
      <c r="A1386" s="99">
        <v>38</v>
      </c>
      <c r="B1386" s="285"/>
      <c r="C1386" s="97">
        <v>9</v>
      </c>
      <c r="D1386" s="41"/>
      <c r="E1386" s="41"/>
      <c r="F1386" s="41"/>
      <c r="G1386" s="90"/>
      <c r="H1386" s="41"/>
      <c r="I1386" s="41"/>
      <c r="J1386" s="41"/>
      <c r="K1386" s="82"/>
    </row>
    <row r="1387" spans="1:11" hidden="1" x14ac:dyDescent="0.3">
      <c r="A1387" s="99">
        <v>38</v>
      </c>
      <c r="B1387" s="285"/>
      <c r="C1387" s="97">
        <v>10</v>
      </c>
      <c r="D1387" s="41"/>
      <c r="E1387" s="41"/>
      <c r="F1387" s="41"/>
      <c r="G1387" s="90"/>
      <c r="H1387" s="41"/>
      <c r="I1387" s="41"/>
      <c r="J1387" s="41"/>
      <c r="K1387" s="82"/>
    </row>
    <row r="1388" spans="1:11" hidden="1" x14ac:dyDescent="0.3">
      <c r="A1388" s="99">
        <v>38</v>
      </c>
      <c r="B1388" s="285"/>
      <c r="C1388" s="97">
        <v>11</v>
      </c>
      <c r="D1388" s="41"/>
      <c r="E1388" s="41"/>
      <c r="F1388" s="41"/>
      <c r="G1388" s="90"/>
      <c r="H1388" s="41"/>
      <c r="I1388" s="41"/>
      <c r="J1388" s="41"/>
      <c r="K1388" s="82"/>
    </row>
    <row r="1389" spans="1:11" hidden="1" x14ac:dyDescent="0.3">
      <c r="A1389" s="100">
        <v>38</v>
      </c>
      <c r="B1389" s="287"/>
      <c r="C1389" s="95">
        <v>12</v>
      </c>
      <c r="D1389" s="55"/>
      <c r="E1389" s="55"/>
      <c r="F1389" s="55"/>
      <c r="G1389" s="94"/>
      <c r="H1389" s="55"/>
      <c r="I1389" s="55"/>
      <c r="J1389" s="55"/>
      <c r="K1389" s="83"/>
    </row>
    <row r="1390" spans="1:11" hidden="1" x14ac:dyDescent="0.3">
      <c r="A1390" s="101">
        <v>39</v>
      </c>
      <c r="B1390" s="305">
        <v>2017</v>
      </c>
      <c r="C1390" s="102">
        <v>1</v>
      </c>
      <c r="D1390" s="92"/>
      <c r="E1390" s="92"/>
      <c r="F1390" s="92"/>
      <c r="G1390" s="91"/>
      <c r="H1390" s="92"/>
      <c r="I1390" s="92"/>
      <c r="J1390" s="92"/>
      <c r="K1390" s="103"/>
    </row>
    <row r="1391" spans="1:11" hidden="1" x14ac:dyDescent="0.3">
      <c r="A1391" s="99">
        <v>39</v>
      </c>
      <c r="B1391" s="285"/>
      <c r="C1391" s="97">
        <v>2</v>
      </c>
      <c r="D1391" s="41"/>
      <c r="E1391" s="41"/>
      <c r="F1391" s="41"/>
      <c r="G1391" s="90"/>
      <c r="H1391" s="41"/>
      <c r="I1391" s="41"/>
      <c r="J1391" s="41"/>
      <c r="K1391" s="82"/>
    </row>
    <row r="1392" spans="1:11" hidden="1" x14ac:dyDescent="0.3">
      <c r="A1392" s="99">
        <v>39</v>
      </c>
      <c r="B1392" s="285"/>
      <c r="C1392" s="97">
        <v>3</v>
      </c>
      <c r="D1392" s="41"/>
      <c r="E1392" s="41"/>
      <c r="F1392" s="41"/>
      <c r="G1392" s="90"/>
      <c r="H1392" s="41"/>
      <c r="I1392" s="41"/>
      <c r="J1392" s="41"/>
      <c r="K1392" s="82"/>
    </row>
    <row r="1393" spans="1:11" hidden="1" x14ac:dyDescent="0.3">
      <c r="A1393" s="99">
        <v>39</v>
      </c>
      <c r="B1393" s="285"/>
      <c r="C1393" s="97">
        <v>4</v>
      </c>
      <c r="D1393" s="41"/>
      <c r="E1393" s="41"/>
      <c r="F1393" s="41"/>
      <c r="G1393" s="90"/>
      <c r="H1393" s="41"/>
      <c r="I1393" s="41"/>
      <c r="J1393" s="41"/>
      <c r="K1393" s="82"/>
    </row>
    <row r="1394" spans="1:11" hidden="1" x14ac:dyDescent="0.3">
      <c r="A1394" s="99">
        <v>39</v>
      </c>
      <c r="B1394" s="285"/>
      <c r="C1394" s="97">
        <v>5</v>
      </c>
      <c r="D1394" s="41"/>
      <c r="E1394" s="41"/>
      <c r="F1394" s="41"/>
      <c r="G1394" s="90"/>
      <c r="H1394" s="41"/>
      <c r="I1394" s="41"/>
      <c r="J1394" s="41"/>
      <c r="K1394" s="82"/>
    </row>
    <row r="1395" spans="1:11" hidden="1" x14ac:dyDescent="0.3">
      <c r="A1395" s="99">
        <v>39</v>
      </c>
      <c r="B1395" s="285"/>
      <c r="C1395" s="97">
        <v>6</v>
      </c>
      <c r="D1395" s="41"/>
      <c r="E1395" s="41"/>
      <c r="F1395" s="41"/>
      <c r="G1395" s="90"/>
      <c r="H1395" s="41"/>
      <c r="I1395" s="41"/>
      <c r="J1395" s="41"/>
      <c r="K1395" s="82"/>
    </row>
    <row r="1396" spans="1:11" hidden="1" x14ac:dyDescent="0.3">
      <c r="A1396" s="99">
        <v>39</v>
      </c>
      <c r="B1396" s="285"/>
      <c r="C1396" s="97">
        <v>7</v>
      </c>
      <c r="D1396" s="41"/>
      <c r="E1396" s="41"/>
      <c r="F1396" s="41"/>
      <c r="G1396" s="90"/>
      <c r="H1396" s="41"/>
      <c r="I1396" s="41"/>
      <c r="J1396" s="41"/>
      <c r="K1396" s="82"/>
    </row>
    <row r="1397" spans="1:11" hidden="1" x14ac:dyDescent="0.3">
      <c r="A1397" s="99">
        <v>39</v>
      </c>
      <c r="B1397" s="285"/>
      <c r="C1397" s="97">
        <v>8</v>
      </c>
      <c r="D1397" s="41"/>
      <c r="E1397" s="41"/>
      <c r="F1397" s="41"/>
      <c r="G1397" s="90"/>
      <c r="H1397" s="41"/>
      <c r="I1397" s="41"/>
      <c r="J1397" s="41"/>
      <c r="K1397" s="82"/>
    </row>
    <row r="1398" spans="1:11" hidden="1" x14ac:dyDescent="0.3">
      <c r="A1398" s="99">
        <v>39</v>
      </c>
      <c r="B1398" s="285"/>
      <c r="C1398" s="97">
        <v>9</v>
      </c>
      <c r="D1398" s="41"/>
      <c r="E1398" s="41"/>
      <c r="F1398" s="41"/>
      <c r="G1398" s="90"/>
      <c r="H1398" s="41"/>
      <c r="I1398" s="41"/>
      <c r="J1398" s="41"/>
      <c r="K1398" s="82"/>
    </row>
    <row r="1399" spans="1:11" hidden="1" x14ac:dyDescent="0.3">
      <c r="A1399" s="99">
        <v>39</v>
      </c>
      <c r="B1399" s="285"/>
      <c r="C1399" s="97">
        <v>10</v>
      </c>
      <c r="D1399" s="41"/>
      <c r="E1399" s="41"/>
      <c r="F1399" s="41"/>
      <c r="G1399" s="90"/>
      <c r="H1399" s="41"/>
      <c r="I1399" s="41"/>
      <c r="J1399" s="41"/>
      <c r="K1399" s="82"/>
    </row>
    <row r="1400" spans="1:11" hidden="1" x14ac:dyDescent="0.3">
      <c r="A1400" s="99">
        <v>39</v>
      </c>
      <c r="B1400" s="285"/>
      <c r="C1400" s="97">
        <v>11</v>
      </c>
      <c r="D1400" s="41"/>
      <c r="E1400" s="41"/>
      <c r="F1400" s="41"/>
      <c r="G1400" s="90"/>
      <c r="H1400" s="41"/>
      <c r="I1400" s="41"/>
      <c r="J1400" s="41"/>
      <c r="K1400" s="82"/>
    </row>
    <row r="1401" spans="1:11" hidden="1" x14ac:dyDescent="0.3">
      <c r="A1401" s="99">
        <v>39</v>
      </c>
      <c r="B1401" s="286"/>
      <c r="C1401" s="97">
        <v>12</v>
      </c>
      <c r="D1401" s="41"/>
      <c r="E1401" s="41"/>
      <c r="F1401" s="41"/>
      <c r="G1401" s="90"/>
      <c r="H1401" s="41"/>
      <c r="I1401" s="41"/>
      <c r="J1401" s="41"/>
      <c r="K1401" s="82"/>
    </row>
    <row r="1402" spans="1:11" hidden="1" x14ac:dyDescent="0.3">
      <c r="A1402" s="99">
        <v>39</v>
      </c>
      <c r="B1402" s="284">
        <v>2018</v>
      </c>
      <c r="C1402" s="97">
        <v>1</v>
      </c>
      <c r="D1402" s="41"/>
      <c r="E1402" s="41"/>
      <c r="F1402" s="41"/>
      <c r="G1402" s="90"/>
      <c r="H1402" s="41"/>
      <c r="I1402" s="41"/>
      <c r="J1402" s="41"/>
      <c r="K1402" s="82"/>
    </row>
    <row r="1403" spans="1:11" hidden="1" x14ac:dyDescent="0.3">
      <c r="A1403" s="99">
        <v>39</v>
      </c>
      <c r="B1403" s="285"/>
      <c r="C1403" s="97">
        <v>2</v>
      </c>
      <c r="D1403" s="41"/>
      <c r="E1403" s="41"/>
      <c r="F1403" s="41"/>
      <c r="G1403" s="90"/>
      <c r="H1403" s="41"/>
      <c r="I1403" s="41"/>
      <c r="J1403" s="41"/>
      <c r="K1403" s="82"/>
    </row>
    <row r="1404" spans="1:11" hidden="1" x14ac:dyDescent="0.3">
      <c r="A1404" s="99">
        <v>39</v>
      </c>
      <c r="B1404" s="285"/>
      <c r="C1404" s="97">
        <v>3</v>
      </c>
      <c r="D1404" s="41"/>
      <c r="E1404" s="41"/>
      <c r="F1404" s="41"/>
      <c r="G1404" s="90"/>
      <c r="H1404" s="41"/>
      <c r="I1404" s="41"/>
      <c r="J1404" s="41"/>
      <c r="K1404" s="82"/>
    </row>
    <row r="1405" spans="1:11" hidden="1" x14ac:dyDescent="0.3">
      <c r="A1405" s="99">
        <v>39</v>
      </c>
      <c r="B1405" s="285"/>
      <c r="C1405" s="97">
        <v>4</v>
      </c>
      <c r="D1405" s="41"/>
      <c r="E1405" s="41"/>
      <c r="F1405" s="41"/>
      <c r="G1405" s="90"/>
      <c r="H1405" s="41"/>
      <c r="I1405" s="41"/>
      <c r="J1405" s="41"/>
      <c r="K1405" s="82"/>
    </row>
    <row r="1406" spans="1:11" hidden="1" x14ac:dyDescent="0.3">
      <c r="A1406" s="99">
        <v>39</v>
      </c>
      <c r="B1406" s="285"/>
      <c r="C1406" s="97">
        <v>5</v>
      </c>
      <c r="D1406" s="41"/>
      <c r="E1406" s="41"/>
      <c r="F1406" s="41"/>
      <c r="G1406" s="90"/>
      <c r="H1406" s="41"/>
      <c r="I1406" s="41"/>
      <c r="J1406" s="41"/>
      <c r="K1406" s="82"/>
    </row>
    <row r="1407" spans="1:11" hidden="1" x14ac:dyDescent="0.3">
      <c r="A1407" s="99">
        <v>39</v>
      </c>
      <c r="B1407" s="285"/>
      <c r="C1407" s="97">
        <v>6</v>
      </c>
      <c r="D1407" s="41"/>
      <c r="E1407" s="41"/>
      <c r="F1407" s="41"/>
      <c r="G1407" s="90"/>
      <c r="H1407" s="41"/>
      <c r="I1407" s="41"/>
      <c r="J1407" s="41"/>
      <c r="K1407" s="82"/>
    </row>
    <row r="1408" spans="1:11" hidden="1" x14ac:dyDescent="0.3">
      <c r="A1408" s="99">
        <v>39</v>
      </c>
      <c r="B1408" s="285"/>
      <c r="C1408" s="97">
        <v>7</v>
      </c>
      <c r="D1408" s="41"/>
      <c r="E1408" s="41"/>
      <c r="F1408" s="41"/>
      <c r="G1408" s="90"/>
      <c r="H1408" s="41"/>
      <c r="I1408" s="41"/>
      <c r="J1408" s="41"/>
      <c r="K1408" s="82"/>
    </row>
    <row r="1409" spans="1:11" hidden="1" x14ac:dyDescent="0.3">
      <c r="A1409" s="99">
        <v>39</v>
      </c>
      <c r="B1409" s="285"/>
      <c r="C1409" s="97">
        <v>8</v>
      </c>
      <c r="D1409" s="41"/>
      <c r="E1409" s="41"/>
      <c r="F1409" s="41"/>
      <c r="G1409" s="90"/>
      <c r="H1409" s="41"/>
      <c r="I1409" s="41"/>
      <c r="J1409" s="41"/>
      <c r="K1409" s="82"/>
    </row>
    <row r="1410" spans="1:11" hidden="1" x14ac:dyDescent="0.3">
      <c r="A1410" s="99">
        <v>39</v>
      </c>
      <c r="B1410" s="285"/>
      <c r="C1410" s="97">
        <v>9</v>
      </c>
      <c r="D1410" s="41"/>
      <c r="E1410" s="41"/>
      <c r="F1410" s="41"/>
      <c r="G1410" s="90"/>
      <c r="H1410" s="41"/>
      <c r="I1410" s="41"/>
      <c r="J1410" s="41"/>
      <c r="K1410" s="82"/>
    </row>
    <row r="1411" spans="1:11" hidden="1" x14ac:dyDescent="0.3">
      <c r="A1411" s="99">
        <v>39</v>
      </c>
      <c r="B1411" s="285"/>
      <c r="C1411" s="97">
        <v>10</v>
      </c>
      <c r="D1411" s="41"/>
      <c r="E1411" s="41"/>
      <c r="F1411" s="41"/>
      <c r="G1411" s="90"/>
      <c r="H1411" s="41"/>
      <c r="I1411" s="41"/>
      <c r="J1411" s="41"/>
      <c r="K1411" s="82"/>
    </row>
    <row r="1412" spans="1:11" hidden="1" x14ac:dyDescent="0.3">
      <c r="A1412" s="99">
        <v>39</v>
      </c>
      <c r="B1412" s="285"/>
      <c r="C1412" s="97">
        <v>11</v>
      </c>
      <c r="D1412" s="41"/>
      <c r="E1412" s="41"/>
      <c r="F1412" s="41"/>
      <c r="G1412" s="90"/>
      <c r="H1412" s="41"/>
      <c r="I1412" s="41"/>
      <c r="J1412" s="41"/>
      <c r="K1412" s="82"/>
    </row>
    <row r="1413" spans="1:11" hidden="1" x14ac:dyDescent="0.3">
      <c r="A1413" s="99">
        <v>39</v>
      </c>
      <c r="B1413" s="286"/>
      <c r="C1413" s="97">
        <v>12</v>
      </c>
      <c r="D1413" s="41"/>
      <c r="E1413" s="41"/>
      <c r="F1413" s="41"/>
      <c r="G1413" s="90"/>
      <c r="H1413" s="41"/>
      <c r="I1413" s="41"/>
      <c r="J1413" s="41"/>
      <c r="K1413" s="82"/>
    </row>
    <row r="1414" spans="1:11" hidden="1" x14ac:dyDescent="0.3">
      <c r="A1414" s="99">
        <v>39</v>
      </c>
      <c r="B1414" s="284">
        <v>2019</v>
      </c>
      <c r="C1414" s="97">
        <v>1</v>
      </c>
      <c r="D1414" s="41"/>
      <c r="E1414" s="41"/>
      <c r="F1414" s="41"/>
      <c r="G1414" s="90"/>
      <c r="H1414" s="41"/>
      <c r="I1414" s="41"/>
      <c r="J1414" s="41"/>
      <c r="K1414" s="82"/>
    </row>
    <row r="1415" spans="1:11" hidden="1" x14ac:dyDescent="0.3">
      <c r="A1415" s="99">
        <v>39</v>
      </c>
      <c r="B1415" s="285"/>
      <c r="C1415" s="97">
        <v>2</v>
      </c>
      <c r="D1415" s="41"/>
      <c r="E1415" s="41"/>
      <c r="F1415" s="41"/>
      <c r="G1415" s="90"/>
      <c r="H1415" s="41"/>
      <c r="I1415" s="41"/>
      <c r="J1415" s="41"/>
      <c r="K1415" s="82"/>
    </row>
    <row r="1416" spans="1:11" hidden="1" x14ac:dyDescent="0.3">
      <c r="A1416" s="99">
        <v>39</v>
      </c>
      <c r="B1416" s="285"/>
      <c r="C1416" s="97">
        <v>3</v>
      </c>
      <c r="D1416" s="41"/>
      <c r="E1416" s="41"/>
      <c r="F1416" s="41"/>
      <c r="G1416" s="90"/>
      <c r="H1416" s="41"/>
      <c r="I1416" s="41"/>
      <c r="J1416" s="41"/>
      <c r="K1416" s="82"/>
    </row>
    <row r="1417" spans="1:11" hidden="1" x14ac:dyDescent="0.3">
      <c r="A1417" s="99">
        <v>39</v>
      </c>
      <c r="B1417" s="285"/>
      <c r="C1417" s="97">
        <v>4</v>
      </c>
      <c r="D1417" s="41"/>
      <c r="E1417" s="41"/>
      <c r="F1417" s="41"/>
      <c r="G1417" s="90"/>
      <c r="H1417" s="41"/>
      <c r="I1417" s="41"/>
      <c r="J1417" s="41"/>
      <c r="K1417" s="82"/>
    </row>
    <row r="1418" spans="1:11" hidden="1" x14ac:dyDescent="0.3">
      <c r="A1418" s="99">
        <v>39</v>
      </c>
      <c r="B1418" s="285"/>
      <c r="C1418" s="97">
        <v>5</v>
      </c>
      <c r="D1418" s="41"/>
      <c r="E1418" s="41"/>
      <c r="F1418" s="41"/>
      <c r="G1418" s="90"/>
      <c r="H1418" s="41"/>
      <c r="I1418" s="41"/>
      <c r="J1418" s="41"/>
      <c r="K1418" s="82"/>
    </row>
    <row r="1419" spans="1:11" hidden="1" x14ac:dyDescent="0.3">
      <c r="A1419" s="99">
        <v>39</v>
      </c>
      <c r="B1419" s="285"/>
      <c r="C1419" s="97">
        <v>6</v>
      </c>
      <c r="D1419" s="41"/>
      <c r="E1419" s="41"/>
      <c r="F1419" s="41"/>
      <c r="G1419" s="90"/>
      <c r="H1419" s="41"/>
      <c r="I1419" s="41"/>
      <c r="J1419" s="41"/>
      <c r="K1419" s="82"/>
    </row>
    <row r="1420" spans="1:11" hidden="1" x14ac:dyDescent="0.3">
      <c r="A1420" s="99">
        <v>39</v>
      </c>
      <c r="B1420" s="285"/>
      <c r="C1420" s="97">
        <v>7</v>
      </c>
      <c r="D1420" s="41"/>
      <c r="E1420" s="41"/>
      <c r="F1420" s="41"/>
      <c r="G1420" s="90"/>
      <c r="H1420" s="41"/>
      <c r="I1420" s="41"/>
      <c r="J1420" s="41"/>
      <c r="K1420" s="82"/>
    </row>
    <row r="1421" spans="1:11" hidden="1" x14ac:dyDescent="0.3">
      <c r="A1421" s="99">
        <v>39</v>
      </c>
      <c r="B1421" s="285"/>
      <c r="C1421" s="97">
        <v>8</v>
      </c>
      <c r="D1421" s="41"/>
      <c r="E1421" s="41"/>
      <c r="F1421" s="41"/>
      <c r="G1421" s="90"/>
      <c r="H1421" s="41"/>
      <c r="I1421" s="41"/>
      <c r="J1421" s="41"/>
      <c r="K1421" s="82"/>
    </row>
    <row r="1422" spans="1:11" hidden="1" x14ac:dyDescent="0.3">
      <c r="A1422" s="99">
        <v>39</v>
      </c>
      <c r="B1422" s="285"/>
      <c r="C1422" s="97">
        <v>9</v>
      </c>
      <c r="D1422" s="41"/>
      <c r="E1422" s="41"/>
      <c r="F1422" s="41"/>
      <c r="G1422" s="90"/>
      <c r="H1422" s="41"/>
      <c r="I1422" s="41"/>
      <c r="J1422" s="41"/>
      <c r="K1422" s="82"/>
    </row>
    <row r="1423" spans="1:11" hidden="1" x14ac:dyDescent="0.3">
      <c r="A1423" s="99">
        <v>39</v>
      </c>
      <c r="B1423" s="285"/>
      <c r="C1423" s="97">
        <v>10</v>
      </c>
      <c r="D1423" s="41"/>
      <c r="E1423" s="41"/>
      <c r="F1423" s="41"/>
      <c r="G1423" s="90"/>
      <c r="H1423" s="41"/>
      <c r="I1423" s="41"/>
      <c r="J1423" s="41"/>
      <c r="K1423" s="82"/>
    </row>
    <row r="1424" spans="1:11" hidden="1" x14ac:dyDescent="0.3">
      <c r="A1424" s="99">
        <v>39</v>
      </c>
      <c r="B1424" s="285"/>
      <c r="C1424" s="97">
        <v>11</v>
      </c>
      <c r="D1424" s="41"/>
      <c r="E1424" s="41"/>
      <c r="F1424" s="41"/>
      <c r="G1424" s="90"/>
      <c r="H1424" s="41"/>
      <c r="I1424" s="41"/>
      <c r="J1424" s="41"/>
      <c r="K1424" s="82"/>
    </row>
    <row r="1425" spans="1:11" hidden="1" x14ac:dyDescent="0.3">
      <c r="A1425" s="100">
        <v>39</v>
      </c>
      <c r="B1425" s="287"/>
      <c r="C1425" s="95">
        <v>12</v>
      </c>
      <c r="D1425" s="55"/>
      <c r="E1425" s="55"/>
      <c r="F1425" s="55"/>
      <c r="G1425" s="94"/>
      <c r="H1425" s="55"/>
      <c r="I1425" s="55"/>
      <c r="J1425" s="55"/>
      <c r="K1425" s="83"/>
    </row>
    <row r="1426" spans="1:11" hidden="1" x14ac:dyDescent="0.3">
      <c r="A1426" s="101">
        <v>40</v>
      </c>
      <c r="B1426" s="305">
        <v>2017</v>
      </c>
      <c r="C1426" s="102">
        <v>1</v>
      </c>
      <c r="D1426" s="92"/>
      <c r="E1426" s="92"/>
      <c r="F1426" s="92"/>
      <c r="G1426" s="91"/>
      <c r="H1426" s="92"/>
      <c r="I1426" s="92"/>
      <c r="J1426" s="92"/>
      <c r="K1426" s="103"/>
    </row>
    <row r="1427" spans="1:11" hidden="1" x14ac:dyDescent="0.3">
      <c r="A1427" s="99">
        <v>40</v>
      </c>
      <c r="B1427" s="285"/>
      <c r="C1427" s="97">
        <v>2</v>
      </c>
      <c r="D1427" s="41"/>
      <c r="E1427" s="41"/>
      <c r="F1427" s="41"/>
      <c r="G1427" s="90"/>
      <c r="H1427" s="41"/>
      <c r="I1427" s="41"/>
      <c r="J1427" s="41"/>
      <c r="K1427" s="82"/>
    </row>
    <row r="1428" spans="1:11" hidden="1" x14ac:dyDescent="0.3">
      <c r="A1428" s="99">
        <v>40</v>
      </c>
      <c r="B1428" s="285"/>
      <c r="C1428" s="97">
        <v>3</v>
      </c>
      <c r="D1428" s="41"/>
      <c r="E1428" s="41"/>
      <c r="F1428" s="41"/>
      <c r="G1428" s="90"/>
      <c r="H1428" s="41"/>
      <c r="I1428" s="41"/>
      <c r="J1428" s="41"/>
      <c r="K1428" s="82"/>
    </row>
    <row r="1429" spans="1:11" hidden="1" x14ac:dyDescent="0.3">
      <c r="A1429" s="99">
        <v>40</v>
      </c>
      <c r="B1429" s="285"/>
      <c r="C1429" s="97">
        <v>4</v>
      </c>
      <c r="D1429" s="41"/>
      <c r="E1429" s="41"/>
      <c r="F1429" s="41"/>
      <c r="G1429" s="90"/>
      <c r="H1429" s="41"/>
      <c r="I1429" s="41"/>
      <c r="J1429" s="41"/>
      <c r="K1429" s="82"/>
    </row>
    <row r="1430" spans="1:11" hidden="1" x14ac:dyDescent="0.3">
      <c r="A1430" s="99">
        <v>40</v>
      </c>
      <c r="B1430" s="285"/>
      <c r="C1430" s="97">
        <v>5</v>
      </c>
      <c r="D1430" s="41"/>
      <c r="E1430" s="41"/>
      <c r="F1430" s="41"/>
      <c r="G1430" s="90"/>
      <c r="H1430" s="41"/>
      <c r="I1430" s="41"/>
      <c r="J1430" s="41"/>
      <c r="K1430" s="82"/>
    </row>
    <row r="1431" spans="1:11" hidden="1" x14ac:dyDescent="0.3">
      <c r="A1431" s="99">
        <v>40</v>
      </c>
      <c r="B1431" s="285"/>
      <c r="C1431" s="97">
        <v>6</v>
      </c>
      <c r="D1431" s="41"/>
      <c r="E1431" s="41"/>
      <c r="F1431" s="41"/>
      <c r="G1431" s="90"/>
      <c r="H1431" s="41"/>
      <c r="I1431" s="41"/>
      <c r="J1431" s="41"/>
      <c r="K1431" s="82"/>
    </row>
    <row r="1432" spans="1:11" hidden="1" x14ac:dyDescent="0.3">
      <c r="A1432" s="99">
        <v>40</v>
      </c>
      <c r="B1432" s="285"/>
      <c r="C1432" s="97">
        <v>7</v>
      </c>
      <c r="D1432" s="41"/>
      <c r="E1432" s="41"/>
      <c r="F1432" s="41"/>
      <c r="G1432" s="90"/>
      <c r="H1432" s="41"/>
      <c r="I1432" s="41"/>
      <c r="J1432" s="41"/>
      <c r="K1432" s="82"/>
    </row>
    <row r="1433" spans="1:11" hidden="1" x14ac:dyDescent="0.3">
      <c r="A1433" s="99">
        <v>40</v>
      </c>
      <c r="B1433" s="285"/>
      <c r="C1433" s="97">
        <v>8</v>
      </c>
      <c r="D1433" s="41"/>
      <c r="E1433" s="41"/>
      <c r="F1433" s="41"/>
      <c r="G1433" s="90"/>
      <c r="H1433" s="41"/>
      <c r="I1433" s="41"/>
      <c r="J1433" s="41"/>
      <c r="K1433" s="82"/>
    </row>
    <row r="1434" spans="1:11" hidden="1" x14ac:dyDescent="0.3">
      <c r="A1434" s="99">
        <v>40</v>
      </c>
      <c r="B1434" s="285"/>
      <c r="C1434" s="97">
        <v>9</v>
      </c>
      <c r="D1434" s="41"/>
      <c r="E1434" s="41"/>
      <c r="F1434" s="41"/>
      <c r="G1434" s="90"/>
      <c r="H1434" s="41"/>
      <c r="I1434" s="41"/>
      <c r="J1434" s="41"/>
      <c r="K1434" s="82"/>
    </row>
    <row r="1435" spans="1:11" hidden="1" x14ac:dyDescent="0.3">
      <c r="A1435" s="99">
        <v>40</v>
      </c>
      <c r="B1435" s="285"/>
      <c r="C1435" s="97">
        <v>10</v>
      </c>
      <c r="D1435" s="41"/>
      <c r="E1435" s="41"/>
      <c r="F1435" s="41"/>
      <c r="G1435" s="90"/>
      <c r="H1435" s="41"/>
      <c r="I1435" s="41"/>
      <c r="J1435" s="41"/>
      <c r="K1435" s="82"/>
    </row>
    <row r="1436" spans="1:11" hidden="1" x14ac:dyDescent="0.3">
      <c r="A1436" s="99">
        <v>40</v>
      </c>
      <c r="B1436" s="285"/>
      <c r="C1436" s="97">
        <v>11</v>
      </c>
      <c r="D1436" s="41"/>
      <c r="E1436" s="41"/>
      <c r="F1436" s="41"/>
      <c r="G1436" s="90"/>
      <c r="H1436" s="41"/>
      <c r="I1436" s="41"/>
      <c r="J1436" s="41"/>
      <c r="K1436" s="82"/>
    </row>
    <row r="1437" spans="1:11" hidden="1" x14ac:dyDescent="0.3">
      <c r="A1437" s="99">
        <v>40</v>
      </c>
      <c r="B1437" s="286"/>
      <c r="C1437" s="97">
        <v>12</v>
      </c>
      <c r="D1437" s="41"/>
      <c r="E1437" s="41"/>
      <c r="F1437" s="41"/>
      <c r="G1437" s="90"/>
      <c r="H1437" s="41"/>
      <c r="I1437" s="41"/>
      <c r="J1437" s="41"/>
      <c r="K1437" s="82"/>
    </row>
    <row r="1438" spans="1:11" hidden="1" x14ac:dyDescent="0.3">
      <c r="A1438" s="99">
        <v>40</v>
      </c>
      <c r="B1438" s="284">
        <v>2018</v>
      </c>
      <c r="C1438" s="97">
        <v>1</v>
      </c>
      <c r="D1438" s="41"/>
      <c r="E1438" s="41"/>
      <c r="F1438" s="41"/>
      <c r="G1438" s="90"/>
      <c r="H1438" s="41"/>
      <c r="I1438" s="41"/>
      <c r="J1438" s="41"/>
      <c r="K1438" s="82"/>
    </row>
    <row r="1439" spans="1:11" hidden="1" x14ac:dyDescent="0.3">
      <c r="A1439" s="99">
        <v>40</v>
      </c>
      <c r="B1439" s="285"/>
      <c r="C1439" s="97">
        <v>2</v>
      </c>
      <c r="D1439" s="41"/>
      <c r="E1439" s="41"/>
      <c r="F1439" s="41"/>
      <c r="G1439" s="90"/>
      <c r="H1439" s="41"/>
      <c r="I1439" s="41"/>
      <c r="J1439" s="41"/>
      <c r="K1439" s="82"/>
    </row>
    <row r="1440" spans="1:11" hidden="1" x14ac:dyDescent="0.3">
      <c r="A1440" s="99">
        <v>40</v>
      </c>
      <c r="B1440" s="285"/>
      <c r="C1440" s="97">
        <v>3</v>
      </c>
      <c r="D1440" s="41"/>
      <c r="E1440" s="41"/>
      <c r="F1440" s="41"/>
      <c r="G1440" s="90"/>
      <c r="H1440" s="41"/>
      <c r="I1440" s="41"/>
      <c r="J1440" s="41"/>
      <c r="K1440" s="82"/>
    </row>
    <row r="1441" spans="1:11" hidden="1" x14ac:dyDescent="0.3">
      <c r="A1441" s="99">
        <v>40</v>
      </c>
      <c r="B1441" s="285"/>
      <c r="C1441" s="97">
        <v>4</v>
      </c>
      <c r="D1441" s="41"/>
      <c r="E1441" s="41"/>
      <c r="F1441" s="41"/>
      <c r="G1441" s="90"/>
      <c r="H1441" s="41"/>
      <c r="I1441" s="41"/>
      <c r="J1441" s="41"/>
      <c r="K1441" s="82"/>
    </row>
    <row r="1442" spans="1:11" hidden="1" x14ac:dyDescent="0.3">
      <c r="A1442" s="99">
        <v>40</v>
      </c>
      <c r="B1442" s="285"/>
      <c r="C1442" s="97">
        <v>5</v>
      </c>
      <c r="D1442" s="41"/>
      <c r="E1442" s="41"/>
      <c r="F1442" s="41"/>
      <c r="G1442" s="90"/>
      <c r="H1442" s="41"/>
      <c r="I1442" s="41"/>
      <c r="J1442" s="41"/>
      <c r="K1442" s="82"/>
    </row>
    <row r="1443" spans="1:11" hidden="1" x14ac:dyDescent="0.3">
      <c r="A1443" s="99">
        <v>40</v>
      </c>
      <c r="B1443" s="285"/>
      <c r="C1443" s="97">
        <v>6</v>
      </c>
      <c r="D1443" s="41"/>
      <c r="E1443" s="41"/>
      <c r="F1443" s="41"/>
      <c r="G1443" s="90"/>
      <c r="H1443" s="41"/>
      <c r="I1443" s="41"/>
      <c r="J1443" s="41"/>
      <c r="K1443" s="82"/>
    </row>
    <row r="1444" spans="1:11" hidden="1" x14ac:dyDescent="0.3">
      <c r="A1444" s="99">
        <v>40</v>
      </c>
      <c r="B1444" s="285"/>
      <c r="C1444" s="97">
        <v>7</v>
      </c>
      <c r="D1444" s="41"/>
      <c r="E1444" s="41"/>
      <c r="F1444" s="41"/>
      <c r="G1444" s="90"/>
      <c r="H1444" s="41"/>
      <c r="I1444" s="41"/>
      <c r="J1444" s="41"/>
      <c r="K1444" s="82"/>
    </row>
    <row r="1445" spans="1:11" hidden="1" x14ac:dyDescent="0.3">
      <c r="A1445" s="99">
        <v>40</v>
      </c>
      <c r="B1445" s="285"/>
      <c r="C1445" s="97">
        <v>8</v>
      </c>
      <c r="D1445" s="41"/>
      <c r="E1445" s="41"/>
      <c r="F1445" s="41"/>
      <c r="G1445" s="90"/>
      <c r="H1445" s="41"/>
      <c r="I1445" s="41"/>
      <c r="J1445" s="41"/>
      <c r="K1445" s="82"/>
    </row>
    <row r="1446" spans="1:11" hidden="1" x14ac:dyDescent="0.3">
      <c r="A1446" s="99">
        <v>40</v>
      </c>
      <c r="B1446" s="285"/>
      <c r="C1446" s="97">
        <v>9</v>
      </c>
      <c r="D1446" s="41"/>
      <c r="E1446" s="41"/>
      <c r="F1446" s="41"/>
      <c r="G1446" s="90"/>
      <c r="H1446" s="41"/>
      <c r="I1446" s="41"/>
      <c r="J1446" s="41"/>
      <c r="K1446" s="82"/>
    </row>
    <row r="1447" spans="1:11" hidden="1" x14ac:dyDescent="0.3">
      <c r="A1447" s="99">
        <v>40</v>
      </c>
      <c r="B1447" s="285"/>
      <c r="C1447" s="97">
        <v>10</v>
      </c>
      <c r="D1447" s="41"/>
      <c r="E1447" s="41"/>
      <c r="F1447" s="41"/>
      <c r="G1447" s="90"/>
      <c r="H1447" s="41"/>
      <c r="I1447" s="41"/>
      <c r="J1447" s="41"/>
      <c r="K1447" s="82"/>
    </row>
    <row r="1448" spans="1:11" hidden="1" x14ac:dyDescent="0.3">
      <c r="A1448" s="99">
        <v>40</v>
      </c>
      <c r="B1448" s="285"/>
      <c r="C1448" s="97">
        <v>11</v>
      </c>
      <c r="D1448" s="41"/>
      <c r="E1448" s="41"/>
      <c r="F1448" s="41"/>
      <c r="G1448" s="90"/>
      <c r="H1448" s="41"/>
      <c r="I1448" s="41"/>
      <c r="J1448" s="41"/>
      <c r="K1448" s="82"/>
    </row>
    <row r="1449" spans="1:11" hidden="1" x14ac:dyDescent="0.3">
      <c r="A1449" s="99">
        <v>40</v>
      </c>
      <c r="B1449" s="286"/>
      <c r="C1449" s="97">
        <v>12</v>
      </c>
      <c r="D1449" s="41"/>
      <c r="E1449" s="41"/>
      <c r="F1449" s="41"/>
      <c r="G1449" s="90"/>
      <c r="H1449" s="41"/>
      <c r="I1449" s="41"/>
      <c r="J1449" s="41"/>
      <c r="K1449" s="82"/>
    </row>
    <row r="1450" spans="1:11" hidden="1" x14ac:dyDescent="0.3">
      <c r="A1450" s="99">
        <v>40</v>
      </c>
      <c r="B1450" s="284">
        <v>2019</v>
      </c>
      <c r="C1450" s="97">
        <v>1</v>
      </c>
      <c r="D1450" s="41"/>
      <c r="E1450" s="41"/>
      <c r="F1450" s="41"/>
      <c r="G1450" s="90"/>
      <c r="H1450" s="41"/>
      <c r="I1450" s="41"/>
      <c r="J1450" s="41"/>
      <c r="K1450" s="82"/>
    </row>
    <row r="1451" spans="1:11" hidden="1" x14ac:dyDescent="0.3">
      <c r="A1451" s="99">
        <v>40</v>
      </c>
      <c r="B1451" s="285"/>
      <c r="C1451" s="97">
        <v>2</v>
      </c>
      <c r="D1451" s="41"/>
      <c r="E1451" s="41"/>
      <c r="F1451" s="41"/>
      <c r="G1451" s="90"/>
      <c r="H1451" s="41"/>
      <c r="I1451" s="41"/>
      <c r="J1451" s="41"/>
      <c r="K1451" s="82"/>
    </row>
    <row r="1452" spans="1:11" hidden="1" x14ac:dyDescent="0.3">
      <c r="A1452" s="99">
        <v>40</v>
      </c>
      <c r="B1452" s="285"/>
      <c r="C1452" s="97">
        <v>3</v>
      </c>
      <c r="D1452" s="41"/>
      <c r="E1452" s="41"/>
      <c r="F1452" s="41"/>
      <c r="G1452" s="90"/>
      <c r="H1452" s="41"/>
      <c r="I1452" s="41"/>
      <c r="J1452" s="41"/>
      <c r="K1452" s="82"/>
    </row>
    <row r="1453" spans="1:11" hidden="1" x14ac:dyDescent="0.3">
      <c r="A1453" s="99">
        <v>40</v>
      </c>
      <c r="B1453" s="285"/>
      <c r="C1453" s="97">
        <v>4</v>
      </c>
      <c r="D1453" s="41"/>
      <c r="E1453" s="41"/>
      <c r="F1453" s="41"/>
      <c r="G1453" s="90"/>
      <c r="H1453" s="41"/>
      <c r="I1453" s="41"/>
      <c r="J1453" s="41"/>
      <c r="K1453" s="82"/>
    </row>
    <row r="1454" spans="1:11" hidden="1" x14ac:dyDescent="0.3">
      <c r="A1454" s="99">
        <v>40</v>
      </c>
      <c r="B1454" s="285"/>
      <c r="C1454" s="97">
        <v>5</v>
      </c>
      <c r="D1454" s="41"/>
      <c r="E1454" s="41"/>
      <c r="F1454" s="41"/>
      <c r="G1454" s="90"/>
      <c r="H1454" s="41"/>
      <c r="I1454" s="41"/>
      <c r="J1454" s="41"/>
      <c r="K1454" s="82"/>
    </row>
    <row r="1455" spans="1:11" hidden="1" x14ac:dyDescent="0.3">
      <c r="A1455" s="99">
        <v>40</v>
      </c>
      <c r="B1455" s="285"/>
      <c r="C1455" s="97">
        <v>6</v>
      </c>
      <c r="D1455" s="41"/>
      <c r="E1455" s="41"/>
      <c r="F1455" s="41"/>
      <c r="G1455" s="90"/>
      <c r="H1455" s="41"/>
      <c r="I1455" s="41"/>
      <c r="J1455" s="41"/>
      <c r="K1455" s="82"/>
    </row>
    <row r="1456" spans="1:11" hidden="1" x14ac:dyDescent="0.3">
      <c r="A1456" s="99">
        <v>40</v>
      </c>
      <c r="B1456" s="285"/>
      <c r="C1456" s="97">
        <v>7</v>
      </c>
      <c r="D1456" s="41"/>
      <c r="E1456" s="41"/>
      <c r="F1456" s="41"/>
      <c r="G1456" s="90"/>
      <c r="H1456" s="41"/>
      <c r="I1456" s="41"/>
      <c r="J1456" s="41"/>
      <c r="K1456" s="82"/>
    </row>
    <row r="1457" spans="1:11" hidden="1" x14ac:dyDescent="0.3">
      <c r="A1457" s="99">
        <v>40</v>
      </c>
      <c r="B1457" s="285"/>
      <c r="C1457" s="97">
        <v>8</v>
      </c>
      <c r="D1457" s="41"/>
      <c r="E1457" s="41"/>
      <c r="F1457" s="41"/>
      <c r="G1457" s="90"/>
      <c r="H1457" s="41"/>
      <c r="I1457" s="41"/>
      <c r="J1457" s="41"/>
      <c r="K1457" s="82"/>
    </row>
    <row r="1458" spans="1:11" hidden="1" x14ac:dyDescent="0.3">
      <c r="A1458" s="99">
        <v>40</v>
      </c>
      <c r="B1458" s="285"/>
      <c r="C1458" s="97">
        <v>9</v>
      </c>
      <c r="D1458" s="41"/>
      <c r="E1458" s="41"/>
      <c r="F1458" s="41"/>
      <c r="G1458" s="90"/>
      <c r="H1458" s="41"/>
      <c r="I1458" s="41"/>
      <c r="J1458" s="41"/>
      <c r="K1458" s="82"/>
    </row>
    <row r="1459" spans="1:11" hidden="1" x14ac:dyDescent="0.3">
      <c r="A1459" s="99">
        <v>40</v>
      </c>
      <c r="B1459" s="285"/>
      <c r="C1459" s="97">
        <v>10</v>
      </c>
      <c r="D1459" s="41"/>
      <c r="E1459" s="41"/>
      <c r="F1459" s="41"/>
      <c r="G1459" s="90"/>
      <c r="H1459" s="41"/>
      <c r="I1459" s="41"/>
      <c r="J1459" s="41"/>
      <c r="K1459" s="82"/>
    </row>
    <row r="1460" spans="1:11" hidden="1" x14ac:dyDescent="0.3">
      <c r="A1460" s="99">
        <v>40</v>
      </c>
      <c r="B1460" s="285"/>
      <c r="C1460" s="97">
        <v>11</v>
      </c>
      <c r="D1460" s="41"/>
      <c r="E1460" s="41"/>
      <c r="F1460" s="41"/>
      <c r="G1460" s="90"/>
      <c r="H1460" s="41"/>
      <c r="I1460" s="41"/>
      <c r="J1460" s="41"/>
      <c r="K1460" s="82"/>
    </row>
    <row r="1461" spans="1:11" hidden="1" x14ac:dyDescent="0.3">
      <c r="A1461" s="100">
        <v>40</v>
      </c>
      <c r="B1461" s="287"/>
      <c r="C1461" s="95">
        <v>12</v>
      </c>
      <c r="D1461" s="55"/>
      <c r="E1461" s="55"/>
      <c r="F1461" s="55"/>
      <c r="G1461" s="94"/>
      <c r="H1461" s="55"/>
      <c r="I1461" s="55"/>
      <c r="J1461" s="55"/>
      <c r="K1461" s="83"/>
    </row>
    <row r="1462" spans="1:11" x14ac:dyDescent="0.3"/>
    <row r="1463" spans="1:11" x14ac:dyDescent="0.3"/>
  </sheetData>
  <protectedRanges>
    <protectedRange sqref="B2:F2 B12:F16 B19:F20" name="범위1"/>
    <protectedRange sqref="H3 B3:D3 H17:H18 B17:D18" name="범위1_1"/>
  </protectedRanges>
  <mergeCells count="145">
    <mergeCell ref="E6:F6"/>
    <mergeCell ref="E7:F7"/>
    <mergeCell ref="E8:F8"/>
    <mergeCell ref="E9:F9"/>
    <mergeCell ref="A1:K1"/>
    <mergeCell ref="A2:K2"/>
    <mergeCell ref="A3:K3"/>
    <mergeCell ref="B22:B33"/>
    <mergeCell ref="B58:B69"/>
    <mergeCell ref="A20:C20"/>
    <mergeCell ref="A18:K18"/>
    <mergeCell ref="B70:B81"/>
    <mergeCell ref="B82:B93"/>
    <mergeCell ref="B94:B105"/>
    <mergeCell ref="B106:B117"/>
    <mergeCell ref="B34:B45"/>
    <mergeCell ref="B46:B57"/>
    <mergeCell ref="A6:D6"/>
    <mergeCell ref="A7:D7"/>
    <mergeCell ref="A8:D8"/>
    <mergeCell ref="A9:D9"/>
    <mergeCell ref="B178:B189"/>
    <mergeCell ref="B190:B201"/>
    <mergeCell ref="B202:B213"/>
    <mergeCell ref="B214:B225"/>
    <mergeCell ref="B226:B237"/>
    <mergeCell ref="B118:B129"/>
    <mergeCell ref="B130:B141"/>
    <mergeCell ref="B142:B153"/>
    <mergeCell ref="B154:B165"/>
    <mergeCell ref="B166:B177"/>
    <mergeCell ref="B298:B309"/>
    <mergeCell ref="B310:B321"/>
    <mergeCell ref="B322:B333"/>
    <mergeCell ref="B334:B345"/>
    <mergeCell ref="B346:B357"/>
    <mergeCell ref="B238:B249"/>
    <mergeCell ref="B250:B261"/>
    <mergeCell ref="B262:B273"/>
    <mergeCell ref="B274:B285"/>
    <mergeCell ref="B286:B297"/>
    <mergeCell ref="B418:B429"/>
    <mergeCell ref="B430:B441"/>
    <mergeCell ref="B442:B453"/>
    <mergeCell ref="B454:B465"/>
    <mergeCell ref="B466:B477"/>
    <mergeCell ref="B358:B369"/>
    <mergeCell ref="B370:B381"/>
    <mergeCell ref="B382:B393"/>
    <mergeCell ref="B394:B405"/>
    <mergeCell ref="B406:B417"/>
    <mergeCell ref="B538:B549"/>
    <mergeCell ref="B550:B561"/>
    <mergeCell ref="B562:B573"/>
    <mergeCell ref="B574:B585"/>
    <mergeCell ref="B586:B597"/>
    <mergeCell ref="B478:B489"/>
    <mergeCell ref="B490:B501"/>
    <mergeCell ref="B502:B513"/>
    <mergeCell ref="B514:B525"/>
    <mergeCell ref="B526:B537"/>
    <mergeCell ref="B658:B669"/>
    <mergeCell ref="B670:B681"/>
    <mergeCell ref="B682:B693"/>
    <mergeCell ref="B694:B705"/>
    <mergeCell ref="B706:B717"/>
    <mergeCell ref="B598:B609"/>
    <mergeCell ref="B610:B621"/>
    <mergeCell ref="B622:B633"/>
    <mergeCell ref="B634:B645"/>
    <mergeCell ref="B646:B657"/>
    <mergeCell ref="B778:B789"/>
    <mergeCell ref="B790:B801"/>
    <mergeCell ref="B802:B813"/>
    <mergeCell ref="B814:B825"/>
    <mergeCell ref="B826:B837"/>
    <mergeCell ref="B718:B729"/>
    <mergeCell ref="B730:B741"/>
    <mergeCell ref="B742:B753"/>
    <mergeCell ref="B754:B765"/>
    <mergeCell ref="B766:B777"/>
    <mergeCell ref="B898:B909"/>
    <mergeCell ref="B910:B921"/>
    <mergeCell ref="B922:B933"/>
    <mergeCell ref="B934:B945"/>
    <mergeCell ref="B946:B957"/>
    <mergeCell ref="B838:B849"/>
    <mergeCell ref="B850:B861"/>
    <mergeCell ref="B862:B873"/>
    <mergeCell ref="B874:B885"/>
    <mergeCell ref="B886:B897"/>
    <mergeCell ref="B1018:B1029"/>
    <mergeCell ref="B1030:B1041"/>
    <mergeCell ref="B1042:B1053"/>
    <mergeCell ref="B1054:B1065"/>
    <mergeCell ref="B1066:B1077"/>
    <mergeCell ref="B958:B969"/>
    <mergeCell ref="B970:B981"/>
    <mergeCell ref="B982:B993"/>
    <mergeCell ref="B994:B1005"/>
    <mergeCell ref="B1006:B1017"/>
    <mergeCell ref="B1138:B1149"/>
    <mergeCell ref="B1150:B1161"/>
    <mergeCell ref="B1162:B1173"/>
    <mergeCell ref="B1174:B1185"/>
    <mergeCell ref="B1186:B1197"/>
    <mergeCell ref="B1078:B1089"/>
    <mergeCell ref="B1090:B1101"/>
    <mergeCell ref="B1102:B1113"/>
    <mergeCell ref="B1114:B1125"/>
    <mergeCell ref="B1126:B1137"/>
    <mergeCell ref="B1258:B1269"/>
    <mergeCell ref="B1270:B1281"/>
    <mergeCell ref="B1282:B1293"/>
    <mergeCell ref="B1294:B1305"/>
    <mergeCell ref="B1306:B1317"/>
    <mergeCell ref="B1198:B1209"/>
    <mergeCell ref="B1210:B1221"/>
    <mergeCell ref="B1222:B1233"/>
    <mergeCell ref="B1234:B1245"/>
    <mergeCell ref="B1246:B1257"/>
    <mergeCell ref="B1438:B1449"/>
    <mergeCell ref="B1450:B1461"/>
    <mergeCell ref="A11:K11"/>
    <mergeCell ref="A5:K5"/>
    <mergeCell ref="J6:K6"/>
    <mergeCell ref="J7:K7"/>
    <mergeCell ref="J8:K8"/>
    <mergeCell ref="A12:K12"/>
    <mergeCell ref="J9:K9"/>
    <mergeCell ref="A14:K14"/>
    <mergeCell ref="A16:K16"/>
    <mergeCell ref="A13:K13"/>
    <mergeCell ref="A15:K15"/>
    <mergeCell ref="A17:K17"/>
    <mergeCell ref="B1378:B1389"/>
    <mergeCell ref="B1390:B1401"/>
    <mergeCell ref="B1402:B1413"/>
    <mergeCell ref="B1414:B1425"/>
    <mergeCell ref="B1426:B1437"/>
    <mergeCell ref="B1318:B1329"/>
    <mergeCell ref="B1330:B1341"/>
    <mergeCell ref="B1342:B1353"/>
    <mergeCell ref="B1354:B1365"/>
    <mergeCell ref="B1366:B1377"/>
  </mergeCells>
  <phoneticPr fontId="14" type="noConversion"/>
  <dataValidations count="1">
    <dataValidation type="decimal" operator="greaterThan" allowBlank="1" showInputMessage="1" showErrorMessage="1" sqref="E7:F7 H7 J7:K7 D22:K1461">
      <formula1>0</formula1>
    </dataValidation>
  </dataValidations>
  <pageMargins left="0.69999998807907104" right="0.69999998807907104" top="0.75" bottom="0.75" header="0.30000001192092896" footer="0.30000001192092896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val_ref!$X$2:$X$3</xm:f>
          </x14:formula1>
          <xm:sqref>E8:F8</xm:sqref>
        </x14:dataValidation>
        <x14:dataValidation type="list" allowBlank="1" showInputMessage="1" showErrorMessage="1">
          <x14:formula1>
            <xm:f>val_ref!$B$2:$B$3</xm:f>
          </x14:formula1>
          <xm:sqref>J9:K9</xm:sqref>
        </x14:dataValidation>
        <x14:dataValidation type="list" allowBlank="1" showInputMessage="1" showErrorMessage="1">
          <x14:formula1>
            <xm:f>val_ref!$Y$2:$Y$10</xm:f>
          </x14:formula1>
          <xm:sqref>D20</xm:sqref>
        </x14:dataValidation>
        <x14:dataValidation type="list" allowBlank="1" showInputMessage="1" showErrorMessage="1">
          <x14:formula1>
            <xm:f>val_ref!$Y$2:$Y$9</xm:f>
          </x14:formula1>
          <xm:sqref>E20:I20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Y30"/>
  <sheetViews>
    <sheetView topLeftCell="H1" zoomScaleNormal="100" zoomScaleSheetLayoutView="75" workbookViewId="0">
      <selection activeCell="V26" sqref="V26"/>
    </sheetView>
  </sheetViews>
  <sheetFormatPr defaultColWidth="9" defaultRowHeight="16.5" x14ac:dyDescent="0.3"/>
  <cols>
    <col min="3" max="3" width="13" style="1" bestFit="1" customWidth="1"/>
    <col min="6" max="6" width="21.375" style="1" bestFit="1" customWidth="1"/>
    <col min="7" max="7" width="13" style="1" bestFit="1" customWidth="1"/>
    <col min="10" max="10" width="11.75" style="1" bestFit="1" customWidth="1"/>
    <col min="12" max="12" width="15.875" style="1" bestFit="1" customWidth="1"/>
    <col min="13" max="13" width="22.75" style="1" bestFit="1" customWidth="1"/>
    <col min="14" max="16" width="9.625" style="1" bestFit="1" customWidth="1"/>
    <col min="17" max="17" width="15.875" style="1" bestFit="1" customWidth="1"/>
    <col min="18" max="18" width="13" style="1" bestFit="1" customWidth="1"/>
    <col min="19" max="19" width="18" style="1" bestFit="1" customWidth="1"/>
    <col min="22" max="22" width="15.875" style="1" bestFit="1" customWidth="1"/>
    <col min="23" max="23" width="20" style="1" bestFit="1" customWidth="1"/>
  </cols>
  <sheetData>
    <row r="1" spans="1:25" x14ac:dyDescent="0.3">
      <c r="A1" s="1" t="s">
        <v>152</v>
      </c>
      <c r="B1" s="1" t="s">
        <v>211</v>
      </c>
      <c r="C1" s="1" t="s">
        <v>192</v>
      </c>
      <c r="D1" s="1" t="s">
        <v>190</v>
      </c>
      <c r="E1" s="1" t="s">
        <v>207</v>
      </c>
      <c r="F1" s="1" t="s">
        <v>153</v>
      </c>
      <c r="G1" s="1" t="s">
        <v>156</v>
      </c>
      <c r="H1" s="1" t="s">
        <v>57</v>
      </c>
      <c r="I1" s="1" t="s">
        <v>77</v>
      </c>
      <c r="J1" s="1" t="s">
        <v>62</v>
      </c>
      <c r="K1" s="1" t="s">
        <v>55</v>
      </c>
      <c r="L1" s="1" t="s">
        <v>65</v>
      </c>
      <c r="M1" s="1" t="s">
        <v>349</v>
      </c>
      <c r="N1" s="1" t="s">
        <v>99</v>
      </c>
      <c r="O1" s="1" t="s">
        <v>79</v>
      </c>
      <c r="P1" s="1" t="s">
        <v>88</v>
      </c>
      <c r="Q1" s="1" t="s">
        <v>85</v>
      </c>
      <c r="R1" s="1" t="s">
        <v>75</v>
      </c>
      <c r="S1" s="1" t="s">
        <v>347</v>
      </c>
      <c r="T1" s="1" t="s">
        <v>348</v>
      </c>
      <c r="U1" s="1" t="s">
        <v>350</v>
      </c>
      <c r="V1" s="1" t="s">
        <v>86</v>
      </c>
      <c r="W1" s="1" t="s">
        <v>355</v>
      </c>
      <c r="X1" s="1" t="s">
        <v>98</v>
      </c>
      <c r="Y1" s="1" t="s">
        <v>95</v>
      </c>
    </row>
    <row r="2" spans="1:25" x14ac:dyDescent="0.3">
      <c r="B2" s="1" t="s">
        <v>205</v>
      </c>
      <c r="C2" s="1" t="s">
        <v>135</v>
      </c>
      <c r="D2" s="1" t="s">
        <v>214</v>
      </c>
      <c r="E2" s="1" t="s">
        <v>206</v>
      </c>
      <c r="F2" s="1" t="s">
        <v>323</v>
      </c>
      <c r="G2" s="1" t="s">
        <v>234</v>
      </c>
      <c r="H2" s="35">
        <v>44562</v>
      </c>
      <c r="I2" s="1" t="s">
        <v>226</v>
      </c>
      <c r="J2" s="1" t="s">
        <v>64</v>
      </c>
      <c r="K2" s="1" t="s">
        <v>236</v>
      </c>
      <c r="L2" s="1" t="s">
        <v>244</v>
      </c>
      <c r="M2" s="1" t="s">
        <v>260</v>
      </c>
      <c r="N2" s="1" t="s">
        <v>248</v>
      </c>
      <c r="O2" s="1" t="s">
        <v>261</v>
      </c>
      <c r="P2" s="1" t="s">
        <v>248</v>
      </c>
      <c r="Q2" s="1" t="s">
        <v>352</v>
      </c>
      <c r="R2" s="1" t="s">
        <v>90</v>
      </c>
      <c r="S2" s="1" t="s">
        <v>97</v>
      </c>
      <c r="T2" s="1" t="s">
        <v>229</v>
      </c>
      <c r="U2" s="1" t="s">
        <v>233</v>
      </c>
      <c r="V2" s="1" t="s">
        <v>89</v>
      </c>
      <c r="W2" s="1" t="s">
        <v>362</v>
      </c>
      <c r="X2" s="1" t="s">
        <v>262</v>
      </c>
      <c r="Y2" s="1" t="s">
        <v>252</v>
      </c>
    </row>
    <row r="3" spans="1:25" x14ac:dyDescent="0.3">
      <c r="B3" s="1" t="s">
        <v>208</v>
      </c>
      <c r="C3" s="1" t="s">
        <v>213</v>
      </c>
      <c r="D3" s="1" t="s">
        <v>189</v>
      </c>
      <c r="E3" s="1" t="s">
        <v>209</v>
      </c>
      <c r="F3" s="1" t="s">
        <v>123</v>
      </c>
      <c r="G3" s="1" t="s">
        <v>223</v>
      </c>
      <c r="H3" s="35">
        <v>44926</v>
      </c>
      <c r="I3" s="1" t="s">
        <v>227</v>
      </c>
      <c r="J3" s="1" t="s">
        <v>341</v>
      </c>
      <c r="K3" s="1" t="s">
        <v>225</v>
      </c>
      <c r="L3" s="1" t="s">
        <v>345</v>
      </c>
      <c r="M3" s="1" t="s">
        <v>61</v>
      </c>
      <c r="N3" s="1" t="s">
        <v>250</v>
      </c>
      <c r="O3" s="1" t="s">
        <v>257</v>
      </c>
      <c r="P3" s="1" t="s">
        <v>250</v>
      </c>
      <c r="Q3" s="1" t="s">
        <v>351</v>
      </c>
      <c r="R3" s="1" t="s">
        <v>91</v>
      </c>
      <c r="S3" s="1" t="s">
        <v>100</v>
      </c>
      <c r="T3" s="1" t="s">
        <v>60</v>
      </c>
      <c r="U3" s="1" t="s">
        <v>256</v>
      </c>
      <c r="V3" s="1" t="s">
        <v>359</v>
      </c>
      <c r="W3" s="1" t="s">
        <v>365</v>
      </c>
      <c r="X3" s="1" t="s">
        <v>258</v>
      </c>
      <c r="Y3" s="1" t="s">
        <v>309</v>
      </c>
    </row>
    <row r="4" spans="1:25" x14ac:dyDescent="0.3">
      <c r="D4" s="1" t="s">
        <v>200</v>
      </c>
      <c r="F4" s="1" t="s">
        <v>147</v>
      </c>
      <c r="G4" s="1" t="s">
        <v>238</v>
      </c>
      <c r="I4" s="1" t="s">
        <v>239</v>
      </c>
      <c r="J4" s="1" t="s">
        <v>304</v>
      </c>
      <c r="K4" s="1" t="s">
        <v>53</v>
      </c>
      <c r="L4" s="1" t="s">
        <v>34</v>
      </c>
      <c r="M4" s="1" t="s">
        <v>80</v>
      </c>
      <c r="P4" s="1" t="s">
        <v>305</v>
      </c>
      <c r="Q4" s="1" t="s">
        <v>354</v>
      </c>
      <c r="S4" s="1" t="s">
        <v>92</v>
      </c>
      <c r="T4" s="1" t="s">
        <v>218</v>
      </c>
      <c r="U4" s="1" t="s">
        <v>266</v>
      </c>
      <c r="V4" s="1" t="s">
        <v>360</v>
      </c>
      <c r="W4" s="1" t="s">
        <v>357</v>
      </c>
      <c r="Y4" s="1" t="s">
        <v>259</v>
      </c>
    </row>
    <row r="5" spans="1:25" x14ac:dyDescent="0.3">
      <c r="D5" s="1" t="s">
        <v>194</v>
      </c>
      <c r="F5" s="1" t="s">
        <v>327</v>
      </c>
      <c r="G5" s="1" t="s">
        <v>237</v>
      </c>
      <c r="I5" s="1" t="s">
        <v>304</v>
      </c>
      <c r="L5" s="1" t="s">
        <v>304</v>
      </c>
      <c r="M5" s="1" t="s">
        <v>22</v>
      </c>
      <c r="S5" s="1" t="s">
        <v>84</v>
      </c>
      <c r="T5" s="1" t="s">
        <v>219</v>
      </c>
      <c r="U5" s="1" t="s">
        <v>70</v>
      </c>
      <c r="V5" s="1" t="s">
        <v>101</v>
      </c>
      <c r="W5" s="1" t="s">
        <v>102</v>
      </c>
      <c r="Y5" s="1" t="s">
        <v>254</v>
      </c>
    </row>
    <row r="6" spans="1:25" x14ac:dyDescent="0.3">
      <c r="D6" s="1" t="s">
        <v>195</v>
      </c>
      <c r="F6" s="1" t="s">
        <v>318</v>
      </c>
      <c r="G6" s="1" t="s">
        <v>304</v>
      </c>
      <c r="S6" s="1" t="s">
        <v>304</v>
      </c>
      <c r="T6" s="1" t="s">
        <v>68</v>
      </c>
      <c r="U6" s="1" t="s">
        <v>304</v>
      </c>
      <c r="V6" s="1" t="s">
        <v>81</v>
      </c>
      <c r="W6" s="1" t="s">
        <v>356</v>
      </c>
      <c r="Y6" s="1" t="s">
        <v>265</v>
      </c>
    </row>
    <row r="7" spans="1:25" x14ac:dyDescent="0.3">
      <c r="D7" s="1" t="s">
        <v>196</v>
      </c>
      <c r="F7" s="1" t="s">
        <v>326</v>
      </c>
      <c r="T7" s="1" t="s">
        <v>379</v>
      </c>
      <c r="V7" s="1" t="s">
        <v>361</v>
      </c>
      <c r="W7" s="1" t="s">
        <v>364</v>
      </c>
      <c r="Y7" s="1" t="s">
        <v>94</v>
      </c>
    </row>
    <row r="8" spans="1:25" x14ac:dyDescent="0.3">
      <c r="D8" s="1" t="s">
        <v>197</v>
      </c>
      <c r="F8" s="1" t="s">
        <v>328</v>
      </c>
      <c r="V8" s="1" t="s">
        <v>87</v>
      </c>
      <c r="W8" s="1" t="s">
        <v>358</v>
      </c>
      <c r="Y8" s="1" t="s">
        <v>321</v>
      </c>
    </row>
    <row r="9" spans="1:25" x14ac:dyDescent="0.3">
      <c r="D9" s="1" t="s">
        <v>202</v>
      </c>
      <c r="F9" s="1" t="s">
        <v>317</v>
      </c>
      <c r="V9" s="1" t="s">
        <v>304</v>
      </c>
      <c r="W9" s="1" t="s">
        <v>363</v>
      </c>
      <c r="Y9" s="1" t="s">
        <v>255</v>
      </c>
    </row>
    <row r="10" spans="1:25" x14ac:dyDescent="0.3">
      <c r="F10" s="1" t="s">
        <v>316</v>
      </c>
      <c r="W10" s="1" t="s">
        <v>304</v>
      </c>
      <c r="Y10" s="1" t="s">
        <v>264</v>
      </c>
    </row>
    <row r="11" spans="1:25" x14ac:dyDescent="0.3">
      <c r="F11" s="1" t="s">
        <v>320</v>
      </c>
    </row>
    <row r="12" spans="1:25" x14ac:dyDescent="0.3">
      <c r="F12" s="1" t="s">
        <v>313</v>
      </c>
    </row>
    <row r="13" spans="1:25" x14ac:dyDescent="0.3">
      <c r="A13" s="1" t="s">
        <v>144</v>
      </c>
      <c r="B13" s="1">
        <f ca="1">YEAR(NOW())</f>
        <v>2022</v>
      </c>
      <c r="F13" s="1" t="s">
        <v>325</v>
      </c>
    </row>
    <row r="14" spans="1:25" x14ac:dyDescent="0.3">
      <c r="F14" s="1" t="s">
        <v>324</v>
      </c>
    </row>
    <row r="15" spans="1:25" x14ac:dyDescent="0.3">
      <c r="F15" s="1" t="s">
        <v>322</v>
      </c>
    </row>
    <row r="16" spans="1:25" x14ac:dyDescent="0.3">
      <c r="F16" s="1" t="s">
        <v>319</v>
      </c>
    </row>
    <row r="17" spans="6:6" x14ac:dyDescent="0.3">
      <c r="F17" s="1" t="s">
        <v>139</v>
      </c>
    </row>
    <row r="18" spans="6:6" x14ac:dyDescent="0.3">
      <c r="F18" s="1" t="s">
        <v>311</v>
      </c>
    </row>
    <row r="19" spans="6:6" x14ac:dyDescent="0.3">
      <c r="F19" s="1" t="s">
        <v>329</v>
      </c>
    </row>
    <row r="20" spans="6:6" x14ac:dyDescent="0.3">
      <c r="F20" s="1" t="s">
        <v>124</v>
      </c>
    </row>
    <row r="21" spans="6:6" x14ac:dyDescent="0.3">
      <c r="F21" s="1" t="s">
        <v>129</v>
      </c>
    </row>
    <row r="22" spans="6:6" x14ac:dyDescent="0.3">
      <c r="F22" s="1" t="s">
        <v>150</v>
      </c>
    </row>
    <row r="23" spans="6:6" x14ac:dyDescent="0.3">
      <c r="F23" s="1" t="s">
        <v>315</v>
      </c>
    </row>
    <row r="24" spans="6:6" x14ac:dyDescent="0.3">
      <c r="F24" s="1" t="s">
        <v>149</v>
      </c>
    </row>
    <row r="25" spans="6:6" x14ac:dyDescent="0.3">
      <c r="F25" s="1" t="s">
        <v>279</v>
      </c>
    </row>
    <row r="26" spans="6:6" x14ac:dyDescent="0.3">
      <c r="F26" s="1" t="s">
        <v>278</v>
      </c>
    </row>
    <row r="27" spans="6:6" x14ac:dyDescent="0.3">
      <c r="F27" s="1" t="s">
        <v>140</v>
      </c>
    </row>
    <row r="28" spans="6:6" x14ac:dyDescent="0.3">
      <c r="F28" s="1" t="s">
        <v>151</v>
      </c>
    </row>
    <row r="29" spans="6:6" x14ac:dyDescent="0.3">
      <c r="F29" s="1" t="s">
        <v>125</v>
      </c>
    </row>
    <row r="30" spans="6:6" x14ac:dyDescent="0.3">
      <c r="F30" s="1" t="s">
        <v>136</v>
      </c>
    </row>
  </sheetData>
  <protectedRanges>
    <protectedRange sqref="G2 G6" name="범위1"/>
  </protectedRanges>
  <phoneticPr fontId="14" type="noConversion"/>
  <pageMargins left="0.69999998807907104" right="0.69999998807907104" top="0.75" bottom="0.75" header="0.30000001192092896" footer="0.30000001192092896"/>
  <pageSetup paperSize="9" orientation="portrait" horizont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W2"/>
  <sheetViews>
    <sheetView zoomScaleNormal="100" zoomScaleSheetLayoutView="75" workbookViewId="0">
      <selection activeCell="C7" sqref="C7"/>
    </sheetView>
  </sheetViews>
  <sheetFormatPr defaultColWidth="9" defaultRowHeight="16.5" x14ac:dyDescent="0.3"/>
  <cols>
    <col min="1" max="1" width="19.75" style="1" bestFit="1" customWidth="1"/>
    <col min="22" max="23" width="9" style="2"/>
  </cols>
  <sheetData>
    <row r="1" spans="1:49" x14ac:dyDescent="0.3">
      <c r="A1" s="1" t="s">
        <v>42</v>
      </c>
      <c r="B1" s="1" t="s">
        <v>23</v>
      </c>
      <c r="C1" s="1" t="s">
        <v>185</v>
      </c>
      <c r="D1" s="1" t="s">
        <v>33</v>
      </c>
      <c r="E1" s="1" t="s">
        <v>187</v>
      </c>
      <c r="F1" s="1" t="s">
        <v>24</v>
      </c>
      <c r="G1" s="1" t="s">
        <v>182</v>
      </c>
      <c r="H1" s="1" t="s">
        <v>186</v>
      </c>
      <c r="I1" s="1" t="s">
        <v>184</v>
      </c>
      <c r="J1" s="1" t="s">
        <v>180</v>
      </c>
      <c r="K1" s="1" t="s">
        <v>126</v>
      </c>
      <c r="L1" s="1" t="s">
        <v>137</v>
      </c>
      <c r="M1" s="1" t="s">
        <v>167</v>
      </c>
      <c r="N1" s="1" t="s">
        <v>188</v>
      </c>
      <c r="O1" s="1" t="s">
        <v>183</v>
      </c>
      <c r="P1" s="1" t="s">
        <v>181</v>
      </c>
      <c r="Q1" s="1" t="s">
        <v>25</v>
      </c>
      <c r="R1" s="1" t="s">
        <v>298</v>
      </c>
      <c r="S1" s="1" t="s">
        <v>166</v>
      </c>
      <c r="T1" s="1" t="s">
        <v>38</v>
      </c>
      <c r="U1" s="1" t="s">
        <v>36</v>
      </c>
      <c r="V1" s="2" t="s">
        <v>14</v>
      </c>
      <c r="W1" s="2" t="s">
        <v>171</v>
      </c>
      <c r="X1" s="1" t="s">
        <v>17</v>
      </c>
      <c r="Y1" s="1" t="s">
        <v>16</v>
      </c>
      <c r="Z1" s="1" t="s">
        <v>13</v>
      </c>
      <c r="AA1" s="1" t="s">
        <v>10</v>
      </c>
      <c r="AB1" s="1" t="s">
        <v>169</v>
      </c>
      <c r="AC1" s="1" t="s">
        <v>299</v>
      </c>
      <c r="AD1" s="1" t="s">
        <v>164</v>
      </c>
      <c r="AE1" s="1" t="s">
        <v>375</v>
      </c>
      <c r="AF1" s="1" t="s">
        <v>275</v>
      </c>
      <c r="AG1" s="1" t="s">
        <v>297</v>
      </c>
      <c r="AH1" s="1" t="s">
        <v>46</v>
      </c>
      <c r="AI1" s="1" t="s">
        <v>47</v>
      </c>
      <c r="AJ1" s="1" t="s">
        <v>170</v>
      </c>
      <c r="AK1" s="1" t="s">
        <v>44</v>
      </c>
      <c r="AL1" s="1" t="s">
        <v>274</v>
      </c>
      <c r="AM1" s="1" t="s">
        <v>160</v>
      </c>
      <c r="AN1" s="1" t="s">
        <v>162</v>
      </c>
      <c r="AO1" s="1" t="s">
        <v>172</v>
      </c>
      <c r="AP1" s="1" t="s">
        <v>177</v>
      </c>
      <c r="AQ1" s="1" t="s">
        <v>163</v>
      </c>
      <c r="AR1" s="1" t="s">
        <v>176</v>
      </c>
      <c r="AS1" s="1" t="s">
        <v>273</v>
      </c>
      <c r="AT1" s="1" t="s">
        <v>271</v>
      </c>
      <c r="AU1" s="1" t="s">
        <v>373</v>
      </c>
      <c r="AV1" s="1" t="s">
        <v>377</v>
      </c>
      <c r="AW1" s="1" t="s">
        <v>49</v>
      </c>
    </row>
    <row r="2" spans="1:49" x14ac:dyDescent="0.3">
      <c r="A2" s="1" t="str">
        <f>기본정보!B3</f>
        <v>BEPA2022-01512123</v>
      </c>
      <c r="B2" s="1" t="str">
        <f>기본정보!F3</f>
        <v>test@test.or.kr</v>
      </c>
      <c r="C2" s="1" t="str">
        <f>기본정보!B6</f>
        <v>관리팀</v>
      </c>
      <c r="D2" s="1" t="str">
        <f>기본정보!F6</f>
        <v>김정락</v>
      </c>
      <c r="E2" s="1" t="str">
        <f>기본정보!B7</f>
        <v>02-3399-7604</v>
      </c>
      <c r="F2" s="1" t="str">
        <f>기본정보!F7</f>
        <v>eqroger@naver.com</v>
      </c>
      <c r="G2" s="1" t="str">
        <f>기본정보!B12</f>
        <v>서울시 노원구 동일로207길 50</v>
      </c>
      <c r="H2" s="1" t="e">
        <f>기본정보!#REF!</f>
        <v>#REF!</v>
      </c>
      <c r="I2" s="1">
        <f>기본정보!B13</f>
        <v>1989</v>
      </c>
      <c r="J2" s="1" t="str">
        <f>기본정보!B14</f>
        <v>철근콘크리트</v>
      </c>
      <c r="K2" s="1" t="str">
        <f>기본정보!B15</f>
        <v>남</v>
      </c>
      <c r="L2" s="1">
        <f>기본정보!B16</f>
        <v>4910</v>
      </c>
      <c r="M2" s="1">
        <f>기본정보!B17</f>
        <v>0</v>
      </c>
      <c r="N2" s="1">
        <f>기본정보!B18</f>
        <v>36</v>
      </c>
      <c r="O2" s="1">
        <f>기본정보!B19</f>
        <v>800</v>
      </c>
      <c r="P2" s="1">
        <f>기본정보!G13</f>
        <v>4</v>
      </c>
      <c r="Q2" s="1">
        <f>기본정보!G14</f>
        <v>1</v>
      </c>
      <c r="R2" s="1">
        <f>기본정보!F15</f>
        <v>2.5</v>
      </c>
      <c r="S2" s="1">
        <f>기본정보!F16</f>
        <v>0</v>
      </c>
      <c r="T2" s="1">
        <f>기본정보!F17</f>
        <v>135</v>
      </c>
      <c r="U2" s="1">
        <f>기본정보!F18</f>
        <v>255</v>
      </c>
      <c r="V2" s="2">
        <f>기본정보!F19</f>
        <v>0.33333333333333331</v>
      </c>
      <c r="W2" s="2">
        <f>기본정보!B20</f>
        <v>0.75</v>
      </c>
      <c r="X2" s="1" t="str">
        <f>기본정보!B23</f>
        <v>없음</v>
      </c>
      <c r="Y2" s="1">
        <f>기본정보!F23</f>
        <v>0</v>
      </c>
      <c r="Z2" s="1" t="str">
        <f>기본정보!B26</f>
        <v>예</v>
      </c>
      <c r="AA2" s="1">
        <f>기본정보!B27</f>
        <v>2011</v>
      </c>
      <c r="AB2" s="1" t="str">
        <f>기본정보!F26</f>
        <v>810(별동층축 창업보육센터)</v>
      </c>
      <c r="AC2" s="1">
        <f>기본정보!F27</f>
        <v>2</v>
      </c>
      <c r="AD2" s="1" t="str">
        <f>기본정보!F28</f>
        <v>교육연구시설</v>
      </c>
      <c r="AE2" s="1" t="str">
        <f>공조설비!C5</f>
        <v>냉·난방</v>
      </c>
      <c r="AF2" s="1">
        <f>공조설비!J5</f>
        <v>0</v>
      </c>
      <c r="AG2" s="1" t="str">
        <f>IF(공조설비!Q5="기타",공조설비!Q6,공조설비!Q5)</f>
        <v>실별제어</v>
      </c>
      <c r="AH2" s="1" t="str">
        <f>공조설비!B6</f>
        <v>온수</v>
      </c>
      <c r="AI2" s="1" t="str">
        <f>공조설비!D6</f>
        <v>냉매</v>
      </c>
      <c r="AJ2" s="1">
        <f>공조설비!H6</f>
        <v>0</v>
      </c>
      <c r="AK2" s="1" t="str">
        <f>공조설비!L6</f>
        <v>증기 간접가열식</v>
      </c>
      <c r="AL2" s="1" t="str">
        <f>에너지사용량!E6</f>
        <v>한진도시가스</v>
      </c>
      <c r="AM2" s="1">
        <f>에너지사용량!H6</f>
        <v>33.990900000000003</v>
      </c>
      <c r="AN2" s="1">
        <f>에너지사용량!J6</f>
        <v>0</v>
      </c>
      <c r="AO2" s="1">
        <f>에너지사용량!E7</f>
        <v>400</v>
      </c>
      <c r="AP2" s="1">
        <f>에너지사용량!H7</f>
        <v>75</v>
      </c>
      <c r="AQ2" s="1">
        <f>에너지사용량!J7</f>
        <v>22900</v>
      </c>
      <c r="AR2" s="1" t="str">
        <f>에너지사용량!E8</f>
        <v>적용</v>
      </c>
      <c r="AS2" s="1" t="str">
        <f>에너지사용량!H8</f>
        <v>일반용(을)고압A</v>
      </c>
      <c r="AT2" s="1" t="str">
        <f>에너지사용량!J8</f>
        <v>01-3511-7371</v>
      </c>
      <c r="AU2" s="1">
        <f>에너지사용량!E9</f>
        <v>0</v>
      </c>
      <c r="AV2" s="1">
        <f>에너지사용량!H9</f>
        <v>0</v>
      </c>
      <c r="AW2" s="1" t="str">
        <f>에너지사용량!J9</f>
        <v>아니오</v>
      </c>
    </row>
  </sheetData>
  <phoneticPr fontId="14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기본정보</vt:lpstr>
      <vt:lpstr>건축적 요소-창</vt:lpstr>
      <vt:lpstr>운영 현황</vt:lpstr>
      <vt:lpstr>건축적 요소-기타</vt:lpstr>
      <vt:lpstr>공조설비</vt:lpstr>
      <vt:lpstr>전기 및 기타설비</vt:lpstr>
      <vt:lpstr>에너지사용량</vt:lpstr>
      <vt:lpstr>val_ref</vt:lpstr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usser</cp:lastModifiedBy>
  <cp:revision>3</cp:revision>
  <dcterms:created xsi:type="dcterms:W3CDTF">2022-07-26T07:09:00Z</dcterms:created>
  <dcterms:modified xsi:type="dcterms:W3CDTF">2022-09-23T05:01:18Z</dcterms:modified>
  <cp:version>1100.0100.01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asoo_Trace_ID">
    <vt:lpwstr>eyJub2RlMSI6eyJkc2QiOiIwMTAwMDAwMDAwMDAyMTIyIiwibG9nVGltZSI6IjIwMjItMDktMTZUMDg6MDI6MzFaIiwicElEIjoiMiIsInRyYWNlSWQiOiI5NjI0MjFEN0EzNTMwQUQyMjgzN0QyQ0ZCQzI1REFFNiIsInVzZXJDb2RlIjoiMTAwMGVqIn0sIm5vZGUyIjp7ImRzZCI6IjAxMDAwMDAwMDAwMDIxMjIiLCJsb2dUaW1lIjoiMjA</vt:lpwstr>
  </property>
  <property fmtid="{D5CDD505-2E9C-101B-9397-08002B2CF9AE}" pid="3" name="OpenDocument">
    <vt:lpwstr>False</vt:lpwstr>
  </property>
</Properties>
</file>