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eaker/Desktop/BreakeR/DEV/SMU/ML-Project/Data/"/>
    </mc:Choice>
  </mc:AlternateContent>
  <xr:revisionPtr revIDLastSave="0" documentId="13_ncr:1_{59EACCE0-028A-4248-9662-CFE8484021B9}" xr6:coauthVersionLast="47" xr6:coauthVersionMax="47" xr10:uidLastSave="{00000000-0000-0000-0000-000000000000}"/>
  <bookViews>
    <workbookView xWindow="0" yWindow="500" windowWidth="33600" windowHeight="1980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3" l="1"/>
  <c r="M5" i="3"/>
  <c r="O30" i="3"/>
  <c r="O11" i="3"/>
  <c r="O14" i="3"/>
  <c r="O13" i="3"/>
  <c r="O12" i="3"/>
  <c r="N14" i="3"/>
  <c r="N13" i="3"/>
  <c r="N12" i="3"/>
  <c r="K5" i="3" l="1"/>
  <c r="M13" i="3" l="1"/>
  <c r="M12" i="3"/>
  <c r="N11" i="3"/>
  <c r="M11" i="3"/>
  <c r="O10" i="3"/>
  <c r="M14" i="3"/>
  <c r="L14" i="3"/>
  <c r="L12" i="3"/>
  <c r="L13" i="3"/>
  <c r="O9" i="3"/>
  <c r="O5" i="3"/>
  <c r="N6" i="3"/>
  <c r="O6" i="3"/>
  <c r="N7" i="3"/>
  <c r="O7" i="3"/>
  <c r="N8" i="3"/>
  <c r="O8" i="3"/>
  <c r="N9" i="3"/>
  <c r="M7" i="3"/>
  <c r="M8" i="3"/>
  <c r="M9" i="3"/>
  <c r="M6" i="3"/>
  <c r="M74" i="2" l="1"/>
  <c r="O62" i="2" l="1"/>
  <c r="O59" i="2"/>
  <c r="N14" i="2" l="1"/>
  <c r="M14" i="2"/>
  <c r="L14" i="2"/>
  <c r="K14" i="2"/>
  <c r="J14" i="2"/>
  <c r="I14" i="2"/>
  <c r="H14" i="2"/>
  <c r="E14" i="2"/>
  <c r="O14" i="2"/>
  <c r="O11" i="2"/>
  <c r="BY22" i="6" l="1"/>
  <c r="N92" i="3" l="1"/>
  <c r="N10" i="3" s="1"/>
  <c r="N87" i="3"/>
  <c r="N5" i="3" s="1"/>
  <c r="N50" i="2"/>
  <c r="N47" i="2"/>
  <c r="N50" i="4" l="1"/>
  <c r="N44" i="2"/>
  <c r="N41" i="2"/>
  <c r="BY33" i="6" l="1"/>
  <c r="BY32" i="6"/>
  <c r="BY31" i="6" s="1"/>
  <c r="CB31" i="6"/>
  <c r="BZ31" i="6"/>
  <c r="N45" i="4"/>
  <c r="N38" i="2"/>
  <c r="N35" i="2"/>
  <c r="L35" i="2"/>
  <c r="O60" i="1"/>
  <c r="O57" i="1"/>
  <c r="BZ22" i="6" l="1"/>
  <c r="BZ9" i="6" l="1"/>
  <c r="N5" i="2"/>
  <c r="N8" i="2"/>
  <c r="BQ18" i="6" l="1"/>
  <c r="BQ40" i="6" l="1"/>
  <c r="N100" i="1"/>
  <c r="N99" i="1"/>
  <c r="N98" i="1" s="1"/>
  <c r="N95" i="1"/>
  <c r="N79" i="1" l="1"/>
  <c r="N80" i="1" s="1"/>
  <c r="N60" i="1" l="1"/>
  <c r="N57" i="1"/>
  <c r="M5" i="4" l="1"/>
  <c r="M8" i="2"/>
  <c r="N10" i="1"/>
  <c r="N7" i="1"/>
  <c r="L10" i="3" l="1"/>
  <c r="L11" i="3"/>
  <c r="L7" i="3"/>
  <c r="L8" i="3"/>
  <c r="L9" i="3"/>
  <c r="L6" i="3"/>
  <c r="L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김태환</author>
  </authors>
  <commentList>
    <comment ref="N9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2019.05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운영개시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김태환</author>
  </authors>
  <commentList>
    <comment ref="BR4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2019.05.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운영개시
</t>
        </r>
        <r>
          <rPr>
            <b/>
            <sz val="9"/>
            <color indexed="81"/>
            <rFont val="Tahoma"/>
            <family val="2"/>
          </rPr>
          <t>1~4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운임수입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sharedStrings.xml><?xml version="1.0" encoding="utf-8"?>
<sst xmlns="http://schemas.openxmlformats.org/spreadsheetml/2006/main" count="3115" uniqueCount="429">
  <si>
    <r>
      <t xml:space="preserve">1. </t>
    </r>
    <r>
      <rPr>
        <sz val="16"/>
        <rFont val="HY헤드라인M"/>
        <family val="1"/>
        <charset val="129"/>
      </rPr>
      <t>운영기관별 손익계산서</t>
    </r>
  </si>
  <si>
    <r>
      <t xml:space="preserve">1) </t>
    </r>
    <r>
      <rPr>
        <sz val="14"/>
        <rFont val="HY헤드라인M"/>
        <family val="1"/>
        <charset val="129"/>
      </rPr>
      <t>도시철도</t>
    </r>
  </si>
  <si>
    <r>
      <t>(단위 : 억원)</t>
    </r>
    <r>
      <rPr>
        <sz val="10"/>
        <rFont val="맑은 고딕"/>
        <family val="3"/>
        <charset val="129"/>
        <scheme val="minor"/>
      </rPr>
      <t xml:space="preserve"> </t>
    </r>
  </si>
  <si>
    <t>구 분</t>
  </si>
  <si>
    <t>서울교통공사</t>
    <phoneticPr fontId="9" type="noConversion"/>
  </si>
  <si>
    <t>영업수익</t>
    <phoneticPr fontId="9" type="noConversion"/>
  </si>
  <si>
    <t xml:space="preserve">  </t>
  </si>
  <si>
    <t>운수사업수익</t>
  </si>
  <si>
    <t>기타사업수익</t>
  </si>
  <si>
    <t>영업비용</t>
  </si>
  <si>
    <t>인건비</t>
  </si>
  <si>
    <t>경 비</t>
  </si>
  <si>
    <t>영업손익</t>
  </si>
  <si>
    <t>△4,096</t>
    <phoneticPr fontId="9" type="noConversion"/>
  </si>
  <si>
    <t>△3,363</t>
  </si>
  <si>
    <t>△3,841</t>
  </si>
  <si>
    <t>△4,301</t>
  </si>
  <si>
    <t>△3,455</t>
  </si>
  <si>
    <t>△3,305</t>
  </si>
  <si>
    <t>△5,219</t>
  </si>
  <si>
    <t>△5,322</t>
  </si>
  <si>
    <t>△5,324</t>
    <phoneticPr fontId="9" type="noConversion"/>
  </si>
  <si>
    <t>△10,902</t>
    <phoneticPr fontId="9" type="noConversion"/>
  </si>
  <si>
    <t>△9,385</t>
  </si>
  <si>
    <t>영업외수익</t>
  </si>
  <si>
    <t>영업외비용</t>
  </si>
  <si>
    <t>경상손익</t>
  </si>
  <si>
    <t>△4,936</t>
  </si>
  <si>
    <t>△3,716</t>
  </si>
  <si>
    <t>△4,172</t>
  </si>
  <si>
    <t>△4,245</t>
  </si>
  <si>
    <t>△4,137</t>
  </si>
  <si>
    <t>△3,850</t>
  </si>
  <si>
    <t>△5,254</t>
  </si>
  <si>
    <t>△5,389</t>
  </si>
  <si>
    <t>△5,865</t>
    <phoneticPr fontId="9" type="noConversion"/>
  </si>
  <si>
    <t>△11,138</t>
    <phoneticPr fontId="9" type="noConversion"/>
  </si>
  <si>
    <t>△ 9,644</t>
  </si>
  <si>
    <t>서울메트로
9호선㈜</t>
  </si>
  <si>
    <t>△27</t>
    <phoneticPr fontId="9" type="noConversion"/>
  </si>
  <si>
    <r>
      <rPr>
        <b/>
        <sz val="10"/>
        <rFont val="맑은 고딕"/>
        <family val="3"/>
        <charset val="129"/>
      </rPr>
      <t>▽</t>
    </r>
    <r>
      <rPr>
        <b/>
        <sz val="10"/>
        <rFont val="돋움"/>
        <family val="3"/>
        <charset val="129"/>
      </rPr>
      <t>203</t>
    </r>
    <phoneticPr fontId="9" type="noConversion"/>
  </si>
  <si>
    <t>▽438</t>
    <phoneticPr fontId="9" type="noConversion"/>
  </si>
  <si>
    <t>△395</t>
    <phoneticPr fontId="9" type="noConversion"/>
  </si>
  <si>
    <t>△224</t>
    <phoneticPr fontId="9" type="noConversion"/>
  </si>
  <si>
    <t>△211</t>
    <phoneticPr fontId="9" type="noConversion"/>
  </si>
  <si>
    <t>△186</t>
  </si>
  <si>
    <t>△173</t>
  </si>
  <si>
    <t>△152</t>
  </si>
  <si>
    <t>△376</t>
  </si>
  <si>
    <t>△392</t>
  </si>
  <si>
    <t>△467</t>
    <phoneticPr fontId="9" type="noConversion"/>
  </si>
  <si>
    <t>△216</t>
    <phoneticPr fontId="9" type="noConversion"/>
  </si>
  <si>
    <t>▽43</t>
    <phoneticPr fontId="9" type="noConversion"/>
  </si>
  <si>
    <t>▽61</t>
    <phoneticPr fontId="9" type="noConversion"/>
  </si>
  <si>
    <t>△5</t>
    <phoneticPr fontId="9" type="noConversion"/>
  </si>
  <si>
    <t>△67</t>
    <phoneticPr fontId="9" type="noConversion"/>
  </si>
  <si>
    <t>△111</t>
  </si>
  <si>
    <t>△78</t>
  </si>
  <si>
    <t>△110</t>
  </si>
  <si>
    <t>△244</t>
  </si>
  <si>
    <t>△145</t>
    <phoneticPr fontId="9" type="noConversion"/>
  </si>
  <si>
    <t>서울교통공사
9호선운영부문</t>
    <phoneticPr fontId="9" type="noConversion"/>
  </si>
  <si>
    <t>-</t>
  </si>
  <si>
    <t>-</t>
    <phoneticPr fontId="9" type="noConversion"/>
  </si>
  <si>
    <t>▽3</t>
    <phoneticPr fontId="9" type="noConversion"/>
  </si>
  <si>
    <t>▽1</t>
    <phoneticPr fontId="9" type="noConversion"/>
  </si>
  <si>
    <t>▽4</t>
  </si>
  <si>
    <t>▽6</t>
    <phoneticPr fontId="9" type="noConversion"/>
  </si>
  <si>
    <t>▽10</t>
    <phoneticPr fontId="9" type="noConversion"/>
  </si>
  <si>
    <t>△126</t>
    <phoneticPr fontId="9" type="noConversion"/>
  </si>
  <si>
    <t>▽3.2</t>
    <phoneticPr fontId="9" type="noConversion"/>
  </si>
  <si>
    <t>▽2</t>
    <phoneticPr fontId="9" type="noConversion"/>
  </si>
  <si>
    <t>▽5</t>
  </si>
  <si>
    <t>▽9</t>
    <phoneticPr fontId="9" type="noConversion"/>
  </si>
  <si>
    <t>부산교통공사</t>
    <phoneticPr fontId="9" type="noConversion"/>
  </si>
  <si>
    <t>영업수입</t>
  </si>
  <si>
    <t>△2,427</t>
  </si>
  <si>
    <t>△2,294</t>
  </si>
  <si>
    <t>△2,486</t>
  </si>
  <si>
    <t>△2,601</t>
  </si>
  <si>
    <t>△2,855</t>
  </si>
  <si>
    <t>△2,798</t>
  </si>
  <si>
    <t>△3,348</t>
  </si>
  <si>
    <t>△3,553</t>
  </si>
  <si>
    <t>△3,509</t>
    <phoneticPr fontId="9" type="noConversion"/>
  </si>
  <si>
    <t>△4,709</t>
    <phoneticPr fontId="9" type="noConversion"/>
  </si>
  <si>
    <t>△4,934</t>
    <phoneticPr fontId="9" type="noConversion"/>
  </si>
  <si>
    <t>△1,147</t>
  </si>
  <si>
    <t>△1,078</t>
  </si>
  <si>
    <t>△1,301</t>
  </si>
  <si>
    <t>△1,439</t>
  </si>
  <si>
    <t>△1,471</t>
  </si>
  <si>
    <t>△1,364</t>
  </si>
  <si>
    <t>△1,492</t>
  </si>
  <si>
    <t>△1,660</t>
  </si>
  <si>
    <t>△1,525</t>
    <phoneticPr fontId="9" type="noConversion"/>
  </si>
  <si>
    <t>△2,634</t>
    <phoneticPr fontId="9" type="noConversion"/>
  </si>
  <si>
    <t>△1,948</t>
    <phoneticPr fontId="9" type="noConversion"/>
  </si>
  <si>
    <t>대구
도시철도공사</t>
    <phoneticPr fontId="9" type="noConversion"/>
  </si>
  <si>
    <t>△1,571</t>
  </si>
  <si>
    <t>△1,229</t>
  </si>
  <si>
    <t>△1,299</t>
  </si>
  <si>
    <t>△1,357</t>
  </si>
  <si>
    <t>△1,665</t>
  </si>
  <si>
    <t>△2,185</t>
  </si>
  <si>
    <t>△2,346</t>
  </si>
  <si>
    <t xml:space="preserve"> △2,268 </t>
  </si>
  <si>
    <t xml:space="preserve"> △2,507</t>
  </si>
  <si>
    <t xml:space="preserve"> △3,287</t>
    <phoneticPr fontId="9" type="noConversion"/>
  </si>
  <si>
    <t xml:space="preserve"> △3,230</t>
  </si>
  <si>
    <t>△1,510</t>
  </si>
  <si>
    <t>△849</t>
  </si>
  <si>
    <t>△995</t>
  </si>
  <si>
    <t>△895</t>
  </si>
  <si>
    <t>△936</t>
  </si>
  <si>
    <t>△1,349</t>
  </si>
  <si>
    <t>△1,593</t>
  </si>
  <si>
    <t>△1,480</t>
  </si>
  <si>
    <t>△1,396</t>
  </si>
  <si>
    <t>△2,062</t>
    <phoneticPr fontId="9" type="noConversion"/>
  </si>
  <si>
    <t>△1,935</t>
  </si>
  <si>
    <t>인천교통공사</t>
    <phoneticPr fontId="9" type="noConversion"/>
  </si>
  <si>
    <t>△896</t>
  </si>
  <si>
    <t>△1,064</t>
  </si>
  <si>
    <t>△843</t>
  </si>
  <si>
    <t>△931</t>
  </si>
  <si>
    <t>△1,037</t>
  </si>
  <si>
    <t>△1,812</t>
  </si>
  <si>
    <t>△1,836</t>
    <phoneticPr fontId="9" type="noConversion"/>
  </si>
  <si>
    <t>△2,204</t>
    <phoneticPr fontId="9" type="noConversion"/>
  </si>
  <si>
    <t>△2,557</t>
  </si>
  <si>
    <t>△638</t>
  </si>
  <si>
    <t>△815</t>
  </si>
  <si>
    <t>△699</t>
  </si>
  <si>
    <t>△922</t>
  </si>
  <si>
    <t>△959</t>
  </si>
  <si>
    <t>△1,107</t>
  </si>
  <si>
    <t>△1,170</t>
  </si>
  <si>
    <t>△1,307</t>
  </si>
  <si>
    <t>△1,247</t>
    <phoneticPr fontId="9" type="noConversion"/>
  </si>
  <si>
    <t>△1,787</t>
    <phoneticPr fontId="9" type="noConversion"/>
  </si>
  <si>
    <t>△1,783</t>
  </si>
  <si>
    <t>광주광역시
도시철도공사</t>
    <phoneticPr fontId="9" type="noConversion"/>
  </si>
  <si>
    <t>△710</t>
  </si>
  <si>
    <t>△734</t>
  </si>
  <si>
    <t>△756</t>
  </si>
  <si>
    <t>△761</t>
  </si>
  <si>
    <t>△683</t>
    <phoneticPr fontId="9" type="noConversion"/>
  </si>
  <si>
    <t>△701</t>
  </si>
  <si>
    <t>△747</t>
  </si>
  <si>
    <t>△755</t>
  </si>
  <si>
    <t>△818</t>
    <phoneticPr fontId="9" type="noConversion"/>
  </si>
  <si>
    <t>△871</t>
  </si>
  <si>
    <t>△312</t>
  </si>
  <si>
    <t>△341</t>
  </si>
  <si>
    <t>△364</t>
  </si>
  <si>
    <t>△367</t>
  </si>
  <si>
    <t>△367</t>
    <phoneticPr fontId="9" type="noConversion"/>
  </si>
  <si>
    <t>△370</t>
  </si>
  <si>
    <t>△354</t>
  </si>
  <si>
    <t>△406</t>
  </si>
  <si>
    <t>△357</t>
  </si>
  <si>
    <t>△375</t>
    <phoneticPr fontId="9" type="noConversion"/>
  </si>
  <si>
    <t>△366</t>
  </si>
  <si>
    <t>대전교통공사</t>
    <phoneticPr fontId="9" type="noConversion"/>
  </si>
  <si>
    <t>△661</t>
    <phoneticPr fontId="9" type="noConversion"/>
  </si>
  <si>
    <t>△556</t>
  </si>
  <si>
    <t>△489</t>
  </si>
  <si>
    <t>△467</t>
  </si>
  <si>
    <t>△478</t>
  </si>
  <si>
    <t>△498</t>
  </si>
  <si>
    <t>△528</t>
  </si>
  <si>
    <t>△553</t>
  </si>
  <si>
    <t>△570</t>
  </si>
  <si>
    <t>△735</t>
    <phoneticPr fontId="9" type="noConversion"/>
  </si>
  <si>
    <t>△733</t>
  </si>
  <si>
    <t>△646</t>
  </si>
  <si>
    <t>△417</t>
  </si>
  <si>
    <t>△383</t>
  </si>
  <si>
    <t>△380</t>
  </si>
  <si>
    <t>△402</t>
  </si>
  <si>
    <t>△379</t>
  </si>
  <si>
    <t>△377</t>
  </si>
  <si>
    <t>△399</t>
  </si>
  <si>
    <t>△436</t>
    <phoneticPr fontId="9" type="noConversion"/>
  </si>
  <si>
    <t>△416</t>
  </si>
  <si>
    <t>부산-김해
경전철㈜</t>
  </si>
  <si>
    <t>△156</t>
    <phoneticPr fontId="9" type="noConversion"/>
  </si>
  <si>
    <t>△422</t>
    <phoneticPr fontId="9" type="noConversion"/>
  </si>
  <si>
    <t>△208</t>
    <phoneticPr fontId="9" type="noConversion"/>
  </si>
  <si>
    <r>
      <rPr>
        <b/>
        <sz val="10"/>
        <rFont val="맑은 고딕"/>
        <family val="3"/>
        <charset val="129"/>
      </rPr>
      <t>▽</t>
    </r>
    <r>
      <rPr>
        <b/>
        <sz val="10"/>
        <rFont val="돋움"/>
        <family val="3"/>
        <charset val="129"/>
      </rPr>
      <t>174</t>
    </r>
    <phoneticPr fontId="9" type="noConversion"/>
  </si>
  <si>
    <t>▽264</t>
    <phoneticPr fontId="9" type="noConversion"/>
  </si>
  <si>
    <t>▽278</t>
    <phoneticPr fontId="9" type="noConversion"/>
  </si>
  <si>
    <t>▽171</t>
  </si>
  <si>
    <t>▽282</t>
  </si>
  <si>
    <t>▽303</t>
  </si>
  <si>
    <t>▽264</t>
  </si>
  <si>
    <t>▽255</t>
    <phoneticPr fontId="9" type="noConversion"/>
  </si>
  <si>
    <t>△315</t>
    <phoneticPr fontId="9" type="noConversion"/>
  </si>
  <si>
    <t>△1,069</t>
    <phoneticPr fontId="9" type="noConversion"/>
  </si>
  <si>
    <t>△711</t>
    <phoneticPr fontId="9" type="noConversion"/>
  </si>
  <si>
    <t>△323</t>
    <phoneticPr fontId="9" type="noConversion"/>
  </si>
  <si>
    <t>△230</t>
    <phoneticPr fontId="9" type="noConversion"/>
  </si>
  <si>
    <t>△45</t>
  </si>
  <si>
    <t>△11</t>
  </si>
  <si>
    <t>△61</t>
    <phoneticPr fontId="9" type="noConversion"/>
  </si>
  <si>
    <t>△5</t>
  </si>
  <si>
    <t>의정부경량전철㈜</t>
    <phoneticPr fontId="9" type="noConversion"/>
  </si>
  <si>
    <t>△89</t>
  </si>
  <si>
    <t>△180</t>
  </si>
  <si>
    <t>△860</t>
  </si>
  <si>
    <t>△1,291</t>
  </si>
  <si>
    <t>△254</t>
  </si>
  <si>
    <t>△4</t>
  </si>
  <si>
    <t>△202</t>
    <phoneticPr fontId="9" type="noConversion"/>
  </si>
  <si>
    <t>△169</t>
    <phoneticPr fontId="9" type="noConversion"/>
  </si>
  <si>
    <t>△174</t>
    <phoneticPr fontId="9" type="noConversion"/>
  </si>
  <si>
    <t xml:space="preserve">△247 </t>
  </si>
  <si>
    <t>△443</t>
  </si>
  <si>
    <t>△1,082</t>
  </si>
  <si>
    <t>△1,498</t>
  </si>
  <si>
    <t>△394</t>
  </si>
  <si>
    <t>△39</t>
  </si>
  <si>
    <t>△259</t>
    <phoneticPr fontId="9" type="noConversion"/>
  </si>
  <si>
    <t>△225</t>
    <phoneticPr fontId="9" type="noConversion"/>
  </si>
  <si>
    <t>△221</t>
    <phoneticPr fontId="9" type="noConversion"/>
  </si>
  <si>
    <t>용인 경량전철㈜</t>
    <phoneticPr fontId="9" type="noConversion"/>
  </si>
  <si>
    <t xml:space="preserve"> △4</t>
    <phoneticPr fontId="9" type="noConversion"/>
  </si>
  <si>
    <t xml:space="preserve"> △15</t>
  </si>
  <si>
    <t>△156</t>
  </si>
  <si>
    <t>  △138</t>
  </si>
  <si>
    <t>  △133</t>
  </si>
  <si>
    <t>  △91</t>
  </si>
  <si>
    <t>  △128</t>
  </si>
  <si>
    <t>  △130</t>
    <phoneticPr fontId="9" type="noConversion"/>
  </si>
  <si>
    <t>  △141</t>
  </si>
  <si>
    <t>  △150</t>
  </si>
  <si>
    <t>우이신설경전철㈜</t>
    <phoneticPr fontId="9" type="noConversion"/>
  </si>
  <si>
    <t>△102</t>
  </si>
  <si>
    <t>△193</t>
  </si>
  <si>
    <t>△152</t>
    <phoneticPr fontId="9" type="noConversion"/>
  </si>
  <si>
    <t>△146</t>
    <phoneticPr fontId="9" type="noConversion"/>
  </si>
  <si>
    <t>△144</t>
  </si>
  <si>
    <t>△845</t>
  </si>
  <si>
    <t>△471</t>
    <phoneticPr fontId="9" type="noConversion"/>
  </si>
  <si>
    <t>△317</t>
    <phoneticPr fontId="9" type="noConversion"/>
  </si>
  <si>
    <t>△203</t>
  </si>
  <si>
    <t>김포골드라인㈜</t>
  </si>
  <si>
    <t>△2</t>
  </si>
  <si>
    <r>
      <t xml:space="preserve">2. </t>
    </r>
    <r>
      <rPr>
        <sz val="16"/>
        <rFont val="HY헤드라인M"/>
        <family val="1"/>
        <charset val="129"/>
      </rPr>
      <t>무임승차 및 무임비용 비율</t>
    </r>
  </si>
  <si>
    <t xml:space="preserve">(단위 : 천명, 억원, 승차인원기준) </t>
  </si>
  <si>
    <t>무임승차 비율</t>
    <phoneticPr fontId="9" type="noConversion"/>
  </si>
  <si>
    <t>연간승차</t>
    <phoneticPr fontId="9" type="noConversion"/>
  </si>
  <si>
    <t>무임승차</t>
    <phoneticPr fontId="9" type="noConversion"/>
  </si>
  <si>
    <t>영업손실 대비 무임비용 비율</t>
    <phoneticPr fontId="9" type="noConversion"/>
  </si>
  <si>
    <t>영업손실</t>
    <phoneticPr fontId="9" type="noConversion"/>
  </si>
  <si>
    <t>무임비용</t>
    <phoneticPr fontId="9" type="noConversion"/>
  </si>
  <si>
    <t>서울시메트로
9호선㈜</t>
    <phoneticPr fontId="9" type="noConversion"/>
  </si>
  <si>
    <t>인천교통공사</t>
  </si>
  <si>
    <t>광주광역시
도시철도공사</t>
  </si>
  <si>
    <t>부산김해
경전철㈜</t>
    <phoneticPr fontId="9" type="noConversion"/>
  </si>
  <si>
    <t>△7.5%</t>
  </si>
  <si>
    <t>의정부
경량전철㈜</t>
    <phoneticPr fontId="9" type="noConversion"/>
  </si>
  <si>
    <t>용인경량전철㈜</t>
  </si>
  <si>
    <r>
      <t xml:space="preserve">3. </t>
    </r>
    <r>
      <rPr>
        <sz val="16"/>
        <rFont val="HY헤드라인M"/>
        <family val="1"/>
        <charset val="129"/>
      </rPr>
      <t>무임승차</t>
    </r>
    <r>
      <rPr>
        <b/>
        <sz val="16"/>
        <rFont val="맑은 고딕"/>
        <family val="3"/>
        <charset val="129"/>
      </rPr>
      <t xml:space="preserve"> 대상별 현황</t>
    </r>
    <phoneticPr fontId="9" type="noConversion"/>
  </si>
  <si>
    <t xml:space="preserve">(단위 : 천명, 백만원) </t>
  </si>
  <si>
    <t>합계</t>
  </si>
  <si>
    <t>무임승차</t>
  </si>
  <si>
    <t>노인</t>
  </si>
  <si>
    <t>장애인</t>
  </si>
  <si>
    <t>국가유공자</t>
  </si>
  <si>
    <t>기타</t>
  </si>
  <si>
    <t>무임비용</t>
  </si>
  <si>
    <t>부산교통공사</t>
  </si>
  <si>
    <t>직원․가족권</t>
  </si>
  <si>
    <t>대구도시철도공사</t>
    <phoneticPr fontId="9" type="noConversion"/>
  </si>
  <si>
    <t>부산김해
경전철㈜</t>
  </si>
  <si>
    <t>의정부 
경량전철㈜</t>
    <phoneticPr fontId="9" type="noConversion"/>
  </si>
  <si>
    <t>용인 
경량전철㈜</t>
    <phoneticPr fontId="9" type="noConversion"/>
  </si>
  <si>
    <r>
      <t xml:space="preserve">4. </t>
    </r>
    <r>
      <rPr>
        <sz val="16"/>
        <rFont val="HY헤드라인M"/>
        <family val="1"/>
        <charset val="129"/>
      </rPr>
      <t xml:space="preserve">승객 </t>
    </r>
    <r>
      <rPr>
        <sz val="16"/>
        <rFont val="맑은 고딕"/>
        <family val="3"/>
        <charset val="129"/>
        <scheme val="minor"/>
      </rPr>
      <t>1</t>
    </r>
    <r>
      <rPr>
        <sz val="16"/>
        <rFont val="HY헤드라인M"/>
        <family val="1"/>
        <charset val="129"/>
      </rPr>
      <t>인당 운임손실 현황</t>
    </r>
    <phoneticPr fontId="9" type="noConversion"/>
  </si>
  <si>
    <r>
      <t>(단위 : 원)</t>
    </r>
    <r>
      <rPr>
        <sz val="10"/>
        <rFont val="맑은 고딕"/>
        <family val="3"/>
        <charset val="129"/>
        <scheme val="minor"/>
      </rPr>
      <t xml:space="preserve"> </t>
    </r>
    <phoneticPr fontId="9" type="noConversion"/>
  </si>
  <si>
    <t>운임손실(A-B)</t>
    <phoneticPr fontId="9" type="noConversion"/>
  </si>
  <si>
    <t>수송원가(A)</t>
    <phoneticPr fontId="9" type="noConversion"/>
  </si>
  <si>
    <t>평균운임(B)</t>
    <phoneticPr fontId="9" type="noConversion"/>
  </si>
  <si>
    <t>기본운임</t>
    <phoneticPr fontId="9" type="noConversion"/>
  </si>
  <si>
    <t>(인상일)</t>
  </si>
  <si>
    <t>서울메트로</t>
  </si>
  <si>
    <t>(2.25)</t>
  </si>
  <si>
    <t>(6.27)</t>
  </si>
  <si>
    <t>서울특별시
도시철도공사</t>
  </si>
  <si>
    <t>운임손실(A-B)</t>
  </si>
  <si>
    <t>수송원가(A)</t>
  </si>
  <si>
    <t>평균운임(B)</t>
  </si>
  <si>
    <t>기본운임</t>
  </si>
  <si>
    <t>(2.25)</t>
    <phoneticPr fontId="9" type="noConversion"/>
  </si>
  <si>
    <t>(6.27)</t>
    <phoneticPr fontId="9" type="noConversion"/>
  </si>
  <si>
    <t>서울메트로9호선운영㈜</t>
    <phoneticPr fontId="9" type="noConversion"/>
  </si>
  <si>
    <t>(12.1)</t>
    <phoneticPr fontId="9" type="noConversion"/>
  </si>
  <si>
    <t>(11.23)</t>
    <phoneticPr fontId="9" type="noConversion"/>
  </si>
  <si>
    <t>(5.1.)</t>
  </si>
  <si>
    <t>(7.1)</t>
    <phoneticPr fontId="9" type="noConversion"/>
  </si>
  <si>
    <t>(12.30)</t>
    <phoneticPr fontId="9" type="noConversion"/>
  </si>
  <si>
    <t>(8.1)</t>
    <phoneticPr fontId="9" type="noConversion"/>
  </si>
  <si>
    <t>부산-김해 경전철㈜</t>
    <phoneticPr fontId="9" type="noConversion"/>
  </si>
  <si>
    <t>(5.1)</t>
    <phoneticPr fontId="9" type="noConversion"/>
  </si>
  <si>
    <t>의정부 경량전철㈜</t>
  </si>
  <si>
    <t>(7.1)</t>
  </si>
  <si>
    <t>(12.6)</t>
  </si>
  <si>
    <t>(9.20)</t>
    <phoneticPr fontId="9" type="noConversion"/>
  </si>
  <si>
    <t xml:space="preserve"> - </t>
  </si>
  <si>
    <r>
      <t xml:space="preserve">5. </t>
    </r>
    <r>
      <rPr>
        <sz val="16"/>
        <rFont val="HY헤드라인M"/>
        <family val="1"/>
        <charset val="129"/>
      </rPr>
      <t>도시</t>
    </r>
    <r>
      <rPr>
        <sz val="16"/>
        <rFont val="맑은 고딕"/>
        <family val="3"/>
        <charset val="129"/>
        <scheme val="minor"/>
      </rPr>
      <t>·</t>
    </r>
    <r>
      <rPr>
        <sz val="16"/>
        <rFont val="HY헤드라인M"/>
        <family val="1"/>
        <charset val="129"/>
      </rPr>
      <t>광역철도 운임</t>
    </r>
  </si>
  <si>
    <t>대 상</t>
  </si>
  <si>
    <t>교통카드</t>
    <phoneticPr fontId="9" type="noConversion"/>
  </si>
  <si>
    <t>1회용</t>
  </si>
  <si>
    <t>비 고</t>
  </si>
  <si>
    <t>승차권</t>
    <phoneticPr fontId="9" type="noConversion"/>
  </si>
  <si>
    <t>거리비례제</t>
    <phoneticPr fontId="9" type="noConversion"/>
  </si>
  <si>
    <t>서울,인천,의정부</t>
  </si>
  <si>
    <t>일 반</t>
  </si>
  <si>
    <t>기본
운임 
(10km이내)</t>
    <phoneticPr fontId="9" type="noConversion"/>
  </si>
  <si>
    <t>1250원</t>
  </si>
  <si>
    <t>1350원</t>
  </si>
  <si>
    <t>ㅇ 거리비례제 
10~50km이내 : 5km마다 100원 
50km초과 : 8km마다 100원    
  * 단, 평택~신창 및 가평~춘천 구간은 다른 구간과 연속 이용시 4km마다 100원씩 별도 합산
ㅇ 타 교통수단 환승시 기본운임 차액 지불 및 기본거리 초과시 5km마다 100원 추가 가산
ㅇ 의정부경량전철 별도운임 : 300원 (2019.11.23. 영업개시일부터)</t>
    <phoneticPr fontId="9" type="noConversion"/>
  </si>
  <si>
    <t>청소년</t>
  </si>
  <si>
    <t>780원</t>
    <phoneticPr fontId="9" type="noConversion"/>
  </si>
  <si>
    <t>1350원</t>
    <phoneticPr fontId="9" type="noConversion"/>
  </si>
  <si>
    <t>어린이</t>
  </si>
  <si>
    <t>450원</t>
  </si>
  <si>
    <t>구간제</t>
    <phoneticPr fontId="9" type="noConversion"/>
  </si>
  <si>
    <t>1구간 10km 이내,  2구간: 10km 초과</t>
  </si>
  <si>
    <t>부산</t>
  </si>
  <si>
    <t>1구간</t>
  </si>
  <si>
    <t>1300원</t>
    <phoneticPr fontId="9" type="noConversion"/>
  </si>
  <si>
    <t>1400원</t>
  </si>
  <si>
    <t>ㅇ 타 교통수단 환승시 기본운임 차액 지불</t>
    <phoneticPr fontId="9" type="noConversion"/>
  </si>
  <si>
    <t>2구간</t>
  </si>
  <si>
    <t>1500원</t>
  </si>
  <si>
    <t>1600원</t>
  </si>
  <si>
    <t>1050원</t>
  </si>
  <si>
    <t>1150원</t>
  </si>
  <si>
    <t>1200원</t>
  </si>
  <si>
    <t>1300원</t>
  </si>
  <si>
    <t>650원</t>
  </si>
  <si>
    <t>700원</t>
  </si>
  <si>
    <t>750원</t>
  </si>
  <si>
    <t>800원</t>
  </si>
  <si>
    <t>대전</t>
  </si>
  <si>
    <t>일 반</t>
    <phoneticPr fontId="9" type="noConversion"/>
  </si>
  <si>
    <t>1,250원</t>
  </si>
  <si>
    <t>1,400원</t>
  </si>
  <si>
    <t>ㅇ 타 교통수단간 환승(3회 한정, 교통카드)(타 교통수단과 기본운임 동일)
  - 1구간 이용시 추가운임: 없음
  - 2구간 이용시 추가요금: 일반 100원, 청소년 80원, 어린이 50원
 * 광역환승 및 마을버스 운임징수시 선승수단과 후승수단간 요금 차액이 있을 시는 
후승수단에 그 차액요금 추가 징수</t>
    <phoneticPr fontId="9" type="noConversion"/>
  </si>
  <si>
    <t>1,350원</t>
  </si>
  <si>
    <t>1,500원</t>
  </si>
  <si>
    <t>880원</t>
  </si>
  <si>
    <t>960원</t>
  </si>
  <si>
    <t>550원</t>
  </si>
  <si>
    <t>600원</t>
  </si>
  <si>
    <t>부산-김해</t>
  </si>
  <si>
    <t>1,300원</t>
  </si>
  <si>
    <t>ㅇ 타 교통수단간 광역환승(2회에 한함)
 - 광역환승요금 : 일반 500원, 청소년 260원, 어린이 100원
 - 환승후 2구간 이용시 추가운임 : 일반 200원, 청소년 150원, 어린이 100원
 * 광역환승운임 징수시 선승수단과 후승수단간 요금 차액이 있을 시는 후승수단에 그 차액요금 추가 징수</t>
  </si>
  <si>
    <t>1,600원</t>
  </si>
  <si>
    <t>1,000원</t>
  </si>
  <si>
    <t>1,150원</t>
  </si>
  <si>
    <t>850원</t>
  </si>
  <si>
    <t>균일제</t>
    <phoneticPr fontId="9" type="noConversion"/>
  </si>
  <si>
    <t>대구</t>
  </si>
  <si>
    <t>ㅇ 타 교통수단 환승시 추가 비용 없음(타 교통수단과 기본운임 동일)</t>
    <phoneticPr fontId="9" type="noConversion"/>
  </si>
  <si>
    <t>400원</t>
  </si>
  <si>
    <t>500원</t>
  </si>
  <si>
    <t>광주</t>
  </si>
  <si>
    <t>1,250원</t>
    <phoneticPr fontId="9" type="noConversion"/>
  </si>
  <si>
    <t>1,400원</t>
    <phoneticPr fontId="9" type="noConversion"/>
  </si>
  <si>
    <t>ㅇ 타 교통수단 환승시 이용교통수단기본운임 차액 지불</t>
    <phoneticPr fontId="9" type="noConversion"/>
  </si>
  <si>
    <t>900원</t>
  </si>
  <si>
    <t>거리비례제</t>
  </si>
  <si>
    <t>용인</t>
  </si>
  <si>
    <t>1,450원</t>
    <phoneticPr fontId="9" type="noConversion"/>
  </si>
  <si>
    <t>1,550원</t>
    <phoneticPr fontId="9" type="noConversion"/>
  </si>
  <si>
    <t>ㅇ 거리비례제
   10~50km이내 : 5km마다 100원
   50km초과 : 8km마다 100원
  * 단, 평택~신창 및 가평~춘천 구간은 다른 구간과 연속 이용시 4km마다 100원씩 별도 합산
ㅇ 타 교통수단 환승시 기본운임 차액 지불 및 기본거리 초과시 5km마다 100원 추가 가산
  * 기본거리
   ․ 간선, 지선, 급행간선, 순환,마을버스 : 10km 이내
   ․ 서울광역버스, 경기(좌석ㆍ직행),인천(광역ㆍ좌석)버스 : 30km 이내
ㅇ 용인 경량전철 별도운임 200원</t>
  </si>
  <si>
    <r>
      <rPr>
        <b/>
        <sz val="16"/>
        <rFont val="맑은 고딕"/>
        <family val="1"/>
        <charset val="129"/>
        <scheme val="minor"/>
      </rPr>
      <t>6</t>
    </r>
    <r>
      <rPr>
        <b/>
        <sz val="16"/>
        <rFont val="맑은 고딕"/>
        <family val="3"/>
        <charset val="129"/>
        <scheme val="minor"/>
      </rPr>
      <t xml:space="preserve">. </t>
    </r>
    <r>
      <rPr>
        <b/>
        <sz val="16"/>
        <rFont val="HY헤드라인M"/>
        <family val="1"/>
        <charset val="129"/>
      </rPr>
      <t>연도별 운수수입 실적</t>
    </r>
    <phoneticPr fontId="9" type="noConversion"/>
  </si>
  <si>
    <r>
      <t>(</t>
    </r>
    <r>
      <rPr>
        <sz val="10"/>
        <rFont val="한양신명조"/>
        <family val="3"/>
        <charset val="129"/>
      </rPr>
      <t xml:space="preserve">단위 </t>
    </r>
    <r>
      <rPr>
        <sz val="10"/>
        <rFont val="맑은 고딕"/>
        <family val="3"/>
        <charset val="129"/>
        <scheme val="minor"/>
      </rPr>
      <t xml:space="preserve">: </t>
    </r>
    <r>
      <rPr>
        <sz val="10"/>
        <rFont val="한양신명조"/>
        <family val="3"/>
        <charset val="129"/>
      </rPr>
      <t>백만원</t>
    </r>
    <r>
      <rPr>
        <sz val="10"/>
        <rFont val="맑은 고딕"/>
        <family val="3"/>
        <charset val="129"/>
        <scheme val="minor"/>
      </rPr>
      <t>/</t>
    </r>
    <r>
      <rPr>
        <sz val="10"/>
        <rFont val="한양신명조"/>
        <family val="3"/>
        <charset val="129"/>
      </rPr>
      <t>년</t>
    </r>
    <r>
      <rPr>
        <sz val="10"/>
        <rFont val="맑은 고딕"/>
        <family val="3"/>
        <charset val="129"/>
        <scheme val="minor"/>
      </rPr>
      <t>)</t>
    </r>
  </si>
  <si>
    <t>연도</t>
  </si>
  <si>
    <t>기관</t>
  </si>
  <si>
    <t>노선</t>
  </si>
  <si>
    <t>운수수입</t>
    <phoneticPr fontId="9" type="noConversion"/>
  </si>
  <si>
    <t>승차수입</t>
    <phoneticPr fontId="9" type="noConversion"/>
  </si>
  <si>
    <t>연락운임
정산금</t>
    <phoneticPr fontId="9" type="noConversion"/>
  </si>
  <si>
    <t>PSO
보상금</t>
  </si>
  <si>
    <t>소계</t>
  </si>
  <si>
    <t>1호선</t>
  </si>
  <si>
    <t>2호선</t>
  </si>
  <si>
    <t>3호선</t>
  </si>
  <si>
    <t>4호선</t>
  </si>
  <si>
    <t>5호선</t>
  </si>
  <si>
    <t>6호선</t>
  </si>
  <si>
    <t>7호선</t>
  </si>
  <si>
    <t>8호선</t>
  </si>
  <si>
    <t>9호선
(1단계)</t>
  </si>
  <si>
    <t xml:space="preserve"> △964 </t>
  </si>
  <si>
    <t>△519</t>
  </si>
  <si>
    <t>9호선
(1단계)</t>
    <phoneticPr fontId="9" type="noConversion"/>
  </si>
  <si>
    <t>서울메트로
9호선운영㈜</t>
  </si>
  <si>
    <t>9호선
(2단계)</t>
  </si>
  <si>
    <t xml:space="preserve"> 서울교통공사
9호선운영부문 </t>
  </si>
  <si>
    <t xml:space="preserve"> 9호선
(2,3단계) </t>
  </si>
  <si>
    <t>9호선
(2단계)</t>
    <phoneticPr fontId="9" type="noConversion"/>
  </si>
  <si>
    <t xml:space="preserve"> 소계 </t>
  </si>
  <si>
    <t xml:space="preserve"> 1호선 </t>
  </si>
  <si>
    <t xml:space="preserve"> 2호선 </t>
  </si>
  <si>
    <t xml:space="preserve"> 3호선 </t>
  </si>
  <si>
    <t xml:space="preserve"> 4호선 </t>
  </si>
  <si>
    <t>소계</t>
    <phoneticPr fontId="9" type="noConversion"/>
  </si>
  <si>
    <t>2호선</t>
    <phoneticPr fontId="9" type="noConversion"/>
  </si>
  <si>
    <t>광주광역시 
도시철도공사</t>
    <phoneticPr fontId="9" type="noConversion"/>
  </si>
  <si>
    <t xml:space="preserve">         -</t>
  </si>
  <si>
    <t xml:space="preserve">                             -</t>
  </si>
  <si>
    <t xml:space="preserve">  -  </t>
  </si>
  <si>
    <t>대전광역시
도시철도공사</t>
  </si>
  <si>
    <t xml:space="preserve">              -</t>
  </si>
  <si>
    <t>부산-김해
 경전철 (주)</t>
  </si>
  <si>
    <t>의정부경량전철㈜</t>
  </si>
  <si>
    <t>의정부</t>
  </si>
  <si>
    <t>의정부경량전철(주)</t>
    <phoneticPr fontId="9" type="noConversion"/>
  </si>
  <si>
    <t>용인 경량전철(주)</t>
  </si>
  <si>
    <t>에버라인</t>
  </si>
  <si>
    <t>용인 경량전철(주)</t>
    <phoneticPr fontId="9" type="noConversion"/>
  </si>
  <si>
    <t>△9</t>
    <phoneticPr fontId="9" type="noConversion"/>
  </si>
  <si>
    <t>우이신설선</t>
    <phoneticPr fontId="9" type="noConversion"/>
  </si>
  <si>
    <t>김포도시철도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</si>
</sst>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#,##0\ "/>
    <numFmt numFmtId="178" formatCode="#,##0_ "/>
    <numFmt numFmtId="179" formatCode="#,##0_);[Red]&quot;△&quot;#,##0"/>
  </numFmts>
  <fonts count="34"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10"/>
      <name val="돋움"/>
      <family val="3"/>
      <charset val="129"/>
    </font>
    <font>
      <sz val="11"/>
      <name val="돋움"/>
      <family val="2"/>
      <charset val="129"/>
    </font>
    <font>
      <b/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name val="맑은 고딕"/>
      <family val="1"/>
      <charset val="129"/>
      <scheme val="minor"/>
    </font>
    <font>
      <b/>
      <sz val="16"/>
      <name val="HY헤드라인M"/>
      <family val="1"/>
      <charset val="129"/>
    </font>
    <font>
      <sz val="1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4"/>
      <name val="HY헤드라인M"/>
      <family val="1"/>
      <charset val="129"/>
    </font>
    <font>
      <sz val="10"/>
      <name val="한양신명조"/>
      <family val="3"/>
      <charset val="129"/>
    </font>
    <font>
      <sz val="10"/>
      <name val="돋움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6"/>
      <name val="맑은 고딕"/>
      <family val="3"/>
      <charset val="129"/>
      <scheme val="minor"/>
    </font>
    <font>
      <sz val="16"/>
      <name val="HY헤드라인M"/>
      <family val="1"/>
      <charset val="129"/>
    </font>
    <font>
      <sz val="11"/>
      <name val="한양신명조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0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13" fillId="0" borderId="0" xfId="0" applyFont="1">
      <alignment vertical="center"/>
    </xf>
    <xf numFmtId="3" fontId="12" fillId="0" borderId="1" xfId="1" applyNumberFormat="1" applyFont="1" applyBorder="1" applyAlignment="1">
      <alignment horizontal="center" vertical="center" wrapText="1"/>
    </xf>
    <xf numFmtId="177" fontId="12" fillId="0" borderId="1" xfId="1" applyNumberFormat="1" applyFont="1" applyBorder="1" applyAlignment="1">
      <alignment horizontal="center" vertical="center" wrapText="1"/>
    </xf>
    <xf numFmtId="178" fontId="12" fillId="0" borderId="1" xfId="4" applyNumberFormat="1" applyFont="1" applyFill="1" applyBorder="1" applyAlignment="1">
      <alignment horizontal="center" vertical="center" wrapText="1"/>
    </xf>
    <xf numFmtId="38" fontId="12" fillId="0" borderId="1" xfId="1" applyNumberFormat="1" applyFont="1" applyBorder="1" applyAlignment="1">
      <alignment horizontal="center" vertical="center" wrapText="1"/>
    </xf>
    <xf numFmtId="38" fontId="12" fillId="0" borderId="1" xfId="4" applyNumberFormat="1" applyFont="1" applyFill="1" applyBorder="1" applyAlignment="1">
      <alignment horizontal="center" vertical="center" wrapText="1"/>
    </xf>
    <xf numFmtId="177" fontId="14" fillId="0" borderId="1" xfId="1" applyNumberFormat="1" applyFont="1" applyBorder="1" applyAlignment="1">
      <alignment horizontal="center" vertical="center" wrapText="1"/>
    </xf>
    <xf numFmtId="0" fontId="12" fillId="0" borderId="1" xfId="1" quotePrefix="1" applyFont="1" applyBorder="1" applyAlignment="1">
      <alignment horizontal="center" vertical="center" wrapText="1"/>
    </xf>
    <xf numFmtId="0" fontId="14" fillId="0" borderId="1" xfId="1" quotePrefix="1" applyFont="1" applyBorder="1" applyAlignment="1">
      <alignment horizontal="center" vertical="center" wrapText="1"/>
    </xf>
    <xf numFmtId="1" fontId="12" fillId="0" borderId="1" xfId="1" applyNumberFormat="1" applyFont="1" applyBorder="1" applyAlignment="1">
      <alignment horizontal="center" vertical="center" wrapText="1"/>
    </xf>
    <xf numFmtId="178" fontId="12" fillId="0" borderId="1" xfId="1" applyNumberFormat="1" applyFont="1" applyBorder="1" applyAlignment="1">
      <alignment horizontal="center" vertical="center" wrapText="1"/>
    </xf>
    <xf numFmtId="0" fontId="12" fillId="0" borderId="0" xfId="1" applyFont="1">
      <alignment vertical="center"/>
    </xf>
    <xf numFmtId="3" fontId="14" fillId="0" borderId="1" xfId="1" applyNumberFormat="1" applyFont="1" applyBorder="1" applyAlignment="1">
      <alignment horizontal="center" vertical="center" wrapText="1"/>
    </xf>
    <xf numFmtId="178" fontId="14" fillId="0" borderId="1" xfId="1" applyNumberFormat="1" applyFont="1" applyBorder="1" applyAlignment="1">
      <alignment horizontal="center" vertical="center" wrapText="1"/>
    </xf>
    <xf numFmtId="49" fontId="12" fillId="0" borderId="1" xfId="1" applyNumberFormat="1" applyFont="1" applyBorder="1" applyAlignment="1">
      <alignment horizontal="center" vertical="center" wrapText="1"/>
    </xf>
    <xf numFmtId="178" fontId="14" fillId="0" borderId="1" xfId="4" applyNumberFormat="1" applyFont="1" applyFill="1" applyBorder="1" applyAlignment="1">
      <alignment horizontal="center" vertical="center" wrapText="1"/>
    </xf>
    <xf numFmtId="38" fontId="14" fillId="0" borderId="1" xfId="1" applyNumberFormat="1" applyFont="1" applyBorder="1" applyAlignment="1">
      <alignment horizontal="center" vertical="center" wrapText="1"/>
    </xf>
    <xf numFmtId="0" fontId="18" fillId="0" borderId="0" xfId="1" applyFont="1" applyAlignment="1">
      <alignment horizontal="left" vertical="center"/>
    </xf>
    <xf numFmtId="0" fontId="21" fillId="0" borderId="0" xfId="1" applyFont="1">
      <alignment vertical="center"/>
    </xf>
    <xf numFmtId="0" fontId="22" fillId="0" borderId="0" xfId="1" applyFont="1" applyAlignment="1">
      <alignment horizontal="left" vertical="center"/>
    </xf>
    <xf numFmtId="0" fontId="17" fillId="0" borderId="0" xfId="1" applyFont="1" applyAlignment="1">
      <alignment horizontal="right" vertical="center"/>
    </xf>
    <xf numFmtId="3" fontId="12" fillId="0" borderId="1" xfId="1" applyNumberFormat="1" applyFont="1" applyBorder="1" applyAlignment="1">
      <alignment horizontal="right" vertical="center"/>
    </xf>
    <xf numFmtId="10" fontId="14" fillId="0" borderId="1" xfId="1" applyNumberFormat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3" fontId="14" fillId="0" borderId="1" xfId="1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76" fontId="14" fillId="0" borderId="1" xfId="4" applyFont="1" applyFill="1" applyBorder="1" applyAlignment="1">
      <alignment horizontal="center" vertical="center" wrapText="1"/>
    </xf>
    <xf numFmtId="178" fontId="12" fillId="0" borderId="1" xfId="8" applyNumberFormat="1" applyFont="1" applyBorder="1" applyAlignment="1">
      <alignment horizontal="right" vertical="center" wrapText="1"/>
    </xf>
    <xf numFmtId="178" fontId="12" fillId="0" borderId="1" xfId="1" applyNumberFormat="1" applyFont="1" applyBorder="1" applyAlignment="1">
      <alignment horizontal="right" vertical="center"/>
    </xf>
    <xf numFmtId="38" fontId="12" fillId="0" borderId="1" xfId="9" applyNumberFormat="1" applyFont="1" applyFill="1" applyBorder="1" applyAlignment="1">
      <alignment horizontal="right" vertical="center" wrapText="1"/>
    </xf>
    <xf numFmtId="176" fontId="12" fillId="0" borderId="1" xfId="10" applyFont="1" applyFill="1" applyBorder="1" applyAlignment="1">
      <alignment horizontal="right" vertical="center" wrapText="1"/>
    </xf>
    <xf numFmtId="3" fontId="12" fillId="0" borderId="1" xfId="20" applyNumberFormat="1" applyFont="1" applyBorder="1" applyAlignment="1">
      <alignment horizontal="center" vertical="center" wrapText="1"/>
    </xf>
    <xf numFmtId="3" fontId="14" fillId="0" borderId="1" xfId="20" applyNumberFormat="1" applyFont="1" applyBorder="1" applyAlignment="1">
      <alignment horizontal="center" vertical="center" wrapText="1"/>
    </xf>
    <xf numFmtId="3" fontId="12" fillId="0" borderId="1" xfId="1" applyNumberFormat="1" applyFont="1" applyBorder="1" applyAlignment="1">
      <alignment horizontal="right" vertical="center" wrapText="1"/>
    </xf>
    <xf numFmtId="0" fontId="25" fillId="0" borderId="0" xfId="0" applyFont="1">
      <alignment vertical="center"/>
    </xf>
    <xf numFmtId="176" fontId="25" fillId="0" borderId="1" xfId="11" applyFont="1" applyFill="1" applyBorder="1" applyAlignment="1">
      <alignment horizontal="center" vertical="center"/>
    </xf>
    <xf numFmtId="178" fontId="12" fillId="0" borderId="1" xfId="30" applyNumberFormat="1" applyFont="1" applyFill="1" applyBorder="1" applyAlignment="1">
      <alignment horizontal="center" vertical="center" wrapText="1"/>
    </xf>
    <xf numFmtId="177" fontId="14" fillId="0" borderId="1" xfId="28" applyNumberFormat="1" applyFont="1" applyBorder="1" applyAlignment="1">
      <alignment horizontal="center" vertical="center" wrapText="1"/>
    </xf>
    <xf numFmtId="0" fontId="12" fillId="0" borderId="1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3" fontId="12" fillId="0" borderId="1" xfId="36" applyNumberFormat="1" applyFont="1" applyBorder="1" applyAlignment="1">
      <alignment horizontal="center" vertical="center" wrapText="1"/>
    </xf>
    <xf numFmtId="0" fontId="12" fillId="0" borderId="1" xfId="36" applyFont="1" applyBorder="1" applyAlignment="1">
      <alignment horizontal="center" vertical="center" wrapText="1"/>
    </xf>
    <xf numFmtId="0" fontId="14" fillId="0" borderId="1" xfId="36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3" fontId="12" fillId="0" borderId="1" xfId="52" applyNumberFormat="1" applyFont="1" applyBorder="1" applyAlignment="1">
      <alignment horizontal="right" vertical="center" wrapText="1"/>
    </xf>
    <xf numFmtId="178" fontId="14" fillId="0" borderId="1" xfId="1" applyNumberFormat="1" applyFont="1" applyBorder="1" applyAlignment="1">
      <alignment horizontal="right" vertical="center" wrapText="1"/>
    </xf>
    <xf numFmtId="3" fontId="14" fillId="0" borderId="1" xfId="60" applyNumberFormat="1" applyFont="1" applyBorder="1" applyAlignment="1">
      <alignment horizontal="right" vertical="center" wrapText="1"/>
    </xf>
    <xf numFmtId="3" fontId="12" fillId="0" borderId="1" xfId="60" applyNumberFormat="1" applyFont="1" applyBorder="1" applyAlignment="1">
      <alignment horizontal="right" vertical="center" wrapText="1"/>
    </xf>
    <xf numFmtId="0" fontId="12" fillId="0" borderId="1" xfId="60" applyFont="1" applyBorder="1" applyAlignment="1">
      <alignment horizontal="right" vertical="center" wrapText="1"/>
    </xf>
    <xf numFmtId="0" fontId="12" fillId="0" borderId="1" xfId="1" applyFont="1" applyBorder="1" applyAlignment="1">
      <alignment horizontal="right" vertical="center" wrapText="1"/>
    </xf>
    <xf numFmtId="0" fontId="24" fillId="0" borderId="0" xfId="1" applyFont="1" applyAlignment="1">
      <alignment horizontal="right" vertical="center"/>
    </xf>
    <xf numFmtId="176" fontId="12" fillId="0" borderId="1" xfId="11" applyFont="1" applyBorder="1">
      <alignment vertical="center"/>
    </xf>
    <xf numFmtId="177" fontId="14" fillId="0" borderId="1" xfId="36" applyNumberFormat="1" applyFont="1" applyBorder="1" applyAlignment="1">
      <alignment horizontal="center" vertical="center" wrapText="1"/>
    </xf>
    <xf numFmtId="3" fontId="14" fillId="0" borderId="1" xfId="60" applyNumberFormat="1" applyFont="1" applyBorder="1" applyAlignment="1">
      <alignment horizontal="center" vertical="center" wrapText="1"/>
    </xf>
    <xf numFmtId="3" fontId="12" fillId="0" borderId="1" xfId="60" applyNumberFormat="1" applyFont="1" applyBorder="1" applyAlignment="1">
      <alignment horizontal="center" vertical="center" wrapText="1"/>
    </xf>
    <xf numFmtId="0" fontId="12" fillId="0" borderId="1" xfId="60" applyFont="1" applyBorder="1" applyAlignment="1">
      <alignment horizontal="center" vertical="center" wrapText="1"/>
    </xf>
    <xf numFmtId="49" fontId="12" fillId="0" borderId="1" xfId="6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4" fillId="0" borderId="1" xfId="28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28" applyFont="1" applyBorder="1" applyAlignment="1">
      <alignment horizontal="center" vertical="center" wrapText="1"/>
    </xf>
    <xf numFmtId="3" fontId="12" fillId="0" borderId="1" xfId="28" applyNumberFormat="1" applyFont="1" applyBorder="1" applyAlignment="1">
      <alignment horizontal="center" vertical="center" wrapText="1"/>
    </xf>
    <xf numFmtId="49" fontId="12" fillId="0" borderId="1" xfId="28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176" fontId="12" fillId="0" borderId="1" xfId="11" applyFont="1" applyFill="1" applyBorder="1" applyAlignment="1">
      <alignment horizontal="right" vertical="center" wrapText="1"/>
    </xf>
    <xf numFmtId="176" fontId="12" fillId="0" borderId="1" xfId="1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38" fontId="12" fillId="0" borderId="1" xfId="1" applyNumberFormat="1" applyFont="1" applyBorder="1" applyAlignment="1">
      <alignment horizontal="right" vertical="center" wrapText="1"/>
    </xf>
    <xf numFmtId="176" fontId="12" fillId="0" borderId="1" xfId="4" applyFont="1" applyFill="1" applyBorder="1" applyAlignment="1">
      <alignment horizontal="right" vertical="center" wrapText="1"/>
    </xf>
    <xf numFmtId="176" fontId="12" fillId="0" borderId="1" xfId="4" applyFont="1" applyFill="1" applyBorder="1" applyAlignment="1">
      <alignment horizontal="center" vertical="center" wrapText="1"/>
    </xf>
    <xf numFmtId="38" fontId="12" fillId="0" borderId="1" xfId="4" applyNumberFormat="1" applyFont="1" applyFill="1" applyBorder="1" applyAlignment="1">
      <alignment horizontal="right" vertical="center" wrapText="1"/>
    </xf>
    <xf numFmtId="178" fontId="12" fillId="0" borderId="1" xfId="1" applyNumberFormat="1" applyFont="1" applyBorder="1" applyAlignment="1">
      <alignment horizontal="right" vertical="center" wrapText="1"/>
    </xf>
    <xf numFmtId="176" fontId="12" fillId="0" borderId="1" xfId="1" applyNumberFormat="1" applyFont="1" applyBorder="1" applyAlignment="1">
      <alignment horizontal="right" vertical="center" wrapText="1"/>
    </xf>
    <xf numFmtId="178" fontId="12" fillId="0" borderId="1" xfId="4" applyNumberFormat="1" applyFont="1" applyFill="1" applyBorder="1" applyAlignment="1">
      <alignment horizontal="right" vertical="center" wrapText="1"/>
    </xf>
    <xf numFmtId="0" fontId="28" fillId="0" borderId="0" xfId="1" applyFont="1" applyAlignment="1">
      <alignment horizontal="left" vertical="center"/>
    </xf>
    <xf numFmtId="0" fontId="24" fillId="0" borderId="4" xfId="1" applyFont="1" applyBorder="1">
      <alignment vertical="center"/>
    </xf>
    <xf numFmtId="0" fontId="24" fillId="0" borderId="0" xfId="1" applyFont="1">
      <alignment vertical="center"/>
    </xf>
    <xf numFmtId="0" fontId="25" fillId="0" borderId="5" xfId="0" applyFont="1" applyBorder="1">
      <alignment vertical="center"/>
    </xf>
    <xf numFmtId="0" fontId="21" fillId="0" borderId="0" xfId="1" applyFont="1" applyAlignment="1">
      <alignment horizontal="right" vertical="center"/>
    </xf>
    <xf numFmtId="9" fontId="14" fillId="0" borderId="1" xfId="1" applyNumberFormat="1" applyFont="1" applyBorder="1" applyAlignment="1">
      <alignment horizontal="right" vertical="center" wrapText="1"/>
    </xf>
    <xf numFmtId="0" fontId="30" fillId="0" borderId="0" xfId="1" applyFont="1" applyAlignment="1">
      <alignment horizontal="right" vertical="center"/>
    </xf>
    <xf numFmtId="0" fontId="25" fillId="0" borderId="1" xfId="1" applyFont="1" applyBorder="1" applyAlignment="1">
      <alignment horizontal="center" vertical="center" wrapText="1"/>
    </xf>
    <xf numFmtId="176" fontId="12" fillId="4" borderId="1" xfId="11" applyFont="1" applyFill="1" applyBorder="1" applyAlignment="1">
      <alignment horizontal="center" vertical="center" wrapText="1"/>
    </xf>
    <xf numFmtId="0" fontId="3" fillId="0" borderId="0" xfId="48">
      <alignment vertical="center"/>
    </xf>
    <xf numFmtId="0" fontId="12" fillId="0" borderId="1" xfId="1" applyFont="1" applyBorder="1" applyAlignment="1">
      <alignment horizontal="justify" vertical="center" wrapText="1"/>
    </xf>
    <xf numFmtId="0" fontId="12" fillId="0" borderId="1" xfId="77" applyFont="1" applyBorder="1" applyAlignment="1">
      <alignment horizontal="center" vertical="center" wrapText="1"/>
    </xf>
    <xf numFmtId="0" fontId="14" fillId="0" borderId="1" xfId="77" applyFont="1" applyBorder="1" applyAlignment="1">
      <alignment horizontal="center" vertical="center" wrapText="1"/>
    </xf>
    <xf numFmtId="0" fontId="12" fillId="0" borderId="1" xfId="52" quotePrefix="1" applyFont="1" applyBorder="1" applyAlignment="1">
      <alignment horizontal="center" vertical="center" wrapText="1"/>
    </xf>
    <xf numFmtId="0" fontId="14" fillId="0" borderId="1" xfId="78" applyFont="1" applyBorder="1" applyAlignment="1">
      <alignment horizontal="center" vertical="center" wrapText="1"/>
    </xf>
    <xf numFmtId="0" fontId="12" fillId="0" borderId="1" xfId="78" applyFont="1" applyBorder="1" applyAlignment="1">
      <alignment horizontal="center" vertical="center" wrapText="1"/>
    </xf>
    <xf numFmtId="10" fontId="14" fillId="0" borderId="1" xfId="78" applyNumberFormat="1" applyFont="1" applyBorder="1" applyAlignment="1">
      <alignment horizontal="right" vertical="center" wrapText="1"/>
    </xf>
    <xf numFmtId="3" fontId="12" fillId="0" borderId="1" xfId="78" applyNumberFormat="1" applyFont="1" applyBorder="1" applyAlignment="1">
      <alignment horizontal="right" vertical="center" wrapText="1"/>
    </xf>
    <xf numFmtId="0" fontId="12" fillId="0" borderId="1" xfId="78" applyFont="1" applyBorder="1" applyAlignment="1">
      <alignment horizontal="right" vertical="center" wrapText="1"/>
    </xf>
    <xf numFmtId="3" fontId="14" fillId="0" borderId="1" xfId="78" applyNumberFormat="1" applyFont="1" applyBorder="1" applyAlignment="1">
      <alignment horizontal="right" vertical="center" wrapText="1"/>
    </xf>
    <xf numFmtId="176" fontId="14" fillId="0" borderId="1" xfId="11" applyFont="1" applyFill="1" applyBorder="1">
      <alignment vertical="center"/>
    </xf>
    <xf numFmtId="178" fontId="14" fillId="0" borderId="1" xfId="79" applyNumberFormat="1" applyFont="1" applyFill="1" applyBorder="1" applyAlignment="1">
      <alignment horizontal="center" vertical="center" wrapText="1"/>
    </xf>
    <xf numFmtId="178" fontId="12" fillId="0" borderId="1" xfId="79" applyNumberFormat="1" applyFont="1" applyFill="1" applyBorder="1" applyAlignment="1">
      <alignment horizontal="center" vertical="center" wrapText="1"/>
    </xf>
    <xf numFmtId="49" fontId="12" fillId="0" borderId="1" xfId="78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176" fontId="12" fillId="0" borderId="1" xfId="11" applyFont="1" applyFill="1" applyBorder="1" applyAlignment="1">
      <alignment horizontal="center" vertical="center"/>
    </xf>
    <xf numFmtId="0" fontId="24" fillId="0" borderId="4" xfId="1" applyFont="1" applyBorder="1" applyAlignment="1">
      <alignment horizontal="right" vertical="center"/>
    </xf>
    <xf numFmtId="178" fontId="31" fillId="0" borderId="1" xfId="30" applyNumberFormat="1" applyFont="1" applyFill="1" applyBorder="1" applyAlignment="1">
      <alignment horizontal="center" vertical="center" wrapText="1"/>
    </xf>
    <xf numFmtId="177" fontId="32" fillId="0" borderId="1" xfId="28" applyNumberFormat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52" applyFont="1" applyBorder="1" applyAlignment="1">
      <alignment horizontal="center" vertical="center" wrapText="1"/>
    </xf>
    <xf numFmtId="0" fontId="31" fillId="0" borderId="1" xfId="52" quotePrefix="1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1" fillId="0" borderId="1" xfId="1" quotePrefix="1" applyFont="1" applyBorder="1" applyAlignment="1">
      <alignment horizontal="center" vertical="center" wrapText="1"/>
    </xf>
    <xf numFmtId="176" fontId="31" fillId="4" borderId="1" xfId="11" applyFont="1" applyFill="1" applyBorder="1" applyAlignment="1">
      <alignment horizontal="center" vertical="center" wrapText="1"/>
    </xf>
    <xf numFmtId="176" fontId="31" fillId="0" borderId="1" xfId="11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right" vertical="center" wrapText="1"/>
    </xf>
    <xf numFmtId="38" fontId="32" fillId="0" borderId="1" xfId="1" applyNumberFormat="1" applyFont="1" applyBorder="1" applyAlignment="1">
      <alignment horizontal="right" vertical="center" wrapText="1"/>
    </xf>
    <xf numFmtId="9" fontId="14" fillId="0" borderId="1" xfId="76" applyFont="1" applyFill="1" applyBorder="1" applyAlignment="1">
      <alignment horizontal="right" vertical="center" wrapText="1"/>
    </xf>
    <xf numFmtId="179" fontId="31" fillId="0" borderId="1" xfId="11" applyNumberFormat="1" applyFont="1" applyFill="1" applyBorder="1" applyAlignment="1">
      <alignment horizontal="center" vertical="center" wrapText="1"/>
    </xf>
    <xf numFmtId="3" fontId="32" fillId="0" borderId="1" xfId="1" applyNumberFormat="1" applyFont="1" applyBorder="1" applyAlignment="1">
      <alignment horizontal="center" vertical="center" wrapText="1"/>
    </xf>
    <xf numFmtId="3" fontId="31" fillId="0" borderId="1" xfId="1" applyNumberFormat="1" applyFont="1" applyBorder="1" applyAlignment="1">
      <alignment horizontal="center" vertical="center" wrapText="1"/>
    </xf>
    <xf numFmtId="49" fontId="31" fillId="0" borderId="1" xfId="1" applyNumberFormat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178" fontId="12" fillId="0" borderId="1" xfId="11" applyNumberFormat="1" applyFont="1" applyFill="1" applyBorder="1" applyAlignment="1">
      <alignment horizontal="right" vertical="center" wrapText="1"/>
    </xf>
    <xf numFmtId="0" fontId="12" fillId="0" borderId="1" xfId="0" applyFont="1" applyBorder="1">
      <alignment vertical="center"/>
    </xf>
    <xf numFmtId="0" fontId="14" fillId="0" borderId="6" xfId="1" applyFont="1" applyBorder="1" applyAlignment="1">
      <alignment horizontal="center" vertical="center" wrapText="1"/>
    </xf>
    <xf numFmtId="0" fontId="12" fillId="0" borderId="1" xfId="20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10" fontId="14" fillId="0" borderId="1" xfId="76" applyNumberFormat="1" applyFont="1" applyFill="1" applyBorder="1" applyAlignment="1">
      <alignment horizontal="right" vertical="center" wrapText="1"/>
    </xf>
    <xf numFmtId="10" fontId="14" fillId="0" borderId="1" xfId="0" applyNumberFormat="1" applyFont="1" applyBorder="1">
      <alignment vertical="center"/>
    </xf>
    <xf numFmtId="10" fontId="14" fillId="0" borderId="1" xfId="0" applyNumberFormat="1" applyFont="1" applyBorder="1" applyAlignment="1">
      <alignment horizontal="right" vertical="center"/>
    </xf>
    <xf numFmtId="177" fontId="14" fillId="0" borderId="1" xfId="1" applyNumberFormat="1" applyFont="1" applyBorder="1" applyAlignment="1">
      <alignment horizontal="right" vertical="center" wrapText="1"/>
    </xf>
    <xf numFmtId="177" fontId="14" fillId="0" borderId="1" xfId="28" applyNumberFormat="1" applyFont="1" applyBorder="1" applyAlignment="1">
      <alignment horizontal="right" vertical="center" wrapText="1"/>
    </xf>
    <xf numFmtId="1" fontId="12" fillId="0" borderId="1" xfId="1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178" fontId="12" fillId="0" borderId="1" xfId="11" applyNumberFormat="1" applyFont="1" applyFill="1" applyBorder="1" applyAlignment="1">
      <alignment vertical="center"/>
    </xf>
    <xf numFmtId="3" fontId="25" fillId="0" borderId="0" xfId="0" applyNumberFormat="1" applyFont="1">
      <alignment vertical="center"/>
    </xf>
    <xf numFmtId="0" fontId="12" fillId="0" borderId="3" xfId="1" applyFont="1" applyBorder="1" applyAlignment="1">
      <alignment horizontal="center" vertical="center" wrapText="1"/>
    </xf>
    <xf numFmtId="3" fontId="31" fillId="0" borderId="1" xfId="0" applyNumberFormat="1" applyFont="1" applyBorder="1" applyAlignment="1">
      <alignment horizontal="center" vertical="center"/>
    </xf>
    <xf numFmtId="178" fontId="14" fillId="0" borderId="1" xfId="14" applyNumberFormat="1" applyFont="1" applyFill="1" applyBorder="1" applyAlignment="1">
      <alignment horizontal="center" vertical="center" wrapText="1"/>
    </xf>
    <xf numFmtId="176" fontId="25" fillId="0" borderId="0" xfId="0" applyNumberFormat="1" applyFont="1">
      <alignment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justify" vertical="center" wrapText="1"/>
    </xf>
    <xf numFmtId="0" fontId="12" fillId="0" borderId="1" xfId="0" applyFont="1" applyBorder="1" applyAlignment="1">
      <alignment vertical="center"/>
    </xf>
    <xf numFmtId="0" fontId="14" fillId="0" borderId="1" xfId="1" applyFont="1" applyBorder="1" applyAlignment="1">
      <alignment horizontal="justify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24" fillId="0" borderId="4" xfId="1" applyFont="1" applyBorder="1" applyAlignment="1">
      <alignment horizontal="right" vertical="center"/>
    </xf>
    <xf numFmtId="0" fontId="25" fillId="0" borderId="1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2" fillId="0" borderId="1" xfId="20" applyFont="1" applyBorder="1" applyAlignment="1">
      <alignment horizontal="center" vertical="center" wrapText="1"/>
    </xf>
    <xf numFmtId="0" fontId="14" fillId="0" borderId="1" xfId="20" applyFont="1" applyBorder="1" applyAlignment="1">
      <alignment horizontal="center" vertical="center" wrapText="1"/>
    </xf>
    <xf numFmtId="0" fontId="12" fillId="0" borderId="1" xfId="12" applyFont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31" fillId="0" borderId="3" xfId="1" applyFont="1" applyBorder="1" applyAlignment="1">
      <alignment horizontal="justify" vertical="center" wrapText="1"/>
    </xf>
    <xf numFmtId="0" fontId="31" fillId="0" borderId="8" xfId="1" applyFont="1" applyBorder="1" applyAlignment="1">
      <alignment horizontal="justify" vertical="center" wrapText="1"/>
    </xf>
    <xf numFmtId="0" fontId="31" fillId="0" borderId="2" xfId="1" applyFont="1" applyBorder="1" applyAlignment="1">
      <alignment horizontal="justify" vertical="center" wrapText="1"/>
    </xf>
    <xf numFmtId="0" fontId="12" fillId="0" borderId="3" xfId="1" applyFont="1" applyBorder="1" applyAlignment="1">
      <alignment horizontal="justify" vertical="center" wrapText="1"/>
    </xf>
    <xf numFmtId="0" fontId="12" fillId="0" borderId="8" xfId="1" applyFont="1" applyBorder="1" applyAlignment="1">
      <alignment horizontal="justify" vertical="center" wrapText="1"/>
    </xf>
    <xf numFmtId="0" fontId="12" fillId="0" borderId="2" xfId="1" applyFont="1" applyBorder="1" applyAlignment="1">
      <alignment horizontal="justify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176" fontId="12" fillId="0" borderId="1" xfId="11" applyFont="1" applyFill="1" applyBorder="1" applyAlignment="1">
      <alignment horizontal="right" vertical="center" wrapText="1"/>
    </xf>
    <xf numFmtId="176" fontId="12" fillId="0" borderId="3" xfId="11" applyFont="1" applyFill="1" applyBorder="1" applyAlignment="1">
      <alignment horizontal="center" vertical="center" wrapText="1"/>
    </xf>
    <xf numFmtId="176" fontId="12" fillId="0" borderId="8" xfId="11" applyFont="1" applyFill="1" applyBorder="1" applyAlignment="1">
      <alignment horizontal="center" vertical="center" wrapText="1"/>
    </xf>
    <xf numFmtId="176" fontId="12" fillId="0" borderId="2" xfId="11" applyFont="1" applyFill="1" applyBorder="1" applyAlignment="1">
      <alignment horizontal="center" vertical="center" wrapText="1"/>
    </xf>
    <xf numFmtId="0" fontId="12" fillId="0" borderId="3" xfId="11" applyNumberFormat="1" applyFont="1" applyFill="1" applyBorder="1" applyAlignment="1">
      <alignment horizontal="center" vertical="center" wrapText="1"/>
    </xf>
    <xf numFmtId="0" fontId="12" fillId="0" borderId="8" xfId="11" applyNumberFormat="1" applyFont="1" applyFill="1" applyBorder="1" applyAlignment="1">
      <alignment horizontal="center" vertical="center" wrapText="1"/>
    </xf>
    <xf numFmtId="0" fontId="12" fillId="0" borderId="2" xfId="11" applyNumberFormat="1" applyFont="1" applyFill="1" applyBorder="1" applyAlignment="1">
      <alignment horizontal="center" vertical="center" wrapText="1"/>
    </xf>
    <xf numFmtId="176" fontId="12" fillId="0" borderId="1" xfId="11" applyFont="1" applyFill="1" applyBorder="1" applyAlignment="1">
      <alignment horizontal="center" vertical="center" wrapText="1"/>
    </xf>
    <xf numFmtId="38" fontId="12" fillId="0" borderId="1" xfId="4" applyNumberFormat="1" applyFont="1" applyFill="1" applyBorder="1" applyAlignment="1">
      <alignment horizontal="right" vertical="center" wrapText="1"/>
    </xf>
    <xf numFmtId="0" fontId="12" fillId="0" borderId="1" xfId="11" applyNumberFormat="1" applyFont="1" applyFill="1" applyBorder="1" applyAlignment="1">
      <alignment horizontal="center" vertical="center" wrapText="1"/>
    </xf>
    <xf numFmtId="176" fontId="12" fillId="0" borderId="3" xfId="11" applyFont="1" applyFill="1" applyBorder="1" applyAlignment="1">
      <alignment horizontal="right" vertical="center" wrapText="1"/>
    </xf>
    <xf numFmtId="176" fontId="12" fillId="0" borderId="2" xfId="11" applyFont="1" applyFill="1" applyBorder="1" applyAlignment="1">
      <alignment horizontal="right" vertical="center" wrapText="1"/>
    </xf>
    <xf numFmtId="176" fontId="12" fillId="0" borderId="3" xfId="11" applyFont="1" applyFill="1" applyBorder="1" applyAlignment="1" applyProtection="1">
      <alignment horizontal="center" vertical="center" wrapText="1"/>
    </xf>
    <xf numFmtId="176" fontId="12" fillId="0" borderId="2" xfId="11" applyFont="1" applyFill="1" applyBorder="1" applyAlignment="1" applyProtection="1">
      <alignment horizontal="center" vertical="center" wrapText="1"/>
    </xf>
    <xf numFmtId="176" fontId="12" fillId="4" borderId="1" xfId="11" applyFont="1" applyFill="1" applyBorder="1" applyAlignment="1">
      <alignment horizontal="center" vertical="center" wrapText="1"/>
    </xf>
    <xf numFmtId="176" fontId="12" fillId="4" borderId="1" xfId="1" applyNumberFormat="1" applyFont="1" applyFill="1" applyBorder="1" applyAlignment="1">
      <alignment horizontal="right" vertical="center" wrapText="1"/>
    </xf>
    <xf numFmtId="176" fontId="12" fillId="4" borderId="1" xfId="11" applyFont="1" applyFill="1" applyBorder="1" applyAlignment="1">
      <alignment horizontal="right" vertical="center" wrapText="1"/>
    </xf>
    <xf numFmtId="176" fontId="12" fillId="4" borderId="3" xfId="11" applyFont="1" applyFill="1" applyBorder="1" applyAlignment="1">
      <alignment horizontal="center" vertical="center" wrapText="1"/>
    </xf>
    <xf numFmtId="176" fontId="12" fillId="4" borderId="2" xfId="11" applyFont="1" applyFill="1" applyBorder="1" applyAlignment="1">
      <alignment horizontal="center" vertical="center" wrapText="1"/>
    </xf>
    <xf numFmtId="176" fontId="12" fillId="0" borderId="1" xfId="1" applyNumberFormat="1" applyFont="1" applyBorder="1" applyAlignment="1">
      <alignment horizontal="right" vertical="center" wrapText="1"/>
    </xf>
    <xf numFmtId="176" fontId="12" fillId="0" borderId="1" xfId="4" applyFont="1" applyFill="1" applyBorder="1" applyAlignment="1">
      <alignment horizontal="center" vertical="center" wrapText="1"/>
    </xf>
    <xf numFmtId="178" fontId="12" fillId="0" borderId="1" xfId="4" applyNumberFormat="1" applyFont="1" applyFill="1" applyBorder="1" applyAlignment="1">
      <alignment horizontal="right" vertical="center" wrapText="1"/>
    </xf>
    <xf numFmtId="176" fontId="12" fillId="0" borderId="1" xfId="4" applyFont="1" applyFill="1" applyBorder="1" applyAlignment="1">
      <alignment horizontal="right" vertical="center" wrapText="1"/>
    </xf>
    <xf numFmtId="0" fontId="12" fillId="0" borderId="1" xfId="1" applyFont="1" applyBorder="1" applyAlignment="1">
      <alignment horizontal="right" vertical="center" wrapText="1"/>
    </xf>
    <xf numFmtId="38" fontId="12" fillId="0" borderId="1" xfId="1" applyNumberFormat="1" applyFont="1" applyBorder="1" applyAlignment="1">
      <alignment horizontal="right" vertical="center" wrapText="1"/>
    </xf>
    <xf numFmtId="178" fontId="12" fillId="0" borderId="1" xfId="1" applyNumberFormat="1" applyFont="1" applyBorder="1" applyAlignment="1">
      <alignment horizontal="right" vertical="center" wrapText="1"/>
    </xf>
    <xf numFmtId="176" fontId="12" fillId="0" borderId="3" xfId="1" applyNumberFormat="1" applyFont="1" applyBorder="1" applyAlignment="1">
      <alignment horizontal="right" vertical="center" wrapText="1"/>
    </xf>
    <xf numFmtId="176" fontId="12" fillId="0" borderId="2" xfId="1" applyNumberFormat="1" applyFont="1" applyBorder="1" applyAlignment="1">
      <alignment horizontal="right" vertical="center" wrapText="1"/>
    </xf>
    <xf numFmtId="176" fontId="31" fillId="0" borderId="3" xfId="11" applyFont="1" applyFill="1" applyBorder="1" applyAlignment="1">
      <alignment horizontal="right" vertical="center" wrapText="1"/>
    </xf>
    <xf numFmtId="176" fontId="31" fillId="0" borderId="2" xfId="11" applyFont="1" applyFill="1" applyBorder="1" applyAlignment="1">
      <alignment horizontal="right" vertical="center" wrapText="1"/>
    </xf>
    <xf numFmtId="176" fontId="31" fillId="0" borderId="3" xfId="11" applyFont="1" applyFill="1" applyBorder="1" applyAlignment="1">
      <alignment horizontal="center" vertical="center" wrapText="1"/>
    </xf>
    <xf numFmtId="176" fontId="31" fillId="0" borderId="2" xfId="11" applyFont="1" applyFill="1" applyBorder="1" applyAlignment="1">
      <alignment horizontal="center" vertical="center" wrapText="1"/>
    </xf>
    <xf numFmtId="178" fontId="12" fillId="0" borderId="3" xfId="11" applyNumberFormat="1" applyFont="1" applyFill="1" applyBorder="1" applyAlignment="1">
      <alignment vertical="center" wrapText="1"/>
    </xf>
    <xf numFmtId="178" fontId="12" fillId="0" borderId="2" xfId="11" applyNumberFormat="1" applyFont="1" applyFill="1" applyBorder="1" applyAlignment="1">
      <alignment vertical="center" wrapText="1"/>
    </xf>
    <xf numFmtId="38" fontId="12" fillId="0" borderId="3" xfId="4" applyNumberFormat="1" applyFont="1" applyFill="1" applyBorder="1" applyAlignment="1">
      <alignment vertical="center" wrapText="1"/>
    </xf>
    <xf numFmtId="38" fontId="12" fillId="0" borderId="2" xfId="4" applyNumberFormat="1" applyFont="1" applyFill="1" applyBorder="1" applyAlignment="1">
      <alignment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177" fontId="12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 wrapText="1"/>
    </xf>
    <xf numFmtId="3" fontId="31" fillId="5" borderId="1" xfId="1" applyNumberFormat="1" applyFont="1" applyFill="1" applyBorder="1" applyAlignment="1">
      <alignment horizontal="center" vertical="center" wrapText="1"/>
    </xf>
    <xf numFmtId="0" fontId="32" fillId="5" borderId="1" xfId="1" applyFont="1" applyFill="1" applyBorder="1" applyAlignment="1">
      <alignment horizontal="center" vertical="center" wrapText="1"/>
    </xf>
    <xf numFmtId="178" fontId="12" fillId="5" borderId="1" xfId="4" applyNumberFormat="1" applyFont="1" applyFill="1" applyBorder="1" applyAlignment="1">
      <alignment horizontal="center" vertical="center" wrapText="1"/>
    </xf>
    <xf numFmtId="178" fontId="12" fillId="5" borderId="1" xfId="30" applyNumberFormat="1" applyFont="1" applyFill="1" applyBorder="1" applyAlignment="1">
      <alignment horizontal="center" vertical="center" wrapText="1"/>
    </xf>
    <xf numFmtId="178" fontId="31" fillId="5" borderId="1" xfId="30" applyNumberFormat="1" applyFont="1" applyFill="1" applyBorder="1" applyAlignment="1">
      <alignment horizontal="center" vertical="center" wrapText="1"/>
    </xf>
    <xf numFmtId="177" fontId="14" fillId="5" borderId="1" xfId="28" applyNumberFormat="1" applyFont="1" applyFill="1" applyBorder="1" applyAlignment="1">
      <alignment horizontal="center" vertical="center" wrapText="1"/>
    </xf>
    <xf numFmtId="177" fontId="32" fillId="5" borderId="1" xfId="28" applyNumberFormat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2" fillId="5" borderId="1" xfId="52" applyFont="1" applyFill="1" applyBorder="1" applyAlignment="1">
      <alignment horizontal="center" vertical="center" wrapText="1"/>
    </xf>
    <xf numFmtId="0" fontId="31" fillId="5" borderId="1" xfId="1" applyFont="1" applyFill="1" applyBorder="1" applyAlignment="1">
      <alignment horizontal="center" vertical="center" wrapText="1"/>
    </xf>
    <xf numFmtId="0" fontId="12" fillId="5" borderId="1" xfId="1" quotePrefix="1" applyFont="1" applyFill="1" applyBorder="1" applyAlignment="1">
      <alignment horizontal="center" vertical="center" wrapText="1"/>
    </xf>
    <xf numFmtId="0" fontId="31" fillId="5" borderId="1" xfId="1" quotePrefix="1" applyFont="1" applyFill="1" applyBorder="1" applyAlignment="1">
      <alignment horizontal="center" vertical="center" wrapText="1"/>
    </xf>
    <xf numFmtId="0" fontId="31" fillId="5" borderId="1" xfId="52" applyFont="1" applyFill="1" applyBorder="1" applyAlignment="1">
      <alignment horizontal="center" vertical="center" wrapText="1"/>
    </xf>
  </cellXfs>
  <cellStyles count="80">
    <cellStyle name="백분율" xfId="76" builtinId="5"/>
    <cellStyle name="백분율 2" xfId="3" xr:uid="{00000000-0005-0000-0000-000001000000}"/>
    <cellStyle name="백분율 2 2" xfId="13" xr:uid="{00000000-0005-0000-0000-000002000000}"/>
    <cellStyle name="백분율 2 2 2" xfId="37" xr:uid="{00000000-0005-0000-0000-000003000000}"/>
    <cellStyle name="백분율 2 2 3" xfId="61" xr:uid="{00000000-0005-0000-0000-000004000000}"/>
    <cellStyle name="백분율 2 3" xfId="21" xr:uid="{00000000-0005-0000-0000-000005000000}"/>
    <cellStyle name="백분율 2 3 2" xfId="45" xr:uid="{00000000-0005-0000-0000-000006000000}"/>
    <cellStyle name="백분율 2 3 3" xfId="69" xr:uid="{00000000-0005-0000-0000-000007000000}"/>
    <cellStyle name="백분율 2 4" xfId="29" xr:uid="{00000000-0005-0000-0000-000008000000}"/>
    <cellStyle name="백분율 2 5" xfId="53" xr:uid="{00000000-0005-0000-0000-000009000000}"/>
    <cellStyle name="쉼표 [0]" xfId="11" builtinId="6"/>
    <cellStyle name="쉼표 [0] 2" xfId="4" xr:uid="{00000000-0005-0000-0000-00000B000000}"/>
    <cellStyle name="쉼표 [0] 2 2" xfId="14" xr:uid="{00000000-0005-0000-0000-00000C000000}"/>
    <cellStyle name="쉼표 [0] 2 2 2" xfId="38" xr:uid="{00000000-0005-0000-0000-00000D000000}"/>
    <cellStyle name="쉼표 [0] 2 2 2 2" xfId="79" xr:uid="{00000000-0005-0000-0000-00000E000000}"/>
    <cellStyle name="쉼표 [0] 2 2 3" xfId="62" xr:uid="{00000000-0005-0000-0000-00000F000000}"/>
    <cellStyle name="쉼표 [0] 2 3" xfId="22" xr:uid="{00000000-0005-0000-0000-000010000000}"/>
    <cellStyle name="쉼표 [0] 2 3 2" xfId="46" xr:uid="{00000000-0005-0000-0000-000011000000}"/>
    <cellStyle name="쉼표 [0] 2 3 3" xfId="70" xr:uid="{00000000-0005-0000-0000-000012000000}"/>
    <cellStyle name="쉼표 [0] 2 4" xfId="30" xr:uid="{00000000-0005-0000-0000-000013000000}"/>
    <cellStyle name="쉼표 [0] 2 5" xfId="54" xr:uid="{00000000-0005-0000-0000-000014000000}"/>
    <cellStyle name="쉼표 [0] 2 6" xfId="9" xr:uid="{00000000-0005-0000-0000-000015000000}"/>
    <cellStyle name="쉼표 [0] 2 6 2" xfId="18" xr:uid="{00000000-0005-0000-0000-000016000000}"/>
    <cellStyle name="쉼표 [0] 2 6 2 2" xfId="42" xr:uid="{00000000-0005-0000-0000-000017000000}"/>
    <cellStyle name="쉼표 [0] 2 6 2 3" xfId="66" xr:uid="{00000000-0005-0000-0000-000018000000}"/>
    <cellStyle name="쉼표 [0] 2 6 3" xfId="26" xr:uid="{00000000-0005-0000-0000-000019000000}"/>
    <cellStyle name="쉼표 [0] 2 6 3 2" xfId="50" xr:uid="{00000000-0005-0000-0000-00001A000000}"/>
    <cellStyle name="쉼표 [0] 2 6 3 3" xfId="74" xr:uid="{00000000-0005-0000-0000-00001B000000}"/>
    <cellStyle name="쉼표 [0] 2 6 4" xfId="34" xr:uid="{00000000-0005-0000-0000-00001C000000}"/>
    <cellStyle name="쉼표 [0] 2 6 5" xfId="58" xr:uid="{00000000-0005-0000-0000-00001D000000}"/>
    <cellStyle name="쉼표 [0] 9" xfId="10" xr:uid="{00000000-0005-0000-0000-00001E000000}"/>
    <cellStyle name="쉼표 [0] 9 2" xfId="19" xr:uid="{00000000-0005-0000-0000-00001F000000}"/>
    <cellStyle name="쉼표 [0] 9 2 2" xfId="43" xr:uid="{00000000-0005-0000-0000-000020000000}"/>
    <cellStyle name="쉼표 [0] 9 2 3" xfId="67" xr:uid="{00000000-0005-0000-0000-000021000000}"/>
    <cellStyle name="쉼표 [0] 9 3" xfId="27" xr:uid="{00000000-0005-0000-0000-000022000000}"/>
    <cellStyle name="쉼표 [0] 9 3 2" xfId="51" xr:uid="{00000000-0005-0000-0000-000023000000}"/>
    <cellStyle name="쉼표 [0] 9 3 3" xfId="75" xr:uid="{00000000-0005-0000-0000-000024000000}"/>
    <cellStyle name="쉼표 [0] 9 4" xfId="35" xr:uid="{00000000-0005-0000-0000-000025000000}"/>
    <cellStyle name="쉼표 [0] 9 5" xfId="59" xr:uid="{00000000-0005-0000-0000-000026000000}"/>
    <cellStyle name="표준" xfId="0" builtinId="0"/>
    <cellStyle name="표준 2" xfId="1" xr:uid="{00000000-0005-0000-0000-000028000000}"/>
    <cellStyle name="표준 2 2" xfId="12" xr:uid="{00000000-0005-0000-0000-000029000000}"/>
    <cellStyle name="표준 2 2 2" xfId="36" xr:uid="{00000000-0005-0000-0000-00002A000000}"/>
    <cellStyle name="표준 2 2 2 2" xfId="78" xr:uid="{00000000-0005-0000-0000-00002B000000}"/>
    <cellStyle name="표준 2 2 3" xfId="60" xr:uid="{00000000-0005-0000-0000-00002C000000}"/>
    <cellStyle name="표준 2 3" xfId="8" xr:uid="{00000000-0005-0000-0000-00002D000000}"/>
    <cellStyle name="표준 2 3 2" xfId="17" xr:uid="{00000000-0005-0000-0000-00002E000000}"/>
    <cellStyle name="표준 2 3 2 2" xfId="41" xr:uid="{00000000-0005-0000-0000-00002F000000}"/>
    <cellStyle name="표준 2 3 2 3" xfId="65" xr:uid="{00000000-0005-0000-0000-000030000000}"/>
    <cellStyle name="표준 2 3 3" xfId="25" xr:uid="{00000000-0005-0000-0000-000031000000}"/>
    <cellStyle name="표준 2 3 3 2" xfId="49" xr:uid="{00000000-0005-0000-0000-000032000000}"/>
    <cellStyle name="표준 2 3 3 3" xfId="73" xr:uid="{00000000-0005-0000-0000-000033000000}"/>
    <cellStyle name="표준 2 3 4" xfId="33" xr:uid="{00000000-0005-0000-0000-000034000000}"/>
    <cellStyle name="표준 2 3 5" xfId="57" xr:uid="{00000000-0005-0000-0000-000035000000}"/>
    <cellStyle name="표준 2 4" xfId="20" xr:uid="{00000000-0005-0000-0000-000036000000}"/>
    <cellStyle name="표준 2 4 2" xfId="44" xr:uid="{00000000-0005-0000-0000-000037000000}"/>
    <cellStyle name="표준 2 4 3" xfId="68" xr:uid="{00000000-0005-0000-0000-000038000000}"/>
    <cellStyle name="표준 2 5" xfId="28" xr:uid="{00000000-0005-0000-0000-000039000000}"/>
    <cellStyle name="표준 2 6" xfId="52" xr:uid="{00000000-0005-0000-0000-00003A000000}"/>
    <cellStyle name="표준 2 7" xfId="77" xr:uid="{00000000-0005-0000-0000-00003B000000}"/>
    <cellStyle name="표준 3" xfId="2" xr:uid="{00000000-0005-0000-0000-00003C000000}"/>
    <cellStyle name="표준 4" xfId="5" xr:uid="{00000000-0005-0000-0000-00003D000000}"/>
    <cellStyle name="표준 5" xfId="6" xr:uid="{00000000-0005-0000-0000-00003E000000}"/>
    <cellStyle name="표준 5 2" xfId="15" xr:uid="{00000000-0005-0000-0000-00003F000000}"/>
    <cellStyle name="표준 5 2 2" xfId="39" xr:uid="{00000000-0005-0000-0000-000040000000}"/>
    <cellStyle name="표준 5 2 3" xfId="63" xr:uid="{00000000-0005-0000-0000-000041000000}"/>
    <cellStyle name="표준 5 3" xfId="23" xr:uid="{00000000-0005-0000-0000-000042000000}"/>
    <cellStyle name="표준 5 3 2" xfId="47" xr:uid="{00000000-0005-0000-0000-000043000000}"/>
    <cellStyle name="표준 5 3 3" xfId="71" xr:uid="{00000000-0005-0000-0000-000044000000}"/>
    <cellStyle name="표준 5 4" xfId="31" xr:uid="{00000000-0005-0000-0000-000045000000}"/>
    <cellStyle name="표준 5 5" xfId="55" xr:uid="{00000000-0005-0000-0000-000046000000}"/>
    <cellStyle name="표준 6" xfId="7" xr:uid="{00000000-0005-0000-0000-000047000000}"/>
    <cellStyle name="표준 6 2" xfId="16" xr:uid="{00000000-0005-0000-0000-000048000000}"/>
    <cellStyle name="표준 6 2 2" xfId="40" xr:uid="{00000000-0005-0000-0000-000049000000}"/>
    <cellStyle name="표준 6 2 3" xfId="64" xr:uid="{00000000-0005-0000-0000-00004A000000}"/>
    <cellStyle name="표준 6 3" xfId="24" xr:uid="{00000000-0005-0000-0000-00004B000000}"/>
    <cellStyle name="표준 6 3 2" xfId="48" xr:uid="{00000000-0005-0000-0000-00004C000000}"/>
    <cellStyle name="표준 6 3 3" xfId="72" xr:uid="{00000000-0005-0000-0000-00004D000000}"/>
    <cellStyle name="표준 6 4" xfId="32" xr:uid="{00000000-0005-0000-0000-00004E000000}"/>
    <cellStyle name="표준 6 5" xfId="56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4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41" sqref="J41"/>
    </sheetView>
  </sheetViews>
  <sheetFormatPr baseColWidth="10" defaultColWidth="9.33203125" defaultRowHeight="14"/>
  <cols>
    <col min="1" max="1" width="9.33203125" style="36"/>
    <col min="2" max="2" width="21.5" style="36" customWidth="1"/>
    <col min="3" max="4" width="9.33203125" style="36"/>
    <col min="5" max="5" width="17.1640625" style="36" customWidth="1"/>
    <col min="6" max="12" width="15.83203125" style="36" customWidth="1"/>
    <col min="13" max="16" width="15.5" style="36" customWidth="1"/>
    <col min="17" max="17" width="10.1640625" style="36" bestFit="1" customWidth="1"/>
    <col min="18" max="16384" width="9.33203125" style="36"/>
  </cols>
  <sheetData>
    <row r="1" spans="2:17" ht="23">
      <c r="B1" s="81" t="s">
        <v>0</v>
      </c>
      <c r="C1" s="19"/>
      <c r="D1" s="19"/>
      <c r="E1" s="19"/>
      <c r="F1" s="19"/>
      <c r="G1" s="19"/>
      <c r="H1" s="19"/>
      <c r="I1" s="19"/>
      <c r="J1" s="19"/>
    </row>
    <row r="2" spans="2:17" ht="20">
      <c r="B2" s="19"/>
      <c r="C2" s="20" t="s">
        <v>1</v>
      </c>
      <c r="D2" s="19"/>
      <c r="E2" s="19"/>
      <c r="F2" s="19"/>
      <c r="G2" s="19"/>
      <c r="H2" s="19"/>
      <c r="I2" s="19"/>
      <c r="J2" s="19"/>
    </row>
    <row r="3" spans="2:17" ht="17">
      <c r="B3" s="19"/>
      <c r="C3" s="19"/>
      <c r="D3" s="19"/>
      <c r="E3" s="19"/>
      <c r="F3" s="19"/>
      <c r="G3" s="19"/>
      <c r="H3" s="19"/>
      <c r="I3" s="19"/>
      <c r="K3" s="55"/>
      <c r="L3" s="151"/>
      <c r="M3" s="151"/>
      <c r="O3" s="82"/>
      <c r="P3" s="82" t="s">
        <v>2</v>
      </c>
      <c r="Q3" s="83"/>
    </row>
    <row r="4" spans="2:17" ht="30" customHeight="1">
      <c r="B4" s="150" t="s">
        <v>3</v>
      </c>
      <c r="C4" s="150"/>
      <c r="D4" s="150"/>
      <c r="E4" s="150"/>
      <c r="F4" s="70">
        <v>2011</v>
      </c>
      <c r="G4" s="70">
        <v>2012</v>
      </c>
      <c r="H4" s="70">
        <v>2013</v>
      </c>
      <c r="I4" s="70">
        <v>2014</v>
      </c>
      <c r="J4" s="70">
        <v>2015</v>
      </c>
      <c r="K4" s="70">
        <v>2016</v>
      </c>
      <c r="L4" s="70">
        <v>2017</v>
      </c>
      <c r="M4" s="70">
        <v>2018</v>
      </c>
      <c r="N4" s="70">
        <v>2019</v>
      </c>
      <c r="O4" s="70">
        <v>2020</v>
      </c>
      <c r="P4" s="70">
        <v>2021</v>
      </c>
      <c r="Q4" s="84"/>
    </row>
    <row r="5" spans="2:17" ht="15" customHeight="1">
      <c r="B5" s="145" t="s">
        <v>4</v>
      </c>
      <c r="C5" s="146" t="s">
        <v>5</v>
      </c>
      <c r="D5" s="146"/>
      <c r="E5" s="146"/>
      <c r="F5" s="208">
        <v>14849</v>
      </c>
      <c r="G5" s="208">
        <v>16865</v>
      </c>
      <c r="H5" s="208">
        <v>16637</v>
      </c>
      <c r="I5" s="208">
        <v>17623</v>
      </c>
      <c r="J5" s="208">
        <v>18719</v>
      </c>
      <c r="K5" s="208">
        <v>19713</v>
      </c>
      <c r="L5" s="208">
        <v>19673</v>
      </c>
      <c r="M5" s="208">
        <v>19865</v>
      </c>
      <c r="N5" s="208">
        <v>20046</v>
      </c>
      <c r="O5" s="208">
        <v>15595</v>
      </c>
      <c r="P5" s="212">
        <v>16291</v>
      </c>
    </row>
    <row r="6" spans="2:17" ht="15" customHeight="1">
      <c r="B6" s="145"/>
      <c r="C6" s="147" t="s">
        <v>6</v>
      </c>
      <c r="D6" s="147"/>
      <c r="E6" s="91" t="s">
        <v>7</v>
      </c>
      <c r="F6" s="208">
        <v>12803</v>
      </c>
      <c r="G6" s="208">
        <v>14510</v>
      </c>
      <c r="H6" s="208">
        <v>13936</v>
      </c>
      <c r="I6" s="208">
        <v>14659</v>
      </c>
      <c r="J6" s="208">
        <v>15469</v>
      </c>
      <c r="K6" s="208">
        <v>16505</v>
      </c>
      <c r="L6" s="208">
        <v>16165</v>
      </c>
      <c r="M6" s="208">
        <v>16234</v>
      </c>
      <c r="N6" s="208">
        <v>16367</v>
      </c>
      <c r="O6" s="208">
        <v>11932</v>
      </c>
      <c r="P6" s="212">
        <v>12542</v>
      </c>
    </row>
    <row r="7" spans="2:17" ht="15" customHeight="1">
      <c r="B7" s="145"/>
      <c r="C7" s="147"/>
      <c r="D7" s="147"/>
      <c r="E7" s="91" t="s">
        <v>8</v>
      </c>
      <c r="F7" s="2">
        <v>2046</v>
      </c>
      <c r="G7" s="2">
        <v>2355</v>
      </c>
      <c r="H7" s="2">
        <v>2701</v>
      </c>
      <c r="I7" s="2">
        <v>2964</v>
      </c>
      <c r="J7" s="2">
        <v>3250</v>
      </c>
      <c r="K7" s="2">
        <v>3208</v>
      </c>
      <c r="L7" s="2">
        <v>3508</v>
      </c>
      <c r="M7" s="2">
        <v>3631</v>
      </c>
      <c r="N7" s="27">
        <f>N5-N6</f>
        <v>3679</v>
      </c>
      <c r="O7" s="27">
        <v>3663</v>
      </c>
      <c r="P7" s="142">
        <v>3749</v>
      </c>
    </row>
    <row r="8" spans="2:17" ht="15" customHeight="1">
      <c r="B8" s="145"/>
      <c r="C8" s="147" t="s">
        <v>9</v>
      </c>
      <c r="D8" s="148"/>
      <c r="E8" s="148"/>
      <c r="F8" s="2">
        <v>18945</v>
      </c>
      <c r="G8" s="2">
        <v>20228</v>
      </c>
      <c r="H8" s="2">
        <v>20478</v>
      </c>
      <c r="I8" s="2">
        <v>21924</v>
      </c>
      <c r="J8" s="2">
        <v>22174</v>
      </c>
      <c r="K8" s="2">
        <v>23018</v>
      </c>
      <c r="L8" s="2">
        <v>24892</v>
      </c>
      <c r="M8" s="2">
        <v>25187</v>
      </c>
      <c r="N8" s="2">
        <v>25370</v>
      </c>
      <c r="O8" s="2">
        <v>26497</v>
      </c>
      <c r="P8" s="122">
        <v>25676</v>
      </c>
    </row>
    <row r="9" spans="2:17" ht="15" customHeight="1">
      <c r="B9" s="145"/>
      <c r="C9" s="147" t="s">
        <v>6</v>
      </c>
      <c r="D9" s="147"/>
      <c r="E9" s="91" t="s">
        <v>10</v>
      </c>
      <c r="F9" s="2">
        <v>9896</v>
      </c>
      <c r="G9" s="2">
        <v>10732</v>
      </c>
      <c r="H9" s="2">
        <v>10413</v>
      </c>
      <c r="I9" s="2">
        <v>11078</v>
      </c>
      <c r="J9" s="2">
        <v>11112</v>
      </c>
      <c r="K9" s="2">
        <v>11502</v>
      </c>
      <c r="L9" s="2">
        <v>12911</v>
      </c>
      <c r="M9" s="2">
        <v>12748</v>
      </c>
      <c r="N9" s="2">
        <v>12602</v>
      </c>
      <c r="O9" s="2">
        <v>13551</v>
      </c>
      <c r="P9" s="122">
        <v>12267</v>
      </c>
    </row>
    <row r="10" spans="2:17" ht="15" customHeight="1">
      <c r="B10" s="145"/>
      <c r="C10" s="147"/>
      <c r="D10" s="147"/>
      <c r="E10" s="91" t="s">
        <v>11</v>
      </c>
      <c r="F10" s="2">
        <v>9049</v>
      </c>
      <c r="G10" s="2">
        <v>9496</v>
      </c>
      <c r="H10" s="2">
        <v>10065</v>
      </c>
      <c r="I10" s="2">
        <v>10846</v>
      </c>
      <c r="J10" s="2">
        <v>11062</v>
      </c>
      <c r="K10" s="2">
        <v>11516</v>
      </c>
      <c r="L10" s="2">
        <v>11981</v>
      </c>
      <c r="M10" s="2">
        <v>12439</v>
      </c>
      <c r="N10" s="27">
        <f>N8-N9</f>
        <v>12768</v>
      </c>
      <c r="O10" s="27">
        <v>12946</v>
      </c>
      <c r="P10" s="142">
        <v>13409</v>
      </c>
    </row>
    <row r="11" spans="2:17" ht="15" customHeight="1">
      <c r="B11" s="145"/>
      <c r="C11" s="149" t="s">
        <v>12</v>
      </c>
      <c r="D11" s="148"/>
      <c r="E11" s="148"/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19</v>
      </c>
      <c r="M11" s="45" t="s">
        <v>20</v>
      </c>
      <c r="N11" s="45" t="s">
        <v>21</v>
      </c>
      <c r="O11" s="45" t="s">
        <v>22</v>
      </c>
      <c r="P11" s="113" t="s">
        <v>23</v>
      </c>
    </row>
    <row r="12" spans="2:17" ht="15" customHeight="1">
      <c r="B12" s="145"/>
      <c r="C12" s="145" t="s">
        <v>6</v>
      </c>
      <c r="D12" s="145"/>
      <c r="E12" s="91" t="s">
        <v>24</v>
      </c>
      <c r="F12" s="219">
        <v>603</v>
      </c>
      <c r="G12" s="219">
        <v>554</v>
      </c>
      <c r="H12" s="219">
        <v>651</v>
      </c>
      <c r="I12" s="219">
        <v>882</v>
      </c>
      <c r="J12" s="219">
        <v>674</v>
      </c>
      <c r="K12" s="219">
        <v>611</v>
      </c>
      <c r="L12" s="219">
        <v>772</v>
      </c>
      <c r="M12" s="208">
        <v>1684</v>
      </c>
      <c r="N12" s="219">
        <v>504</v>
      </c>
      <c r="O12" s="219">
        <v>507</v>
      </c>
      <c r="P12" s="221">
        <v>511</v>
      </c>
    </row>
    <row r="13" spans="2:17" ht="15" customHeight="1">
      <c r="B13" s="145"/>
      <c r="C13" s="145"/>
      <c r="D13" s="145"/>
      <c r="E13" s="91" t="s">
        <v>25</v>
      </c>
      <c r="F13" s="2">
        <v>1443</v>
      </c>
      <c r="G13" s="69">
        <v>907</v>
      </c>
      <c r="H13" s="69">
        <v>982</v>
      </c>
      <c r="I13" s="69">
        <v>826</v>
      </c>
      <c r="J13" s="2">
        <v>1356</v>
      </c>
      <c r="K13" s="2">
        <v>1156</v>
      </c>
      <c r="L13" s="69">
        <v>807</v>
      </c>
      <c r="M13" s="2">
        <v>1751</v>
      </c>
      <c r="N13" s="2">
        <v>1045</v>
      </c>
      <c r="O13" s="2">
        <v>743</v>
      </c>
      <c r="P13" s="122">
        <v>770</v>
      </c>
    </row>
    <row r="14" spans="2:17" ht="15" customHeight="1">
      <c r="B14" s="145"/>
      <c r="C14" s="149" t="s">
        <v>26</v>
      </c>
      <c r="D14" s="148"/>
      <c r="E14" s="148"/>
      <c r="F14" s="209" t="s">
        <v>27</v>
      </c>
      <c r="G14" s="209" t="s">
        <v>28</v>
      </c>
      <c r="H14" s="209" t="s">
        <v>29</v>
      </c>
      <c r="I14" s="209" t="s">
        <v>30</v>
      </c>
      <c r="J14" s="209" t="s">
        <v>31</v>
      </c>
      <c r="K14" s="209" t="s">
        <v>32</v>
      </c>
      <c r="L14" s="209" t="s">
        <v>33</v>
      </c>
      <c r="M14" s="209" t="s">
        <v>34</v>
      </c>
      <c r="N14" s="209" t="s">
        <v>35</v>
      </c>
      <c r="O14" s="209" t="s">
        <v>36</v>
      </c>
      <c r="P14" s="213" t="s">
        <v>37</v>
      </c>
    </row>
    <row r="15" spans="2:17" ht="15" customHeight="1">
      <c r="B15" s="145" t="s">
        <v>38</v>
      </c>
      <c r="C15" s="146" t="s">
        <v>5</v>
      </c>
      <c r="D15" s="146"/>
      <c r="E15" s="146"/>
      <c r="F15" s="210">
        <v>935.71</v>
      </c>
      <c r="G15" s="210">
        <v>1213.3900000000001</v>
      </c>
      <c r="H15" s="210">
        <v>1712.43</v>
      </c>
      <c r="I15" s="210">
        <v>871</v>
      </c>
      <c r="J15" s="210">
        <v>945.53</v>
      </c>
      <c r="K15" s="214">
        <v>1039</v>
      </c>
      <c r="L15" s="214">
        <v>1074</v>
      </c>
      <c r="M15" s="214">
        <v>1077</v>
      </c>
      <c r="N15" s="215">
        <v>1131</v>
      </c>
      <c r="O15" s="215">
        <v>899</v>
      </c>
      <c r="P15" s="216">
        <v>926</v>
      </c>
    </row>
    <row r="16" spans="2:17" ht="15" customHeight="1">
      <c r="B16" s="145"/>
      <c r="C16" s="147" t="s">
        <v>6</v>
      </c>
      <c r="D16" s="147"/>
      <c r="E16" s="91" t="s">
        <v>7</v>
      </c>
      <c r="F16" s="210">
        <v>502</v>
      </c>
      <c r="G16" s="210">
        <v>640.77</v>
      </c>
      <c r="H16" s="210">
        <v>708.32</v>
      </c>
      <c r="I16" s="210">
        <v>740.3</v>
      </c>
      <c r="J16" s="210">
        <v>818.29</v>
      </c>
      <c r="K16" s="214">
        <v>909</v>
      </c>
      <c r="L16" s="214">
        <v>943</v>
      </c>
      <c r="M16" s="214">
        <v>926</v>
      </c>
      <c r="N16" s="215">
        <v>984</v>
      </c>
      <c r="O16" s="215">
        <v>758</v>
      </c>
      <c r="P16" s="216">
        <v>788</v>
      </c>
    </row>
    <row r="17" spans="2:16" ht="15" customHeight="1">
      <c r="B17" s="145"/>
      <c r="C17" s="147"/>
      <c r="D17" s="147"/>
      <c r="E17" s="91" t="s">
        <v>8</v>
      </c>
      <c r="F17" s="3">
        <v>433.71000000000004</v>
      </c>
      <c r="G17" s="3">
        <v>572.62000000000012</v>
      </c>
      <c r="H17" s="3">
        <v>1004.11</v>
      </c>
      <c r="I17" s="3">
        <v>130.70000000000005</v>
      </c>
      <c r="J17" s="3">
        <v>127.24000000000001</v>
      </c>
      <c r="K17" s="4">
        <v>130</v>
      </c>
      <c r="L17" s="4">
        <v>131</v>
      </c>
      <c r="M17" s="4">
        <v>151</v>
      </c>
      <c r="N17" s="38">
        <v>147</v>
      </c>
      <c r="O17" s="38">
        <v>141</v>
      </c>
      <c r="P17" s="108">
        <v>138</v>
      </c>
    </row>
    <row r="18" spans="2:16" ht="15" customHeight="1">
      <c r="B18" s="145"/>
      <c r="C18" s="147" t="s">
        <v>9</v>
      </c>
      <c r="D18" s="148"/>
      <c r="E18" s="148"/>
      <c r="F18" s="3">
        <v>962.41</v>
      </c>
      <c r="G18" s="3">
        <v>1010.5699999999999</v>
      </c>
      <c r="H18" s="3">
        <v>1274.52</v>
      </c>
      <c r="I18" s="3">
        <v>1266.31</v>
      </c>
      <c r="J18" s="3">
        <v>1169.68</v>
      </c>
      <c r="K18" s="4">
        <v>1250</v>
      </c>
      <c r="L18" s="4">
        <v>1260</v>
      </c>
      <c r="M18" s="4">
        <v>1250</v>
      </c>
      <c r="N18" s="38">
        <v>1283</v>
      </c>
      <c r="O18" s="38">
        <v>1275</v>
      </c>
      <c r="P18" s="108">
        <v>1318</v>
      </c>
    </row>
    <row r="19" spans="2:16" ht="15" customHeight="1">
      <c r="B19" s="145"/>
      <c r="C19" s="147" t="s">
        <v>6</v>
      </c>
      <c r="D19" s="147"/>
      <c r="E19" s="91" t="s">
        <v>10</v>
      </c>
      <c r="F19" s="3">
        <v>13.39</v>
      </c>
      <c r="G19" s="3">
        <v>15.41</v>
      </c>
      <c r="H19" s="3">
        <v>17.02</v>
      </c>
      <c r="I19" s="3">
        <v>15.93</v>
      </c>
      <c r="J19" s="3">
        <v>16.170000000000002</v>
      </c>
      <c r="K19" s="4">
        <v>16</v>
      </c>
      <c r="L19" s="4">
        <v>16</v>
      </c>
      <c r="M19" s="4">
        <v>17</v>
      </c>
      <c r="N19" s="38">
        <v>212</v>
      </c>
      <c r="O19" s="38">
        <v>378</v>
      </c>
      <c r="P19" s="108">
        <v>404</v>
      </c>
    </row>
    <row r="20" spans="2:16" ht="15" customHeight="1">
      <c r="B20" s="145"/>
      <c r="C20" s="147"/>
      <c r="D20" s="147"/>
      <c r="E20" s="91" t="s">
        <v>11</v>
      </c>
      <c r="F20" s="3">
        <v>949.02</v>
      </c>
      <c r="G20" s="3">
        <v>995.16</v>
      </c>
      <c r="H20" s="3">
        <v>1257.5</v>
      </c>
      <c r="I20" s="3">
        <v>1250.3799999999999</v>
      </c>
      <c r="J20" s="3">
        <v>1153.51</v>
      </c>
      <c r="K20" s="4">
        <v>1234</v>
      </c>
      <c r="L20" s="4">
        <v>1244</v>
      </c>
      <c r="M20" s="4">
        <v>1233</v>
      </c>
      <c r="N20" s="38">
        <v>1071</v>
      </c>
      <c r="O20" s="38">
        <v>897</v>
      </c>
      <c r="P20" s="108">
        <v>914</v>
      </c>
    </row>
    <row r="21" spans="2:16" ht="15" customHeight="1">
      <c r="B21" s="145"/>
      <c r="C21" s="149" t="s">
        <v>12</v>
      </c>
      <c r="D21" s="148"/>
      <c r="E21" s="148"/>
      <c r="F21" s="7" t="s">
        <v>39</v>
      </c>
      <c r="G21" s="7" t="s">
        <v>40</v>
      </c>
      <c r="H21" s="7" t="s">
        <v>41</v>
      </c>
      <c r="I21" s="7" t="s">
        <v>42</v>
      </c>
      <c r="J21" s="7" t="s">
        <v>43</v>
      </c>
      <c r="K21" s="7" t="s">
        <v>44</v>
      </c>
      <c r="L21" s="7" t="s">
        <v>45</v>
      </c>
      <c r="M21" s="7" t="s">
        <v>46</v>
      </c>
      <c r="N21" s="39" t="s">
        <v>47</v>
      </c>
      <c r="O21" s="39" t="s">
        <v>48</v>
      </c>
      <c r="P21" s="109" t="s">
        <v>49</v>
      </c>
    </row>
    <row r="22" spans="2:16" ht="15" customHeight="1">
      <c r="B22" s="145"/>
      <c r="C22" s="145" t="s">
        <v>6</v>
      </c>
      <c r="D22" s="145"/>
      <c r="E22" s="91" t="s">
        <v>24</v>
      </c>
      <c r="F22" s="210">
        <v>21.3</v>
      </c>
      <c r="G22" s="210">
        <v>42.24</v>
      </c>
      <c r="H22" s="210">
        <v>19.100000000000001</v>
      </c>
      <c r="I22" s="210">
        <v>770.65</v>
      </c>
      <c r="J22" s="210">
        <v>572.04</v>
      </c>
      <c r="K22" s="214">
        <v>468</v>
      </c>
      <c r="L22" s="214">
        <v>382</v>
      </c>
      <c r="M22" s="214">
        <v>412</v>
      </c>
      <c r="N22" s="215">
        <v>379</v>
      </c>
      <c r="O22" s="215">
        <v>430</v>
      </c>
      <c r="P22" s="216">
        <v>536</v>
      </c>
    </row>
    <row r="23" spans="2:16" ht="15" customHeight="1">
      <c r="B23" s="145"/>
      <c r="C23" s="145"/>
      <c r="D23" s="145"/>
      <c r="E23" s="91" t="s">
        <v>25</v>
      </c>
      <c r="F23" s="3">
        <v>461.18</v>
      </c>
      <c r="G23" s="3">
        <v>461.04</v>
      </c>
      <c r="H23" s="3">
        <v>413.71</v>
      </c>
      <c r="I23" s="3">
        <v>314.60000000000002</v>
      </c>
      <c r="J23" s="3">
        <v>352.67</v>
      </c>
      <c r="K23" s="4">
        <v>324</v>
      </c>
      <c r="L23" s="4">
        <v>306</v>
      </c>
      <c r="M23" s="4">
        <v>317</v>
      </c>
      <c r="N23" s="38">
        <v>337</v>
      </c>
      <c r="O23" s="38">
        <v>298</v>
      </c>
      <c r="P23" s="108">
        <v>289</v>
      </c>
    </row>
    <row r="24" spans="2:16" ht="15" customHeight="1">
      <c r="B24" s="145"/>
      <c r="C24" s="149" t="s">
        <v>26</v>
      </c>
      <c r="D24" s="148"/>
      <c r="E24" s="148"/>
      <c r="F24" s="211" t="s">
        <v>50</v>
      </c>
      <c r="G24" s="211" t="s">
        <v>51</v>
      </c>
      <c r="H24" s="211" t="s">
        <v>52</v>
      </c>
      <c r="I24" s="211" t="s">
        <v>53</v>
      </c>
      <c r="J24" s="211" t="s">
        <v>54</v>
      </c>
      <c r="K24" s="211" t="s">
        <v>55</v>
      </c>
      <c r="L24" s="211" t="s">
        <v>56</v>
      </c>
      <c r="M24" s="211" t="s">
        <v>57</v>
      </c>
      <c r="N24" s="217" t="s">
        <v>58</v>
      </c>
      <c r="O24" s="217" t="s">
        <v>59</v>
      </c>
      <c r="P24" s="218" t="s">
        <v>60</v>
      </c>
    </row>
    <row r="25" spans="2:16" ht="15" customHeight="1">
      <c r="B25" s="145" t="s">
        <v>61</v>
      </c>
      <c r="C25" s="146" t="s">
        <v>5</v>
      </c>
      <c r="D25" s="146"/>
      <c r="E25" s="146"/>
      <c r="F25" s="8" t="s">
        <v>62</v>
      </c>
      <c r="G25" s="8" t="s">
        <v>62</v>
      </c>
      <c r="H25" s="8" t="s">
        <v>62</v>
      </c>
      <c r="I25" s="8" t="s">
        <v>62</v>
      </c>
      <c r="J25" s="219">
        <v>70</v>
      </c>
      <c r="K25" s="219">
        <v>144</v>
      </c>
      <c r="L25" s="219">
        <v>190</v>
      </c>
      <c r="M25" s="219">
        <v>232</v>
      </c>
      <c r="N25" s="220">
        <v>329</v>
      </c>
      <c r="O25" s="220">
        <v>357</v>
      </c>
      <c r="P25" s="221">
        <v>281</v>
      </c>
    </row>
    <row r="26" spans="2:16" ht="15" customHeight="1">
      <c r="B26" s="145"/>
      <c r="C26" s="147" t="s">
        <v>6</v>
      </c>
      <c r="D26" s="147"/>
      <c r="E26" s="91" t="s">
        <v>7</v>
      </c>
      <c r="F26" s="8" t="s">
        <v>62</v>
      </c>
      <c r="G26" s="8" t="s">
        <v>62</v>
      </c>
      <c r="H26" s="8" t="s">
        <v>62</v>
      </c>
      <c r="I26" s="8" t="s">
        <v>62</v>
      </c>
      <c r="J26" s="219">
        <v>70</v>
      </c>
      <c r="K26" s="219">
        <v>144</v>
      </c>
      <c r="L26" s="219">
        <v>190</v>
      </c>
      <c r="M26" s="219">
        <v>232</v>
      </c>
      <c r="N26" s="220">
        <v>329</v>
      </c>
      <c r="O26" s="220">
        <v>357</v>
      </c>
      <c r="P26" s="224">
        <v>274</v>
      </c>
    </row>
    <row r="27" spans="2:16" ht="15" customHeight="1">
      <c r="B27" s="145"/>
      <c r="C27" s="147"/>
      <c r="D27" s="147"/>
      <c r="E27" s="91" t="s">
        <v>8</v>
      </c>
      <c r="F27" s="8" t="s">
        <v>62</v>
      </c>
      <c r="G27" s="8" t="s">
        <v>62</v>
      </c>
      <c r="H27" s="8" t="s">
        <v>62</v>
      </c>
      <c r="I27" s="8" t="s">
        <v>62</v>
      </c>
      <c r="J27" s="8" t="s">
        <v>62</v>
      </c>
      <c r="K27" s="69" t="s">
        <v>62</v>
      </c>
      <c r="L27" s="69" t="s">
        <v>62</v>
      </c>
      <c r="M27" s="69" t="s">
        <v>62</v>
      </c>
      <c r="N27" s="40"/>
      <c r="O27" s="94" t="s">
        <v>63</v>
      </c>
      <c r="P27" s="112">
        <v>7</v>
      </c>
    </row>
    <row r="28" spans="2:16" ht="15" customHeight="1">
      <c r="B28" s="145"/>
      <c r="C28" s="147" t="s">
        <v>9</v>
      </c>
      <c r="D28" s="148"/>
      <c r="E28" s="148"/>
      <c r="F28" s="8" t="s">
        <v>62</v>
      </c>
      <c r="G28" s="8" t="s">
        <v>62</v>
      </c>
      <c r="H28" s="8" t="s">
        <v>62</v>
      </c>
      <c r="I28" s="8" t="s">
        <v>62</v>
      </c>
      <c r="J28" s="69">
        <v>67</v>
      </c>
      <c r="K28" s="69">
        <v>143</v>
      </c>
      <c r="L28" s="69">
        <v>186</v>
      </c>
      <c r="M28" s="69">
        <v>226</v>
      </c>
      <c r="N28" s="40">
        <v>319</v>
      </c>
      <c r="O28" s="40">
        <v>347</v>
      </c>
      <c r="P28" s="110">
        <v>407</v>
      </c>
    </row>
    <row r="29" spans="2:16" ht="15" customHeight="1">
      <c r="B29" s="145"/>
      <c r="C29" s="147" t="s">
        <v>6</v>
      </c>
      <c r="D29" s="147"/>
      <c r="E29" s="91" t="s">
        <v>10</v>
      </c>
      <c r="F29" s="8" t="s">
        <v>62</v>
      </c>
      <c r="G29" s="8" t="s">
        <v>62</v>
      </c>
      <c r="H29" s="8" t="s">
        <v>62</v>
      </c>
      <c r="I29" s="8" t="s">
        <v>62</v>
      </c>
      <c r="J29" s="69">
        <v>19</v>
      </c>
      <c r="K29" s="69">
        <v>56</v>
      </c>
      <c r="L29" s="69">
        <v>71</v>
      </c>
      <c r="M29" s="69">
        <v>86</v>
      </c>
      <c r="N29" s="40">
        <v>102</v>
      </c>
      <c r="O29" s="40">
        <v>118</v>
      </c>
      <c r="P29" s="111">
        <v>134</v>
      </c>
    </row>
    <row r="30" spans="2:16" ht="15" customHeight="1">
      <c r="B30" s="145"/>
      <c r="C30" s="147"/>
      <c r="D30" s="147"/>
      <c r="E30" s="91" t="s">
        <v>11</v>
      </c>
      <c r="F30" s="8" t="s">
        <v>62</v>
      </c>
      <c r="G30" s="8" t="s">
        <v>62</v>
      </c>
      <c r="H30" s="8" t="s">
        <v>62</v>
      </c>
      <c r="I30" s="8" t="s">
        <v>62</v>
      </c>
      <c r="J30" s="69">
        <v>48</v>
      </c>
      <c r="K30" s="69">
        <v>87</v>
      </c>
      <c r="L30" s="69">
        <v>115</v>
      </c>
      <c r="M30" s="69">
        <v>140</v>
      </c>
      <c r="N30" s="40">
        <v>217</v>
      </c>
      <c r="O30" s="40">
        <v>229</v>
      </c>
      <c r="P30" s="111">
        <v>273</v>
      </c>
    </row>
    <row r="31" spans="2:16" ht="15" customHeight="1">
      <c r="B31" s="145"/>
      <c r="C31" s="149" t="s">
        <v>12</v>
      </c>
      <c r="D31" s="148"/>
      <c r="E31" s="148"/>
      <c r="F31" s="9" t="s">
        <v>62</v>
      </c>
      <c r="G31" s="9" t="s">
        <v>62</v>
      </c>
      <c r="H31" s="9" t="s">
        <v>62</v>
      </c>
      <c r="I31" s="9" t="s">
        <v>62</v>
      </c>
      <c r="J31" s="45" t="s">
        <v>64</v>
      </c>
      <c r="K31" s="45" t="s">
        <v>65</v>
      </c>
      <c r="L31" s="45" t="s">
        <v>66</v>
      </c>
      <c r="M31" s="45" t="s">
        <v>67</v>
      </c>
      <c r="N31" s="41" t="s">
        <v>68</v>
      </c>
      <c r="O31" s="41" t="s">
        <v>68</v>
      </c>
      <c r="P31" s="41" t="s">
        <v>69</v>
      </c>
    </row>
    <row r="32" spans="2:16" ht="15" customHeight="1">
      <c r="B32" s="145"/>
      <c r="C32" s="145" t="s">
        <v>6</v>
      </c>
      <c r="D32" s="145"/>
      <c r="E32" s="91" t="s">
        <v>24</v>
      </c>
      <c r="F32" s="8" t="s">
        <v>62</v>
      </c>
      <c r="G32" s="8" t="s">
        <v>62</v>
      </c>
      <c r="H32" s="8" t="s">
        <v>62</v>
      </c>
      <c r="I32" s="8" t="s">
        <v>62</v>
      </c>
      <c r="J32" s="222" t="s">
        <v>62</v>
      </c>
      <c r="K32" s="219">
        <v>1</v>
      </c>
      <c r="L32" s="219">
        <v>1</v>
      </c>
      <c r="M32" s="219">
        <v>3</v>
      </c>
      <c r="N32" s="222" t="s">
        <v>62</v>
      </c>
      <c r="O32" s="222" t="s">
        <v>62</v>
      </c>
      <c r="P32" s="223" t="s">
        <v>62</v>
      </c>
    </row>
    <row r="33" spans="2:19" ht="15" customHeight="1">
      <c r="B33" s="145"/>
      <c r="C33" s="145"/>
      <c r="D33" s="145"/>
      <c r="E33" s="91" t="s">
        <v>25</v>
      </c>
      <c r="F33" s="8" t="s">
        <v>62</v>
      </c>
      <c r="G33" s="8" t="s">
        <v>62</v>
      </c>
      <c r="H33" s="8" t="s">
        <v>62</v>
      </c>
      <c r="I33" s="8" t="s">
        <v>62</v>
      </c>
      <c r="J33" s="8" t="s">
        <v>62</v>
      </c>
      <c r="K33" s="69" t="s">
        <v>62</v>
      </c>
      <c r="L33" s="69" t="s">
        <v>62</v>
      </c>
      <c r="M33" s="69" t="s">
        <v>62</v>
      </c>
      <c r="N33" s="40">
        <v>10</v>
      </c>
      <c r="O33" s="40">
        <v>10</v>
      </c>
      <c r="P33" s="114" t="s">
        <v>62</v>
      </c>
    </row>
    <row r="34" spans="2:19" ht="15" customHeight="1">
      <c r="B34" s="145"/>
      <c r="C34" s="149" t="s">
        <v>26</v>
      </c>
      <c r="D34" s="148"/>
      <c r="E34" s="148"/>
      <c r="F34" s="9" t="s">
        <v>62</v>
      </c>
      <c r="G34" s="9" t="s">
        <v>62</v>
      </c>
      <c r="H34" s="9" t="s">
        <v>62</v>
      </c>
      <c r="I34" s="9" t="s">
        <v>62</v>
      </c>
      <c r="J34" s="209" t="s">
        <v>70</v>
      </c>
      <c r="K34" s="209" t="s">
        <v>71</v>
      </c>
      <c r="L34" s="209" t="s">
        <v>72</v>
      </c>
      <c r="M34" s="209" t="s">
        <v>73</v>
      </c>
      <c r="N34" s="209" t="s">
        <v>63</v>
      </c>
      <c r="O34" s="209" t="s">
        <v>63</v>
      </c>
      <c r="P34" s="213" t="s">
        <v>69</v>
      </c>
    </row>
    <row r="35" spans="2:19" ht="15" customHeight="1">
      <c r="B35" s="145" t="s">
        <v>74</v>
      </c>
      <c r="C35" s="146" t="s">
        <v>75</v>
      </c>
      <c r="D35" s="146"/>
      <c r="E35" s="146"/>
      <c r="F35" s="2">
        <v>2358</v>
      </c>
      <c r="G35" s="2">
        <v>2618</v>
      </c>
      <c r="H35" s="2">
        <v>2675</v>
      </c>
      <c r="I35" s="2">
        <v>2929</v>
      </c>
      <c r="J35" s="2">
        <v>2897</v>
      </c>
      <c r="K35" s="2">
        <v>2938</v>
      </c>
      <c r="L35" s="2">
        <v>3136</v>
      </c>
      <c r="M35" s="2">
        <v>3137</v>
      </c>
      <c r="N35" s="2">
        <v>3112</v>
      </c>
      <c r="O35" s="2">
        <v>2282</v>
      </c>
      <c r="P35" s="2">
        <v>2298</v>
      </c>
      <c r="R35" s="140"/>
      <c r="S35" s="140"/>
    </row>
    <row r="36" spans="2:19" ht="15" customHeight="1">
      <c r="B36" s="145"/>
      <c r="C36" s="147" t="s">
        <v>6</v>
      </c>
      <c r="D36" s="147"/>
      <c r="E36" s="91" t="s">
        <v>7</v>
      </c>
      <c r="F36" s="2">
        <v>2050</v>
      </c>
      <c r="G36" s="2">
        <v>2288</v>
      </c>
      <c r="H36" s="2">
        <v>2340</v>
      </c>
      <c r="I36" s="2">
        <v>2557</v>
      </c>
      <c r="J36" s="2">
        <v>2501</v>
      </c>
      <c r="K36" s="2">
        <v>2523</v>
      </c>
      <c r="L36" s="2">
        <v>2691</v>
      </c>
      <c r="M36" s="2">
        <v>2725</v>
      </c>
      <c r="N36" s="2">
        <v>2698</v>
      </c>
      <c r="O36" s="2">
        <v>1910</v>
      </c>
      <c r="P36" s="2">
        <v>1948</v>
      </c>
      <c r="R36" s="140"/>
      <c r="S36" s="140"/>
    </row>
    <row r="37" spans="2:19" ht="15" customHeight="1">
      <c r="B37" s="145"/>
      <c r="C37" s="147"/>
      <c r="D37" s="147"/>
      <c r="E37" s="91" t="s">
        <v>8</v>
      </c>
      <c r="F37" s="69">
        <v>308</v>
      </c>
      <c r="G37" s="69">
        <v>330</v>
      </c>
      <c r="H37" s="69">
        <v>335</v>
      </c>
      <c r="I37" s="69">
        <v>372</v>
      </c>
      <c r="J37" s="69">
        <v>396</v>
      </c>
      <c r="K37" s="2">
        <v>415</v>
      </c>
      <c r="L37" s="2">
        <v>445</v>
      </c>
      <c r="M37" s="2">
        <v>412</v>
      </c>
      <c r="N37" s="2">
        <v>414</v>
      </c>
      <c r="O37" s="2">
        <v>372</v>
      </c>
      <c r="P37" s="2">
        <v>350</v>
      </c>
    </row>
    <row r="38" spans="2:19" ht="15" customHeight="1">
      <c r="B38" s="145"/>
      <c r="C38" s="147" t="s">
        <v>9</v>
      </c>
      <c r="D38" s="148"/>
      <c r="E38" s="148"/>
      <c r="F38" s="2">
        <v>4785</v>
      </c>
      <c r="G38" s="2">
        <v>4912</v>
      </c>
      <c r="H38" s="2">
        <v>5161</v>
      </c>
      <c r="I38" s="2">
        <v>5530</v>
      </c>
      <c r="J38" s="2">
        <v>5752</v>
      </c>
      <c r="K38" s="2">
        <v>5736</v>
      </c>
      <c r="L38" s="2">
        <v>6484</v>
      </c>
      <c r="M38" s="2">
        <v>6690</v>
      </c>
      <c r="N38" s="2">
        <v>6621</v>
      </c>
      <c r="O38" s="2">
        <v>6991</v>
      </c>
      <c r="P38" s="2">
        <v>7232</v>
      </c>
    </row>
    <row r="39" spans="2:19" ht="15" customHeight="1">
      <c r="B39" s="145"/>
      <c r="C39" s="147" t="s">
        <v>6</v>
      </c>
      <c r="D39" s="147"/>
      <c r="E39" s="91" t="s">
        <v>10</v>
      </c>
      <c r="F39" s="2">
        <v>2412</v>
      </c>
      <c r="G39" s="2">
        <v>2455</v>
      </c>
      <c r="H39" s="2">
        <v>2596</v>
      </c>
      <c r="I39" s="2">
        <v>2839</v>
      </c>
      <c r="J39" s="2">
        <v>2948</v>
      </c>
      <c r="K39" s="2">
        <v>2788</v>
      </c>
      <c r="L39" s="2">
        <v>3438</v>
      </c>
      <c r="M39" s="2">
        <v>3398</v>
      </c>
      <c r="N39" s="2">
        <v>3240</v>
      </c>
      <c r="O39" s="2">
        <v>3654</v>
      </c>
      <c r="P39" s="2">
        <v>3824</v>
      </c>
    </row>
    <row r="40" spans="2:19" ht="15" customHeight="1">
      <c r="B40" s="145"/>
      <c r="C40" s="147"/>
      <c r="D40" s="147"/>
      <c r="E40" s="91" t="s">
        <v>11</v>
      </c>
      <c r="F40" s="2">
        <v>2373</v>
      </c>
      <c r="G40" s="2">
        <v>2457</v>
      </c>
      <c r="H40" s="2">
        <v>2565</v>
      </c>
      <c r="I40" s="2">
        <v>2691</v>
      </c>
      <c r="J40" s="2">
        <v>2804</v>
      </c>
      <c r="K40" s="2">
        <v>2948</v>
      </c>
      <c r="L40" s="2">
        <v>3046</v>
      </c>
      <c r="M40" s="2">
        <v>3292</v>
      </c>
      <c r="N40" s="2">
        <v>3382</v>
      </c>
      <c r="O40" s="2">
        <v>3337</v>
      </c>
      <c r="P40" s="2">
        <v>3408</v>
      </c>
    </row>
    <row r="41" spans="2:19" ht="15" customHeight="1">
      <c r="B41" s="145"/>
      <c r="C41" s="149" t="s">
        <v>12</v>
      </c>
      <c r="D41" s="148"/>
      <c r="E41" s="148"/>
      <c r="F41" s="45" t="s">
        <v>76</v>
      </c>
      <c r="G41" s="45" t="s">
        <v>77</v>
      </c>
      <c r="H41" s="45" t="s">
        <v>78</v>
      </c>
      <c r="I41" s="45" t="s">
        <v>79</v>
      </c>
      <c r="J41" s="45" t="s">
        <v>80</v>
      </c>
      <c r="K41" s="45" t="s">
        <v>81</v>
      </c>
      <c r="L41" s="45" t="s">
        <v>82</v>
      </c>
      <c r="M41" s="45" t="s">
        <v>83</v>
      </c>
      <c r="N41" s="45" t="s">
        <v>84</v>
      </c>
      <c r="O41" s="45" t="s">
        <v>85</v>
      </c>
      <c r="P41" s="45" t="s">
        <v>86</v>
      </c>
      <c r="Q41" s="140"/>
    </row>
    <row r="42" spans="2:19" ht="15" customHeight="1">
      <c r="B42" s="145"/>
      <c r="C42" s="145" t="s">
        <v>6</v>
      </c>
      <c r="D42" s="145"/>
      <c r="E42" s="91" t="s">
        <v>24</v>
      </c>
      <c r="F42" s="2">
        <v>1291</v>
      </c>
      <c r="G42" s="2">
        <v>1234</v>
      </c>
      <c r="H42" s="2">
        <v>1199</v>
      </c>
      <c r="I42" s="2">
        <v>1168</v>
      </c>
      <c r="J42" s="2">
        <v>1541</v>
      </c>
      <c r="K42" s="2">
        <v>1438</v>
      </c>
      <c r="L42" s="2">
        <v>1857</v>
      </c>
      <c r="M42" s="2">
        <v>1907</v>
      </c>
      <c r="N42" s="2">
        <v>1988</v>
      </c>
      <c r="O42" s="2">
        <v>2109</v>
      </c>
      <c r="P42" s="2">
        <v>3111</v>
      </c>
    </row>
    <row r="43" spans="2:19" ht="15" customHeight="1">
      <c r="B43" s="145"/>
      <c r="C43" s="145"/>
      <c r="D43" s="145"/>
      <c r="E43" s="91" t="s">
        <v>25</v>
      </c>
      <c r="F43" s="69">
        <v>11</v>
      </c>
      <c r="G43" s="69">
        <v>18</v>
      </c>
      <c r="H43" s="69">
        <v>14</v>
      </c>
      <c r="I43" s="69">
        <v>6</v>
      </c>
      <c r="J43" s="69">
        <v>157</v>
      </c>
      <c r="K43" s="2">
        <v>4</v>
      </c>
      <c r="L43" s="2">
        <v>2</v>
      </c>
      <c r="M43" s="2">
        <v>14</v>
      </c>
      <c r="N43" s="2">
        <v>4</v>
      </c>
      <c r="O43" s="2">
        <v>34</v>
      </c>
      <c r="P43" s="2">
        <v>125</v>
      </c>
    </row>
    <row r="44" spans="2:19" ht="15" customHeight="1">
      <c r="B44" s="145"/>
      <c r="C44" s="149" t="s">
        <v>26</v>
      </c>
      <c r="D44" s="148"/>
      <c r="E44" s="148"/>
      <c r="F44" s="45" t="s">
        <v>87</v>
      </c>
      <c r="G44" s="45" t="s">
        <v>88</v>
      </c>
      <c r="H44" s="45" t="s">
        <v>89</v>
      </c>
      <c r="I44" s="45" t="s">
        <v>90</v>
      </c>
      <c r="J44" s="45" t="s">
        <v>91</v>
      </c>
      <c r="K44" s="45" t="s">
        <v>92</v>
      </c>
      <c r="L44" s="45" t="s">
        <v>93</v>
      </c>
      <c r="M44" s="45" t="s">
        <v>94</v>
      </c>
      <c r="N44" s="45" t="s">
        <v>95</v>
      </c>
      <c r="O44" s="45" t="s">
        <v>96</v>
      </c>
      <c r="P44" s="45" t="s">
        <v>97</v>
      </c>
      <c r="Q44" s="140"/>
    </row>
    <row r="45" spans="2:19" ht="15" customHeight="1">
      <c r="B45" s="145" t="s">
        <v>98</v>
      </c>
      <c r="C45" s="146" t="s">
        <v>75</v>
      </c>
      <c r="D45" s="146"/>
      <c r="E45" s="146"/>
      <c r="F45" s="69">
        <v>913</v>
      </c>
      <c r="G45" s="2">
        <v>1423</v>
      </c>
      <c r="H45" s="2">
        <v>1524</v>
      </c>
      <c r="I45" s="2">
        <v>1533</v>
      </c>
      <c r="J45" s="2">
        <v>1660</v>
      </c>
      <c r="K45" s="2">
        <v>1774</v>
      </c>
      <c r="L45" s="2">
        <v>1972</v>
      </c>
      <c r="M45" s="2">
        <v>2048</v>
      </c>
      <c r="N45" s="42">
        <v>2063</v>
      </c>
      <c r="O45" s="42">
        <v>1420</v>
      </c>
      <c r="P45" s="42">
        <v>1596</v>
      </c>
    </row>
    <row r="46" spans="2:19" ht="15" customHeight="1">
      <c r="B46" s="145"/>
      <c r="C46" s="147" t="s">
        <v>6</v>
      </c>
      <c r="D46" s="147"/>
      <c r="E46" s="91" t="s">
        <v>7</v>
      </c>
      <c r="F46" s="69">
        <v>818</v>
      </c>
      <c r="G46" s="2">
        <v>1325</v>
      </c>
      <c r="H46" s="2">
        <v>1421</v>
      </c>
      <c r="I46" s="2">
        <v>1427</v>
      </c>
      <c r="J46" s="2">
        <v>1557</v>
      </c>
      <c r="K46" s="2">
        <v>1670</v>
      </c>
      <c r="L46" s="2">
        <v>1863</v>
      </c>
      <c r="M46" s="2">
        <v>1936</v>
      </c>
      <c r="N46" s="42">
        <v>1938</v>
      </c>
      <c r="O46" s="42">
        <v>1306</v>
      </c>
      <c r="P46" s="42">
        <v>1457</v>
      </c>
    </row>
    <row r="47" spans="2:19" ht="15" customHeight="1">
      <c r="B47" s="145"/>
      <c r="C47" s="147"/>
      <c r="D47" s="147"/>
      <c r="E47" s="91" t="s">
        <v>8</v>
      </c>
      <c r="F47" s="69">
        <v>95</v>
      </c>
      <c r="G47" s="69">
        <v>98</v>
      </c>
      <c r="H47" s="69">
        <v>103</v>
      </c>
      <c r="I47" s="69">
        <v>106</v>
      </c>
      <c r="J47" s="69">
        <v>103</v>
      </c>
      <c r="K47" s="69">
        <v>104</v>
      </c>
      <c r="L47" s="69">
        <v>109</v>
      </c>
      <c r="M47" s="69">
        <v>112</v>
      </c>
      <c r="N47" s="43">
        <v>125</v>
      </c>
      <c r="O47" s="43">
        <v>114</v>
      </c>
      <c r="P47" s="43">
        <v>139</v>
      </c>
    </row>
    <row r="48" spans="2:19" ht="15" customHeight="1">
      <c r="B48" s="145"/>
      <c r="C48" s="147" t="s">
        <v>9</v>
      </c>
      <c r="D48" s="148"/>
      <c r="E48" s="148"/>
      <c r="F48" s="2">
        <v>2484</v>
      </c>
      <c r="G48" s="2">
        <v>2652</v>
      </c>
      <c r="H48" s="2">
        <v>2823</v>
      </c>
      <c r="I48" s="2">
        <v>2890</v>
      </c>
      <c r="J48" s="2">
        <v>3325</v>
      </c>
      <c r="K48" s="2">
        <v>3959</v>
      </c>
      <c r="L48" s="2">
        <v>4318</v>
      </c>
      <c r="M48" s="2">
        <v>4316</v>
      </c>
      <c r="N48" s="42">
        <v>4570</v>
      </c>
      <c r="O48" s="42">
        <v>4707</v>
      </c>
      <c r="P48" s="42">
        <v>4826</v>
      </c>
    </row>
    <row r="49" spans="2:16" ht="15" customHeight="1">
      <c r="B49" s="145"/>
      <c r="C49" s="147" t="s">
        <v>6</v>
      </c>
      <c r="D49" s="147"/>
      <c r="E49" s="91" t="s">
        <v>10</v>
      </c>
      <c r="F49" s="2">
        <v>1054</v>
      </c>
      <c r="G49" s="2">
        <v>1162</v>
      </c>
      <c r="H49" s="2">
        <v>1225</v>
      </c>
      <c r="I49" s="2">
        <v>1242</v>
      </c>
      <c r="J49" s="2">
        <v>1490</v>
      </c>
      <c r="K49" s="2">
        <v>1618</v>
      </c>
      <c r="L49" s="2">
        <v>1825</v>
      </c>
      <c r="M49" s="2">
        <v>1740</v>
      </c>
      <c r="N49" s="42">
        <v>2032</v>
      </c>
      <c r="O49" s="42">
        <v>2108</v>
      </c>
      <c r="P49" s="42">
        <v>2257</v>
      </c>
    </row>
    <row r="50" spans="2:16" ht="15" customHeight="1">
      <c r="B50" s="145"/>
      <c r="C50" s="147"/>
      <c r="D50" s="147"/>
      <c r="E50" s="91" t="s">
        <v>11</v>
      </c>
      <c r="F50" s="2">
        <v>1430</v>
      </c>
      <c r="G50" s="2">
        <v>1490</v>
      </c>
      <c r="H50" s="2">
        <v>1598</v>
      </c>
      <c r="I50" s="2">
        <v>1648</v>
      </c>
      <c r="J50" s="2">
        <v>1835</v>
      </c>
      <c r="K50" s="2">
        <v>2341</v>
      </c>
      <c r="L50" s="2">
        <v>2493</v>
      </c>
      <c r="M50" s="2">
        <v>2576</v>
      </c>
      <c r="N50" s="42">
        <v>2538</v>
      </c>
      <c r="O50" s="42">
        <v>2599</v>
      </c>
      <c r="P50" s="42">
        <v>2569</v>
      </c>
    </row>
    <row r="51" spans="2:16" ht="15" customHeight="1">
      <c r="B51" s="145"/>
      <c r="C51" s="149" t="s">
        <v>12</v>
      </c>
      <c r="D51" s="148"/>
      <c r="E51" s="148"/>
      <c r="F51" s="45" t="s">
        <v>99</v>
      </c>
      <c r="G51" s="45" t="s">
        <v>100</v>
      </c>
      <c r="H51" s="45" t="s">
        <v>101</v>
      </c>
      <c r="I51" s="45" t="s">
        <v>102</v>
      </c>
      <c r="J51" s="45" t="s">
        <v>103</v>
      </c>
      <c r="K51" s="45" t="s">
        <v>104</v>
      </c>
      <c r="L51" s="45" t="s">
        <v>105</v>
      </c>
      <c r="M51" s="45" t="s">
        <v>106</v>
      </c>
      <c r="N51" s="44" t="s">
        <v>107</v>
      </c>
      <c r="O51" s="44" t="s">
        <v>108</v>
      </c>
      <c r="P51" s="44" t="s">
        <v>109</v>
      </c>
    </row>
    <row r="52" spans="2:16" ht="15" customHeight="1">
      <c r="B52" s="145"/>
      <c r="C52" s="145" t="s">
        <v>6</v>
      </c>
      <c r="D52" s="145"/>
      <c r="E52" s="91" t="s">
        <v>24</v>
      </c>
      <c r="F52" s="69">
        <v>69</v>
      </c>
      <c r="G52" s="69">
        <v>399</v>
      </c>
      <c r="H52" s="69">
        <v>332</v>
      </c>
      <c r="I52" s="69">
        <v>508</v>
      </c>
      <c r="J52" s="69">
        <v>768</v>
      </c>
      <c r="K52" s="69">
        <v>859</v>
      </c>
      <c r="L52" s="69">
        <v>842</v>
      </c>
      <c r="M52" s="69">
        <v>857</v>
      </c>
      <c r="N52" s="42">
        <v>1151</v>
      </c>
      <c r="O52" s="42">
        <v>1280</v>
      </c>
      <c r="P52" s="42">
        <v>1364</v>
      </c>
    </row>
    <row r="53" spans="2:16" ht="15" customHeight="1">
      <c r="B53" s="145"/>
      <c r="C53" s="145"/>
      <c r="D53" s="145"/>
      <c r="E53" s="91" t="s">
        <v>25</v>
      </c>
      <c r="F53" s="69">
        <v>8</v>
      </c>
      <c r="G53" s="69">
        <v>19</v>
      </c>
      <c r="H53" s="69">
        <v>28</v>
      </c>
      <c r="I53" s="69">
        <v>46</v>
      </c>
      <c r="J53" s="69">
        <v>39</v>
      </c>
      <c r="K53" s="69">
        <v>23</v>
      </c>
      <c r="L53" s="69">
        <v>89</v>
      </c>
      <c r="M53" s="69">
        <v>69</v>
      </c>
      <c r="N53" s="43">
        <v>40</v>
      </c>
      <c r="O53" s="43">
        <v>55</v>
      </c>
      <c r="P53" s="43">
        <v>69</v>
      </c>
    </row>
    <row r="54" spans="2:16" ht="15" customHeight="1">
      <c r="B54" s="145"/>
      <c r="C54" s="149" t="s">
        <v>26</v>
      </c>
      <c r="D54" s="148"/>
      <c r="E54" s="148"/>
      <c r="F54" s="45" t="s">
        <v>110</v>
      </c>
      <c r="G54" s="45" t="s">
        <v>111</v>
      </c>
      <c r="H54" s="45" t="s">
        <v>112</v>
      </c>
      <c r="I54" s="45" t="s">
        <v>113</v>
      </c>
      <c r="J54" s="45" t="s">
        <v>114</v>
      </c>
      <c r="K54" s="45" t="s">
        <v>115</v>
      </c>
      <c r="L54" s="45" t="s">
        <v>116</v>
      </c>
      <c r="M54" s="45" t="s">
        <v>117</v>
      </c>
      <c r="N54" s="44" t="s">
        <v>118</v>
      </c>
      <c r="O54" s="44" t="s">
        <v>119</v>
      </c>
      <c r="P54" s="44" t="s">
        <v>120</v>
      </c>
    </row>
    <row r="55" spans="2:16" ht="15" customHeight="1">
      <c r="B55" s="145" t="s">
        <v>121</v>
      </c>
      <c r="C55" s="146" t="s">
        <v>75</v>
      </c>
      <c r="D55" s="146"/>
      <c r="E55" s="146"/>
      <c r="F55" s="69">
        <v>687</v>
      </c>
      <c r="G55" s="2">
        <v>1287</v>
      </c>
      <c r="H55" s="2">
        <v>1313</v>
      </c>
      <c r="I55" s="2">
        <v>1342</v>
      </c>
      <c r="J55" s="2">
        <v>1351</v>
      </c>
      <c r="K55" s="2">
        <v>1485</v>
      </c>
      <c r="L55" s="2">
        <v>1725</v>
      </c>
      <c r="M55" s="2">
        <v>1901</v>
      </c>
      <c r="N55" s="2">
        <v>1991</v>
      </c>
      <c r="O55" s="2">
        <v>1545</v>
      </c>
      <c r="P55" s="2">
        <v>1698</v>
      </c>
    </row>
    <row r="56" spans="2:16" ht="15" customHeight="1">
      <c r="B56" s="145"/>
      <c r="C56" s="147" t="s">
        <v>6</v>
      </c>
      <c r="D56" s="147"/>
      <c r="E56" s="91" t="s">
        <v>7</v>
      </c>
      <c r="F56" s="69">
        <v>575</v>
      </c>
      <c r="G56" s="69">
        <v>645</v>
      </c>
      <c r="H56" s="69">
        <v>697</v>
      </c>
      <c r="I56" s="69">
        <v>717</v>
      </c>
      <c r="J56" s="69">
        <v>739</v>
      </c>
      <c r="K56" s="69">
        <v>913</v>
      </c>
      <c r="L56" s="2">
        <v>1125</v>
      </c>
      <c r="M56" s="2">
        <v>1205</v>
      </c>
      <c r="N56" s="2">
        <v>1316</v>
      </c>
      <c r="O56" s="2">
        <v>1035</v>
      </c>
      <c r="P56" s="2">
        <v>1125</v>
      </c>
    </row>
    <row r="57" spans="2:16" ht="15" customHeight="1">
      <c r="B57" s="145"/>
      <c r="C57" s="147"/>
      <c r="D57" s="147"/>
      <c r="E57" s="91" t="s">
        <v>8</v>
      </c>
      <c r="F57" s="69">
        <v>112</v>
      </c>
      <c r="G57" s="69">
        <v>642</v>
      </c>
      <c r="H57" s="69">
        <v>616</v>
      </c>
      <c r="I57" s="69">
        <v>625</v>
      </c>
      <c r="J57" s="69">
        <v>612</v>
      </c>
      <c r="K57" s="69">
        <v>572</v>
      </c>
      <c r="L57" s="69">
        <v>600</v>
      </c>
      <c r="M57" s="69">
        <v>696</v>
      </c>
      <c r="N57" s="2">
        <f>N55-N56</f>
        <v>675</v>
      </c>
      <c r="O57" s="2">
        <f>O55-O56</f>
        <v>510</v>
      </c>
      <c r="P57" s="2">
        <v>573</v>
      </c>
    </row>
    <row r="58" spans="2:16" ht="15" customHeight="1">
      <c r="B58" s="145"/>
      <c r="C58" s="147" t="s">
        <v>9</v>
      </c>
      <c r="D58" s="148"/>
      <c r="E58" s="148"/>
      <c r="F58" s="2">
        <v>1583</v>
      </c>
      <c r="G58" s="2">
        <v>2351</v>
      </c>
      <c r="H58" s="2">
        <v>2156</v>
      </c>
      <c r="I58" s="2">
        <v>2274</v>
      </c>
      <c r="J58" s="2">
        <v>2324</v>
      </c>
      <c r="K58" s="2">
        <v>2522</v>
      </c>
      <c r="L58" s="2">
        <v>3262</v>
      </c>
      <c r="M58" s="2">
        <v>3713</v>
      </c>
      <c r="N58" s="2">
        <v>3827</v>
      </c>
      <c r="O58" s="2">
        <v>3749</v>
      </c>
      <c r="P58" s="2">
        <v>4255</v>
      </c>
    </row>
    <row r="59" spans="2:16" ht="15" customHeight="1">
      <c r="B59" s="145"/>
      <c r="C59" s="147" t="s">
        <v>6</v>
      </c>
      <c r="D59" s="147"/>
      <c r="E59" s="91" t="s">
        <v>10</v>
      </c>
      <c r="F59" s="69">
        <v>537</v>
      </c>
      <c r="G59" s="69">
        <v>837</v>
      </c>
      <c r="H59" s="69">
        <v>780</v>
      </c>
      <c r="I59" s="69">
        <v>946</v>
      </c>
      <c r="J59" s="2">
        <v>1018</v>
      </c>
      <c r="K59" s="2">
        <v>1100</v>
      </c>
      <c r="L59" s="2">
        <v>1186</v>
      </c>
      <c r="M59" s="2">
        <v>157</v>
      </c>
      <c r="N59" s="2">
        <v>1537</v>
      </c>
      <c r="O59" s="2">
        <v>1420</v>
      </c>
      <c r="P59" s="2">
        <v>1725</v>
      </c>
    </row>
    <row r="60" spans="2:16" ht="15" customHeight="1">
      <c r="B60" s="145"/>
      <c r="C60" s="147"/>
      <c r="D60" s="147"/>
      <c r="E60" s="91" t="s">
        <v>11</v>
      </c>
      <c r="F60" s="2">
        <v>1046</v>
      </c>
      <c r="G60" s="2">
        <v>1514</v>
      </c>
      <c r="H60" s="2">
        <v>1376</v>
      </c>
      <c r="I60" s="2">
        <v>1328</v>
      </c>
      <c r="J60" s="2">
        <v>1306</v>
      </c>
      <c r="K60" s="2">
        <v>1422</v>
      </c>
      <c r="L60" s="2">
        <v>2076</v>
      </c>
      <c r="M60" s="2">
        <v>3556</v>
      </c>
      <c r="N60" s="2">
        <f>N58-N59</f>
        <v>2290</v>
      </c>
      <c r="O60" s="2">
        <f>O58-O59</f>
        <v>2329</v>
      </c>
      <c r="P60" s="2">
        <v>2530</v>
      </c>
    </row>
    <row r="61" spans="2:16" ht="15" customHeight="1">
      <c r="B61" s="145"/>
      <c r="C61" s="149" t="s">
        <v>12</v>
      </c>
      <c r="D61" s="148"/>
      <c r="E61" s="148"/>
      <c r="F61" s="45" t="s">
        <v>122</v>
      </c>
      <c r="G61" s="45" t="s">
        <v>123</v>
      </c>
      <c r="H61" s="45" t="s">
        <v>124</v>
      </c>
      <c r="I61" s="45" t="s">
        <v>125</v>
      </c>
      <c r="J61" s="45">
        <v>14</v>
      </c>
      <c r="K61" s="45" t="s">
        <v>126</v>
      </c>
      <c r="L61" s="45" t="s">
        <v>126</v>
      </c>
      <c r="M61" s="45" t="s">
        <v>127</v>
      </c>
      <c r="N61" s="45" t="s">
        <v>128</v>
      </c>
      <c r="O61" s="45" t="s">
        <v>129</v>
      </c>
      <c r="P61" s="45" t="s">
        <v>130</v>
      </c>
    </row>
    <row r="62" spans="2:16" ht="15" customHeight="1">
      <c r="B62" s="145"/>
      <c r="C62" s="145" t="s">
        <v>6</v>
      </c>
      <c r="D62" s="145"/>
      <c r="E62" s="91" t="s">
        <v>24</v>
      </c>
      <c r="F62" s="69">
        <v>308</v>
      </c>
      <c r="G62" s="69">
        <v>319</v>
      </c>
      <c r="H62" s="69">
        <v>215</v>
      </c>
      <c r="I62" s="69">
        <v>140</v>
      </c>
      <c r="J62" s="69">
        <v>57</v>
      </c>
      <c r="K62" s="69">
        <v>43</v>
      </c>
      <c r="L62" s="69">
        <v>412</v>
      </c>
      <c r="M62" s="69">
        <v>521</v>
      </c>
      <c r="N62" s="69">
        <v>714</v>
      </c>
      <c r="O62" s="69">
        <v>635</v>
      </c>
      <c r="P62" s="69">
        <v>807</v>
      </c>
    </row>
    <row r="63" spans="2:16" ht="15" customHeight="1">
      <c r="B63" s="145"/>
      <c r="C63" s="145"/>
      <c r="D63" s="145"/>
      <c r="E63" s="91" t="s">
        <v>25</v>
      </c>
      <c r="F63" s="69">
        <v>50</v>
      </c>
      <c r="G63" s="69">
        <v>69</v>
      </c>
      <c r="H63" s="69">
        <v>71</v>
      </c>
      <c r="I63" s="69">
        <v>130</v>
      </c>
      <c r="J63" s="69">
        <v>43</v>
      </c>
      <c r="K63" s="69">
        <v>113</v>
      </c>
      <c r="L63" s="69">
        <v>45</v>
      </c>
      <c r="M63" s="69">
        <v>16</v>
      </c>
      <c r="N63" s="69">
        <v>125</v>
      </c>
      <c r="O63" s="69">
        <v>218</v>
      </c>
      <c r="P63" s="69">
        <v>33</v>
      </c>
    </row>
    <row r="64" spans="2:16" ht="15" customHeight="1">
      <c r="B64" s="145"/>
      <c r="C64" s="149" t="s">
        <v>26</v>
      </c>
      <c r="D64" s="148"/>
      <c r="E64" s="148"/>
      <c r="F64" s="45" t="s">
        <v>131</v>
      </c>
      <c r="G64" s="45" t="s">
        <v>132</v>
      </c>
      <c r="H64" s="45" t="s">
        <v>133</v>
      </c>
      <c r="I64" s="45" t="s">
        <v>134</v>
      </c>
      <c r="J64" s="45" t="s">
        <v>135</v>
      </c>
      <c r="K64" s="45" t="s">
        <v>136</v>
      </c>
      <c r="L64" s="45" t="s">
        <v>137</v>
      </c>
      <c r="M64" s="45" t="s">
        <v>138</v>
      </c>
      <c r="N64" s="45" t="s">
        <v>139</v>
      </c>
      <c r="O64" s="45" t="s">
        <v>140</v>
      </c>
      <c r="P64" s="45" t="s">
        <v>141</v>
      </c>
    </row>
    <row r="65" spans="2:16" ht="15" customHeight="1">
      <c r="B65" s="145" t="s">
        <v>142</v>
      </c>
      <c r="C65" s="146" t="s">
        <v>75</v>
      </c>
      <c r="D65" s="146"/>
      <c r="E65" s="146"/>
      <c r="F65" s="69">
        <v>133</v>
      </c>
      <c r="G65" s="69">
        <v>140</v>
      </c>
      <c r="H65" s="69">
        <v>143</v>
      </c>
      <c r="I65" s="69">
        <v>144</v>
      </c>
      <c r="J65" s="69">
        <v>240</v>
      </c>
      <c r="K65" s="69">
        <v>252</v>
      </c>
      <c r="L65" s="69">
        <v>273</v>
      </c>
      <c r="M65" s="69">
        <v>271</v>
      </c>
      <c r="N65" s="69">
        <v>280</v>
      </c>
      <c r="O65" s="69">
        <v>247</v>
      </c>
      <c r="P65" s="69">
        <v>245</v>
      </c>
    </row>
    <row r="66" spans="2:16" ht="15" customHeight="1">
      <c r="B66" s="145"/>
      <c r="C66" s="147" t="s">
        <v>6</v>
      </c>
      <c r="D66" s="147"/>
      <c r="E66" s="91" t="s">
        <v>7</v>
      </c>
      <c r="F66" s="69">
        <v>101</v>
      </c>
      <c r="G66" s="69">
        <v>108</v>
      </c>
      <c r="H66" s="69">
        <v>108</v>
      </c>
      <c r="I66" s="69">
        <v>109</v>
      </c>
      <c r="J66" s="69">
        <v>208</v>
      </c>
      <c r="K66" s="69">
        <v>220</v>
      </c>
      <c r="L66" s="69">
        <v>241</v>
      </c>
      <c r="M66" s="69">
        <v>237</v>
      </c>
      <c r="N66" s="69">
        <v>242</v>
      </c>
      <c r="O66" s="69">
        <v>207</v>
      </c>
      <c r="P66" s="69">
        <v>204</v>
      </c>
    </row>
    <row r="67" spans="2:16" ht="15" customHeight="1">
      <c r="B67" s="145"/>
      <c r="C67" s="147"/>
      <c r="D67" s="147"/>
      <c r="E67" s="91" t="s">
        <v>8</v>
      </c>
      <c r="F67" s="69">
        <v>32</v>
      </c>
      <c r="G67" s="69">
        <v>32</v>
      </c>
      <c r="H67" s="69">
        <v>35</v>
      </c>
      <c r="I67" s="69">
        <v>35</v>
      </c>
      <c r="J67" s="69">
        <v>32</v>
      </c>
      <c r="K67" s="69">
        <v>32</v>
      </c>
      <c r="L67" s="69">
        <v>32</v>
      </c>
      <c r="M67" s="69">
        <v>34</v>
      </c>
      <c r="N67" s="69">
        <v>38</v>
      </c>
      <c r="O67" s="69">
        <v>40</v>
      </c>
      <c r="P67" s="69">
        <v>41</v>
      </c>
    </row>
    <row r="68" spans="2:16" ht="15" customHeight="1">
      <c r="B68" s="145"/>
      <c r="C68" s="147" t="s">
        <v>9</v>
      </c>
      <c r="D68" s="148"/>
      <c r="E68" s="148"/>
      <c r="F68" s="69">
        <v>843</v>
      </c>
      <c r="G68" s="69">
        <v>874</v>
      </c>
      <c r="H68" s="69">
        <v>899</v>
      </c>
      <c r="I68" s="69">
        <v>905</v>
      </c>
      <c r="J68" s="69">
        <v>923</v>
      </c>
      <c r="K68" s="69">
        <v>951</v>
      </c>
      <c r="L68" s="69">
        <v>974</v>
      </c>
      <c r="M68" s="69">
        <v>1018</v>
      </c>
      <c r="N68" s="69">
        <v>1035</v>
      </c>
      <c r="O68" s="69">
        <v>1065</v>
      </c>
      <c r="P68" s="69">
        <v>1116</v>
      </c>
    </row>
    <row r="69" spans="2:16" ht="15" customHeight="1">
      <c r="B69" s="145"/>
      <c r="C69" s="147" t="s">
        <v>6</v>
      </c>
      <c r="D69" s="147"/>
      <c r="E69" s="91" t="s">
        <v>10</v>
      </c>
      <c r="F69" s="69">
        <v>261</v>
      </c>
      <c r="G69" s="69">
        <v>277</v>
      </c>
      <c r="H69" s="69">
        <v>286</v>
      </c>
      <c r="I69" s="69">
        <v>302</v>
      </c>
      <c r="J69" s="69">
        <v>344</v>
      </c>
      <c r="K69" s="69">
        <v>423</v>
      </c>
      <c r="L69" s="69">
        <v>453</v>
      </c>
      <c r="M69" s="69">
        <v>475</v>
      </c>
      <c r="N69" s="69">
        <v>498</v>
      </c>
      <c r="O69" s="69">
        <v>524</v>
      </c>
      <c r="P69" s="69">
        <v>553</v>
      </c>
    </row>
    <row r="70" spans="2:16" ht="15" customHeight="1">
      <c r="B70" s="145"/>
      <c r="C70" s="147"/>
      <c r="D70" s="147"/>
      <c r="E70" s="91" t="s">
        <v>11</v>
      </c>
      <c r="F70" s="69">
        <v>582</v>
      </c>
      <c r="G70" s="69">
        <v>597</v>
      </c>
      <c r="H70" s="69">
        <v>613</v>
      </c>
      <c r="I70" s="69">
        <v>603</v>
      </c>
      <c r="J70" s="69">
        <v>579</v>
      </c>
      <c r="K70" s="69">
        <v>528</v>
      </c>
      <c r="L70" s="69">
        <v>521</v>
      </c>
      <c r="M70" s="69">
        <v>543</v>
      </c>
      <c r="N70" s="69">
        <v>537</v>
      </c>
      <c r="O70" s="69">
        <v>541</v>
      </c>
      <c r="P70" s="69">
        <v>563</v>
      </c>
    </row>
    <row r="71" spans="2:16" ht="15" customHeight="1">
      <c r="B71" s="145"/>
      <c r="C71" s="149" t="s">
        <v>12</v>
      </c>
      <c r="D71" s="148"/>
      <c r="E71" s="148"/>
      <c r="F71" s="45" t="s">
        <v>143</v>
      </c>
      <c r="G71" s="45" t="s">
        <v>144</v>
      </c>
      <c r="H71" s="45" t="s">
        <v>145</v>
      </c>
      <c r="I71" s="45" t="s">
        <v>146</v>
      </c>
      <c r="J71" s="45" t="s">
        <v>147</v>
      </c>
      <c r="K71" s="45" t="s">
        <v>133</v>
      </c>
      <c r="L71" s="45" t="s">
        <v>148</v>
      </c>
      <c r="M71" s="45" t="s">
        <v>149</v>
      </c>
      <c r="N71" s="45" t="s">
        <v>150</v>
      </c>
      <c r="O71" s="45" t="s">
        <v>151</v>
      </c>
      <c r="P71" s="45" t="s">
        <v>152</v>
      </c>
    </row>
    <row r="72" spans="2:16" ht="15" customHeight="1">
      <c r="B72" s="145"/>
      <c r="C72" s="145" t="s">
        <v>6</v>
      </c>
      <c r="D72" s="145"/>
      <c r="E72" s="91" t="s">
        <v>24</v>
      </c>
      <c r="F72" s="69">
        <v>401</v>
      </c>
      <c r="G72" s="69">
        <v>395</v>
      </c>
      <c r="H72" s="69">
        <v>406</v>
      </c>
      <c r="I72" s="69">
        <v>414</v>
      </c>
      <c r="J72" s="69">
        <v>322</v>
      </c>
      <c r="K72" s="69">
        <v>338</v>
      </c>
      <c r="L72" s="69">
        <v>354</v>
      </c>
      <c r="M72" s="69">
        <v>367</v>
      </c>
      <c r="N72" s="69">
        <v>414</v>
      </c>
      <c r="O72" s="69">
        <v>466</v>
      </c>
      <c r="P72" s="69">
        <v>545</v>
      </c>
    </row>
    <row r="73" spans="2:16" ht="15" customHeight="1">
      <c r="B73" s="145"/>
      <c r="C73" s="145"/>
      <c r="D73" s="145"/>
      <c r="E73" s="91" t="s">
        <v>25</v>
      </c>
      <c r="F73" s="69">
        <v>3</v>
      </c>
      <c r="G73" s="69">
        <v>2</v>
      </c>
      <c r="H73" s="69">
        <v>14</v>
      </c>
      <c r="I73" s="69">
        <v>20</v>
      </c>
      <c r="J73" s="69">
        <v>6</v>
      </c>
      <c r="K73" s="69">
        <v>9</v>
      </c>
      <c r="L73" s="69">
        <v>7</v>
      </c>
      <c r="M73" s="69">
        <v>26</v>
      </c>
      <c r="N73" s="69">
        <v>16</v>
      </c>
      <c r="O73" s="69">
        <v>23</v>
      </c>
      <c r="P73" s="69">
        <v>40</v>
      </c>
    </row>
    <row r="74" spans="2:16" ht="15" customHeight="1">
      <c r="B74" s="145"/>
      <c r="C74" s="149" t="s">
        <v>26</v>
      </c>
      <c r="D74" s="148"/>
      <c r="E74" s="148"/>
      <c r="F74" s="45" t="s">
        <v>153</v>
      </c>
      <c r="G74" s="45" t="s">
        <v>154</v>
      </c>
      <c r="H74" s="45" t="s">
        <v>155</v>
      </c>
      <c r="I74" s="45" t="s">
        <v>156</v>
      </c>
      <c r="J74" s="45" t="s">
        <v>157</v>
      </c>
      <c r="K74" s="45" t="s">
        <v>158</v>
      </c>
      <c r="L74" s="45" t="s">
        <v>159</v>
      </c>
      <c r="M74" s="45" t="s">
        <v>160</v>
      </c>
      <c r="N74" s="45" t="s">
        <v>161</v>
      </c>
      <c r="O74" s="45" t="s">
        <v>162</v>
      </c>
      <c r="P74" s="45" t="s">
        <v>163</v>
      </c>
    </row>
    <row r="75" spans="2:16" ht="15" customHeight="1">
      <c r="B75" s="145" t="s">
        <v>164</v>
      </c>
      <c r="C75" s="146" t="s">
        <v>75</v>
      </c>
      <c r="D75" s="146"/>
      <c r="E75" s="146"/>
      <c r="F75" s="69">
        <v>298</v>
      </c>
      <c r="G75" s="69">
        <v>439</v>
      </c>
      <c r="H75" s="69">
        <v>471</v>
      </c>
      <c r="I75" s="69">
        <v>488</v>
      </c>
      <c r="J75" s="69">
        <v>509</v>
      </c>
      <c r="K75" s="69">
        <v>532</v>
      </c>
      <c r="L75" s="69">
        <v>539</v>
      </c>
      <c r="M75" s="69">
        <v>535</v>
      </c>
      <c r="N75" s="69">
        <v>538</v>
      </c>
      <c r="O75" s="69">
        <v>436</v>
      </c>
      <c r="P75" s="69">
        <v>458</v>
      </c>
    </row>
    <row r="76" spans="2:16" ht="15" customHeight="1">
      <c r="B76" s="145"/>
      <c r="C76" s="147" t="s">
        <v>6</v>
      </c>
      <c r="D76" s="147"/>
      <c r="E76" s="91" t="s">
        <v>7</v>
      </c>
      <c r="F76" s="69">
        <v>260</v>
      </c>
      <c r="G76" s="69">
        <v>395</v>
      </c>
      <c r="H76" s="69">
        <v>423</v>
      </c>
      <c r="I76" s="69">
        <v>445</v>
      </c>
      <c r="J76" s="69">
        <v>469</v>
      </c>
      <c r="K76" s="69">
        <v>491</v>
      </c>
      <c r="L76" s="69">
        <v>494</v>
      </c>
      <c r="M76" s="69">
        <v>491</v>
      </c>
      <c r="N76" s="69">
        <v>494</v>
      </c>
      <c r="O76" s="69">
        <v>398</v>
      </c>
      <c r="P76" s="69">
        <v>413</v>
      </c>
    </row>
    <row r="77" spans="2:16" ht="15" customHeight="1">
      <c r="B77" s="145"/>
      <c r="C77" s="147"/>
      <c r="D77" s="147"/>
      <c r="E77" s="91" t="s">
        <v>8</v>
      </c>
      <c r="F77" s="69">
        <v>38</v>
      </c>
      <c r="G77" s="69">
        <v>44</v>
      </c>
      <c r="H77" s="69">
        <v>48</v>
      </c>
      <c r="I77" s="69">
        <v>43</v>
      </c>
      <c r="J77" s="69">
        <v>40</v>
      </c>
      <c r="K77" s="69">
        <v>41</v>
      </c>
      <c r="L77" s="69">
        <v>45</v>
      </c>
      <c r="M77" s="69">
        <v>44</v>
      </c>
      <c r="N77" s="69">
        <v>44</v>
      </c>
      <c r="O77" s="69">
        <v>38</v>
      </c>
      <c r="P77" s="69">
        <v>45</v>
      </c>
    </row>
    <row r="78" spans="2:16" ht="15" customHeight="1">
      <c r="B78" s="145"/>
      <c r="C78" s="147" t="s">
        <v>9</v>
      </c>
      <c r="D78" s="148"/>
      <c r="E78" s="148"/>
      <c r="F78" s="69">
        <v>959</v>
      </c>
      <c r="G78" s="69">
        <v>995</v>
      </c>
      <c r="H78" s="69">
        <v>960</v>
      </c>
      <c r="I78" s="69">
        <v>955</v>
      </c>
      <c r="J78" s="69">
        <v>987</v>
      </c>
      <c r="K78" s="2">
        <v>1030</v>
      </c>
      <c r="L78" s="2">
        <v>1067</v>
      </c>
      <c r="M78" s="2">
        <v>1088</v>
      </c>
      <c r="N78" s="2">
        <v>1108</v>
      </c>
      <c r="O78" s="2">
        <v>1171</v>
      </c>
      <c r="P78" s="2">
        <v>1191</v>
      </c>
    </row>
    <row r="79" spans="2:16" ht="15" customHeight="1">
      <c r="B79" s="145"/>
      <c r="C79" s="147" t="s">
        <v>6</v>
      </c>
      <c r="D79" s="147"/>
      <c r="E79" s="91" t="s">
        <v>10</v>
      </c>
      <c r="F79" s="69">
        <v>314</v>
      </c>
      <c r="G79" s="69">
        <v>325</v>
      </c>
      <c r="H79" s="69">
        <v>352</v>
      </c>
      <c r="I79" s="69">
        <v>341</v>
      </c>
      <c r="J79" s="69">
        <v>339</v>
      </c>
      <c r="K79" s="69">
        <v>389</v>
      </c>
      <c r="L79" s="69">
        <v>413</v>
      </c>
      <c r="M79" s="69">
        <v>423</v>
      </c>
      <c r="N79" s="69">
        <f>479+46</f>
        <v>525</v>
      </c>
      <c r="O79" s="69">
        <v>593</v>
      </c>
      <c r="P79" s="69">
        <v>605</v>
      </c>
    </row>
    <row r="80" spans="2:16" ht="15" customHeight="1">
      <c r="B80" s="145"/>
      <c r="C80" s="147"/>
      <c r="D80" s="147"/>
      <c r="E80" s="91" t="s">
        <v>11</v>
      </c>
      <c r="F80" s="69">
        <v>645</v>
      </c>
      <c r="G80" s="69">
        <v>670</v>
      </c>
      <c r="H80" s="69">
        <v>608</v>
      </c>
      <c r="I80" s="69">
        <v>614</v>
      </c>
      <c r="J80" s="69">
        <v>648</v>
      </c>
      <c r="K80" s="69">
        <v>641</v>
      </c>
      <c r="L80" s="69">
        <v>654</v>
      </c>
      <c r="M80" s="69">
        <v>665</v>
      </c>
      <c r="N80" s="69">
        <f>N78-N79</f>
        <v>583</v>
      </c>
      <c r="O80" s="69">
        <v>578</v>
      </c>
      <c r="P80" s="69">
        <v>586</v>
      </c>
    </row>
    <row r="81" spans="2:16" ht="15" customHeight="1">
      <c r="B81" s="145"/>
      <c r="C81" s="149" t="s">
        <v>12</v>
      </c>
      <c r="D81" s="148"/>
      <c r="E81" s="148"/>
      <c r="F81" s="45" t="s">
        <v>165</v>
      </c>
      <c r="G81" s="45" t="s">
        <v>166</v>
      </c>
      <c r="H81" s="45" t="s">
        <v>167</v>
      </c>
      <c r="I81" s="45" t="s">
        <v>168</v>
      </c>
      <c r="J81" s="45" t="s">
        <v>169</v>
      </c>
      <c r="K81" s="45" t="s">
        <v>170</v>
      </c>
      <c r="L81" s="45" t="s">
        <v>171</v>
      </c>
      <c r="M81" s="45" t="s">
        <v>172</v>
      </c>
      <c r="N81" s="45" t="s">
        <v>173</v>
      </c>
      <c r="O81" s="45" t="s">
        <v>174</v>
      </c>
      <c r="P81" s="45" t="s">
        <v>175</v>
      </c>
    </row>
    <row r="82" spans="2:16" ht="15" customHeight="1">
      <c r="B82" s="145"/>
      <c r="C82" s="145" t="s">
        <v>6</v>
      </c>
      <c r="D82" s="145"/>
      <c r="E82" s="91" t="s">
        <v>24</v>
      </c>
      <c r="F82" s="69">
        <v>15</v>
      </c>
      <c r="G82" s="69">
        <v>139</v>
      </c>
      <c r="H82" s="69">
        <v>106</v>
      </c>
      <c r="I82" s="69">
        <v>87</v>
      </c>
      <c r="J82" s="69">
        <v>100</v>
      </c>
      <c r="K82" s="69">
        <v>119</v>
      </c>
      <c r="L82" s="69">
        <v>151</v>
      </c>
      <c r="M82" s="69">
        <v>154</v>
      </c>
      <c r="N82" s="69">
        <v>204</v>
      </c>
      <c r="O82" s="69">
        <v>299</v>
      </c>
      <c r="P82" s="69">
        <v>317</v>
      </c>
    </row>
    <row r="83" spans="2:16" ht="15" customHeight="1">
      <c r="B83" s="145"/>
      <c r="C83" s="145"/>
      <c r="D83" s="145"/>
      <c r="E83" s="91" t="s">
        <v>25</v>
      </c>
      <c r="F83" s="69" t="s">
        <v>62</v>
      </c>
      <c r="G83" s="69" t="s">
        <v>62</v>
      </c>
      <c r="H83" s="69" t="s">
        <v>62</v>
      </c>
      <c r="I83" s="69" t="s">
        <v>62</v>
      </c>
      <c r="J83" s="69">
        <v>24</v>
      </c>
      <c r="K83" s="69" t="s">
        <v>62</v>
      </c>
      <c r="L83" s="69" t="s">
        <v>62</v>
      </c>
      <c r="M83" s="69" t="s">
        <v>62</v>
      </c>
      <c r="N83" s="69" t="s">
        <v>62</v>
      </c>
      <c r="O83" s="69" t="s">
        <v>63</v>
      </c>
      <c r="P83" s="69" t="s">
        <v>62</v>
      </c>
    </row>
    <row r="84" spans="2:16" ht="15" customHeight="1">
      <c r="B84" s="145"/>
      <c r="C84" s="149" t="s">
        <v>26</v>
      </c>
      <c r="D84" s="148"/>
      <c r="E84" s="148"/>
      <c r="F84" s="45" t="s">
        <v>176</v>
      </c>
      <c r="G84" s="45" t="s">
        <v>177</v>
      </c>
      <c r="H84" s="45" t="s">
        <v>178</v>
      </c>
      <c r="I84" s="45" t="s">
        <v>179</v>
      </c>
      <c r="J84" s="45" t="s">
        <v>180</v>
      </c>
      <c r="K84" s="45" t="s">
        <v>181</v>
      </c>
      <c r="L84" s="45" t="s">
        <v>182</v>
      </c>
      <c r="M84" s="45" t="s">
        <v>183</v>
      </c>
      <c r="N84" s="45" t="s">
        <v>163</v>
      </c>
      <c r="O84" s="45" t="s">
        <v>184</v>
      </c>
      <c r="P84" s="45" t="s">
        <v>185</v>
      </c>
    </row>
    <row r="85" spans="2:16" ht="15" customHeight="1">
      <c r="B85" s="145" t="s">
        <v>186</v>
      </c>
      <c r="C85" s="146" t="s">
        <v>75</v>
      </c>
      <c r="D85" s="146"/>
      <c r="E85" s="146"/>
      <c r="F85" s="69">
        <v>36</v>
      </c>
      <c r="G85" s="69">
        <v>168</v>
      </c>
      <c r="H85" s="69">
        <v>347</v>
      </c>
      <c r="I85" s="69">
        <v>741</v>
      </c>
      <c r="J85" s="69">
        <v>841</v>
      </c>
      <c r="K85" s="69">
        <v>855</v>
      </c>
      <c r="L85" s="69">
        <v>679</v>
      </c>
      <c r="M85" s="69">
        <v>779</v>
      </c>
      <c r="N85" s="69">
        <v>816</v>
      </c>
      <c r="O85" s="92">
        <v>787</v>
      </c>
      <c r="P85" s="92">
        <v>798</v>
      </c>
    </row>
    <row r="86" spans="2:16" ht="15" customHeight="1">
      <c r="B86" s="145"/>
      <c r="C86" s="147" t="s">
        <v>6</v>
      </c>
      <c r="D86" s="147"/>
      <c r="E86" s="91" t="s">
        <v>7</v>
      </c>
      <c r="F86" s="10">
        <v>34</v>
      </c>
      <c r="G86" s="69">
        <v>127</v>
      </c>
      <c r="H86" s="69">
        <v>142</v>
      </c>
      <c r="I86" s="69">
        <v>158</v>
      </c>
      <c r="J86" s="69">
        <v>169</v>
      </c>
      <c r="K86" s="69">
        <v>183</v>
      </c>
      <c r="L86" s="69">
        <v>196</v>
      </c>
      <c r="M86" s="69">
        <v>195</v>
      </c>
      <c r="N86" s="69">
        <v>196</v>
      </c>
      <c r="O86" s="92">
        <v>134</v>
      </c>
      <c r="P86" s="92">
        <v>142</v>
      </c>
    </row>
    <row r="87" spans="2:16" ht="15" customHeight="1">
      <c r="B87" s="145"/>
      <c r="C87" s="147"/>
      <c r="D87" s="147"/>
      <c r="E87" s="91" t="s">
        <v>8</v>
      </c>
      <c r="F87" s="69">
        <v>2</v>
      </c>
      <c r="G87" s="69">
        <v>41</v>
      </c>
      <c r="H87" s="69">
        <v>205</v>
      </c>
      <c r="I87" s="69">
        <v>583</v>
      </c>
      <c r="J87" s="69">
        <v>672</v>
      </c>
      <c r="K87" s="69">
        <v>672</v>
      </c>
      <c r="L87" s="69">
        <v>483</v>
      </c>
      <c r="M87" s="69">
        <v>584</v>
      </c>
      <c r="N87" s="69">
        <v>620</v>
      </c>
      <c r="O87" s="92">
        <v>653</v>
      </c>
      <c r="P87" s="92">
        <v>656</v>
      </c>
    </row>
    <row r="88" spans="2:16" ht="15" customHeight="1">
      <c r="B88" s="145"/>
      <c r="C88" s="147" t="s">
        <v>9</v>
      </c>
      <c r="D88" s="148"/>
      <c r="E88" s="148"/>
      <c r="F88" s="69">
        <v>192</v>
      </c>
      <c r="G88" s="69">
        <v>590</v>
      </c>
      <c r="H88" s="69">
        <v>555</v>
      </c>
      <c r="I88" s="69">
        <v>567</v>
      </c>
      <c r="J88" s="69">
        <v>577</v>
      </c>
      <c r="K88" s="69">
        <v>577</v>
      </c>
      <c r="L88" s="69">
        <v>508</v>
      </c>
      <c r="M88" s="69">
        <v>497</v>
      </c>
      <c r="N88" s="69">
        <v>513</v>
      </c>
      <c r="O88" s="92">
        <v>523</v>
      </c>
      <c r="P88" s="92">
        <v>543</v>
      </c>
    </row>
    <row r="89" spans="2:16" ht="15" customHeight="1">
      <c r="B89" s="145"/>
      <c r="C89" s="147" t="s">
        <v>6</v>
      </c>
      <c r="D89" s="147"/>
      <c r="E89" s="91" t="s">
        <v>10</v>
      </c>
      <c r="F89" s="69">
        <v>12</v>
      </c>
      <c r="G89" s="69">
        <v>13</v>
      </c>
      <c r="H89" s="69">
        <v>11</v>
      </c>
      <c r="I89" s="69">
        <v>12</v>
      </c>
      <c r="J89" s="69">
        <v>12</v>
      </c>
      <c r="K89" s="69">
        <v>12</v>
      </c>
      <c r="L89" s="69">
        <v>77</v>
      </c>
      <c r="M89" s="69">
        <v>102</v>
      </c>
      <c r="N89" s="69">
        <v>105</v>
      </c>
      <c r="O89" s="92">
        <v>109</v>
      </c>
      <c r="P89" s="92">
        <v>114</v>
      </c>
    </row>
    <row r="90" spans="2:16" ht="15" customHeight="1">
      <c r="B90" s="145"/>
      <c r="C90" s="147"/>
      <c r="D90" s="147"/>
      <c r="E90" s="91" t="s">
        <v>11</v>
      </c>
      <c r="F90" s="69">
        <v>180</v>
      </c>
      <c r="G90" s="69">
        <v>577</v>
      </c>
      <c r="H90" s="69">
        <v>544</v>
      </c>
      <c r="I90" s="69">
        <v>555</v>
      </c>
      <c r="J90" s="69">
        <v>565</v>
      </c>
      <c r="K90" s="69">
        <v>565</v>
      </c>
      <c r="L90" s="69">
        <v>431</v>
      </c>
      <c r="M90" s="69">
        <v>395</v>
      </c>
      <c r="N90" s="69">
        <v>408</v>
      </c>
      <c r="O90" s="92">
        <v>414</v>
      </c>
      <c r="P90" s="92">
        <v>429</v>
      </c>
    </row>
    <row r="91" spans="2:16" ht="15" customHeight="1">
      <c r="B91" s="145"/>
      <c r="C91" s="149" t="s">
        <v>12</v>
      </c>
      <c r="D91" s="148"/>
      <c r="E91" s="148"/>
      <c r="F91" s="45" t="s">
        <v>187</v>
      </c>
      <c r="G91" s="45" t="s">
        <v>188</v>
      </c>
      <c r="H91" s="45" t="s">
        <v>189</v>
      </c>
      <c r="I91" s="45" t="s">
        <v>190</v>
      </c>
      <c r="J91" s="45" t="s">
        <v>191</v>
      </c>
      <c r="K91" s="45" t="s">
        <v>192</v>
      </c>
      <c r="L91" s="45" t="s">
        <v>193</v>
      </c>
      <c r="M91" s="45" t="s">
        <v>194</v>
      </c>
      <c r="N91" s="45" t="s">
        <v>195</v>
      </c>
      <c r="O91" s="93" t="s">
        <v>196</v>
      </c>
      <c r="P91" s="93" t="s">
        <v>197</v>
      </c>
    </row>
    <row r="92" spans="2:16" ht="15" customHeight="1">
      <c r="B92" s="145"/>
      <c r="C92" s="145" t="s">
        <v>6</v>
      </c>
      <c r="D92" s="145"/>
      <c r="E92" s="91" t="s">
        <v>24</v>
      </c>
      <c r="F92" s="69">
        <v>1</v>
      </c>
      <c r="G92" s="69">
        <v>1</v>
      </c>
      <c r="H92" s="69">
        <v>1</v>
      </c>
      <c r="I92" s="69">
        <v>14</v>
      </c>
      <c r="J92" s="69">
        <v>11</v>
      </c>
      <c r="K92" s="69">
        <v>3</v>
      </c>
      <c r="L92" s="69">
        <v>6</v>
      </c>
      <c r="M92" s="69">
        <v>1</v>
      </c>
      <c r="N92" s="69">
        <v>1</v>
      </c>
      <c r="O92" s="92">
        <v>1</v>
      </c>
      <c r="P92" s="92">
        <v>0</v>
      </c>
    </row>
    <row r="93" spans="2:16" ht="15" customHeight="1">
      <c r="B93" s="145"/>
      <c r="C93" s="145"/>
      <c r="D93" s="145"/>
      <c r="E93" s="91" t="s">
        <v>25</v>
      </c>
      <c r="F93" s="69">
        <v>160</v>
      </c>
      <c r="G93" s="69">
        <v>648</v>
      </c>
      <c r="H93" s="69">
        <v>504</v>
      </c>
      <c r="I93" s="69">
        <v>511</v>
      </c>
      <c r="J93" s="69">
        <v>505</v>
      </c>
      <c r="K93" s="69">
        <v>511</v>
      </c>
      <c r="L93" s="69">
        <v>655</v>
      </c>
      <c r="M93" s="69">
        <v>328</v>
      </c>
      <c r="N93" s="69">
        <v>315</v>
      </c>
      <c r="O93" s="92">
        <v>326</v>
      </c>
      <c r="P93" s="92">
        <v>260</v>
      </c>
    </row>
    <row r="94" spans="2:16" ht="15" customHeight="1">
      <c r="B94" s="145"/>
      <c r="C94" s="149" t="s">
        <v>26</v>
      </c>
      <c r="D94" s="148"/>
      <c r="E94" s="148"/>
      <c r="F94" s="14" t="s">
        <v>198</v>
      </c>
      <c r="G94" s="14" t="s">
        <v>199</v>
      </c>
      <c r="H94" s="14" t="s">
        <v>200</v>
      </c>
      <c r="I94" s="14" t="s">
        <v>201</v>
      </c>
      <c r="J94" s="14" t="s">
        <v>202</v>
      </c>
      <c r="K94" s="45" t="s">
        <v>202</v>
      </c>
      <c r="L94" s="45" t="s">
        <v>169</v>
      </c>
      <c r="M94" s="45" t="s">
        <v>203</v>
      </c>
      <c r="N94" s="45" t="s">
        <v>204</v>
      </c>
      <c r="O94" s="93" t="s">
        <v>205</v>
      </c>
      <c r="P94" s="93" t="s">
        <v>206</v>
      </c>
    </row>
    <row r="95" spans="2:16" ht="15" customHeight="1">
      <c r="B95" s="145" t="s">
        <v>207</v>
      </c>
      <c r="C95" s="146" t="s">
        <v>75</v>
      </c>
      <c r="D95" s="146"/>
      <c r="E95" s="146"/>
      <c r="F95" s="69" t="s">
        <v>62</v>
      </c>
      <c r="G95" s="69">
        <v>27</v>
      </c>
      <c r="H95" s="69">
        <v>69</v>
      </c>
      <c r="I95" s="69">
        <v>87</v>
      </c>
      <c r="J95" s="69">
        <v>96</v>
      </c>
      <c r="K95" s="69">
        <v>141</v>
      </c>
      <c r="L95" s="69">
        <v>118</v>
      </c>
      <c r="M95" s="69">
        <v>98</v>
      </c>
      <c r="N95" s="45">
        <f>SUM(N96:N97)</f>
        <v>68</v>
      </c>
      <c r="O95" s="95">
        <v>87</v>
      </c>
      <c r="P95" s="95">
        <v>93</v>
      </c>
    </row>
    <row r="96" spans="2:16" ht="15" customHeight="1">
      <c r="B96" s="145"/>
      <c r="C96" s="147" t="s">
        <v>6</v>
      </c>
      <c r="D96" s="147"/>
      <c r="E96" s="91" t="s">
        <v>7</v>
      </c>
      <c r="F96" s="69" t="s">
        <v>62</v>
      </c>
      <c r="G96" s="69">
        <v>26</v>
      </c>
      <c r="H96" s="69">
        <v>65</v>
      </c>
      <c r="I96" s="69">
        <v>84</v>
      </c>
      <c r="J96" s="69">
        <v>93</v>
      </c>
      <c r="K96" s="69">
        <v>137</v>
      </c>
      <c r="L96" s="69" t="s">
        <v>62</v>
      </c>
      <c r="M96" s="69" t="s">
        <v>62</v>
      </c>
      <c r="N96" s="69">
        <v>68</v>
      </c>
      <c r="O96" s="96">
        <v>86</v>
      </c>
      <c r="P96" s="96">
        <v>92</v>
      </c>
    </row>
    <row r="97" spans="2:16" ht="15" customHeight="1">
      <c r="B97" s="145"/>
      <c r="C97" s="147"/>
      <c r="D97" s="147"/>
      <c r="E97" s="91" t="s">
        <v>8</v>
      </c>
      <c r="F97" s="69" t="s">
        <v>62</v>
      </c>
      <c r="G97" s="69">
        <v>1</v>
      </c>
      <c r="H97" s="69">
        <v>4</v>
      </c>
      <c r="I97" s="69">
        <v>3</v>
      </c>
      <c r="J97" s="69">
        <v>3</v>
      </c>
      <c r="K97" s="69">
        <v>4</v>
      </c>
      <c r="L97" s="69" t="s">
        <v>62</v>
      </c>
      <c r="M97" s="69" t="s">
        <v>62</v>
      </c>
      <c r="N97" s="69" t="s">
        <v>63</v>
      </c>
      <c r="O97" s="96">
        <v>1</v>
      </c>
      <c r="P97" s="96">
        <v>1</v>
      </c>
    </row>
    <row r="98" spans="2:16" ht="15" customHeight="1">
      <c r="B98" s="145"/>
      <c r="C98" s="147" t="s">
        <v>9</v>
      </c>
      <c r="D98" s="148"/>
      <c r="E98" s="148"/>
      <c r="F98" s="69" t="s">
        <v>62</v>
      </c>
      <c r="G98" s="69">
        <v>185</v>
      </c>
      <c r="H98" s="69">
        <v>332</v>
      </c>
      <c r="I98" s="69">
        <v>309</v>
      </c>
      <c r="J98" s="69">
        <v>303</v>
      </c>
      <c r="K98" s="69">
        <v>284</v>
      </c>
      <c r="L98" s="69">
        <v>122</v>
      </c>
      <c r="M98" s="69">
        <v>143</v>
      </c>
      <c r="N98" s="45">
        <f>SUM(N99:N100)</f>
        <v>270</v>
      </c>
      <c r="O98" s="95">
        <v>256</v>
      </c>
      <c r="P98" s="95">
        <v>267</v>
      </c>
    </row>
    <row r="99" spans="2:16" ht="15" customHeight="1">
      <c r="B99" s="145"/>
      <c r="C99" s="147" t="s">
        <v>6</v>
      </c>
      <c r="D99" s="147"/>
      <c r="E99" s="91" t="s">
        <v>10</v>
      </c>
      <c r="F99" s="69" t="s">
        <v>62</v>
      </c>
      <c r="G99" s="69">
        <v>6</v>
      </c>
      <c r="H99" s="69">
        <v>11</v>
      </c>
      <c r="I99" s="69">
        <v>9</v>
      </c>
      <c r="J99" s="69">
        <v>12</v>
      </c>
      <c r="K99" s="69">
        <v>14</v>
      </c>
      <c r="L99" s="69">
        <v>53</v>
      </c>
      <c r="M99" s="69">
        <v>55</v>
      </c>
      <c r="N99" s="69">
        <f>4+2</f>
        <v>6</v>
      </c>
      <c r="O99" s="96">
        <v>6</v>
      </c>
      <c r="P99" s="96">
        <v>6</v>
      </c>
    </row>
    <row r="100" spans="2:16" ht="15" customHeight="1">
      <c r="B100" s="145"/>
      <c r="C100" s="147"/>
      <c r="D100" s="147"/>
      <c r="E100" s="91" t="s">
        <v>11</v>
      </c>
      <c r="F100" s="69" t="s">
        <v>62</v>
      </c>
      <c r="G100" s="69">
        <v>179</v>
      </c>
      <c r="H100" s="69">
        <v>321</v>
      </c>
      <c r="I100" s="69">
        <v>309</v>
      </c>
      <c r="J100" s="69">
        <v>291</v>
      </c>
      <c r="K100" s="69">
        <v>270</v>
      </c>
      <c r="L100" s="69">
        <v>69</v>
      </c>
      <c r="M100" s="69">
        <v>88</v>
      </c>
      <c r="N100" s="69">
        <f>13+251</f>
        <v>264</v>
      </c>
      <c r="O100" s="96">
        <v>250</v>
      </c>
      <c r="P100" s="96">
        <v>261</v>
      </c>
    </row>
    <row r="101" spans="2:16" ht="15" customHeight="1">
      <c r="B101" s="145"/>
      <c r="C101" s="149" t="s">
        <v>12</v>
      </c>
      <c r="D101" s="148"/>
      <c r="E101" s="148"/>
      <c r="F101" s="45" t="s">
        <v>62</v>
      </c>
      <c r="G101" s="45" t="s">
        <v>208</v>
      </c>
      <c r="H101" s="45" t="s">
        <v>209</v>
      </c>
      <c r="I101" s="45" t="s">
        <v>210</v>
      </c>
      <c r="J101" s="45" t="s">
        <v>211</v>
      </c>
      <c r="K101" s="45" t="s">
        <v>212</v>
      </c>
      <c r="L101" s="45" t="s">
        <v>213</v>
      </c>
      <c r="M101" s="45" t="s">
        <v>203</v>
      </c>
      <c r="N101" s="45" t="s">
        <v>214</v>
      </c>
      <c r="O101" s="95" t="s">
        <v>215</v>
      </c>
      <c r="P101" s="95" t="s">
        <v>216</v>
      </c>
    </row>
    <row r="102" spans="2:16" ht="15" customHeight="1">
      <c r="B102" s="145"/>
      <c r="C102" s="145" t="s">
        <v>6</v>
      </c>
      <c r="D102" s="145"/>
      <c r="E102" s="91" t="s">
        <v>24</v>
      </c>
      <c r="F102" s="69" t="s">
        <v>62</v>
      </c>
      <c r="G102" s="69">
        <v>7</v>
      </c>
      <c r="H102" s="69">
        <v>2</v>
      </c>
      <c r="I102" s="69">
        <v>0</v>
      </c>
      <c r="J102" s="69">
        <v>3</v>
      </c>
      <c r="K102" s="69">
        <v>1</v>
      </c>
      <c r="L102" s="69">
        <v>6</v>
      </c>
      <c r="M102" s="69">
        <v>6</v>
      </c>
      <c r="N102" s="69" t="s">
        <v>63</v>
      </c>
      <c r="O102" s="96">
        <v>0</v>
      </c>
      <c r="P102" s="96">
        <v>0</v>
      </c>
    </row>
    <row r="103" spans="2:16" ht="15" customHeight="1">
      <c r="B103" s="145"/>
      <c r="C103" s="145"/>
      <c r="D103" s="145"/>
      <c r="E103" s="91" t="s">
        <v>25</v>
      </c>
      <c r="F103" s="69" t="s">
        <v>62</v>
      </c>
      <c r="G103" s="69">
        <v>96</v>
      </c>
      <c r="H103" s="69">
        <v>182</v>
      </c>
      <c r="I103" s="69">
        <v>860</v>
      </c>
      <c r="J103" s="2">
        <v>1294</v>
      </c>
      <c r="K103" s="69">
        <v>255</v>
      </c>
      <c r="L103" s="69" t="s">
        <v>62</v>
      </c>
      <c r="M103" s="69" t="s">
        <v>62</v>
      </c>
      <c r="N103" s="69">
        <v>57</v>
      </c>
      <c r="O103" s="96">
        <v>56</v>
      </c>
      <c r="P103" s="96">
        <v>47</v>
      </c>
    </row>
    <row r="104" spans="2:16" ht="15" customHeight="1">
      <c r="B104" s="145"/>
      <c r="C104" s="149" t="s">
        <v>26</v>
      </c>
      <c r="D104" s="148"/>
      <c r="E104" s="148"/>
      <c r="F104" s="45" t="s">
        <v>62</v>
      </c>
      <c r="G104" s="45" t="s">
        <v>217</v>
      </c>
      <c r="H104" s="45" t="s">
        <v>218</v>
      </c>
      <c r="I104" s="45" t="s">
        <v>219</v>
      </c>
      <c r="J104" s="45" t="s">
        <v>220</v>
      </c>
      <c r="K104" s="45" t="s">
        <v>221</v>
      </c>
      <c r="L104" s="45">
        <v>2</v>
      </c>
      <c r="M104" s="45" t="s">
        <v>222</v>
      </c>
      <c r="N104" s="45" t="s">
        <v>223</v>
      </c>
      <c r="O104" s="95" t="s">
        <v>224</v>
      </c>
      <c r="P104" s="95" t="s">
        <v>225</v>
      </c>
    </row>
    <row r="105" spans="2:16" ht="15" customHeight="1">
      <c r="B105" s="145" t="s">
        <v>226</v>
      </c>
      <c r="C105" s="146" t="s">
        <v>75</v>
      </c>
      <c r="D105" s="146"/>
      <c r="E105" s="146"/>
      <c r="F105" s="69" t="s">
        <v>63</v>
      </c>
      <c r="G105" s="69" t="s">
        <v>63</v>
      </c>
      <c r="H105" s="69">
        <v>192</v>
      </c>
      <c r="I105" s="69">
        <v>426</v>
      </c>
      <c r="J105" s="69">
        <v>449</v>
      </c>
      <c r="K105" s="69">
        <v>437</v>
      </c>
      <c r="L105" s="69">
        <v>422</v>
      </c>
      <c r="M105" s="69">
        <v>390</v>
      </c>
      <c r="N105" s="69">
        <v>390</v>
      </c>
      <c r="O105" s="69">
        <v>374</v>
      </c>
      <c r="P105" s="69">
        <v>359</v>
      </c>
    </row>
    <row r="106" spans="2:16" ht="15" customHeight="1">
      <c r="B106" s="145"/>
      <c r="C106" s="147" t="s">
        <v>6</v>
      </c>
      <c r="D106" s="147"/>
      <c r="E106" s="91" t="s">
        <v>7</v>
      </c>
      <c r="F106" s="69" t="s">
        <v>63</v>
      </c>
      <c r="G106" s="69" t="s">
        <v>63</v>
      </c>
      <c r="H106" s="69">
        <v>26</v>
      </c>
      <c r="I106" s="69">
        <v>51</v>
      </c>
      <c r="J106" s="69">
        <v>63</v>
      </c>
      <c r="K106" s="69">
        <v>72</v>
      </c>
      <c r="L106" s="69">
        <v>75</v>
      </c>
      <c r="M106" s="69">
        <v>83</v>
      </c>
      <c r="N106" s="69">
        <v>92</v>
      </c>
      <c r="O106" s="69">
        <v>64</v>
      </c>
      <c r="P106" s="69">
        <v>70</v>
      </c>
    </row>
    <row r="107" spans="2:16" ht="15" customHeight="1">
      <c r="B107" s="145"/>
      <c r="C107" s="147"/>
      <c r="D107" s="147"/>
      <c r="E107" s="91" t="s">
        <v>8</v>
      </c>
      <c r="F107" s="69" t="s">
        <v>63</v>
      </c>
      <c r="G107" s="69" t="s">
        <v>63</v>
      </c>
      <c r="H107" s="69">
        <v>166</v>
      </c>
      <c r="I107" s="69">
        <v>375</v>
      </c>
      <c r="J107" s="69">
        <v>386</v>
      </c>
      <c r="K107" s="69">
        <v>365</v>
      </c>
      <c r="L107" s="69">
        <v>347</v>
      </c>
      <c r="M107" s="69">
        <v>307</v>
      </c>
      <c r="N107" s="69">
        <v>298</v>
      </c>
      <c r="O107" s="69">
        <v>310</v>
      </c>
      <c r="P107" s="69">
        <v>289</v>
      </c>
    </row>
    <row r="108" spans="2:16" ht="15" customHeight="1">
      <c r="B108" s="145"/>
      <c r="C108" s="147" t="s">
        <v>9</v>
      </c>
      <c r="D108" s="148"/>
      <c r="E108" s="148"/>
      <c r="F108" s="69" t="s">
        <v>63</v>
      </c>
      <c r="G108" s="69" t="s">
        <v>63</v>
      </c>
      <c r="H108" s="69">
        <v>167</v>
      </c>
      <c r="I108" s="69">
        <v>409</v>
      </c>
      <c r="J108" s="69">
        <v>420</v>
      </c>
      <c r="K108" s="69">
        <v>402</v>
      </c>
      <c r="L108" s="69">
        <v>397</v>
      </c>
      <c r="M108" s="69">
        <v>373</v>
      </c>
      <c r="N108" s="69">
        <v>381</v>
      </c>
      <c r="O108" s="69">
        <v>378</v>
      </c>
      <c r="P108" s="69">
        <v>374</v>
      </c>
    </row>
    <row r="109" spans="2:16" ht="15" customHeight="1">
      <c r="B109" s="145"/>
      <c r="C109" s="147" t="s">
        <v>6</v>
      </c>
      <c r="D109" s="147"/>
      <c r="E109" s="91" t="s">
        <v>10</v>
      </c>
      <c r="F109" s="69" t="s">
        <v>63</v>
      </c>
      <c r="G109" s="69" t="s">
        <v>63</v>
      </c>
      <c r="H109" s="69">
        <v>3</v>
      </c>
      <c r="I109" s="69">
        <v>7</v>
      </c>
      <c r="J109" s="69">
        <v>7</v>
      </c>
      <c r="K109" s="69">
        <v>8</v>
      </c>
      <c r="L109" s="69">
        <v>8</v>
      </c>
      <c r="M109" s="69">
        <v>9</v>
      </c>
      <c r="N109" s="69">
        <v>9</v>
      </c>
      <c r="O109" s="69">
        <v>9</v>
      </c>
      <c r="P109" s="69">
        <v>9</v>
      </c>
    </row>
    <row r="110" spans="2:16" ht="15" customHeight="1">
      <c r="B110" s="145"/>
      <c r="C110" s="147"/>
      <c r="D110" s="147"/>
      <c r="E110" s="91" t="s">
        <v>11</v>
      </c>
      <c r="F110" s="69" t="s">
        <v>63</v>
      </c>
      <c r="G110" s="69" t="s">
        <v>63</v>
      </c>
      <c r="H110" s="69">
        <v>164</v>
      </c>
      <c r="I110" s="69">
        <v>402</v>
      </c>
      <c r="J110" s="69">
        <v>413</v>
      </c>
      <c r="K110" s="69">
        <v>394</v>
      </c>
      <c r="L110" s="69">
        <v>389</v>
      </c>
      <c r="M110" s="69">
        <v>364</v>
      </c>
      <c r="N110" s="69">
        <v>372</v>
      </c>
      <c r="O110" s="69">
        <v>369</v>
      </c>
      <c r="P110" s="69">
        <v>365</v>
      </c>
    </row>
    <row r="111" spans="2:16" ht="15" customHeight="1">
      <c r="B111" s="145"/>
      <c r="C111" s="149" t="s">
        <v>12</v>
      </c>
      <c r="D111" s="148"/>
      <c r="E111" s="148"/>
      <c r="F111" s="45" t="s">
        <v>63</v>
      </c>
      <c r="G111" s="45" t="s">
        <v>63</v>
      </c>
      <c r="H111" s="45">
        <v>25</v>
      </c>
      <c r="I111" s="45">
        <v>17</v>
      </c>
      <c r="J111" s="45">
        <v>28</v>
      </c>
      <c r="K111" s="45">
        <v>35</v>
      </c>
      <c r="L111" s="45">
        <v>25</v>
      </c>
      <c r="M111" s="45">
        <v>17</v>
      </c>
      <c r="N111" s="45">
        <v>9</v>
      </c>
      <c r="O111" s="45" t="s">
        <v>227</v>
      </c>
      <c r="P111" s="45" t="s">
        <v>228</v>
      </c>
    </row>
    <row r="112" spans="2:16" ht="15" customHeight="1">
      <c r="B112" s="145"/>
      <c r="C112" s="145" t="s">
        <v>6</v>
      </c>
      <c r="D112" s="145"/>
      <c r="E112" s="91" t="s">
        <v>24</v>
      </c>
      <c r="F112" s="69" t="s">
        <v>63</v>
      </c>
      <c r="G112" s="69" t="s">
        <v>63</v>
      </c>
      <c r="H112" s="69">
        <v>38</v>
      </c>
      <c r="I112" s="69">
        <v>1</v>
      </c>
      <c r="J112" s="69">
        <v>0</v>
      </c>
      <c r="K112" s="69">
        <v>0</v>
      </c>
      <c r="L112" s="69">
        <v>37</v>
      </c>
      <c r="M112" s="69">
        <v>0</v>
      </c>
      <c r="N112" s="69">
        <v>1</v>
      </c>
      <c r="O112" s="69">
        <v>0</v>
      </c>
      <c r="P112" s="69">
        <v>0</v>
      </c>
    </row>
    <row r="113" spans="2:16" ht="15" customHeight="1">
      <c r="B113" s="145"/>
      <c r="C113" s="145"/>
      <c r="D113" s="145"/>
      <c r="E113" s="91" t="s">
        <v>25</v>
      </c>
      <c r="F113" s="69" t="s">
        <v>63</v>
      </c>
      <c r="G113" s="69" t="s">
        <v>63</v>
      </c>
      <c r="H113" s="69">
        <v>102</v>
      </c>
      <c r="I113" s="69">
        <v>174</v>
      </c>
      <c r="J113" s="69">
        <v>166</v>
      </c>
      <c r="K113" s="69">
        <v>168</v>
      </c>
      <c r="L113" s="69">
        <v>153</v>
      </c>
      <c r="M113" s="69">
        <v>145</v>
      </c>
      <c r="N113" s="69">
        <v>140</v>
      </c>
      <c r="O113" s="69">
        <v>137</v>
      </c>
      <c r="P113" s="69">
        <v>135</v>
      </c>
    </row>
    <row r="114" spans="2:16" ht="15" customHeight="1">
      <c r="B114" s="145"/>
      <c r="C114" s="149" t="s">
        <v>26</v>
      </c>
      <c r="D114" s="148"/>
      <c r="E114" s="148"/>
      <c r="F114" s="45" t="s">
        <v>63</v>
      </c>
      <c r="G114" s="45" t="s">
        <v>63</v>
      </c>
      <c r="H114" s="45" t="s">
        <v>222</v>
      </c>
      <c r="I114" s="45" t="s">
        <v>229</v>
      </c>
      <c r="J114" s="45" t="s">
        <v>230</v>
      </c>
      <c r="K114" s="45" t="s">
        <v>231</v>
      </c>
      <c r="L114" s="45" t="s">
        <v>232</v>
      </c>
      <c r="M114" s="45" t="s">
        <v>233</v>
      </c>
      <c r="N114" s="45" t="s">
        <v>234</v>
      </c>
      <c r="O114" s="45" t="s">
        <v>235</v>
      </c>
      <c r="P114" s="45" t="s">
        <v>236</v>
      </c>
    </row>
    <row r="115" spans="2:16" ht="15">
      <c r="B115" s="145" t="s">
        <v>237</v>
      </c>
      <c r="C115" s="146" t="s">
        <v>75</v>
      </c>
      <c r="D115" s="146"/>
      <c r="E115" s="146"/>
      <c r="F115" s="69" t="s">
        <v>63</v>
      </c>
      <c r="G115" s="69" t="s">
        <v>63</v>
      </c>
      <c r="H115" s="69" t="s">
        <v>63</v>
      </c>
      <c r="I115" s="69" t="s">
        <v>63</v>
      </c>
      <c r="J115" s="69" t="s">
        <v>63</v>
      </c>
      <c r="K115" s="69" t="s">
        <v>63</v>
      </c>
      <c r="L115" s="69">
        <v>36</v>
      </c>
      <c r="M115" s="69">
        <v>129</v>
      </c>
      <c r="N115" s="2">
        <v>150</v>
      </c>
      <c r="O115" s="2">
        <v>134</v>
      </c>
      <c r="P115" s="2">
        <v>296</v>
      </c>
    </row>
    <row r="116" spans="2:16" ht="15">
      <c r="B116" s="145"/>
      <c r="C116" s="147" t="s">
        <v>6</v>
      </c>
      <c r="D116" s="147"/>
      <c r="E116" s="91" t="s">
        <v>7</v>
      </c>
      <c r="F116" s="69" t="s">
        <v>63</v>
      </c>
      <c r="G116" s="69" t="s">
        <v>63</v>
      </c>
      <c r="H116" s="69" t="s">
        <v>63</v>
      </c>
      <c r="I116" s="69" t="s">
        <v>63</v>
      </c>
      <c r="J116" s="69" t="s">
        <v>63</v>
      </c>
      <c r="K116" s="69" t="s">
        <v>63</v>
      </c>
      <c r="L116" s="69">
        <v>35</v>
      </c>
      <c r="M116" s="69">
        <v>117</v>
      </c>
      <c r="N116" s="2">
        <v>122</v>
      </c>
      <c r="O116" s="2">
        <v>116</v>
      </c>
      <c r="P116" s="2">
        <v>279</v>
      </c>
    </row>
    <row r="117" spans="2:16" ht="15">
      <c r="B117" s="145"/>
      <c r="C117" s="147"/>
      <c r="D117" s="147"/>
      <c r="E117" s="91" t="s">
        <v>8</v>
      </c>
      <c r="F117" s="69" t="s">
        <v>63</v>
      </c>
      <c r="G117" s="69" t="s">
        <v>63</v>
      </c>
      <c r="H117" s="69" t="s">
        <v>63</v>
      </c>
      <c r="I117" s="69" t="s">
        <v>63</v>
      </c>
      <c r="J117" s="69" t="s">
        <v>63</v>
      </c>
      <c r="K117" s="69" t="s">
        <v>63</v>
      </c>
      <c r="L117" s="69">
        <v>1</v>
      </c>
      <c r="M117" s="69">
        <v>12</v>
      </c>
      <c r="N117" s="2">
        <v>28</v>
      </c>
      <c r="O117" s="2">
        <v>18</v>
      </c>
      <c r="P117" s="2">
        <v>17</v>
      </c>
    </row>
    <row r="118" spans="2:16" ht="15">
      <c r="B118" s="145"/>
      <c r="C118" s="147" t="s">
        <v>9</v>
      </c>
      <c r="D118" s="148"/>
      <c r="E118" s="148"/>
      <c r="F118" s="69" t="s">
        <v>63</v>
      </c>
      <c r="G118" s="69" t="s">
        <v>63</v>
      </c>
      <c r="H118" s="69" t="s">
        <v>63</v>
      </c>
      <c r="I118" s="69" t="s">
        <v>63</v>
      </c>
      <c r="J118" s="69" t="s">
        <v>63</v>
      </c>
      <c r="K118" s="69" t="s">
        <v>63</v>
      </c>
      <c r="L118" s="69">
        <v>138</v>
      </c>
      <c r="M118" s="69">
        <v>322</v>
      </c>
      <c r="N118" s="69">
        <v>302</v>
      </c>
      <c r="O118" s="69">
        <v>280</v>
      </c>
      <c r="P118" s="69">
        <v>289</v>
      </c>
    </row>
    <row r="119" spans="2:16" ht="15">
      <c r="B119" s="145"/>
      <c r="C119" s="147" t="s">
        <v>6</v>
      </c>
      <c r="D119" s="147"/>
      <c r="E119" s="91" t="s">
        <v>10</v>
      </c>
      <c r="F119" s="69" t="s">
        <v>63</v>
      </c>
      <c r="G119" s="69" t="s">
        <v>63</v>
      </c>
      <c r="H119" s="69" t="s">
        <v>63</v>
      </c>
      <c r="I119" s="69" t="s">
        <v>63</v>
      </c>
      <c r="J119" s="69" t="s">
        <v>63</v>
      </c>
      <c r="K119" s="69" t="s">
        <v>63</v>
      </c>
      <c r="L119" s="69">
        <v>7</v>
      </c>
      <c r="M119" s="69">
        <v>11</v>
      </c>
      <c r="N119" s="69">
        <v>10</v>
      </c>
      <c r="O119" s="69">
        <v>10</v>
      </c>
      <c r="P119" s="69">
        <v>10</v>
      </c>
    </row>
    <row r="120" spans="2:16" ht="15">
      <c r="B120" s="145"/>
      <c r="C120" s="147"/>
      <c r="D120" s="147"/>
      <c r="E120" s="91" t="s">
        <v>11</v>
      </c>
      <c r="F120" s="69" t="s">
        <v>63</v>
      </c>
      <c r="G120" s="69" t="s">
        <v>63</v>
      </c>
      <c r="H120" s="69" t="s">
        <v>63</v>
      </c>
      <c r="I120" s="69" t="s">
        <v>63</v>
      </c>
      <c r="J120" s="69" t="s">
        <v>63</v>
      </c>
      <c r="K120" s="69" t="s">
        <v>63</v>
      </c>
      <c r="L120" s="69">
        <v>131</v>
      </c>
      <c r="M120" s="69">
        <v>311</v>
      </c>
      <c r="N120" s="69">
        <v>292</v>
      </c>
      <c r="O120" s="69">
        <v>270</v>
      </c>
      <c r="P120" s="69">
        <v>279</v>
      </c>
    </row>
    <row r="121" spans="2:16" ht="15">
      <c r="B121" s="145"/>
      <c r="C121" s="149" t="s">
        <v>12</v>
      </c>
      <c r="D121" s="148"/>
      <c r="E121" s="148"/>
      <c r="F121" s="45" t="s">
        <v>63</v>
      </c>
      <c r="G121" s="45" t="s">
        <v>63</v>
      </c>
      <c r="H121" s="45" t="s">
        <v>63</v>
      </c>
      <c r="I121" s="45" t="s">
        <v>63</v>
      </c>
      <c r="J121" s="45" t="s">
        <v>63</v>
      </c>
      <c r="K121" s="45" t="s">
        <v>63</v>
      </c>
      <c r="L121" s="45" t="s">
        <v>238</v>
      </c>
      <c r="M121" s="45" t="s">
        <v>239</v>
      </c>
      <c r="N121" s="45" t="s">
        <v>240</v>
      </c>
      <c r="O121" s="45" t="s">
        <v>241</v>
      </c>
      <c r="P121" s="45">
        <v>7</v>
      </c>
    </row>
    <row r="122" spans="2:16" ht="15">
      <c r="B122" s="145"/>
      <c r="C122" s="145" t="s">
        <v>6</v>
      </c>
      <c r="D122" s="145"/>
      <c r="E122" s="91" t="s">
        <v>24</v>
      </c>
      <c r="F122" s="69" t="s">
        <v>63</v>
      </c>
      <c r="G122" s="69" t="s">
        <v>63</v>
      </c>
      <c r="H122" s="69" t="s">
        <v>63</v>
      </c>
      <c r="I122" s="69" t="s">
        <v>63</v>
      </c>
      <c r="J122" s="69" t="s">
        <v>63</v>
      </c>
      <c r="K122" s="69" t="s">
        <v>63</v>
      </c>
      <c r="L122" s="69">
        <v>0</v>
      </c>
      <c r="M122" s="69">
        <v>4</v>
      </c>
      <c r="N122" s="69">
        <v>2</v>
      </c>
      <c r="O122" s="69">
        <v>0</v>
      </c>
      <c r="P122" s="69">
        <v>1</v>
      </c>
    </row>
    <row r="123" spans="2:16" ht="15">
      <c r="B123" s="145"/>
      <c r="C123" s="145"/>
      <c r="D123" s="145"/>
      <c r="E123" s="91" t="s">
        <v>25</v>
      </c>
      <c r="F123" s="69" t="s">
        <v>63</v>
      </c>
      <c r="G123" s="69" t="s">
        <v>63</v>
      </c>
      <c r="H123" s="69" t="s">
        <v>63</v>
      </c>
      <c r="I123" s="69" t="s">
        <v>63</v>
      </c>
      <c r="J123" s="69" t="s">
        <v>63</v>
      </c>
      <c r="K123" s="69" t="s">
        <v>63</v>
      </c>
      <c r="L123" s="69">
        <v>42</v>
      </c>
      <c r="M123" s="69">
        <v>656</v>
      </c>
      <c r="N123" s="69">
        <v>321</v>
      </c>
      <c r="O123" s="69">
        <v>171</v>
      </c>
      <c r="P123" s="69">
        <v>211</v>
      </c>
    </row>
    <row r="124" spans="2:16" ht="15">
      <c r="B124" s="145"/>
      <c r="C124" s="149" t="s">
        <v>26</v>
      </c>
      <c r="D124" s="148"/>
      <c r="E124" s="148"/>
      <c r="F124" s="45" t="s">
        <v>63</v>
      </c>
      <c r="G124" s="45" t="s">
        <v>63</v>
      </c>
      <c r="H124" s="45" t="s">
        <v>63</v>
      </c>
      <c r="I124" s="45" t="s">
        <v>63</v>
      </c>
      <c r="J124" s="45" t="s">
        <v>63</v>
      </c>
      <c r="K124" s="45" t="s">
        <v>63</v>
      </c>
      <c r="L124" s="45" t="s">
        <v>242</v>
      </c>
      <c r="M124" s="45" t="s">
        <v>243</v>
      </c>
      <c r="N124" s="45" t="s">
        <v>244</v>
      </c>
      <c r="O124" s="45" t="s">
        <v>245</v>
      </c>
      <c r="P124" s="45" t="s">
        <v>246</v>
      </c>
    </row>
    <row r="125" spans="2:16" ht="15">
      <c r="B125" s="145" t="s">
        <v>247</v>
      </c>
      <c r="C125" s="146" t="s">
        <v>75</v>
      </c>
      <c r="D125" s="146"/>
      <c r="E125" s="146"/>
      <c r="F125" s="69" t="s">
        <v>63</v>
      </c>
      <c r="G125" s="69" t="s">
        <v>63</v>
      </c>
      <c r="H125" s="69" t="s">
        <v>63</v>
      </c>
      <c r="I125" s="69" t="s">
        <v>63</v>
      </c>
      <c r="J125" s="69" t="s">
        <v>63</v>
      </c>
      <c r="K125" s="69" t="s">
        <v>63</v>
      </c>
      <c r="L125" s="69" t="s">
        <v>63</v>
      </c>
      <c r="M125" s="69" t="s">
        <v>63</v>
      </c>
      <c r="N125" s="2">
        <v>127</v>
      </c>
      <c r="O125" s="2">
        <v>175</v>
      </c>
      <c r="P125" s="2">
        <v>197</v>
      </c>
    </row>
    <row r="126" spans="2:16" ht="15">
      <c r="B126" s="145"/>
      <c r="C126" s="147" t="s">
        <v>6</v>
      </c>
      <c r="D126" s="147"/>
      <c r="E126" s="91" t="s">
        <v>7</v>
      </c>
      <c r="F126" s="45" t="s">
        <v>63</v>
      </c>
      <c r="G126" s="45" t="s">
        <v>63</v>
      </c>
      <c r="H126" s="45" t="s">
        <v>63</v>
      </c>
      <c r="I126" s="45" t="s">
        <v>63</v>
      </c>
      <c r="J126" s="45" t="s">
        <v>63</v>
      </c>
      <c r="K126" s="45" t="s">
        <v>63</v>
      </c>
      <c r="L126" s="45" t="s">
        <v>63</v>
      </c>
      <c r="M126" s="45" t="s">
        <v>63</v>
      </c>
      <c r="N126" s="2">
        <v>127</v>
      </c>
      <c r="O126" s="2">
        <v>173</v>
      </c>
      <c r="P126" s="2">
        <v>195</v>
      </c>
    </row>
    <row r="127" spans="2:16" ht="15">
      <c r="B127" s="145"/>
      <c r="C127" s="147"/>
      <c r="D127" s="147"/>
      <c r="E127" s="91" t="s">
        <v>8</v>
      </c>
      <c r="F127" s="69" t="s">
        <v>63</v>
      </c>
      <c r="G127" s="69" t="s">
        <v>63</v>
      </c>
      <c r="H127" s="69" t="s">
        <v>63</v>
      </c>
      <c r="I127" s="69" t="s">
        <v>63</v>
      </c>
      <c r="J127" s="69" t="s">
        <v>63</v>
      </c>
      <c r="K127" s="69" t="s">
        <v>63</v>
      </c>
      <c r="L127" s="69" t="s">
        <v>63</v>
      </c>
      <c r="M127" s="69" t="s">
        <v>63</v>
      </c>
      <c r="N127" s="2">
        <v>0</v>
      </c>
      <c r="O127" s="2">
        <v>2</v>
      </c>
      <c r="P127" s="2">
        <v>2</v>
      </c>
    </row>
    <row r="128" spans="2:16" ht="15">
      <c r="B128" s="145"/>
      <c r="C128" s="147" t="s">
        <v>9</v>
      </c>
      <c r="D128" s="148"/>
      <c r="E128" s="148"/>
      <c r="F128" s="45" t="s">
        <v>63</v>
      </c>
      <c r="G128" s="45" t="s">
        <v>63</v>
      </c>
      <c r="H128" s="45" t="s">
        <v>63</v>
      </c>
      <c r="I128" s="45" t="s">
        <v>63</v>
      </c>
      <c r="J128" s="45" t="s">
        <v>63</v>
      </c>
      <c r="K128" s="45" t="s">
        <v>63</v>
      </c>
      <c r="L128" s="45" t="s">
        <v>63</v>
      </c>
      <c r="M128" s="45" t="s">
        <v>63</v>
      </c>
      <c r="N128" s="141">
        <v>117</v>
      </c>
      <c r="O128" s="141">
        <v>177</v>
      </c>
      <c r="P128" s="141">
        <v>199</v>
      </c>
    </row>
    <row r="129" spans="2:16" ht="15">
      <c r="B129" s="145"/>
      <c r="C129" s="147" t="s">
        <v>6</v>
      </c>
      <c r="D129" s="147"/>
      <c r="E129" s="91" t="s">
        <v>10</v>
      </c>
      <c r="F129" s="69" t="s">
        <v>63</v>
      </c>
      <c r="G129" s="69" t="s">
        <v>63</v>
      </c>
      <c r="H129" s="69" t="s">
        <v>63</v>
      </c>
      <c r="I129" s="69" t="s">
        <v>63</v>
      </c>
      <c r="J129" s="69" t="s">
        <v>63</v>
      </c>
      <c r="K129" s="69" t="s">
        <v>63</v>
      </c>
      <c r="L129" s="69" t="s">
        <v>63</v>
      </c>
      <c r="M129" s="129" t="s">
        <v>63</v>
      </c>
      <c r="N129" s="131">
        <v>71</v>
      </c>
      <c r="O129" s="131">
        <v>93</v>
      </c>
      <c r="P129" s="131">
        <v>99</v>
      </c>
    </row>
    <row r="130" spans="2:16" ht="15">
      <c r="B130" s="145"/>
      <c r="C130" s="147"/>
      <c r="D130" s="147"/>
      <c r="E130" s="91" t="s">
        <v>11</v>
      </c>
      <c r="F130" s="45" t="s">
        <v>63</v>
      </c>
      <c r="G130" s="45" t="s">
        <v>63</v>
      </c>
      <c r="H130" s="45" t="s">
        <v>63</v>
      </c>
      <c r="I130" s="45" t="s">
        <v>63</v>
      </c>
      <c r="J130" s="45" t="s">
        <v>63</v>
      </c>
      <c r="K130" s="45" t="s">
        <v>63</v>
      </c>
      <c r="L130" s="45" t="s">
        <v>63</v>
      </c>
      <c r="M130" s="127" t="s">
        <v>63</v>
      </c>
      <c r="N130" s="131">
        <v>46</v>
      </c>
      <c r="O130" s="131">
        <v>84</v>
      </c>
      <c r="P130" s="131">
        <v>100</v>
      </c>
    </row>
    <row r="131" spans="2:16" ht="15">
      <c r="B131" s="145"/>
      <c r="C131" s="149" t="s">
        <v>12</v>
      </c>
      <c r="D131" s="148"/>
      <c r="E131" s="148"/>
      <c r="F131" s="69" t="s">
        <v>63</v>
      </c>
      <c r="G131" s="69" t="s">
        <v>63</v>
      </c>
      <c r="H131" s="69" t="s">
        <v>63</v>
      </c>
      <c r="I131" s="69" t="s">
        <v>63</v>
      </c>
      <c r="J131" s="69" t="s">
        <v>63</v>
      </c>
      <c r="K131" s="69" t="s">
        <v>63</v>
      </c>
      <c r="L131" s="69" t="s">
        <v>63</v>
      </c>
      <c r="M131" s="69" t="s">
        <v>63</v>
      </c>
      <c r="N131" s="130">
        <v>10</v>
      </c>
      <c r="O131" s="130" t="s">
        <v>248</v>
      </c>
      <c r="P131" s="130" t="s">
        <v>248</v>
      </c>
    </row>
    <row r="132" spans="2:16" ht="15">
      <c r="B132" s="145"/>
      <c r="C132" s="145" t="s">
        <v>6</v>
      </c>
      <c r="D132" s="145"/>
      <c r="E132" s="91" t="s">
        <v>24</v>
      </c>
      <c r="F132" s="45" t="s">
        <v>63</v>
      </c>
      <c r="G132" s="45" t="s">
        <v>63</v>
      </c>
      <c r="H132" s="45" t="s">
        <v>63</v>
      </c>
      <c r="I132" s="45" t="s">
        <v>63</v>
      </c>
      <c r="J132" s="45" t="s">
        <v>63</v>
      </c>
      <c r="K132" s="45" t="s">
        <v>63</v>
      </c>
      <c r="L132" s="45" t="s">
        <v>63</v>
      </c>
      <c r="M132" s="45" t="s">
        <v>63</v>
      </c>
      <c r="N132" s="69">
        <v>3</v>
      </c>
      <c r="O132" s="69">
        <v>4</v>
      </c>
      <c r="P132" s="69">
        <v>9</v>
      </c>
    </row>
    <row r="133" spans="2:16" ht="15">
      <c r="B133" s="145"/>
      <c r="C133" s="145"/>
      <c r="D133" s="145"/>
      <c r="E133" s="91" t="s">
        <v>25</v>
      </c>
      <c r="F133" s="69" t="s">
        <v>63</v>
      </c>
      <c r="G133" s="69" t="s">
        <v>63</v>
      </c>
      <c r="H133" s="69" t="s">
        <v>63</v>
      </c>
      <c r="I133" s="69" t="s">
        <v>63</v>
      </c>
      <c r="J133" s="69" t="s">
        <v>63</v>
      </c>
      <c r="K133" s="69" t="s">
        <v>63</v>
      </c>
      <c r="L133" s="69" t="s">
        <v>63</v>
      </c>
      <c r="M133" s="69" t="s">
        <v>63</v>
      </c>
      <c r="N133" s="69">
        <v>0</v>
      </c>
      <c r="O133" s="69">
        <v>0</v>
      </c>
      <c r="P133" s="69">
        <v>0</v>
      </c>
    </row>
    <row r="134" spans="2:16" ht="15">
      <c r="B134" s="145"/>
      <c r="C134" s="149" t="s">
        <v>26</v>
      </c>
      <c r="D134" s="148"/>
      <c r="E134" s="148"/>
      <c r="F134" s="45" t="s">
        <v>63</v>
      </c>
      <c r="G134" s="45" t="s">
        <v>63</v>
      </c>
      <c r="H134" s="45" t="s">
        <v>63</v>
      </c>
      <c r="I134" s="45" t="s">
        <v>63</v>
      </c>
      <c r="J134" s="45" t="s">
        <v>63</v>
      </c>
      <c r="K134" s="45" t="s">
        <v>63</v>
      </c>
      <c r="L134" s="45" t="s">
        <v>63</v>
      </c>
      <c r="M134" s="45" t="s">
        <v>63</v>
      </c>
      <c r="N134" s="45">
        <v>13</v>
      </c>
      <c r="O134" s="45">
        <v>2</v>
      </c>
      <c r="P134" s="45">
        <v>7</v>
      </c>
    </row>
  </sheetData>
  <mergeCells count="106">
    <mergeCell ref="L3:M3"/>
    <mergeCell ref="B115:B124"/>
    <mergeCell ref="C115:E115"/>
    <mergeCell ref="C116:D117"/>
    <mergeCell ref="C118:E118"/>
    <mergeCell ref="C119:D120"/>
    <mergeCell ref="C121:E121"/>
    <mergeCell ref="C122:D123"/>
    <mergeCell ref="C124:E124"/>
    <mergeCell ref="C36:D37"/>
    <mergeCell ref="C38:E38"/>
    <mergeCell ref="C42:D43"/>
    <mergeCell ref="B55:B64"/>
    <mergeCell ref="C55:E55"/>
    <mergeCell ref="C56:D57"/>
    <mergeCell ref="C58:E58"/>
    <mergeCell ref="B35:B44"/>
    <mergeCell ref="C39:D40"/>
    <mergeCell ref="C41:E41"/>
    <mergeCell ref="C44:E44"/>
    <mergeCell ref="C35:E35"/>
    <mergeCell ref="B45:B54"/>
    <mergeCell ref="C48:E48"/>
    <mergeCell ref="C46:D47"/>
    <mergeCell ref="B4:E4"/>
    <mergeCell ref="B15:B24"/>
    <mergeCell ref="C25:E25"/>
    <mergeCell ref="C26:D27"/>
    <mergeCell ref="C28:E28"/>
    <mergeCell ref="B25:B34"/>
    <mergeCell ref="C34:E34"/>
    <mergeCell ref="B5:B14"/>
    <mergeCell ref="C6:D7"/>
    <mergeCell ref="C8:E8"/>
    <mergeCell ref="C9:D10"/>
    <mergeCell ref="C11:E11"/>
    <mergeCell ref="C14:E14"/>
    <mergeCell ref="C12:D13"/>
    <mergeCell ref="C22:D23"/>
    <mergeCell ref="C32:D33"/>
    <mergeCell ref="C31:E31"/>
    <mergeCell ref="C29:D30"/>
    <mergeCell ref="C24:E24"/>
    <mergeCell ref="C108:E108"/>
    <mergeCell ref="C95:E95"/>
    <mergeCell ref="C88:E88"/>
    <mergeCell ref="C89:D90"/>
    <mergeCell ref="C75:E75"/>
    <mergeCell ref="C76:D77"/>
    <mergeCell ref="C72:D73"/>
    <mergeCell ref="C59:D60"/>
    <mergeCell ref="C16:D17"/>
    <mergeCell ref="C18:E18"/>
    <mergeCell ref="C19:D20"/>
    <mergeCell ref="C21:E21"/>
    <mergeCell ref="C65:E65"/>
    <mergeCell ref="C66:D67"/>
    <mergeCell ref="C68:E68"/>
    <mergeCell ref="C69:D70"/>
    <mergeCell ref="C71:E71"/>
    <mergeCell ref="C74:E74"/>
    <mergeCell ref="C61:E61"/>
    <mergeCell ref="C64:E64"/>
    <mergeCell ref="C62:D63"/>
    <mergeCell ref="C45:E45"/>
    <mergeCell ref="C49:D50"/>
    <mergeCell ref="C51:E51"/>
    <mergeCell ref="C106:D107"/>
    <mergeCell ref="B75:B84"/>
    <mergeCell ref="B85:B94"/>
    <mergeCell ref="C5:E5"/>
    <mergeCell ref="C104:E104"/>
    <mergeCell ref="C94:E94"/>
    <mergeCell ref="C85:E85"/>
    <mergeCell ref="C86:D87"/>
    <mergeCell ref="C79:D80"/>
    <mergeCell ref="C81:E81"/>
    <mergeCell ref="C84:E84"/>
    <mergeCell ref="C15:E15"/>
    <mergeCell ref="B65:B74"/>
    <mergeCell ref="C54:E54"/>
    <mergeCell ref="C52:D53"/>
    <mergeCell ref="B125:B134"/>
    <mergeCell ref="C125:E125"/>
    <mergeCell ref="C126:D127"/>
    <mergeCell ref="C128:E128"/>
    <mergeCell ref="C129:D130"/>
    <mergeCell ref="C131:E131"/>
    <mergeCell ref="C132:D133"/>
    <mergeCell ref="C134:E134"/>
    <mergeCell ref="C78:E78"/>
    <mergeCell ref="C96:D97"/>
    <mergeCell ref="C98:E98"/>
    <mergeCell ref="C91:E91"/>
    <mergeCell ref="C82:D83"/>
    <mergeCell ref="C92:D93"/>
    <mergeCell ref="C101:E101"/>
    <mergeCell ref="C112:D113"/>
    <mergeCell ref="B95:B104"/>
    <mergeCell ref="B105:B114"/>
    <mergeCell ref="C114:E114"/>
    <mergeCell ref="C109:D110"/>
    <mergeCell ref="C111:E111"/>
    <mergeCell ref="C105:E105"/>
    <mergeCell ref="C102:D103"/>
    <mergeCell ref="C99:D100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24"/>
  <sheetViews>
    <sheetView zoomScale="85" zoomScaleNormal="85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R12" sqref="R12"/>
    </sheetView>
  </sheetViews>
  <sheetFormatPr baseColWidth="10" defaultColWidth="9.33203125" defaultRowHeight="14"/>
  <cols>
    <col min="1" max="1" width="9.33203125" style="63"/>
    <col min="2" max="2" width="23.1640625" style="63" customWidth="1"/>
    <col min="3" max="3" width="9.33203125" style="63"/>
    <col min="4" max="4" width="25.33203125" style="63" customWidth="1"/>
    <col min="5" max="5" width="17.83203125" style="138" customWidth="1"/>
    <col min="6" max="6" width="18.1640625" style="138" customWidth="1"/>
    <col min="7" max="7" width="18.83203125" style="138" customWidth="1"/>
    <col min="8" max="8" width="17.5" style="138" customWidth="1"/>
    <col min="9" max="9" width="19.1640625" style="138" customWidth="1"/>
    <col min="10" max="11" width="21" style="138" customWidth="1"/>
    <col min="12" max="15" width="19.33203125" style="138" bestFit="1" customWidth="1"/>
    <col min="16" max="16" width="16" style="63" customWidth="1"/>
    <col min="17" max="16384" width="9.33203125" style="63"/>
  </cols>
  <sheetData>
    <row r="1" spans="2:15" s="36" customFormat="1" ht="23">
      <c r="B1" s="81" t="s">
        <v>249</v>
      </c>
      <c r="C1" s="19"/>
      <c r="D1" s="19"/>
      <c r="E1" s="85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2:15" s="36" customFormat="1" ht="20">
      <c r="B2" s="19"/>
      <c r="C2" s="20" t="s">
        <v>1</v>
      </c>
      <c r="D2" s="19"/>
      <c r="E2" s="85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2:15" s="36" customFormat="1" ht="15">
      <c r="E3" s="46"/>
      <c r="F3" s="46"/>
      <c r="G3" s="46"/>
      <c r="H3" s="46"/>
      <c r="I3" s="46"/>
      <c r="J3" s="47"/>
      <c r="K3" s="46"/>
      <c r="L3" s="47"/>
      <c r="M3" s="47"/>
      <c r="N3" s="47"/>
      <c r="O3" s="47" t="s">
        <v>250</v>
      </c>
    </row>
    <row r="4" spans="2:15" s="36" customFormat="1" ht="15" customHeight="1">
      <c r="B4" s="150" t="s">
        <v>3</v>
      </c>
      <c r="C4" s="150"/>
      <c r="D4" s="150"/>
      <c r="E4" s="70">
        <v>2011</v>
      </c>
      <c r="F4" s="70">
        <v>2012</v>
      </c>
      <c r="G4" s="70">
        <v>2013</v>
      </c>
      <c r="H4" s="70">
        <v>2014</v>
      </c>
      <c r="I4" s="70">
        <v>2015</v>
      </c>
      <c r="J4" s="70">
        <v>2016</v>
      </c>
      <c r="K4" s="70">
        <v>2017</v>
      </c>
      <c r="L4" s="70">
        <v>2018</v>
      </c>
      <c r="M4" s="70">
        <v>2019</v>
      </c>
      <c r="N4" s="70">
        <v>2020</v>
      </c>
      <c r="O4" s="70">
        <v>2021</v>
      </c>
    </row>
    <row r="5" spans="2:15" ht="15" customHeight="1">
      <c r="B5" s="152" t="s">
        <v>4</v>
      </c>
      <c r="C5" s="149" t="s">
        <v>251</v>
      </c>
      <c r="D5" s="149"/>
      <c r="E5" s="23">
        <v>0.13120000000000001</v>
      </c>
      <c r="F5" s="23">
        <v>0.1336</v>
      </c>
      <c r="G5" s="23">
        <v>0.1348</v>
      </c>
      <c r="H5" s="23">
        <v>0.1371</v>
      </c>
      <c r="I5" s="23">
        <v>0.1406</v>
      </c>
      <c r="J5" s="23">
        <v>0.1429</v>
      </c>
      <c r="K5" s="23">
        <v>0.1474</v>
      </c>
      <c r="L5" s="23">
        <v>0.14899999999999999</v>
      </c>
      <c r="M5" s="23">
        <v>0.15478623831370089</v>
      </c>
      <c r="N5" s="132">
        <f>N7/N6</f>
        <v>0.15257706237110791</v>
      </c>
      <c r="O5" s="132">
        <v>0.15930970029353533</v>
      </c>
    </row>
    <row r="6" spans="2:15" ht="15" customHeight="1">
      <c r="B6" s="152"/>
      <c r="C6" s="147" t="s">
        <v>6</v>
      </c>
      <c r="D6" s="91" t="s">
        <v>252</v>
      </c>
      <c r="E6" s="35">
        <v>1738820</v>
      </c>
      <c r="F6" s="35">
        <v>1751831</v>
      </c>
      <c r="G6" s="35">
        <v>1782549</v>
      </c>
      <c r="H6" s="35">
        <v>1809823</v>
      </c>
      <c r="I6" s="35">
        <v>1778175</v>
      </c>
      <c r="J6" s="35">
        <v>1774163</v>
      </c>
      <c r="K6" s="35">
        <v>1751579</v>
      </c>
      <c r="L6" s="35">
        <v>1751695</v>
      </c>
      <c r="M6" s="35">
        <v>1769156</v>
      </c>
      <c r="N6" s="35">
        <v>1282565</v>
      </c>
      <c r="O6" s="35">
        <v>1291497</v>
      </c>
    </row>
    <row r="7" spans="2:15" ht="15" customHeight="1">
      <c r="B7" s="152"/>
      <c r="C7" s="147"/>
      <c r="D7" s="91" t="s">
        <v>253</v>
      </c>
      <c r="E7" s="35">
        <v>228130</v>
      </c>
      <c r="F7" s="35">
        <v>233999</v>
      </c>
      <c r="G7" s="35">
        <v>240320</v>
      </c>
      <c r="H7" s="35">
        <v>248145</v>
      </c>
      <c r="I7" s="35">
        <v>249939</v>
      </c>
      <c r="J7" s="35">
        <v>253559</v>
      </c>
      <c r="K7" s="35">
        <v>258250</v>
      </c>
      <c r="L7" s="35">
        <v>261047</v>
      </c>
      <c r="M7" s="35">
        <v>273841</v>
      </c>
      <c r="N7" s="35">
        <v>195690</v>
      </c>
      <c r="O7" s="35">
        <v>205748</v>
      </c>
    </row>
    <row r="8" spans="2:15" ht="15" customHeight="1">
      <c r="B8" s="152"/>
      <c r="C8" s="149" t="s">
        <v>254</v>
      </c>
      <c r="D8" s="149"/>
      <c r="E8" s="23">
        <v>0.5635</v>
      </c>
      <c r="F8" s="23">
        <v>0.79190000000000005</v>
      </c>
      <c r="G8" s="23">
        <v>0.72430000000000005</v>
      </c>
      <c r="H8" s="23">
        <v>0.6673</v>
      </c>
      <c r="I8" s="23">
        <v>0.91</v>
      </c>
      <c r="J8" s="23">
        <v>1.0415000000000001</v>
      </c>
      <c r="K8" s="23">
        <v>0.67179999999999995</v>
      </c>
      <c r="L8" s="23">
        <v>0.67120000000000002</v>
      </c>
      <c r="M8" s="133">
        <f>M10/M9</f>
        <v>0.69665664913598802</v>
      </c>
      <c r="N8" s="133">
        <f>N10/N9</f>
        <v>0.24243258117776556</v>
      </c>
      <c r="O8" s="133">
        <v>0.29664358018114012</v>
      </c>
    </row>
    <row r="9" spans="2:15" ht="15" customHeight="1">
      <c r="B9" s="152"/>
      <c r="C9" s="147" t="s">
        <v>6</v>
      </c>
      <c r="D9" s="91" t="s">
        <v>255</v>
      </c>
      <c r="E9" s="35">
        <v>4096</v>
      </c>
      <c r="F9" s="35">
        <v>3363</v>
      </c>
      <c r="G9" s="35">
        <v>3841</v>
      </c>
      <c r="H9" s="35">
        <v>4301</v>
      </c>
      <c r="I9" s="35">
        <v>3455</v>
      </c>
      <c r="J9" s="35">
        <v>3305</v>
      </c>
      <c r="K9" s="35">
        <v>5219</v>
      </c>
      <c r="L9" s="35">
        <v>5322</v>
      </c>
      <c r="M9" s="35">
        <v>5324</v>
      </c>
      <c r="N9" s="35">
        <v>10902</v>
      </c>
      <c r="O9" s="35">
        <v>9385</v>
      </c>
    </row>
    <row r="10" spans="2:15" ht="15" customHeight="1">
      <c r="B10" s="152"/>
      <c r="C10" s="147"/>
      <c r="D10" s="91" t="s">
        <v>256</v>
      </c>
      <c r="E10" s="35">
        <v>2308</v>
      </c>
      <c r="F10" s="35">
        <v>2663</v>
      </c>
      <c r="G10" s="35">
        <v>2782</v>
      </c>
      <c r="H10" s="35">
        <v>2870</v>
      </c>
      <c r="I10" s="35">
        <v>3144</v>
      </c>
      <c r="J10" s="35">
        <v>3442</v>
      </c>
      <c r="K10" s="35">
        <v>3506</v>
      </c>
      <c r="L10" s="35">
        <v>3540</v>
      </c>
      <c r="M10" s="126">
        <v>3709</v>
      </c>
      <c r="N10" s="35">
        <v>2643</v>
      </c>
      <c r="O10" s="35">
        <v>2784</v>
      </c>
    </row>
    <row r="11" spans="2:15" ht="15" customHeight="1">
      <c r="B11" s="152" t="s">
        <v>257</v>
      </c>
      <c r="C11" s="149" t="s">
        <v>251</v>
      </c>
      <c r="D11" s="149"/>
      <c r="E11" s="23">
        <v>0.12189999999999999</v>
      </c>
      <c r="F11" s="23">
        <v>0.1215</v>
      </c>
      <c r="G11" s="23">
        <v>0.1216</v>
      </c>
      <c r="H11" s="23">
        <v>0.1246</v>
      </c>
      <c r="I11" s="23">
        <v>0.1283</v>
      </c>
      <c r="J11" s="23">
        <v>0.12740000000000001</v>
      </c>
      <c r="K11" s="23">
        <v>0.13120000000000001</v>
      </c>
      <c r="L11" s="23">
        <v>0.13389999999999999</v>
      </c>
      <c r="M11" s="23">
        <v>0.13400000000000001</v>
      </c>
      <c r="N11" s="23">
        <v>0.13039999999999999</v>
      </c>
      <c r="O11" s="23">
        <f>O13/O12</f>
        <v>0.13507669351677393</v>
      </c>
    </row>
    <row r="12" spans="2:15" ht="15" customHeight="1">
      <c r="B12" s="152"/>
      <c r="C12" s="147" t="s">
        <v>6</v>
      </c>
      <c r="D12" s="91" t="s">
        <v>252</v>
      </c>
      <c r="E12" s="35">
        <v>71040</v>
      </c>
      <c r="F12" s="35">
        <v>81369</v>
      </c>
      <c r="G12" s="35">
        <v>88275</v>
      </c>
      <c r="H12" s="35">
        <v>92417</v>
      </c>
      <c r="I12" s="35">
        <v>93706</v>
      </c>
      <c r="J12" s="35">
        <v>94440</v>
      </c>
      <c r="K12" s="35">
        <v>94831</v>
      </c>
      <c r="L12" s="35">
        <v>95773</v>
      </c>
      <c r="M12" s="35">
        <v>100296</v>
      </c>
      <c r="N12" s="35">
        <v>75741</v>
      </c>
      <c r="O12" s="35">
        <v>79081</v>
      </c>
    </row>
    <row r="13" spans="2:15" ht="15" customHeight="1">
      <c r="B13" s="152"/>
      <c r="C13" s="147"/>
      <c r="D13" s="91" t="s">
        <v>253</v>
      </c>
      <c r="E13" s="35">
        <v>8659</v>
      </c>
      <c r="F13" s="35">
        <v>9890</v>
      </c>
      <c r="G13" s="35">
        <v>10735</v>
      </c>
      <c r="H13" s="35">
        <v>11511</v>
      </c>
      <c r="I13" s="35">
        <v>12018</v>
      </c>
      <c r="J13" s="35">
        <v>12036</v>
      </c>
      <c r="K13" s="35">
        <v>12440</v>
      </c>
      <c r="L13" s="35">
        <v>12824</v>
      </c>
      <c r="M13" s="35">
        <v>13761</v>
      </c>
      <c r="N13" s="35">
        <v>9884</v>
      </c>
      <c r="O13" s="35">
        <v>10682</v>
      </c>
    </row>
    <row r="14" spans="2:15" ht="15" customHeight="1">
      <c r="B14" s="152"/>
      <c r="C14" s="149" t="s">
        <v>254</v>
      </c>
      <c r="D14" s="149"/>
      <c r="E14" s="132">
        <f>E16/E15</f>
        <v>2.8888888888888888</v>
      </c>
      <c r="F14" s="132" t="s">
        <v>63</v>
      </c>
      <c r="G14" s="132" t="s">
        <v>63</v>
      </c>
      <c r="H14" s="132">
        <f t="shared" ref="H14:N14" si="0">H16/H15</f>
        <v>0.30632911392405066</v>
      </c>
      <c r="I14" s="132">
        <f t="shared" si="0"/>
        <v>0.6205357142857143</v>
      </c>
      <c r="J14" s="132">
        <f t="shared" si="0"/>
        <v>0.7109004739336493</v>
      </c>
      <c r="K14" s="132">
        <f t="shared" si="0"/>
        <v>0.83333333333333337</v>
      </c>
      <c r="L14" s="132">
        <f t="shared" si="0"/>
        <v>0.92485549132947975</v>
      </c>
      <c r="M14" s="132">
        <f t="shared" si="0"/>
        <v>1.131578947368421</v>
      </c>
      <c r="N14" s="132">
        <f t="shared" si="0"/>
        <v>0.32978723404255317</v>
      </c>
      <c r="O14" s="132">
        <f t="shared" ref="O14" si="1">O16/O15</f>
        <v>0.34056122448979592</v>
      </c>
    </row>
    <row r="15" spans="2:15" ht="15" customHeight="1">
      <c r="B15" s="152"/>
      <c r="C15" s="147" t="s">
        <v>6</v>
      </c>
      <c r="D15" s="91" t="s">
        <v>255</v>
      </c>
      <c r="E15" s="135">
        <v>27</v>
      </c>
      <c r="F15" s="135" t="s">
        <v>63</v>
      </c>
      <c r="G15" s="135" t="s">
        <v>63</v>
      </c>
      <c r="H15" s="135">
        <v>395</v>
      </c>
      <c r="I15" s="135">
        <v>224</v>
      </c>
      <c r="J15" s="135">
        <v>211</v>
      </c>
      <c r="K15" s="135">
        <v>186</v>
      </c>
      <c r="L15" s="135">
        <v>173</v>
      </c>
      <c r="M15" s="136">
        <v>152</v>
      </c>
      <c r="N15" s="136">
        <v>376</v>
      </c>
      <c r="O15" s="54">
        <v>392</v>
      </c>
    </row>
    <row r="16" spans="2:15" ht="15" customHeight="1">
      <c r="B16" s="152"/>
      <c r="C16" s="147"/>
      <c r="D16" s="91" t="s">
        <v>256</v>
      </c>
      <c r="E16" s="80">
        <v>78</v>
      </c>
      <c r="F16" s="54">
        <v>102</v>
      </c>
      <c r="G16" s="54">
        <v>113</v>
      </c>
      <c r="H16" s="54">
        <v>121</v>
      </c>
      <c r="I16" s="54">
        <v>139</v>
      </c>
      <c r="J16" s="54">
        <v>150</v>
      </c>
      <c r="K16" s="54">
        <v>155</v>
      </c>
      <c r="L16" s="54">
        <v>160</v>
      </c>
      <c r="M16" s="54">
        <v>172</v>
      </c>
      <c r="N16" s="54">
        <v>124</v>
      </c>
      <c r="O16" s="137">
        <v>133.5</v>
      </c>
    </row>
    <row r="17" spans="2:15" ht="15" customHeight="1">
      <c r="B17" s="152" t="s">
        <v>61</v>
      </c>
      <c r="C17" s="149" t="s">
        <v>251</v>
      </c>
      <c r="D17" s="149"/>
      <c r="E17" s="24" t="s">
        <v>63</v>
      </c>
      <c r="F17" s="24" t="s">
        <v>63</v>
      </c>
      <c r="G17" s="24" t="s">
        <v>63</v>
      </c>
      <c r="H17" s="24" t="s">
        <v>63</v>
      </c>
      <c r="I17" s="23">
        <v>9.5000000000000001E-2</v>
      </c>
      <c r="J17" s="23">
        <v>9.5299999999999996E-2</v>
      </c>
      <c r="K17" s="23">
        <v>9.6199999999999994E-2</v>
      </c>
      <c r="L17" s="23">
        <v>0.1053</v>
      </c>
      <c r="M17" s="23">
        <v>0.14130000000000001</v>
      </c>
      <c r="N17" s="23">
        <v>0.13400000000000001</v>
      </c>
      <c r="O17" s="23">
        <v>0.14030000000000001</v>
      </c>
    </row>
    <row r="18" spans="2:15" ht="15" customHeight="1">
      <c r="B18" s="152"/>
      <c r="C18" s="147" t="s">
        <v>6</v>
      </c>
      <c r="D18" s="91" t="s">
        <v>252</v>
      </c>
      <c r="E18" s="54" t="s">
        <v>63</v>
      </c>
      <c r="F18" s="54" t="s">
        <v>63</v>
      </c>
      <c r="G18" s="54" t="s">
        <v>63</v>
      </c>
      <c r="H18" s="54" t="s">
        <v>63</v>
      </c>
      <c r="I18" s="35">
        <v>7749</v>
      </c>
      <c r="J18" s="35">
        <v>12955</v>
      </c>
      <c r="K18" s="35">
        <v>14038</v>
      </c>
      <c r="L18" s="35">
        <v>15843</v>
      </c>
      <c r="M18" s="35">
        <v>30563</v>
      </c>
      <c r="N18" s="35">
        <v>25018</v>
      </c>
      <c r="O18" s="35">
        <v>27009</v>
      </c>
    </row>
    <row r="19" spans="2:15" ht="15" customHeight="1">
      <c r="B19" s="152"/>
      <c r="C19" s="147"/>
      <c r="D19" s="91" t="s">
        <v>253</v>
      </c>
      <c r="E19" s="54" t="s">
        <v>63</v>
      </c>
      <c r="F19" s="54" t="s">
        <v>63</v>
      </c>
      <c r="G19" s="54" t="s">
        <v>63</v>
      </c>
      <c r="H19" s="54" t="s">
        <v>63</v>
      </c>
      <c r="I19" s="54">
        <v>734</v>
      </c>
      <c r="J19" s="78">
        <v>1235</v>
      </c>
      <c r="K19" s="78">
        <v>1350</v>
      </c>
      <c r="L19" s="78">
        <v>1668</v>
      </c>
      <c r="M19" s="78">
        <v>4319</v>
      </c>
      <c r="N19" s="78">
        <v>3353</v>
      </c>
      <c r="O19" s="78">
        <v>3789</v>
      </c>
    </row>
    <row r="20" spans="2:15" ht="15" customHeight="1">
      <c r="B20" s="152"/>
      <c r="C20" s="149" t="s">
        <v>254</v>
      </c>
      <c r="D20" s="149"/>
      <c r="E20" s="24" t="s">
        <v>63</v>
      </c>
      <c r="F20" s="24" t="s">
        <v>63</v>
      </c>
      <c r="G20" s="24" t="s">
        <v>63</v>
      </c>
      <c r="H20" s="24" t="s">
        <v>63</v>
      </c>
      <c r="I20" s="24">
        <v>0</v>
      </c>
      <c r="J20" s="48"/>
      <c r="K20" s="48">
        <v>0</v>
      </c>
      <c r="L20" s="48">
        <v>0</v>
      </c>
      <c r="M20" s="48">
        <v>0</v>
      </c>
      <c r="N20" s="48">
        <v>0</v>
      </c>
      <c r="O20" s="48">
        <v>0</v>
      </c>
    </row>
    <row r="21" spans="2:15" ht="15" customHeight="1">
      <c r="B21" s="152"/>
      <c r="C21" s="147" t="s">
        <v>6</v>
      </c>
      <c r="D21" s="91" t="s">
        <v>255</v>
      </c>
      <c r="E21" s="54" t="s">
        <v>63</v>
      </c>
      <c r="F21" s="54" t="s">
        <v>63</v>
      </c>
      <c r="G21" s="54" t="s">
        <v>63</v>
      </c>
      <c r="H21" s="54" t="s">
        <v>63</v>
      </c>
      <c r="I21" s="24">
        <v>0</v>
      </c>
      <c r="J21" s="48"/>
      <c r="K21" s="48">
        <v>0</v>
      </c>
      <c r="L21" s="48">
        <v>0</v>
      </c>
      <c r="M21" s="48">
        <v>0</v>
      </c>
      <c r="N21" s="48">
        <v>0</v>
      </c>
      <c r="O21" s="48">
        <v>0</v>
      </c>
    </row>
    <row r="22" spans="2:15" ht="15" customHeight="1">
      <c r="B22" s="152"/>
      <c r="C22" s="147"/>
      <c r="D22" s="91" t="s">
        <v>256</v>
      </c>
      <c r="E22" s="54" t="s">
        <v>63</v>
      </c>
      <c r="F22" s="54" t="s">
        <v>63</v>
      </c>
      <c r="G22" s="54" t="s">
        <v>63</v>
      </c>
      <c r="H22" s="54" t="s">
        <v>63</v>
      </c>
      <c r="I22" s="54">
        <v>0.9</v>
      </c>
      <c r="J22" s="54">
        <v>1.5</v>
      </c>
      <c r="K22" s="54">
        <v>1.7</v>
      </c>
      <c r="L22" s="54">
        <v>2.1</v>
      </c>
      <c r="M22" s="54">
        <v>5.4</v>
      </c>
      <c r="N22" s="54">
        <v>42</v>
      </c>
      <c r="O22" s="54">
        <v>47</v>
      </c>
    </row>
    <row r="23" spans="2:15" ht="15" customHeight="1">
      <c r="B23" s="152" t="s">
        <v>74</v>
      </c>
      <c r="C23" s="149" t="s">
        <v>251</v>
      </c>
      <c r="D23" s="149"/>
      <c r="E23" s="23">
        <v>0.23899999999999999</v>
      </c>
      <c r="F23" s="23">
        <v>0.246</v>
      </c>
      <c r="G23" s="23">
        <v>0.253</v>
      </c>
      <c r="H23" s="23">
        <v>0.25800000000000001</v>
      </c>
      <c r="I23" s="23">
        <v>0.26300000000000001</v>
      </c>
      <c r="J23" s="23">
        <v>0.26452905206168126</v>
      </c>
      <c r="K23" s="23">
        <v>0.2757</v>
      </c>
      <c r="L23" s="23">
        <v>0.28499999999999998</v>
      </c>
      <c r="M23" s="23">
        <v>0.29849999999999999</v>
      </c>
      <c r="N23" s="23">
        <v>0.311</v>
      </c>
      <c r="O23" s="23">
        <v>0.315</v>
      </c>
    </row>
    <row r="24" spans="2:15" ht="15" customHeight="1">
      <c r="B24" s="152"/>
      <c r="C24" s="147" t="s">
        <v>6</v>
      </c>
      <c r="D24" s="91" t="s">
        <v>252</v>
      </c>
      <c r="E24" s="35">
        <v>300478</v>
      </c>
      <c r="F24" s="35">
        <v>308938</v>
      </c>
      <c r="G24" s="35">
        <v>316771</v>
      </c>
      <c r="H24" s="35">
        <v>324889</v>
      </c>
      <c r="I24" s="35">
        <v>324382</v>
      </c>
      <c r="J24" s="35">
        <v>330992</v>
      </c>
      <c r="K24" s="35">
        <v>338850</v>
      </c>
      <c r="L24" s="35">
        <v>336243</v>
      </c>
      <c r="M24" s="35">
        <v>342549</v>
      </c>
      <c r="N24" s="35">
        <v>246495</v>
      </c>
      <c r="O24" s="35">
        <v>253924</v>
      </c>
    </row>
    <row r="25" spans="2:15" ht="15" customHeight="1">
      <c r="B25" s="152"/>
      <c r="C25" s="147"/>
      <c r="D25" s="91" t="s">
        <v>253</v>
      </c>
      <c r="E25" s="35">
        <v>71812</v>
      </c>
      <c r="F25" s="35">
        <v>76071</v>
      </c>
      <c r="G25" s="35">
        <v>80108</v>
      </c>
      <c r="H25" s="35">
        <v>83734</v>
      </c>
      <c r="I25" s="35">
        <v>85196</v>
      </c>
      <c r="J25" s="35">
        <v>87557</v>
      </c>
      <c r="K25" s="35">
        <v>93418</v>
      </c>
      <c r="L25" s="35">
        <v>95673</v>
      </c>
      <c r="M25" s="35">
        <v>102236</v>
      </c>
      <c r="N25" s="35">
        <v>76635</v>
      </c>
      <c r="O25" s="35">
        <v>80009</v>
      </c>
    </row>
    <row r="26" spans="2:15" ht="15" customHeight="1">
      <c r="B26" s="152"/>
      <c r="C26" s="149" t="s">
        <v>254</v>
      </c>
      <c r="D26" s="149"/>
      <c r="E26" s="23">
        <v>0.34499999999999997</v>
      </c>
      <c r="F26" s="23">
        <v>0.38900000000000001</v>
      </c>
      <c r="G26" s="23">
        <v>0.38400000000000001</v>
      </c>
      <c r="H26" s="23">
        <v>0.40899999999999997</v>
      </c>
      <c r="I26" s="23">
        <v>0.38100000000000001</v>
      </c>
      <c r="J26" s="23">
        <v>0.39706933523945676</v>
      </c>
      <c r="K26" s="23">
        <v>0.37280000000000002</v>
      </c>
      <c r="L26" s="23">
        <v>0.36759999999999998</v>
      </c>
      <c r="M26" s="23">
        <v>0.39779999999999999</v>
      </c>
      <c r="N26" s="23">
        <v>0.22189999999999999</v>
      </c>
      <c r="O26" s="23">
        <v>0.22100567721005676</v>
      </c>
    </row>
    <row r="27" spans="2:15" ht="15" customHeight="1">
      <c r="B27" s="152"/>
      <c r="C27" s="147" t="s">
        <v>6</v>
      </c>
      <c r="D27" s="91" t="s">
        <v>255</v>
      </c>
      <c r="E27" s="78">
        <v>2427</v>
      </c>
      <c r="F27" s="78">
        <v>2294</v>
      </c>
      <c r="G27" s="78">
        <v>2468</v>
      </c>
      <c r="H27" s="78">
        <v>2601</v>
      </c>
      <c r="I27" s="78">
        <v>2855</v>
      </c>
      <c r="J27" s="35">
        <v>2798</v>
      </c>
      <c r="K27" s="35">
        <v>3348</v>
      </c>
      <c r="L27" s="35">
        <v>3553</v>
      </c>
      <c r="M27" s="35">
        <v>3509</v>
      </c>
      <c r="N27" s="35">
        <v>4709</v>
      </c>
      <c r="O27" s="35">
        <v>4932</v>
      </c>
    </row>
    <row r="28" spans="2:15" ht="15" customHeight="1">
      <c r="B28" s="152"/>
      <c r="C28" s="147"/>
      <c r="D28" s="91" t="s">
        <v>256</v>
      </c>
      <c r="E28" s="78">
        <v>842</v>
      </c>
      <c r="F28" s="78">
        <v>892</v>
      </c>
      <c r="G28" s="78">
        <v>948</v>
      </c>
      <c r="H28" s="78">
        <v>1065</v>
      </c>
      <c r="I28" s="78">
        <v>1082</v>
      </c>
      <c r="J28" s="35">
        <v>1111</v>
      </c>
      <c r="K28" s="35">
        <v>1248</v>
      </c>
      <c r="L28" s="35">
        <v>1306</v>
      </c>
      <c r="M28" s="35">
        <v>1396</v>
      </c>
      <c r="N28" s="35">
        <v>1045</v>
      </c>
      <c r="O28" s="35">
        <v>1090</v>
      </c>
    </row>
    <row r="29" spans="2:15" ht="15" customHeight="1">
      <c r="B29" s="152" t="s">
        <v>98</v>
      </c>
      <c r="C29" s="149" t="s">
        <v>251</v>
      </c>
      <c r="D29" s="149"/>
      <c r="E29" s="23">
        <v>0.22</v>
      </c>
      <c r="F29" s="23">
        <v>0.223</v>
      </c>
      <c r="G29" s="23">
        <v>0.22500000000000001</v>
      </c>
      <c r="H29" s="23">
        <v>0.23200000000000001</v>
      </c>
      <c r="I29" s="23">
        <v>0.24299999999999999</v>
      </c>
      <c r="J29" s="134">
        <v>0.24970000000000001</v>
      </c>
      <c r="K29" s="134">
        <v>0.2681</v>
      </c>
      <c r="L29" s="134">
        <v>0.28000000000000003</v>
      </c>
      <c r="M29" s="134">
        <v>0.29307918028484864</v>
      </c>
      <c r="N29" s="134">
        <v>0.30220000000000002</v>
      </c>
      <c r="O29" s="134">
        <v>0.30080000000000001</v>
      </c>
    </row>
    <row r="30" spans="2:15" ht="15" customHeight="1">
      <c r="B30" s="152"/>
      <c r="C30" s="147" t="s">
        <v>6</v>
      </c>
      <c r="D30" s="91" t="s">
        <v>252</v>
      </c>
      <c r="E30" s="35">
        <v>121273</v>
      </c>
      <c r="F30" s="35">
        <v>126475</v>
      </c>
      <c r="G30" s="35">
        <v>133865</v>
      </c>
      <c r="H30" s="35">
        <v>133836</v>
      </c>
      <c r="I30" s="35">
        <v>150463</v>
      </c>
      <c r="J30" s="35">
        <v>163077</v>
      </c>
      <c r="K30" s="35">
        <v>163349</v>
      </c>
      <c r="L30" s="35">
        <v>162837</v>
      </c>
      <c r="M30" s="49">
        <v>167668</v>
      </c>
      <c r="N30" s="49">
        <v>110237</v>
      </c>
      <c r="O30" s="49">
        <v>122167</v>
      </c>
    </row>
    <row r="31" spans="2:15" ht="15" customHeight="1">
      <c r="B31" s="152"/>
      <c r="C31" s="147"/>
      <c r="D31" s="91" t="s">
        <v>253</v>
      </c>
      <c r="E31" s="35">
        <v>26735</v>
      </c>
      <c r="F31" s="35">
        <v>28194</v>
      </c>
      <c r="G31" s="35">
        <v>30085</v>
      </c>
      <c r="H31" s="35">
        <v>31084</v>
      </c>
      <c r="I31" s="35">
        <v>36321</v>
      </c>
      <c r="J31" s="35">
        <v>40725</v>
      </c>
      <c r="K31" s="35">
        <v>43796</v>
      </c>
      <c r="L31" s="35">
        <v>45559</v>
      </c>
      <c r="M31" s="49">
        <v>49140</v>
      </c>
      <c r="N31" s="49">
        <v>33314</v>
      </c>
      <c r="O31" s="49">
        <v>36742</v>
      </c>
    </row>
    <row r="32" spans="2:15" ht="15" customHeight="1">
      <c r="B32" s="152"/>
      <c r="C32" s="149" t="s">
        <v>254</v>
      </c>
      <c r="D32" s="149"/>
      <c r="E32" s="23">
        <v>0.17</v>
      </c>
      <c r="F32" s="23">
        <v>0.252</v>
      </c>
      <c r="G32" s="23">
        <v>0.255</v>
      </c>
      <c r="H32" s="23">
        <v>0.252</v>
      </c>
      <c r="I32" s="23">
        <v>0.24</v>
      </c>
      <c r="J32" s="134">
        <v>0.20499999999999999</v>
      </c>
      <c r="K32" s="134">
        <v>0.2331</v>
      </c>
      <c r="L32" s="134">
        <v>0.251</v>
      </c>
      <c r="M32" s="134">
        <v>0.245</v>
      </c>
      <c r="N32" s="134">
        <v>0.12659999999999999</v>
      </c>
      <c r="O32" s="134">
        <v>0.1421</v>
      </c>
    </row>
    <row r="33" spans="2:15" ht="15" customHeight="1">
      <c r="B33" s="152"/>
      <c r="C33" s="147" t="s">
        <v>6</v>
      </c>
      <c r="D33" s="91" t="s">
        <v>255</v>
      </c>
      <c r="E33" s="35">
        <v>1615</v>
      </c>
      <c r="F33" s="35">
        <v>1229</v>
      </c>
      <c r="G33" s="35">
        <v>1299</v>
      </c>
      <c r="H33" s="35">
        <v>1357</v>
      </c>
      <c r="I33" s="35">
        <v>1665</v>
      </c>
      <c r="J33" s="35">
        <v>2185</v>
      </c>
      <c r="K33" s="35">
        <v>2346</v>
      </c>
      <c r="L33" s="35">
        <v>2268</v>
      </c>
      <c r="M33" s="49">
        <v>2507</v>
      </c>
      <c r="N33" s="49">
        <v>3287</v>
      </c>
      <c r="O33" s="49">
        <v>3230</v>
      </c>
    </row>
    <row r="34" spans="2:15" ht="15" customHeight="1">
      <c r="B34" s="152"/>
      <c r="C34" s="147"/>
      <c r="D34" s="91" t="s">
        <v>256</v>
      </c>
      <c r="E34" s="54">
        <v>275</v>
      </c>
      <c r="F34" s="54">
        <v>310</v>
      </c>
      <c r="G34" s="54">
        <v>331</v>
      </c>
      <c r="H34" s="54">
        <v>342</v>
      </c>
      <c r="I34" s="54">
        <v>400</v>
      </c>
      <c r="J34" s="35">
        <v>448</v>
      </c>
      <c r="K34" s="35">
        <v>547</v>
      </c>
      <c r="L34" s="35">
        <v>569</v>
      </c>
      <c r="M34" s="49">
        <v>614</v>
      </c>
      <c r="N34" s="49">
        <v>416</v>
      </c>
      <c r="O34" s="49">
        <v>459</v>
      </c>
    </row>
    <row r="35" spans="2:15" ht="15" customHeight="1">
      <c r="B35" s="152" t="s">
        <v>258</v>
      </c>
      <c r="C35" s="149" t="s">
        <v>251</v>
      </c>
      <c r="D35" s="149"/>
      <c r="E35" s="23">
        <v>0.11899999999999999</v>
      </c>
      <c r="F35" s="23">
        <v>0.124</v>
      </c>
      <c r="G35" s="23">
        <v>0.13400000000000001</v>
      </c>
      <c r="H35" s="23">
        <v>0.129</v>
      </c>
      <c r="I35" s="23">
        <v>0.13300000000000001</v>
      </c>
      <c r="J35" s="23">
        <v>0.14799999999999999</v>
      </c>
      <c r="K35" s="23">
        <v>0.16919999999999999</v>
      </c>
      <c r="L35" s="23">
        <f>L37/L36</f>
        <v>0.17853200883002207</v>
      </c>
      <c r="M35" s="23">
        <v>0.18965591676380433</v>
      </c>
      <c r="N35" s="23">
        <f>N37/N36</f>
        <v>0.18396485447556288</v>
      </c>
      <c r="O35" s="23">
        <v>0.19072833485181415</v>
      </c>
    </row>
    <row r="36" spans="2:15" ht="15" customHeight="1">
      <c r="B36" s="152"/>
      <c r="C36" s="147" t="s">
        <v>6</v>
      </c>
      <c r="D36" s="91" t="s">
        <v>252</v>
      </c>
      <c r="E36" s="35">
        <v>64170</v>
      </c>
      <c r="F36" s="35">
        <v>66603</v>
      </c>
      <c r="G36" s="35">
        <v>66603</v>
      </c>
      <c r="H36" s="35">
        <v>73055</v>
      </c>
      <c r="I36" s="35">
        <v>71943</v>
      </c>
      <c r="J36" s="35">
        <v>86459</v>
      </c>
      <c r="K36" s="35">
        <v>109366</v>
      </c>
      <c r="L36" s="35">
        <v>112344</v>
      </c>
      <c r="M36" s="35">
        <v>115815</v>
      </c>
      <c r="N36" s="35">
        <v>85587</v>
      </c>
      <c r="O36" s="35">
        <v>93295</v>
      </c>
    </row>
    <row r="37" spans="2:15" ht="15" customHeight="1">
      <c r="B37" s="152"/>
      <c r="C37" s="147"/>
      <c r="D37" s="91" t="s">
        <v>253</v>
      </c>
      <c r="E37" s="35">
        <v>7646</v>
      </c>
      <c r="F37" s="35">
        <v>8256</v>
      </c>
      <c r="G37" s="35">
        <v>8851</v>
      </c>
      <c r="H37" s="35">
        <v>9400</v>
      </c>
      <c r="I37" s="35">
        <v>9553</v>
      </c>
      <c r="J37" s="35">
        <v>12776</v>
      </c>
      <c r="K37" s="35">
        <v>18500</v>
      </c>
      <c r="L37" s="35">
        <v>20057</v>
      </c>
      <c r="M37" s="35">
        <v>21965</v>
      </c>
      <c r="N37" s="35">
        <v>15745</v>
      </c>
      <c r="O37" s="35">
        <v>17794</v>
      </c>
    </row>
    <row r="38" spans="2:15" ht="15" customHeight="1">
      <c r="B38" s="152"/>
      <c r="C38" s="149" t="s">
        <v>254</v>
      </c>
      <c r="D38" s="149"/>
      <c r="E38" s="23">
        <v>7.6999999999999999E-2</v>
      </c>
      <c r="F38" s="23">
        <v>7.9000000000000001E-2</v>
      </c>
      <c r="G38" s="23">
        <v>0.11</v>
      </c>
      <c r="H38" s="23">
        <v>0.106</v>
      </c>
      <c r="I38" s="23">
        <v>0.109</v>
      </c>
      <c r="J38" s="23">
        <v>0.154</v>
      </c>
      <c r="K38" s="23">
        <v>0.16259999999999999</v>
      </c>
      <c r="L38" s="23">
        <v>0.14899999999999999</v>
      </c>
      <c r="M38" s="23">
        <v>0.16176470588235295</v>
      </c>
      <c r="N38" s="23">
        <f>N40/N39</f>
        <v>9.6642468239564433E-2</v>
      </c>
      <c r="O38" s="23">
        <v>9.385999217833399E-2</v>
      </c>
    </row>
    <row r="39" spans="2:15" ht="15" customHeight="1">
      <c r="B39" s="152"/>
      <c r="C39" s="147" t="s">
        <v>6</v>
      </c>
      <c r="D39" s="91" t="s">
        <v>255</v>
      </c>
      <c r="E39" s="74">
        <v>896</v>
      </c>
      <c r="F39" s="74">
        <v>1064</v>
      </c>
      <c r="G39" s="74">
        <v>843</v>
      </c>
      <c r="H39" s="74">
        <v>931</v>
      </c>
      <c r="I39" s="74">
        <v>1008</v>
      </c>
      <c r="J39" s="77">
        <v>1037</v>
      </c>
      <c r="K39" s="77">
        <v>1537</v>
      </c>
      <c r="L39" s="77">
        <v>1812</v>
      </c>
      <c r="M39" s="77">
        <v>1836</v>
      </c>
      <c r="N39" s="77">
        <v>2204</v>
      </c>
      <c r="O39" s="77">
        <v>2557</v>
      </c>
    </row>
    <row r="40" spans="2:15" ht="15" customHeight="1">
      <c r="B40" s="152"/>
      <c r="C40" s="147"/>
      <c r="D40" s="91" t="s">
        <v>256</v>
      </c>
      <c r="E40" s="74">
        <v>69</v>
      </c>
      <c r="F40" s="74">
        <v>85</v>
      </c>
      <c r="G40" s="74">
        <v>93</v>
      </c>
      <c r="H40" s="74">
        <v>99</v>
      </c>
      <c r="I40" s="74">
        <v>110</v>
      </c>
      <c r="J40" s="77">
        <v>160</v>
      </c>
      <c r="K40" s="77">
        <v>250</v>
      </c>
      <c r="L40" s="77">
        <v>270</v>
      </c>
      <c r="M40" s="77">
        <v>297</v>
      </c>
      <c r="N40" s="77">
        <v>213</v>
      </c>
      <c r="O40" s="77">
        <v>240</v>
      </c>
    </row>
    <row r="41" spans="2:15" ht="15" customHeight="1">
      <c r="B41" s="152" t="s">
        <v>259</v>
      </c>
      <c r="C41" s="149" t="s">
        <v>251</v>
      </c>
      <c r="D41" s="149"/>
      <c r="E41" s="23">
        <v>0.31900000000000001</v>
      </c>
      <c r="F41" s="23">
        <v>0.32500000000000001</v>
      </c>
      <c r="G41" s="23">
        <v>0.32400000000000001</v>
      </c>
      <c r="H41" s="23">
        <v>0.32600000000000001</v>
      </c>
      <c r="I41" s="23">
        <v>0.32</v>
      </c>
      <c r="J41" s="23">
        <v>0.31809999999999999</v>
      </c>
      <c r="K41" s="23">
        <v>0.33150000000000002</v>
      </c>
      <c r="L41" s="23">
        <v>0.33500000000000002</v>
      </c>
      <c r="M41" s="23">
        <v>0.33910000000000001</v>
      </c>
      <c r="N41" s="23">
        <f>N43/N42</f>
        <v>0.32894058749907973</v>
      </c>
      <c r="O41" s="23">
        <v>0.317</v>
      </c>
    </row>
    <row r="42" spans="2:15" ht="15" customHeight="1">
      <c r="B42" s="152"/>
      <c r="C42" s="147" t="s">
        <v>6</v>
      </c>
      <c r="D42" s="91" t="s">
        <v>252</v>
      </c>
      <c r="E42" s="35">
        <v>17709</v>
      </c>
      <c r="F42" s="35">
        <v>18040</v>
      </c>
      <c r="G42" s="35">
        <v>18006</v>
      </c>
      <c r="H42" s="35">
        <v>18053</v>
      </c>
      <c r="I42" s="35">
        <v>18317</v>
      </c>
      <c r="J42" s="35">
        <v>18651</v>
      </c>
      <c r="K42" s="35">
        <v>18709</v>
      </c>
      <c r="L42" s="35">
        <v>18883</v>
      </c>
      <c r="M42" s="35">
        <v>19319</v>
      </c>
      <c r="N42" s="35">
        <v>13583</v>
      </c>
      <c r="O42" s="35">
        <v>14401</v>
      </c>
    </row>
    <row r="43" spans="2:15" ht="15" customHeight="1">
      <c r="B43" s="152"/>
      <c r="C43" s="147"/>
      <c r="D43" s="91" t="s">
        <v>253</v>
      </c>
      <c r="E43" s="35">
        <v>5655</v>
      </c>
      <c r="F43" s="35">
        <v>5855</v>
      </c>
      <c r="G43" s="35">
        <v>5838</v>
      </c>
      <c r="H43" s="35">
        <v>5893</v>
      </c>
      <c r="I43" s="35">
        <v>5866</v>
      </c>
      <c r="J43" s="35">
        <v>5933</v>
      </c>
      <c r="K43" s="35">
        <v>6202</v>
      </c>
      <c r="L43" s="35">
        <v>6325</v>
      </c>
      <c r="M43" s="35">
        <v>6551</v>
      </c>
      <c r="N43" s="35">
        <v>4468</v>
      </c>
      <c r="O43" s="35">
        <v>4564</v>
      </c>
    </row>
    <row r="44" spans="2:15" ht="15" customHeight="1">
      <c r="B44" s="152"/>
      <c r="C44" s="149" t="s">
        <v>254</v>
      </c>
      <c r="D44" s="149"/>
      <c r="E44" s="23">
        <v>8.6999999999999994E-2</v>
      </c>
      <c r="F44" s="23">
        <v>9.5000000000000001E-2</v>
      </c>
      <c r="G44" s="23">
        <v>9.2999999999999999E-2</v>
      </c>
      <c r="H44" s="23">
        <v>9.2999999999999999E-2</v>
      </c>
      <c r="I44" s="23">
        <v>0.10199999999999999</v>
      </c>
      <c r="J44" s="23">
        <v>0.1087</v>
      </c>
      <c r="K44" s="23">
        <v>0.1198</v>
      </c>
      <c r="L44" s="23">
        <v>0.1191</v>
      </c>
      <c r="M44" s="23">
        <v>0.1217</v>
      </c>
      <c r="N44" s="23">
        <f>N46/N45</f>
        <v>7.7017114914425422E-2</v>
      </c>
      <c r="O44" s="23">
        <v>7.2999999999999995E-2</v>
      </c>
    </row>
    <row r="45" spans="2:15" ht="15" customHeight="1">
      <c r="B45" s="152"/>
      <c r="C45" s="147" t="s">
        <v>6</v>
      </c>
      <c r="D45" s="91" t="s">
        <v>255</v>
      </c>
      <c r="E45" s="54">
        <v>709</v>
      </c>
      <c r="F45" s="54">
        <v>734</v>
      </c>
      <c r="G45" s="54">
        <v>756</v>
      </c>
      <c r="H45" s="54">
        <v>761</v>
      </c>
      <c r="I45" s="54">
        <v>683</v>
      </c>
      <c r="J45" s="54">
        <v>699</v>
      </c>
      <c r="K45" s="54">
        <v>701</v>
      </c>
      <c r="L45" s="54">
        <v>747</v>
      </c>
      <c r="M45" s="54">
        <v>756</v>
      </c>
      <c r="N45" s="54">
        <v>818</v>
      </c>
      <c r="O45" s="54">
        <v>871</v>
      </c>
    </row>
    <row r="46" spans="2:15" ht="15" customHeight="1">
      <c r="B46" s="152"/>
      <c r="C46" s="147"/>
      <c r="D46" s="91" t="s">
        <v>256</v>
      </c>
      <c r="E46" s="54">
        <v>62</v>
      </c>
      <c r="F46" s="54">
        <v>70</v>
      </c>
      <c r="G46" s="54">
        <v>70</v>
      </c>
      <c r="H46" s="54">
        <v>71</v>
      </c>
      <c r="I46" s="54">
        <v>70</v>
      </c>
      <c r="J46" s="54">
        <v>76</v>
      </c>
      <c r="K46" s="54">
        <v>84</v>
      </c>
      <c r="L46" s="54">
        <v>89</v>
      </c>
      <c r="M46" s="54">
        <v>92</v>
      </c>
      <c r="N46" s="54">
        <v>63</v>
      </c>
      <c r="O46" s="54">
        <v>64</v>
      </c>
    </row>
    <row r="47" spans="2:15" ht="15" customHeight="1">
      <c r="B47" s="152" t="s">
        <v>164</v>
      </c>
      <c r="C47" s="149" t="s">
        <v>251</v>
      </c>
      <c r="D47" s="149"/>
      <c r="E47" s="23">
        <v>0.21199999999999999</v>
      </c>
      <c r="F47" s="23">
        <v>0.21</v>
      </c>
      <c r="G47" s="23">
        <v>0.214</v>
      </c>
      <c r="H47" s="23">
        <v>0.216</v>
      </c>
      <c r="I47" s="23">
        <v>0.218</v>
      </c>
      <c r="J47" s="23">
        <v>0.217</v>
      </c>
      <c r="K47" s="23">
        <v>0.23200000000000001</v>
      </c>
      <c r="L47" s="23">
        <v>0.23400000000000001</v>
      </c>
      <c r="M47" s="23">
        <v>0.24199999999999999</v>
      </c>
      <c r="N47" s="23">
        <f>N49/N48</f>
        <v>0.23127073087041061</v>
      </c>
      <c r="O47" s="23">
        <v>0.23300000000000001</v>
      </c>
    </row>
    <row r="48" spans="2:15" ht="15" customHeight="1">
      <c r="B48" s="152"/>
      <c r="C48" s="147" t="s">
        <v>6</v>
      </c>
      <c r="D48" s="91" t="s">
        <v>252</v>
      </c>
      <c r="E48" s="35">
        <v>37686</v>
      </c>
      <c r="F48" s="35">
        <v>38480</v>
      </c>
      <c r="G48" s="35">
        <v>39869</v>
      </c>
      <c r="H48" s="35">
        <v>40866</v>
      </c>
      <c r="I48" s="35">
        <v>40425</v>
      </c>
      <c r="J48" s="35">
        <v>39947</v>
      </c>
      <c r="K48" s="35">
        <v>39702</v>
      </c>
      <c r="L48" s="35">
        <v>39719</v>
      </c>
      <c r="M48" s="35">
        <v>40262</v>
      </c>
      <c r="N48" s="35">
        <v>26229</v>
      </c>
      <c r="O48" s="35">
        <v>27346</v>
      </c>
    </row>
    <row r="49" spans="2:15" ht="15" customHeight="1">
      <c r="B49" s="152"/>
      <c r="C49" s="147"/>
      <c r="D49" s="91" t="s">
        <v>253</v>
      </c>
      <c r="E49" s="35">
        <v>7987</v>
      </c>
      <c r="F49" s="35">
        <v>8098</v>
      </c>
      <c r="G49" s="35">
        <v>8524</v>
      </c>
      <c r="H49" s="35">
        <v>8809</v>
      </c>
      <c r="I49" s="35">
        <v>8826</v>
      </c>
      <c r="J49" s="35">
        <v>8960</v>
      </c>
      <c r="K49" s="35">
        <v>15340</v>
      </c>
      <c r="L49" s="35">
        <v>9296</v>
      </c>
      <c r="M49" s="35">
        <v>9742</v>
      </c>
      <c r="N49" s="35">
        <v>6066</v>
      </c>
      <c r="O49" s="35">
        <v>6384</v>
      </c>
    </row>
    <row r="50" spans="2:15" ht="15" customHeight="1">
      <c r="B50" s="152"/>
      <c r="C50" s="149" t="s">
        <v>254</v>
      </c>
      <c r="D50" s="149"/>
      <c r="E50" s="23">
        <v>0.17199999999999999</v>
      </c>
      <c r="F50" s="23">
        <v>0.17399999999999999</v>
      </c>
      <c r="G50" s="23">
        <v>0.20899999999999999</v>
      </c>
      <c r="H50" s="23">
        <v>0.22700000000000001</v>
      </c>
      <c r="I50" s="23">
        <v>0.23400000000000001</v>
      </c>
      <c r="J50" s="23">
        <v>0.2349</v>
      </c>
      <c r="K50" s="23">
        <v>0.2273</v>
      </c>
      <c r="L50" s="23">
        <v>0.21840000000000001</v>
      </c>
      <c r="M50" s="23">
        <v>0.22109999999999999</v>
      </c>
      <c r="N50" s="23">
        <f>N52/N51</f>
        <v>0.10612244897959183</v>
      </c>
      <c r="O50" s="23">
        <v>0.113</v>
      </c>
    </row>
    <row r="51" spans="2:15" ht="15" customHeight="1">
      <c r="B51" s="152"/>
      <c r="C51" s="147" t="s">
        <v>6</v>
      </c>
      <c r="D51" s="91" t="s">
        <v>255</v>
      </c>
      <c r="E51" s="54">
        <v>511</v>
      </c>
      <c r="F51" s="54">
        <v>556</v>
      </c>
      <c r="G51" s="54">
        <v>489</v>
      </c>
      <c r="H51" s="54">
        <v>467</v>
      </c>
      <c r="I51" s="54">
        <v>478</v>
      </c>
      <c r="J51" s="54">
        <v>498</v>
      </c>
      <c r="K51" s="54">
        <v>528</v>
      </c>
      <c r="L51" s="54">
        <v>554</v>
      </c>
      <c r="M51" s="54">
        <v>570</v>
      </c>
      <c r="N51" s="54">
        <v>735</v>
      </c>
      <c r="O51" s="54">
        <v>733</v>
      </c>
    </row>
    <row r="52" spans="2:15" ht="15" customHeight="1">
      <c r="B52" s="152"/>
      <c r="C52" s="147"/>
      <c r="D52" s="91" t="s">
        <v>256</v>
      </c>
      <c r="E52" s="54">
        <v>88</v>
      </c>
      <c r="F52" s="54">
        <v>97</v>
      </c>
      <c r="G52" s="54">
        <v>102</v>
      </c>
      <c r="H52" s="54">
        <v>106</v>
      </c>
      <c r="I52" s="54">
        <v>112</v>
      </c>
      <c r="J52" s="54">
        <v>117</v>
      </c>
      <c r="K52" s="54">
        <v>120</v>
      </c>
      <c r="L52" s="54">
        <v>121</v>
      </c>
      <c r="M52" s="54">
        <v>126</v>
      </c>
      <c r="N52" s="54">
        <v>78</v>
      </c>
      <c r="O52" s="54">
        <v>83</v>
      </c>
    </row>
    <row r="53" spans="2:15" ht="15" customHeight="1">
      <c r="B53" s="152" t="s">
        <v>260</v>
      </c>
      <c r="C53" s="149" t="s">
        <v>251</v>
      </c>
      <c r="D53" s="149"/>
      <c r="E53" s="23">
        <v>6.7000000000000004E-2</v>
      </c>
      <c r="F53" s="23">
        <v>6.6000000000000003E-2</v>
      </c>
      <c r="G53" s="23">
        <v>6.6000000000000003E-2</v>
      </c>
      <c r="H53" s="23">
        <v>6.3E-2</v>
      </c>
      <c r="I53" s="23">
        <v>6.0999999999999999E-2</v>
      </c>
      <c r="J53" s="23">
        <v>5.7000000000000002E-2</v>
      </c>
      <c r="K53" s="23">
        <v>5.5E-2</v>
      </c>
      <c r="L53" s="23">
        <v>5.6800000000000003E-2</v>
      </c>
      <c r="M53" s="23">
        <v>5.6300000000000003E-2</v>
      </c>
      <c r="N53" s="97">
        <v>6.0400000000000002E-2</v>
      </c>
      <c r="O53" s="97">
        <v>5.5498154981549815E-2</v>
      </c>
    </row>
    <row r="54" spans="2:15" ht="15" customHeight="1">
      <c r="B54" s="152"/>
      <c r="C54" s="147" t="s">
        <v>6</v>
      </c>
      <c r="D54" s="91" t="s">
        <v>252</v>
      </c>
      <c r="E54" s="35">
        <v>3189</v>
      </c>
      <c r="F54" s="35">
        <v>12319</v>
      </c>
      <c r="G54" s="35">
        <v>13911</v>
      </c>
      <c r="H54" s="35">
        <v>15778</v>
      </c>
      <c r="I54" s="35">
        <v>16975</v>
      </c>
      <c r="J54" s="35">
        <v>18381</v>
      </c>
      <c r="K54" s="35">
        <v>18854</v>
      </c>
      <c r="L54" s="35">
        <v>18323</v>
      </c>
      <c r="M54" s="35">
        <v>18480</v>
      </c>
      <c r="N54" s="98">
        <v>12719</v>
      </c>
      <c r="O54" s="98">
        <v>13550</v>
      </c>
    </row>
    <row r="55" spans="2:15" ht="15" customHeight="1">
      <c r="B55" s="152"/>
      <c r="C55" s="147"/>
      <c r="D55" s="91" t="s">
        <v>253</v>
      </c>
      <c r="E55" s="54">
        <v>213</v>
      </c>
      <c r="F55" s="54">
        <v>816</v>
      </c>
      <c r="G55" s="54">
        <v>917</v>
      </c>
      <c r="H55" s="54">
        <v>996</v>
      </c>
      <c r="I55" s="35">
        <v>1029</v>
      </c>
      <c r="J55" s="35">
        <v>1051</v>
      </c>
      <c r="K55" s="35">
        <v>1072</v>
      </c>
      <c r="L55" s="35">
        <v>1041</v>
      </c>
      <c r="M55" s="35">
        <v>1041</v>
      </c>
      <c r="N55" s="98">
        <v>768</v>
      </c>
      <c r="O55" s="98">
        <v>752</v>
      </c>
    </row>
    <row r="56" spans="2:15" ht="15" customHeight="1">
      <c r="B56" s="152"/>
      <c r="C56" s="149" t="s">
        <v>254</v>
      </c>
      <c r="D56" s="149"/>
      <c r="E56" s="23">
        <v>1.9E-2</v>
      </c>
      <c r="F56" s="23">
        <v>2.5999999999999999E-2</v>
      </c>
      <c r="G56" s="23">
        <v>5.8000000000000003E-2</v>
      </c>
      <c r="H56" s="24" t="s">
        <v>261</v>
      </c>
      <c r="I56" s="24">
        <v>0</v>
      </c>
      <c r="J56" s="24">
        <v>0</v>
      </c>
      <c r="K56" s="23">
        <v>8.77E-2</v>
      </c>
      <c r="L56" s="23">
        <v>8.8700000000000001E-2</v>
      </c>
      <c r="M56" s="23">
        <v>8.8700000000000001E-2</v>
      </c>
      <c r="N56" s="97">
        <v>4.1666666666666664E-2</v>
      </c>
      <c r="O56" s="97">
        <v>4.3307086614173228E-2</v>
      </c>
    </row>
    <row r="57" spans="2:15" ht="15" customHeight="1">
      <c r="B57" s="152"/>
      <c r="C57" s="147" t="s">
        <v>6</v>
      </c>
      <c r="D57" s="91" t="s">
        <v>255</v>
      </c>
      <c r="E57" s="54">
        <v>157</v>
      </c>
      <c r="F57" s="54">
        <v>423</v>
      </c>
      <c r="G57" s="54">
        <v>208</v>
      </c>
      <c r="H57" s="54">
        <v>174</v>
      </c>
      <c r="I57" s="54">
        <v>0</v>
      </c>
      <c r="J57" s="54">
        <v>0</v>
      </c>
      <c r="K57" s="54">
        <v>171</v>
      </c>
      <c r="L57" s="54">
        <v>169</v>
      </c>
      <c r="M57" s="54">
        <v>169</v>
      </c>
      <c r="N57" s="71">
        <v>264</v>
      </c>
      <c r="O57" s="71">
        <v>254</v>
      </c>
    </row>
    <row r="58" spans="2:15" ht="15" customHeight="1">
      <c r="B58" s="152"/>
      <c r="C58" s="147"/>
      <c r="D58" s="91" t="s">
        <v>256</v>
      </c>
      <c r="E58" s="54">
        <v>3</v>
      </c>
      <c r="F58" s="54">
        <v>11</v>
      </c>
      <c r="G58" s="54">
        <v>12</v>
      </c>
      <c r="H58" s="54">
        <v>13</v>
      </c>
      <c r="I58" s="54">
        <v>14</v>
      </c>
      <c r="J58" s="54">
        <v>14</v>
      </c>
      <c r="K58" s="54">
        <v>15</v>
      </c>
      <c r="L58" s="54">
        <v>15</v>
      </c>
      <c r="M58" s="54">
        <v>15</v>
      </c>
      <c r="N58" s="99">
        <v>11</v>
      </c>
      <c r="O58" s="99">
        <v>11</v>
      </c>
    </row>
    <row r="59" spans="2:15" ht="15" customHeight="1">
      <c r="B59" s="152" t="s">
        <v>262</v>
      </c>
      <c r="C59" s="149" t="s">
        <v>251</v>
      </c>
      <c r="D59" s="149"/>
      <c r="E59" s="24" t="s">
        <v>62</v>
      </c>
      <c r="F59" s="23">
        <v>5.0000000000000001E-3</v>
      </c>
      <c r="G59" s="23">
        <v>9.7000000000000003E-2</v>
      </c>
      <c r="H59" s="23">
        <v>0.25800000000000001</v>
      </c>
      <c r="I59" s="23">
        <v>0.32400000000000001</v>
      </c>
      <c r="J59" s="23">
        <v>0.32579999999999998</v>
      </c>
      <c r="K59" s="23">
        <v>0.33379999999999999</v>
      </c>
      <c r="L59" s="23">
        <v>0.33879999999999999</v>
      </c>
      <c r="M59" s="23">
        <v>0.35</v>
      </c>
      <c r="N59" s="97">
        <v>0.3553</v>
      </c>
      <c r="O59" s="97">
        <f>O61/O60</f>
        <v>0.35816009166803076</v>
      </c>
    </row>
    <row r="60" spans="2:15" ht="15" customHeight="1">
      <c r="B60" s="152"/>
      <c r="C60" s="147" t="s">
        <v>6</v>
      </c>
      <c r="D60" s="91" t="s">
        <v>252</v>
      </c>
      <c r="E60" s="54" t="s">
        <v>62</v>
      </c>
      <c r="F60" s="35">
        <v>2745</v>
      </c>
      <c r="G60" s="35">
        <v>5712</v>
      </c>
      <c r="H60" s="35">
        <v>7742</v>
      </c>
      <c r="I60" s="35">
        <v>11678</v>
      </c>
      <c r="J60" s="35">
        <v>13116</v>
      </c>
      <c r="K60" s="35">
        <v>13731</v>
      </c>
      <c r="L60" s="35">
        <v>14296</v>
      </c>
      <c r="M60" s="35">
        <v>15127</v>
      </c>
      <c r="N60" s="98">
        <v>11369</v>
      </c>
      <c r="O60" s="98">
        <v>12218</v>
      </c>
    </row>
    <row r="61" spans="2:15" ht="15" customHeight="1">
      <c r="B61" s="152"/>
      <c r="C61" s="147"/>
      <c r="D61" s="91" t="s">
        <v>253</v>
      </c>
      <c r="E61" s="54" t="s">
        <v>62</v>
      </c>
      <c r="F61" s="54">
        <v>14</v>
      </c>
      <c r="G61" s="54">
        <v>553</v>
      </c>
      <c r="H61" s="35">
        <v>1998</v>
      </c>
      <c r="I61" s="35">
        <v>3794</v>
      </c>
      <c r="J61" s="35">
        <v>4273</v>
      </c>
      <c r="K61" s="35">
        <v>4584</v>
      </c>
      <c r="L61" s="35">
        <v>4843</v>
      </c>
      <c r="M61" s="35">
        <v>5293</v>
      </c>
      <c r="N61" s="98">
        <v>4039</v>
      </c>
      <c r="O61" s="98">
        <v>4376</v>
      </c>
    </row>
    <row r="62" spans="2:15" ht="15" customHeight="1">
      <c r="B62" s="152"/>
      <c r="C62" s="149" t="s">
        <v>254</v>
      </c>
      <c r="D62" s="149"/>
      <c r="E62" s="24" t="s">
        <v>62</v>
      </c>
      <c r="F62" s="23">
        <v>1E-3</v>
      </c>
      <c r="G62" s="23">
        <v>2.7E-2</v>
      </c>
      <c r="H62" s="23">
        <v>0.11799999999999999</v>
      </c>
      <c r="I62" s="86">
        <v>0.25</v>
      </c>
      <c r="J62" s="23">
        <v>0.44190000000000002</v>
      </c>
      <c r="K62" s="23" t="s">
        <v>62</v>
      </c>
      <c r="L62" s="23" t="s">
        <v>62</v>
      </c>
      <c r="M62" s="23" t="s">
        <v>63</v>
      </c>
      <c r="N62" s="97" t="s">
        <v>63</v>
      </c>
      <c r="O62" s="119">
        <f>O64/O63</f>
        <v>1.446808510638298</v>
      </c>
    </row>
    <row r="63" spans="2:15" ht="15" customHeight="1">
      <c r="B63" s="152"/>
      <c r="C63" s="147" t="s">
        <v>6</v>
      </c>
      <c r="D63" s="91" t="s">
        <v>255</v>
      </c>
      <c r="E63" s="54" t="s">
        <v>62</v>
      </c>
      <c r="F63" s="54">
        <v>203</v>
      </c>
      <c r="G63" s="54">
        <v>263</v>
      </c>
      <c r="H63" s="54">
        <v>221</v>
      </c>
      <c r="I63" s="54">
        <v>206</v>
      </c>
      <c r="J63" s="54">
        <v>129</v>
      </c>
      <c r="K63" s="54" t="s">
        <v>62</v>
      </c>
      <c r="L63" s="54" t="s">
        <v>62</v>
      </c>
      <c r="M63" s="54" t="s">
        <v>63</v>
      </c>
      <c r="N63" s="99" t="s">
        <v>63</v>
      </c>
      <c r="O63" s="99">
        <v>47</v>
      </c>
    </row>
    <row r="64" spans="2:15" ht="15" customHeight="1">
      <c r="B64" s="152"/>
      <c r="C64" s="147"/>
      <c r="D64" s="91" t="s">
        <v>256</v>
      </c>
      <c r="E64" s="54" t="s">
        <v>62</v>
      </c>
      <c r="F64" s="54">
        <v>0</v>
      </c>
      <c r="G64" s="54">
        <v>7</v>
      </c>
      <c r="H64" s="54">
        <v>26</v>
      </c>
      <c r="I64" s="54">
        <v>52</v>
      </c>
      <c r="J64" s="54">
        <v>57</v>
      </c>
      <c r="K64" s="54">
        <v>62</v>
      </c>
      <c r="L64" s="54">
        <v>65</v>
      </c>
      <c r="M64" s="54">
        <v>73</v>
      </c>
      <c r="N64" s="99">
        <v>63</v>
      </c>
      <c r="O64" s="99">
        <v>68</v>
      </c>
    </row>
    <row r="65" spans="2:15" ht="15" customHeight="1">
      <c r="B65" s="152" t="s">
        <v>263</v>
      </c>
      <c r="C65" s="149" t="s">
        <v>251</v>
      </c>
      <c r="D65" s="149"/>
      <c r="E65" s="24" t="s">
        <v>63</v>
      </c>
      <c r="F65" s="24" t="s">
        <v>63</v>
      </c>
      <c r="G65" s="23">
        <v>8.3000000000000004E-2</v>
      </c>
      <c r="H65" s="23">
        <v>0.14199999999999999</v>
      </c>
      <c r="I65" s="23">
        <v>0.23899999999999999</v>
      </c>
      <c r="J65" s="23">
        <v>0.2477</v>
      </c>
      <c r="K65" s="23">
        <v>0.253</v>
      </c>
      <c r="L65" s="23">
        <v>0.252</v>
      </c>
      <c r="M65" s="23">
        <v>0.26800000000000002</v>
      </c>
      <c r="N65" s="23">
        <v>0.28299999999999997</v>
      </c>
      <c r="O65" s="23">
        <v>0.28399999999999997</v>
      </c>
    </row>
    <row r="66" spans="2:15" ht="15" customHeight="1">
      <c r="B66" s="152"/>
      <c r="C66" s="147" t="s">
        <v>6</v>
      </c>
      <c r="D66" s="91" t="s">
        <v>252</v>
      </c>
      <c r="E66" s="54" t="s">
        <v>63</v>
      </c>
      <c r="F66" s="54" t="s">
        <v>63</v>
      </c>
      <c r="G66" s="35">
        <v>2152</v>
      </c>
      <c r="H66" s="35">
        <v>5068</v>
      </c>
      <c r="I66" s="35">
        <v>8543</v>
      </c>
      <c r="J66" s="35">
        <v>9469</v>
      </c>
      <c r="K66" s="35">
        <v>10087</v>
      </c>
      <c r="L66" s="35">
        <v>11005</v>
      </c>
      <c r="M66" s="35">
        <v>12074</v>
      </c>
      <c r="N66" s="35">
        <v>8407</v>
      </c>
      <c r="O66" s="35">
        <v>9293</v>
      </c>
    </row>
    <row r="67" spans="2:15" ht="15" customHeight="1">
      <c r="B67" s="152"/>
      <c r="C67" s="147"/>
      <c r="D67" s="91" t="s">
        <v>253</v>
      </c>
      <c r="E67" s="54" t="s">
        <v>63</v>
      </c>
      <c r="F67" s="54" t="s">
        <v>63</v>
      </c>
      <c r="G67" s="54">
        <v>179</v>
      </c>
      <c r="H67" s="54">
        <v>720</v>
      </c>
      <c r="I67" s="35">
        <v>2041</v>
      </c>
      <c r="J67" s="35">
        <v>2345</v>
      </c>
      <c r="K67" s="35">
        <v>2552</v>
      </c>
      <c r="L67" s="35">
        <v>2777</v>
      </c>
      <c r="M67" s="35">
        <v>3236</v>
      </c>
      <c r="N67" s="35">
        <v>2382</v>
      </c>
      <c r="O67" s="35">
        <v>2639</v>
      </c>
    </row>
    <row r="68" spans="2:15" ht="15" customHeight="1">
      <c r="B68" s="152"/>
      <c r="C68" s="149" t="s">
        <v>254</v>
      </c>
      <c r="D68" s="149"/>
      <c r="E68" s="24" t="s">
        <v>63</v>
      </c>
      <c r="F68" s="24" t="s">
        <v>63</v>
      </c>
      <c r="G68" s="54">
        <v>0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</row>
    <row r="69" spans="2:15" ht="15" customHeight="1">
      <c r="B69" s="152"/>
      <c r="C69" s="147" t="s">
        <v>6</v>
      </c>
      <c r="D69" s="91" t="s">
        <v>255</v>
      </c>
      <c r="E69" s="54" t="s">
        <v>63</v>
      </c>
      <c r="F69" s="54" t="s">
        <v>63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</row>
    <row r="70" spans="2:15" ht="15" customHeight="1">
      <c r="B70" s="152"/>
      <c r="C70" s="147"/>
      <c r="D70" s="91" t="s">
        <v>256</v>
      </c>
      <c r="E70" s="54" t="s">
        <v>63</v>
      </c>
      <c r="F70" s="54" t="s">
        <v>63</v>
      </c>
      <c r="G70" s="54">
        <v>0</v>
      </c>
      <c r="H70" s="54">
        <v>9</v>
      </c>
      <c r="I70" s="54">
        <v>28</v>
      </c>
      <c r="J70" s="54">
        <v>34</v>
      </c>
      <c r="K70" s="54">
        <v>37</v>
      </c>
      <c r="L70" s="54">
        <v>40</v>
      </c>
      <c r="M70" s="54">
        <v>47</v>
      </c>
      <c r="N70" s="54">
        <v>35</v>
      </c>
      <c r="O70" s="54">
        <v>38</v>
      </c>
    </row>
    <row r="71" spans="2:15" ht="15" customHeight="1">
      <c r="B71" s="152" t="s">
        <v>237</v>
      </c>
      <c r="C71" s="149" t="s">
        <v>251</v>
      </c>
      <c r="D71" s="149"/>
      <c r="E71" s="24" t="s">
        <v>63</v>
      </c>
      <c r="F71" s="24" t="s">
        <v>63</v>
      </c>
      <c r="G71" s="24" t="s">
        <v>63</v>
      </c>
      <c r="H71" s="24" t="s">
        <v>63</v>
      </c>
      <c r="I71" s="24" t="s">
        <v>63</v>
      </c>
      <c r="J71" s="24" t="s">
        <v>63</v>
      </c>
      <c r="K71" s="23">
        <v>0.30719999999999997</v>
      </c>
      <c r="L71" s="23">
        <v>0.3115</v>
      </c>
      <c r="M71" s="23">
        <v>0.32900000000000001</v>
      </c>
      <c r="N71" s="23">
        <v>0.33450000000000002</v>
      </c>
      <c r="O71" s="23">
        <v>0.33729999999999999</v>
      </c>
    </row>
    <row r="72" spans="2:15" ht="15" customHeight="1">
      <c r="B72" s="152"/>
      <c r="C72" s="147" t="s">
        <v>6</v>
      </c>
      <c r="D72" s="91" t="s">
        <v>252</v>
      </c>
      <c r="E72" s="54" t="s">
        <v>63</v>
      </c>
      <c r="F72" s="54" t="s">
        <v>63</v>
      </c>
      <c r="G72" s="54" t="s">
        <v>63</v>
      </c>
      <c r="H72" s="54" t="s">
        <v>63</v>
      </c>
      <c r="I72" s="54" t="s">
        <v>63</v>
      </c>
      <c r="J72" s="54" t="s">
        <v>63</v>
      </c>
      <c r="K72" s="35">
        <v>4576</v>
      </c>
      <c r="L72" s="35">
        <v>15152</v>
      </c>
      <c r="M72" s="35">
        <v>16157</v>
      </c>
      <c r="N72" s="35">
        <v>12545</v>
      </c>
      <c r="O72" s="35">
        <v>13267</v>
      </c>
    </row>
    <row r="73" spans="2:15" ht="15" customHeight="1">
      <c r="B73" s="152"/>
      <c r="C73" s="147"/>
      <c r="D73" s="91" t="s">
        <v>253</v>
      </c>
      <c r="E73" s="54" t="s">
        <v>63</v>
      </c>
      <c r="F73" s="54" t="s">
        <v>63</v>
      </c>
      <c r="G73" s="54" t="s">
        <v>63</v>
      </c>
      <c r="H73" s="54" t="s">
        <v>63</v>
      </c>
      <c r="I73" s="54" t="s">
        <v>63</v>
      </c>
      <c r="J73" s="54" t="s">
        <v>63</v>
      </c>
      <c r="K73" s="35">
        <v>1406</v>
      </c>
      <c r="L73" s="35">
        <v>4720</v>
      </c>
      <c r="M73" s="35">
        <v>5316</v>
      </c>
      <c r="N73" s="35">
        <v>4197</v>
      </c>
      <c r="O73" s="35">
        <v>4474</v>
      </c>
    </row>
    <row r="74" spans="2:15" ht="15" customHeight="1">
      <c r="B74" s="152"/>
      <c r="C74" s="149" t="s">
        <v>254</v>
      </c>
      <c r="D74" s="149"/>
      <c r="E74" s="24" t="s">
        <v>63</v>
      </c>
      <c r="F74" s="24" t="s">
        <v>63</v>
      </c>
      <c r="G74" s="24" t="s">
        <v>63</v>
      </c>
      <c r="H74" s="24" t="s">
        <v>63</v>
      </c>
      <c r="I74" s="24" t="s">
        <v>63</v>
      </c>
      <c r="J74" s="24" t="s">
        <v>63</v>
      </c>
      <c r="K74" s="23">
        <v>0.16</v>
      </c>
      <c r="L74" s="23">
        <v>0.3</v>
      </c>
      <c r="M74" s="23">
        <f>M76/M75</f>
        <v>0.43421052631578949</v>
      </c>
      <c r="N74" s="23">
        <v>0.35620000000000002</v>
      </c>
      <c r="O74" s="23">
        <v>0</v>
      </c>
    </row>
    <row r="75" spans="2:15" ht="15" customHeight="1">
      <c r="B75" s="152"/>
      <c r="C75" s="147" t="s">
        <v>6</v>
      </c>
      <c r="D75" s="91" t="s">
        <v>255</v>
      </c>
      <c r="E75" s="54" t="s">
        <v>63</v>
      </c>
      <c r="F75" s="54" t="s">
        <v>63</v>
      </c>
      <c r="G75" s="54" t="s">
        <v>63</v>
      </c>
      <c r="H75" s="54" t="s">
        <v>63</v>
      </c>
      <c r="I75" s="54" t="s">
        <v>63</v>
      </c>
      <c r="J75" s="54" t="s">
        <v>63</v>
      </c>
      <c r="K75" s="54">
        <v>102</v>
      </c>
      <c r="L75" s="54">
        <v>193</v>
      </c>
      <c r="M75" s="54">
        <v>152</v>
      </c>
      <c r="N75" s="54">
        <v>146</v>
      </c>
      <c r="O75" s="54">
        <v>0</v>
      </c>
    </row>
    <row r="76" spans="2:15" ht="15" customHeight="1">
      <c r="B76" s="152"/>
      <c r="C76" s="147"/>
      <c r="D76" s="91" t="s">
        <v>256</v>
      </c>
      <c r="E76" s="54" t="s">
        <v>63</v>
      </c>
      <c r="F76" s="54" t="s">
        <v>63</v>
      </c>
      <c r="G76" s="54" t="s">
        <v>63</v>
      </c>
      <c r="H76" s="54" t="s">
        <v>63</v>
      </c>
      <c r="I76" s="54" t="s">
        <v>63</v>
      </c>
      <c r="J76" s="54" t="s">
        <v>63</v>
      </c>
      <c r="K76" s="54">
        <v>17</v>
      </c>
      <c r="L76" s="54">
        <v>59</v>
      </c>
      <c r="M76" s="54">
        <v>66</v>
      </c>
      <c r="N76" s="54">
        <v>52</v>
      </c>
      <c r="O76" s="54">
        <v>56</v>
      </c>
    </row>
    <row r="77" spans="2:15" ht="12" customHeight="1">
      <c r="B77" s="152" t="s">
        <v>247</v>
      </c>
      <c r="C77" s="149" t="s">
        <v>251</v>
      </c>
      <c r="D77" s="149"/>
      <c r="E77" s="54" t="s">
        <v>63</v>
      </c>
      <c r="F77" s="54" t="s">
        <v>63</v>
      </c>
      <c r="G77" s="54" t="s">
        <v>63</v>
      </c>
      <c r="H77" s="54" t="s">
        <v>63</v>
      </c>
      <c r="I77" s="54" t="s">
        <v>63</v>
      </c>
      <c r="J77" s="54" t="s">
        <v>63</v>
      </c>
      <c r="K77" s="54" t="s">
        <v>63</v>
      </c>
      <c r="L77" s="54" t="s">
        <v>63</v>
      </c>
      <c r="M77" s="54" t="s">
        <v>63</v>
      </c>
      <c r="N77" s="54" t="s">
        <v>63</v>
      </c>
      <c r="O77" s="54" t="s">
        <v>63</v>
      </c>
    </row>
    <row r="78" spans="2:15" ht="12.75" customHeight="1">
      <c r="B78" s="152"/>
      <c r="C78" s="147" t="s">
        <v>6</v>
      </c>
      <c r="D78" s="91" t="s">
        <v>252</v>
      </c>
      <c r="E78" s="54" t="s">
        <v>63</v>
      </c>
      <c r="F78" s="54" t="s">
        <v>63</v>
      </c>
      <c r="G78" s="54" t="s">
        <v>63</v>
      </c>
      <c r="H78" s="54" t="s">
        <v>63</v>
      </c>
      <c r="I78" s="54" t="s">
        <v>63</v>
      </c>
      <c r="J78" s="54" t="s">
        <v>63</v>
      </c>
      <c r="K78" s="54" t="s">
        <v>63</v>
      </c>
      <c r="L78" s="54" t="s">
        <v>63</v>
      </c>
      <c r="M78" s="35">
        <v>3444</v>
      </c>
      <c r="N78" s="35">
        <v>10905</v>
      </c>
      <c r="O78" s="35">
        <v>13380</v>
      </c>
    </row>
    <row r="79" spans="2:15" ht="12" customHeight="1">
      <c r="B79" s="152"/>
      <c r="C79" s="147"/>
      <c r="D79" s="91" t="s">
        <v>253</v>
      </c>
      <c r="E79" s="54" t="s">
        <v>63</v>
      </c>
      <c r="F79" s="54" t="s">
        <v>63</v>
      </c>
      <c r="G79" s="54" t="s">
        <v>63</v>
      </c>
      <c r="H79" s="54" t="s">
        <v>63</v>
      </c>
      <c r="I79" s="54" t="s">
        <v>63</v>
      </c>
      <c r="J79" s="54" t="s">
        <v>63</v>
      </c>
      <c r="K79" s="54" t="s">
        <v>63</v>
      </c>
      <c r="L79" s="54" t="s">
        <v>63</v>
      </c>
      <c r="M79" s="35">
        <v>663</v>
      </c>
      <c r="N79" s="35">
        <v>1815</v>
      </c>
      <c r="O79" s="35">
        <v>2245</v>
      </c>
    </row>
    <row r="80" spans="2:15" ht="12" customHeight="1">
      <c r="B80" s="152"/>
      <c r="C80" s="149" t="s">
        <v>254</v>
      </c>
      <c r="D80" s="149"/>
      <c r="E80" s="54" t="s">
        <v>63</v>
      </c>
      <c r="F80" s="54" t="s">
        <v>63</v>
      </c>
      <c r="G80" s="54" t="s">
        <v>63</v>
      </c>
      <c r="H80" s="54" t="s">
        <v>63</v>
      </c>
      <c r="I80" s="54" t="s">
        <v>63</v>
      </c>
      <c r="J80" s="54" t="s">
        <v>63</v>
      </c>
      <c r="K80" s="54" t="s">
        <v>63</v>
      </c>
      <c r="L80" s="54" t="s">
        <v>63</v>
      </c>
      <c r="M80" s="54" t="s">
        <v>63</v>
      </c>
      <c r="N80" s="54" t="s">
        <v>63</v>
      </c>
      <c r="O80" s="54" t="s">
        <v>63</v>
      </c>
    </row>
    <row r="81" spans="2:15" ht="12" customHeight="1">
      <c r="B81" s="152"/>
      <c r="C81" s="147" t="s">
        <v>6</v>
      </c>
      <c r="D81" s="91" t="s">
        <v>255</v>
      </c>
      <c r="E81" s="54" t="s">
        <v>63</v>
      </c>
      <c r="F81" s="54" t="s">
        <v>63</v>
      </c>
      <c r="G81" s="54" t="s">
        <v>63</v>
      </c>
      <c r="H81" s="54" t="s">
        <v>63</v>
      </c>
      <c r="I81" s="54" t="s">
        <v>63</v>
      </c>
      <c r="J81" s="54" t="s">
        <v>63</v>
      </c>
      <c r="K81" s="54" t="s">
        <v>63</v>
      </c>
      <c r="L81" s="54" t="s">
        <v>63</v>
      </c>
      <c r="M81" s="24">
        <v>0</v>
      </c>
      <c r="N81" s="24">
        <v>0</v>
      </c>
      <c r="O81" s="24">
        <v>0</v>
      </c>
    </row>
    <row r="82" spans="2:15" ht="12" customHeight="1">
      <c r="B82" s="152"/>
      <c r="C82" s="147"/>
      <c r="D82" s="91" t="s">
        <v>256</v>
      </c>
      <c r="E82" s="54" t="s">
        <v>63</v>
      </c>
      <c r="F82" s="54" t="s">
        <v>63</v>
      </c>
      <c r="G82" s="54" t="s">
        <v>63</v>
      </c>
      <c r="H82" s="54" t="s">
        <v>63</v>
      </c>
      <c r="I82" s="54" t="s">
        <v>63</v>
      </c>
      <c r="J82" s="54" t="s">
        <v>63</v>
      </c>
      <c r="K82" s="54" t="s">
        <v>63</v>
      </c>
      <c r="L82" s="54" t="s">
        <v>63</v>
      </c>
      <c r="M82" s="54">
        <v>8</v>
      </c>
      <c r="N82" s="54">
        <v>23</v>
      </c>
      <c r="O82" s="54">
        <v>28</v>
      </c>
    </row>
    <row r="83" spans="2:15" ht="12" customHeight="1"/>
    <row r="84" spans="2:15" ht="12" customHeight="1"/>
    <row r="85" spans="2:15" ht="12.75" customHeight="1"/>
    <row r="86" spans="2:15" ht="12.75" customHeight="1"/>
    <row r="87" spans="2:15" ht="12" customHeight="1"/>
    <row r="88" spans="2:15" ht="12" customHeight="1"/>
    <row r="89" spans="2:15" ht="12" customHeight="1"/>
    <row r="90" spans="2:15" ht="12" customHeight="1"/>
    <row r="91" spans="2:15" ht="12.75" customHeight="1"/>
    <row r="92" spans="2:15" ht="12.75" customHeight="1"/>
    <row r="93" spans="2:15" ht="12" customHeight="1"/>
    <row r="94" spans="2:15" ht="12" customHeight="1"/>
    <row r="95" spans="2:15" ht="12" customHeight="1"/>
    <row r="96" spans="2:15" ht="12" customHeight="1"/>
    <row r="97" ht="12.75" customHeight="1"/>
    <row r="98" ht="12.75" customHeight="1"/>
    <row r="99" ht="12" customHeight="1"/>
    <row r="100" ht="12" customHeight="1"/>
    <row r="101" ht="12" customHeight="1"/>
    <row r="102" ht="12" customHeight="1"/>
    <row r="103" ht="12.75" customHeight="1"/>
    <row r="104" ht="13.5" customHeight="1"/>
    <row r="105" ht="14.25" customHeight="1"/>
    <row r="107" ht="12.75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.75" customHeight="1"/>
    <row r="120" ht="13.5" customHeight="1"/>
    <row r="121" ht="13.5" customHeight="1"/>
    <row r="123" ht="13.5" customHeight="1"/>
    <row r="124" ht="14.25" customHeight="1"/>
  </sheetData>
  <mergeCells count="66">
    <mergeCell ref="B71:B76"/>
    <mergeCell ref="C71:D71"/>
    <mergeCell ref="C72:C73"/>
    <mergeCell ref="C74:D74"/>
    <mergeCell ref="C75:C76"/>
    <mergeCell ref="B47:B52"/>
    <mergeCell ref="C47:D47"/>
    <mergeCell ref="C48:C49"/>
    <mergeCell ref="C50:D50"/>
    <mergeCell ref="C51:C52"/>
    <mergeCell ref="C63:C64"/>
    <mergeCell ref="B53:B58"/>
    <mergeCell ref="C53:D53"/>
    <mergeCell ref="C54:C55"/>
    <mergeCell ref="C56:D56"/>
    <mergeCell ref="C57:C58"/>
    <mergeCell ref="B17:B22"/>
    <mergeCell ref="B23:B28"/>
    <mergeCell ref="C15:C16"/>
    <mergeCell ref="C27:C28"/>
    <mergeCell ref="B29:B34"/>
    <mergeCell ref="C32:D32"/>
    <mergeCell ref="C33:C34"/>
    <mergeCell ref="C30:C31"/>
    <mergeCell ref="C23:D23"/>
    <mergeCell ref="C26:D26"/>
    <mergeCell ref="C21:C22"/>
    <mergeCell ref="B4:D4"/>
    <mergeCell ref="C5:D5"/>
    <mergeCell ref="C6:C7"/>
    <mergeCell ref="B5:B10"/>
    <mergeCell ref="C8:D8"/>
    <mergeCell ref="C9:C10"/>
    <mergeCell ref="C38:D38"/>
    <mergeCell ref="C14:D14"/>
    <mergeCell ref="C29:D29"/>
    <mergeCell ref="C24:C25"/>
    <mergeCell ref="C17:D17"/>
    <mergeCell ref="C18:C19"/>
    <mergeCell ref="C20:D20"/>
    <mergeCell ref="B65:B70"/>
    <mergeCell ref="C65:D65"/>
    <mergeCell ref="C66:C67"/>
    <mergeCell ref="C68:D68"/>
    <mergeCell ref="C69:C70"/>
    <mergeCell ref="B35:B40"/>
    <mergeCell ref="C60:C61"/>
    <mergeCell ref="C62:D62"/>
    <mergeCell ref="C11:D11"/>
    <mergeCell ref="B11:B16"/>
    <mergeCell ref="C12:C13"/>
    <mergeCell ref="C39:C40"/>
    <mergeCell ref="B41:B46"/>
    <mergeCell ref="C41:D41"/>
    <mergeCell ref="C42:C43"/>
    <mergeCell ref="C44:D44"/>
    <mergeCell ref="C45:C46"/>
    <mergeCell ref="B59:B64"/>
    <mergeCell ref="C59:D59"/>
    <mergeCell ref="C35:D35"/>
    <mergeCell ref="C36:C37"/>
    <mergeCell ref="B77:B82"/>
    <mergeCell ref="C77:D77"/>
    <mergeCell ref="C78:C79"/>
    <mergeCell ref="C80:D80"/>
    <mergeCell ref="C81:C8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46"/>
  <sheetViews>
    <sheetView workbookViewId="0">
      <pane xSplit="4" ySplit="4" topLeftCell="E43" activePane="bottomRight" state="frozen"/>
      <selection pane="topRight" activeCell="E1" sqref="E1"/>
      <selection pane="bottomLeft" activeCell="A5" sqref="A5"/>
      <selection pane="bottomRight" activeCell="R33" sqref="R33"/>
    </sheetView>
  </sheetViews>
  <sheetFormatPr baseColWidth="10" defaultColWidth="9.33203125" defaultRowHeight="14"/>
  <cols>
    <col min="1" max="1" width="9.33203125" style="36"/>
    <col min="2" max="2" width="20.83203125" style="36" customWidth="1"/>
    <col min="3" max="11" width="15.83203125" style="36" customWidth="1"/>
    <col min="12" max="15" width="17" style="36" customWidth="1"/>
    <col min="16" max="16384" width="9.33203125" style="36"/>
  </cols>
  <sheetData>
    <row r="1" spans="2:16" ht="23">
      <c r="B1" s="81" t="s">
        <v>264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2:16" ht="20">
      <c r="B2" s="19"/>
      <c r="C2" s="20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6" ht="17">
      <c r="B3" s="19"/>
      <c r="C3" s="19"/>
      <c r="D3" s="19"/>
      <c r="E3" s="19"/>
      <c r="F3" s="19"/>
      <c r="G3" s="19"/>
      <c r="H3" s="19"/>
      <c r="J3" s="55"/>
      <c r="K3" s="151"/>
      <c r="L3" s="151"/>
      <c r="N3" s="83"/>
      <c r="O3" s="107" t="s">
        <v>265</v>
      </c>
    </row>
    <row r="4" spans="2:16" ht="30" customHeight="1">
      <c r="B4" s="150" t="s">
        <v>3</v>
      </c>
      <c r="C4" s="150"/>
      <c r="D4" s="150"/>
      <c r="E4" s="70">
        <v>2011</v>
      </c>
      <c r="F4" s="70">
        <v>2012</v>
      </c>
      <c r="G4" s="70">
        <v>2013</v>
      </c>
      <c r="H4" s="70">
        <v>2014</v>
      </c>
      <c r="I4" s="70">
        <v>2015</v>
      </c>
      <c r="J4" s="70">
        <v>2016</v>
      </c>
      <c r="K4" s="70">
        <v>2017</v>
      </c>
      <c r="L4" s="70">
        <v>2018</v>
      </c>
      <c r="M4" s="70">
        <v>2019</v>
      </c>
      <c r="N4" s="70">
        <v>2020</v>
      </c>
      <c r="O4" s="70">
        <v>2021</v>
      </c>
    </row>
    <row r="5" spans="2:16" ht="14" customHeight="1">
      <c r="B5" s="160" t="s">
        <v>266</v>
      </c>
      <c r="C5" s="160" t="s">
        <v>267</v>
      </c>
      <c r="D5" s="160"/>
      <c r="E5" s="34">
        <v>357049</v>
      </c>
      <c r="F5" s="34">
        <v>371401</v>
      </c>
      <c r="G5" s="34">
        <v>386110</v>
      </c>
      <c r="H5" s="34">
        <v>401494</v>
      </c>
      <c r="I5" s="34">
        <v>415309</v>
      </c>
      <c r="J5" s="34">
        <v>442170</v>
      </c>
      <c r="K5" s="13">
        <f>SUM(K15,K25,K35,K45,K57,K67,K77,K87,K97,K107,K117,K127)</f>
        <v>452783</v>
      </c>
      <c r="L5" s="13">
        <f t="shared" ref="L5:L8" si="0">SUM(L15,L25,L35,L45,L57,L67,L77,L87,L97,L107,L117,L127)</f>
        <v>465831</v>
      </c>
      <c r="M5" s="13">
        <f>SUM(M15,M25,M35,M45,M57,M67,M77,M87,M97,M107,M117,M127,M137)</f>
        <v>497095</v>
      </c>
      <c r="N5" s="13">
        <f>SUM(N15,N25,N35,N45,N57,N67,N77,N87,N97,N107,N117,N127,N137)</f>
        <v>358371</v>
      </c>
      <c r="O5" s="13">
        <f t="shared" ref="O5" si="1">SUM(O15,O25,O35,O45,O57,O67,O77,O87,O97,O107,O117,O127,O137)</f>
        <v>380197</v>
      </c>
      <c r="P5" s="1"/>
    </row>
    <row r="6" spans="2:16" ht="14" customHeight="1">
      <c r="B6" s="160"/>
      <c r="C6" s="159" t="s">
        <v>6</v>
      </c>
      <c r="D6" s="128" t="s">
        <v>268</v>
      </c>
      <c r="E6" s="33">
        <v>267746</v>
      </c>
      <c r="F6" s="33">
        <v>281160</v>
      </c>
      <c r="G6" s="33">
        <v>297000</v>
      </c>
      <c r="H6" s="33">
        <v>309214</v>
      </c>
      <c r="I6" s="33">
        <v>328148</v>
      </c>
      <c r="J6" s="33">
        <v>344134</v>
      </c>
      <c r="K6" s="33">
        <v>366190</v>
      </c>
      <c r="L6" s="2">
        <f t="shared" si="0"/>
        <v>380263</v>
      </c>
      <c r="M6" s="2">
        <f>SUM(M16,M26,M36,M46,M58,M68,M78,M88,M98,M108,M118,M128,M138)</f>
        <v>408946</v>
      </c>
      <c r="N6" s="2">
        <f t="shared" ref="N6:O6" si="2">SUM(N16,N26,N36,N46,N58,N68,N78,N88,N98,N108,N118,N128,N138)</f>
        <v>293476</v>
      </c>
      <c r="O6" s="2">
        <f t="shared" si="2"/>
        <v>315412</v>
      </c>
      <c r="P6" s="1"/>
    </row>
    <row r="7" spans="2:16" ht="14" customHeight="1">
      <c r="B7" s="160"/>
      <c r="C7" s="159"/>
      <c r="D7" s="128" t="s">
        <v>269</v>
      </c>
      <c r="E7" s="33">
        <v>83710</v>
      </c>
      <c r="F7" s="33">
        <v>84126</v>
      </c>
      <c r="G7" s="33">
        <v>83693</v>
      </c>
      <c r="H7" s="33">
        <v>83063</v>
      </c>
      <c r="I7" s="33">
        <v>81309</v>
      </c>
      <c r="J7" s="33">
        <v>80535</v>
      </c>
      <c r="K7" s="33">
        <v>80854</v>
      </c>
      <c r="L7" s="2">
        <f t="shared" si="0"/>
        <v>79858</v>
      </c>
      <c r="M7" s="2">
        <f t="shared" ref="M7:O9" si="3">SUM(M17,M27,M37,M47,M59,M69,M79,M89,M99,M109,M119,M129,M139)</f>
        <v>82325</v>
      </c>
      <c r="N7" s="2">
        <f t="shared" si="3"/>
        <v>60612</v>
      </c>
      <c r="O7" s="2">
        <f t="shared" si="3"/>
        <v>60463</v>
      </c>
      <c r="P7" s="1"/>
    </row>
    <row r="8" spans="2:16" ht="14" customHeight="1">
      <c r="B8" s="160"/>
      <c r="C8" s="159"/>
      <c r="D8" s="128" t="s">
        <v>270</v>
      </c>
      <c r="E8" s="33">
        <v>5381</v>
      </c>
      <c r="F8" s="33">
        <v>5907</v>
      </c>
      <c r="G8" s="33">
        <v>5979</v>
      </c>
      <c r="H8" s="33">
        <v>5838</v>
      </c>
      <c r="I8" s="33">
        <v>5591</v>
      </c>
      <c r="J8" s="33">
        <v>5484</v>
      </c>
      <c r="K8" s="33">
        <v>5422</v>
      </c>
      <c r="L8" s="2">
        <f t="shared" si="0"/>
        <v>5392</v>
      </c>
      <c r="M8" s="2">
        <f t="shared" si="3"/>
        <v>5497</v>
      </c>
      <c r="N8" s="2">
        <f t="shared" si="3"/>
        <v>3918</v>
      </c>
      <c r="O8" s="2">
        <f t="shared" si="3"/>
        <v>3855</v>
      </c>
      <c r="P8" s="1"/>
    </row>
    <row r="9" spans="2:16" ht="14" customHeight="1">
      <c r="B9" s="160"/>
      <c r="C9" s="159"/>
      <c r="D9" s="128" t="s">
        <v>271</v>
      </c>
      <c r="E9" s="33">
        <v>212</v>
      </c>
      <c r="F9" s="33">
        <v>208</v>
      </c>
      <c r="G9" s="33">
        <v>210</v>
      </c>
      <c r="H9" s="33">
        <v>207</v>
      </c>
      <c r="I9" s="33">
        <v>261</v>
      </c>
      <c r="J9" s="33">
        <v>296</v>
      </c>
      <c r="K9" s="33">
        <v>317</v>
      </c>
      <c r="L9" s="2">
        <f t="shared" ref="L9:L11" si="4">SUM(L19,L29,L39,L50,L61,L71,L81,L91,L101,L111,L121,L131)</f>
        <v>318</v>
      </c>
      <c r="M9" s="2">
        <f t="shared" si="3"/>
        <v>327</v>
      </c>
      <c r="N9" s="2">
        <f t="shared" si="3"/>
        <v>365</v>
      </c>
      <c r="O9" s="2">
        <f>SUM(O19,O29,O39,O49,O61,O71,O81,O91,O101,O111,O121,O131,O141)</f>
        <v>467</v>
      </c>
      <c r="P9" s="1"/>
    </row>
    <row r="10" spans="2:16" ht="14" customHeight="1">
      <c r="B10" s="160"/>
      <c r="C10" s="160" t="s">
        <v>272</v>
      </c>
      <c r="D10" s="160"/>
      <c r="E10" s="34">
        <v>372701</v>
      </c>
      <c r="F10" s="34">
        <v>420862</v>
      </c>
      <c r="G10" s="34">
        <v>445810</v>
      </c>
      <c r="H10" s="34">
        <v>472149</v>
      </c>
      <c r="I10" s="34">
        <v>515462</v>
      </c>
      <c r="J10" s="34">
        <v>562588</v>
      </c>
      <c r="K10" s="34">
        <v>607407</v>
      </c>
      <c r="L10" s="13">
        <f t="shared" si="4"/>
        <v>625632</v>
      </c>
      <c r="M10" s="13">
        <f>SUM(M20,M30,M40,M51,M62,M72,M82,M92,M102,M112,M122,M132,M142)</f>
        <v>666935</v>
      </c>
      <c r="N10" s="13">
        <f t="shared" ref="N10:O10" si="5">SUM(N20,N30,N40,N51,N62,N72,N82,N92,N102,N112,N122,N132,N142)</f>
        <v>459355</v>
      </c>
      <c r="O10" s="13">
        <f t="shared" si="5"/>
        <v>510236.24375000002</v>
      </c>
      <c r="P10" s="1"/>
    </row>
    <row r="11" spans="2:16" ht="14" customHeight="1">
      <c r="B11" s="160"/>
      <c r="C11" s="159" t="s">
        <v>6</v>
      </c>
      <c r="D11" s="128" t="s">
        <v>268</v>
      </c>
      <c r="E11" s="33">
        <v>280038</v>
      </c>
      <c r="F11" s="33">
        <v>320584</v>
      </c>
      <c r="G11" s="33">
        <v>342162</v>
      </c>
      <c r="H11" s="33">
        <v>367638</v>
      </c>
      <c r="I11" s="33">
        <v>407310</v>
      </c>
      <c r="J11" s="33">
        <v>449505</v>
      </c>
      <c r="K11" s="33">
        <v>491168</v>
      </c>
      <c r="L11" s="2">
        <f t="shared" si="4"/>
        <v>510596</v>
      </c>
      <c r="M11" s="2">
        <f>SUM(M21,M31,M41,M52,M63,M73,M83,M93,M103,M113,M123,M133,M143)</f>
        <v>548561</v>
      </c>
      <c r="N11" s="2">
        <f t="shared" ref="N11" si="6">SUM(N21,N31,N41,N52,N63,N73,N83,N93,N103,N113,N123,N133,N143)</f>
        <v>376924</v>
      </c>
      <c r="O11" s="2">
        <f>SUM(O21,O31,O41,O52,O63,O73,O83,O93,O103,O113,O123,O133,O143)</f>
        <v>423193.21499999997</v>
      </c>
      <c r="P11" s="1"/>
    </row>
    <row r="12" spans="2:16" ht="14" customHeight="1">
      <c r="B12" s="160"/>
      <c r="C12" s="159"/>
      <c r="D12" s="128" t="s">
        <v>269</v>
      </c>
      <c r="E12" s="33">
        <v>86824</v>
      </c>
      <c r="F12" s="33">
        <v>95695</v>
      </c>
      <c r="G12" s="33">
        <v>96481</v>
      </c>
      <c r="H12" s="33">
        <v>97407</v>
      </c>
      <c r="I12" s="33">
        <v>100871</v>
      </c>
      <c r="J12" s="33">
        <v>105497</v>
      </c>
      <c r="K12" s="33">
        <v>108553</v>
      </c>
      <c r="L12" s="2">
        <f t="shared" ref="L12" si="7">SUM(L22,L32,L42,L53,L64,L74,L84,L94,L104,L114,L124,L134)</f>
        <v>107380</v>
      </c>
      <c r="M12" s="2">
        <f>SUM(M22,M32,M42,M53,M64,M74,M84,M94,M104,M114,M124,M134,M144)</f>
        <v>110617</v>
      </c>
      <c r="N12" s="2">
        <f>SUM(N22,N32,N42,N53,N64,N74,N84,N94,N104,N114,N124,N134,N144)</f>
        <v>76881</v>
      </c>
      <c r="O12" s="2">
        <f>SUM(O22,O32,O42,O53,O64,O74,O84,O94,O104,O114,O124,O134,O144)</f>
        <v>81259.923750000002</v>
      </c>
      <c r="P12" s="1"/>
    </row>
    <row r="13" spans="2:16" ht="14" customHeight="1">
      <c r="B13" s="160"/>
      <c r="C13" s="159"/>
      <c r="D13" s="128" t="s">
        <v>270</v>
      </c>
      <c r="E13" s="33">
        <v>5605</v>
      </c>
      <c r="F13" s="33">
        <v>6726</v>
      </c>
      <c r="G13" s="33">
        <v>6914</v>
      </c>
      <c r="H13" s="33">
        <v>6867</v>
      </c>
      <c r="I13" s="33">
        <v>6946</v>
      </c>
      <c r="J13" s="33">
        <v>7212</v>
      </c>
      <c r="K13" s="33">
        <v>7284</v>
      </c>
      <c r="L13" s="2">
        <f t="shared" ref="L13" si="8">SUM(L23,L33,L43,L54,L65,L75,L85,L95,L105,L115,L125,L135)</f>
        <v>7257</v>
      </c>
      <c r="M13" s="2">
        <f>SUM(M23,M33,M43,M54,M65,M75,M85,M95,M105,M115,M125,M135,M145)</f>
        <v>7348</v>
      </c>
      <c r="N13" s="2">
        <f>SUM(N23,N33,N43,N54,N65,N75,N85,N95,N105,N115,N125,N135,N145)</f>
        <v>5075</v>
      </c>
      <c r="O13" s="2">
        <f>SUM(O23,O33,O43,O54,O65,O75,O85,O95,O105,O115,O125,O135,O145)</f>
        <v>5168</v>
      </c>
      <c r="P13" s="1"/>
    </row>
    <row r="14" spans="2:16" ht="14" customHeight="1">
      <c r="B14" s="160"/>
      <c r="C14" s="159"/>
      <c r="D14" s="128" t="s">
        <v>271</v>
      </c>
      <c r="E14" s="33">
        <v>234</v>
      </c>
      <c r="F14" s="33">
        <v>250</v>
      </c>
      <c r="G14" s="33">
        <v>252</v>
      </c>
      <c r="H14" s="33">
        <v>248</v>
      </c>
      <c r="I14" s="33">
        <v>335</v>
      </c>
      <c r="J14" s="33">
        <v>374</v>
      </c>
      <c r="K14" s="33">
        <v>401</v>
      </c>
      <c r="L14" s="2">
        <f>SUM(L24,L34,L44,L55,L66,L76,L86,L96,L106,L116,L126,L136,L146)</f>
        <v>399</v>
      </c>
      <c r="M14" s="2">
        <f t="shared" ref="M14" si="9">SUM(M24,M34,M44,M55,M66,M76,M86,M96,M106,M116,M126,M136,M146)</f>
        <v>409</v>
      </c>
      <c r="N14" s="2">
        <f>SUM(N24,N34,N44,N55,N66,N76,N86,N96,N106,N116,N126,N136,N146)</f>
        <v>475</v>
      </c>
      <c r="O14" s="2">
        <f>SUM(O24,O34,O44,O55,O66,O76,O86,O96,O106,O116,O126,O136,O146)</f>
        <v>615.10500000000002</v>
      </c>
      <c r="P14" s="1"/>
    </row>
    <row r="15" spans="2:16" ht="14" customHeight="1">
      <c r="B15" s="145" t="s">
        <v>4</v>
      </c>
      <c r="C15" s="158" t="s">
        <v>267</v>
      </c>
      <c r="D15" s="158"/>
      <c r="E15" s="25">
        <v>228130</v>
      </c>
      <c r="F15" s="25">
        <v>233999</v>
      </c>
      <c r="G15" s="25">
        <v>240320</v>
      </c>
      <c r="H15" s="25">
        <v>248145</v>
      </c>
      <c r="I15" s="25">
        <v>249939</v>
      </c>
      <c r="J15" s="25">
        <v>253559</v>
      </c>
      <c r="K15" s="25">
        <v>258250</v>
      </c>
      <c r="L15" s="25">
        <v>261047</v>
      </c>
      <c r="M15" s="25">
        <v>273841</v>
      </c>
      <c r="N15" s="25">
        <v>195690</v>
      </c>
      <c r="O15" s="25">
        <v>205748</v>
      </c>
      <c r="P15" s="1"/>
    </row>
    <row r="16" spans="2:16" ht="14" customHeight="1">
      <c r="B16" s="145"/>
      <c r="C16" s="145" t="s">
        <v>6</v>
      </c>
      <c r="D16" s="69" t="s">
        <v>268</v>
      </c>
      <c r="E16" s="35">
        <v>168851</v>
      </c>
      <c r="F16" s="35">
        <v>175913</v>
      </c>
      <c r="G16" s="35">
        <v>183563</v>
      </c>
      <c r="H16" s="35">
        <v>192972</v>
      </c>
      <c r="I16" s="35">
        <v>196891</v>
      </c>
      <c r="J16" s="35">
        <v>202263</v>
      </c>
      <c r="K16" s="35">
        <v>208466</v>
      </c>
      <c r="L16" s="35">
        <v>212843</v>
      </c>
      <c r="M16" s="35">
        <v>225094</v>
      </c>
      <c r="N16" s="35">
        <v>160053</v>
      </c>
      <c r="O16" s="35">
        <v>170771</v>
      </c>
      <c r="P16" s="1"/>
    </row>
    <row r="17" spans="2:16" ht="14" customHeight="1">
      <c r="B17" s="145"/>
      <c r="C17" s="145"/>
      <c r="D17" s="69" t="s">
        <v>269</v>
      </c>
      <c r="E17" s="35">
        <v>55709</v>
      </c>
      <c r="F17" s="35">
        <v>54286</v>
      </c>
      <c r="G17" s="35">
        <v>52927</v>
      </c>
      <c r="H17" s="35">
        <v>51426</v>
      </c>
      <c r="I17" s="35">
        <v>49472</v>
      </c>
      <c r="J17" s="35">
        <v>47816</v>
      </c>
      <c r="K17" s="35">
        <v>46405</v>
      </c>
      <c r="L17" s="35">
        <v>44967</v>
      </c>
      <c r="M17" s="35">
        <v>45644</v>
      </c>
      <c r="N17" s="35">
        <v>33460</v>
      </c>
      <c r="O17" s="35">
        <v>32868</v>
      </c>
      <c r="P17" s="1"/>
    </row>
    <row r="18" spans="2:16" ht="14" customHeight="1">
      <c r="B18" s="145"/>
      <c r="C18" s="145"/>
      <c r="D18" s="69" t="s">
        <v>270</v>
      </c>
      <c r="E18" s="35">
        <v>3570</v>
      </c>
      <c r="F18" s="35">
        <v>3800</v>
      </c>
      <c r="G18" s="35">
        <v>3830</v>
      </c>
      <c r="H18" s="35">
        <v>3747</v>
      </c>
      <c r="I18" s="35">
        <v>3576</v>
      </c>
      <c r="J18" s="35">
        <v>3480</v>
      </c>
      <c r="K18" s="35">
        <v>3379</v>
      </c>
      <c r="L18" s="35">
        <v>3237</v>
      </c>
      <c r="M18" s="35">
        <v>3103</v>
      </c>
      <c r="N18" s="35">
        <v>2177</v>
      </c>
      <c r="O18" s="35">
        <v>2109</v>
      </c>
      <c r="P18" s="1"/>
    </row>
    <row r="19" spans="2:16" ht="14" customHeight="1">
      <c r="B19" s="145"/>
      <c r="C19" s="145"/>
      <c r="D19" s="69" t="s">
        <v>271</v>
      </c>
      <c r="E19" s="25" t="s">
        <v>63</v>
      </c>
      <c r="F19" s="25" t="s">
        <v>63</v>
      </c>
      <c r="G19" s="25" t="s">
        <v>63</v>
      </c>
      <c r="H19" s="25" t="s">
        <v>63</v>
      </c>
      <c r="I19" s="25" t="s">
        <v>63</v>
      </c>
      <c r="J19" s="25" t="s">
        <v>63</v>
      </c>
      <c r="K19" s="25" t="s">
        <v>63</v>
      </c>
      <c r="L19" s="25" t="s">
        <v>62</v>
      </c>
      <c r="M19" s="25" t="s">
        <v>62</v>
      </c>
      <c r="N19" s="25" t="s">
        <v>62</v>
      </c>
      <c r="O19" s="25" t="s">
        <v>62</v>
      </c>
      <c r="P19" s="1"/>
    </row>
    <row r="20" spans="2:16" ht="14" customHeight="1">
      <c r="B20" s="145"/>
      <c r="C20" s="158" t="s">
        <v>272</v>
      </c>
      <c r="D20" s="158"/>
      <c r="E20" s="25">
        <v>230811</v>
      </c>
      <c r="F20" s="25">
        <v>266282</v>
      </c>
      <c r="G20" s="25">
        <v>278223</v>
      </c>
      <c r="H20" s="25">
        <v>287039</v>
      </c>
      <c r="I20" s="25">
        <v>314355</v>
      </c>
      <c r="J20" s="25">
        <v>344185</v>
      </c>
      <c r="K20" s="25">
        <v>350647</v>
      </c>
      <c r="L20" s="25">
        <v>353974</v>
      </c>
      <c r="M20" s="25">
        <v>370926</v>
      </c>
      <c r="N20" s="25">
        <v>264255</v>
      </c>
      <c r="O20" s="25">
        <v>278438</v>
      </c>
      <c r="P20" s="1"/>
    </row>
    <row r="21" spans="2:16" ht="14" customHeight="1">
      <c r="B21" s="145"/>
      <c r="C21" s="145" t="s">
        <v>6</v>
      </c>
      <c r="D21" s="69" t="s">
        <v>268</v>
      </c>
      <c r="E21" s="35">
        <v>170845</v>
      </c>
      <c r="F21" s="35">
        <v>200246</v>
      </c>
      <c r="G21" s="35">
        <v>212509</v>
      </c>
      <c r="H21" s="35">
        <v>223214</v>
      </c>
      <c r="I21" s="35">
        <v>247725</v>
      </c>
      <c r="J21" s="35">
        <v>274553</v>
      </c>
      <c r="K21" s="35">
        <v>283059</v>
      </c>
      <c r="L21" s="35">
        <v>288617</v>
      </c>
      <c r="M21" s="35">
        <v>304929</v>
      </c>
      <c r="N21" s="35">
        <v>216135</v>
      </c>
      <c r="O21" s="35">
        <v>231108</v>
      </c>
      <c r="P21" s="1"/>
    </row>
    <row r="22" spans="2:16" ht="14" customHeight="1">
      <c r="B22" s="145"/>
      <c r="C22" s="145"/>
      <c r="D22" s="69" t="s">
        <v>269</v>
      </c>
      <c r="E22" s="35">
        <v>56354</v>
      </c>
      <c r="F22" s="35">
        <v>61712</v>
      </c>
      <c r="G22" s="35">
        <v>61280</v>
      </c>
      <c r="H22" s="35">
        <v>59491</v>
      </c>
      <c r="I22" s="35">
        <v>62139</v>
      </c>
      <c r="J22" s="35">
        <v>64908</v>
      </c>
      <c r="K22" s="35">
        <v>63000</v>
      </c>
      <c r="L22" s="35">
        <v>60969</v>
      </c>
      <c r="M22" s="35">
        <v>61831</v>
      </c>
      <c r="N22" s="35">
        <v>45181</v>
      </c>
      <c r="O22" s="35">
        <v>44477</v>
      </c>
      <c r="P22" s="1"/>
    </row>
    <row r="23" spans="2:16" ht="14" customHeight="1">
      <c r="B23" s="145"/>
      <c r="C23" s="145"/>
      <c r="D23" s="69" t="s">
        <v>270</v>
      </c>
      <c r="E23" s="35">
        <v>3612</v>
      </c>
      <c r="F23" s="35">
        <v>4324</v>
      </c>
      <c r="G23" s="35">
        <v>4434</v>
      </c>
      <c r="H23" s="35">
        <v>4334</v>
      </c>
      <c r="I23" s="35">
        <v>4491</v>
      </c>
      <c r="J23" s="35">
        <v>4724</v>
      </c>
      <c r="K23" s="35">
        <v>4588</v>
      </c>
      <c r="L23" s="35">
        <v>4388</v>
      </c>
      <c r="M23" s="35">
        <v>4166</v>
      </c>
      <c r="N23" s="35">
        <v>2939</v>
      </c>
      <c r="O23" s="35">
        <v>2853</v>
      </c>
      <c r="P23" s="1"/>
    </row>
    <row r="24" spans="2:16" ht="14" customHeight="1">
      <c r="B24" s="145"/>
      <c r="C24" s="145"/>
      <c r="D24" s="69" t="s">
        <v>271</v>
      </c>
      <c r="E24" s="25" t="s">
        <v>63</v>
      </c>
      <c r="F24" s="25" t="s">
        <v>63</v>
      </c>
      <c r="G24" s="25" t="s">
        <v>63</v>
      </c>
      <c r="H24" s="25" t="s">
        <v>63</v>
      </c>
      <c r="I24" s="25" t="s">
        <v>63</v>
      </c>
      <c r="J24" s="25" t="s">
        <v>63</v>
      </c>
      <c r="K24" s="25" t="s">
        <v>63</v>
      </c>
      <c r="L24" s="25" t="s">
        <v>62</v>
      </c>
      <c r="M24" s="25" t="s">
        <v>62</v>
      </c>
      <c r="N24" s="25" t="s">
        <v>62</v>
      </c>
      <c r="O24" s="25" t="s">
        <v>62</v>
      </c>
      <c r="P24" s="1"/>
    </row>
    <row r="25" spans="2:16" ht="14" customHeight="1">
      <c r="B25" s="145" t="s">
        <v>257</v>
      </c>
      <c r="C25" s="158" t="s">
        <v>267</v>
      </c>
      <c r="D25" s="158"/>
      <c r="E25" s="25">
        <v>8659</v>
      </c>
      <c r="F25" s="25">
        <v>9890</v>
      </c>
      <c r="G25" s="25">
        <v>10735</v>
      </c>
      <c r="H25" s="25">
        <v>11511</v>
      </c>
      <c r="I25" s="25">
        <v>12018</v>
      </c>
      <c r="J25" s="25">
        <v>12036</v>
      </c>
      <c r="K25" s="25">
        <v>12440</v>
      </c>
      <c r="L25" s="25">
        <v>12824</v>
      </c>
      <c r="M25" s="25">
        <v>13750</v>
      </c>
      <c r="N25" s="25">
        <v>9900</v>
      </c>
      <c r="O25" s="25">
        <v>10682</v>
      </c>
      <c r="P25" s="1"/>
    </row>
    <row r="26" spans="2:16" ht="14" customHeight="1">
      <c r="B26" s="145"/>
      <c r="C26" s="145" t="s">
        <v>6</v>
      </c>
      <c r="D26" s="69" t="s">
        <v>268</v>
      </c>
      <c r="E26" s="35">
        <v>6144</v>
      </c>
      <c r="F26" s="35">
        <v>7130</v>
      </c>
      <c r="G26" s="35">
        <v>8691</v>
      </c>
      <c r="H26" s="35">
        <v>4720</v>
      </c>
      <c r="I26" s="35">
        <v>9223</v>
      </c>
      <c r="J26" s="35">
        <v>9337</v>
      </c>
      <c r="K26" s="35">
        <v>9746</v>
      </c>
      <c r="L26" s="35">
        <v>10156</v>
      </c>
      <c r="M26" s="35">
        <v>11024</v>
      </c>
      <c r="N26" s="35">
        <v>7863</v>
      </c>
      <c r="O26" s="35">
        <v>8655</v>
      </c>
      <c r="P26" s="1"/>
    </row>
    <row r="27" spans="2:16" ht="14" customHeight="1">
      <c r="B27" s="145"/>
      <c r="C27" s="145"/>
      <c r="D27" s="69" t="s">
        <v>269</v>
      </c>
      <c r="E27" s="35">
        <v>2378</v>
      </c>
      <c r="F27" s="35">
        <v>2597</v>
      </c>
      <c r="G27" s="35">
        <v>2640</v>
      </c>
      <c r="H27" s="35">
        <v>2648</v>
      </c>
      <c r="I27" s="35">
        <v>2623</v>
      </c>
      <c r="J27" s="35">
        <v>2534</v>
      </c>
      <c r="K27" s="35">
        <v>2529</v>
      </c>
      <c r="L27" s="35">
        <v>2508</v>
      </c>
      <c r="M27" s="35">
        <v>2546</v>
      </c>
      <c r="N27" s="35">
        <v>1888</v>
      </c>
      <c r="O27" s="35">
        <v>1877</v>
      </c>
      <c r="P27" s="1"/>
    </row>
    <row r="28" spans="2:16" ht="14" customHeight="1">
      <c r="B28" s="145"/>
      <c r="C28" s="145"/>
      <c r="D28" s="69" t="s">
        <v>270</v>
      </c>
      <c r="E28" s="54">
        <v>137</v>
      </c>
      <c r="F28" s="54">
        <v>163</v>
      </c>
      <c r="G28" s="54">
        <v>176</v>
      </c>
      <c r="H28" s="54">
        <v>171</v>
      </c>
      <c r="I28" s="54">
        <v>172</v>
      </c>
      <c r="J28" s="35">
        <v>166</v>
      </c>
      <c r="K28" s="35">
        <v>165</v>
      </c>
      <c r="L28" s="35">
        <v>160</v>
      </c>
      <c r="M28" s="35">
        <v>180</v>
      </c>
      <c r="N28" s="35">
        <v>133</v>
      </c>
      <c r="O28" s="35">
        <v>133</v>
      </c>
      <c r="P28" s="1"/>
    </row>
    <row r="29" spans="2:16" ht="14" customHeight="1">
      <c r="B29" s="145"/>
      <c r="C29" s="145"/>
      <c r="D29" s="69" t="s">
        <v>271</v>
      </c>
      <c r="E29" s="25" t="s">
        <v>63</v>
      </c>
      <c r="F29" s="25" t="s">
        <v>63</v>
      </c>
      <c r="G29" s="25" t="s">
        <v>63</v>
      </c>
      <c r="H29" s="25" t="s">
        <v>63</v>
      </c>
      <c r="I29" s="25" t="s">
        <v>63</v>
      </c>
      <c r="J29" s="25" t="s">
        <v>63</v>
      </c>
      <c r="K29" s="25" t="s">
        <v>63</v>
      </c>
      <c r="L29" s="25" t="s">
        <v>62</v>
      </c>
      <c r="M29" s="25" t="s">
        <v>62</v>
      </c>
      <c r="N29" s="35">
        <v>16</v>
      </c>
      <c r="O29" s="35">
        <v>17</v>
      </c>
      <c r="P29" s="1"/>
    </row>
    <row r="30" spans="2:16" ht="14" customHeight="1">
      <c r="B30" s="145"/>
      <c r="C30" s="158" t="s">
        <v>272</v>
      </c>
      <c r="D30" s="158"/>
      <c r="E30" s="25">
        <v>7793</v>
      </c>
      <c r="F30" s="25">
        <v>7793</v>
      </c>
      <c r="G30" s="25">
        <v>11271</v>
      </c>
      <c r="H30" s="25">
        <v>12086</v>
      </c>
      <c r="I30" s="25">
        <v>13859</v>
      </c>
      <c r="J30" s="25">
        <v>15045</v>
      </c>
      <c r="K30" s="25">
        <v>15550</v>
      </c>
      <c r="L30" s="25">
        <v>16030</v>
      </c>
      <c r="M30" s="25">
        <v>17188</v>
      </c>
      <c r="N30" s="25">
        <v>12375</v>
      </c>
      <c r="O30" s="25">
        <f>SUM(O31:O34)</f>
        <v>13352.24375</v>
      </c>
      <c r="P30" s="1"/>
    </row>
    <row r="31" spans="2:16" ht="14" customHeight="1">
      <c r="B31" s="145"/>
      <c r="C31" s="145" t="s">
        <v>6</v>
      </c>
      <c r="D31" s="69" t="s">
        <v>268</v>
      </c>
      <c r="E31" s="35">
        <v>5530</v>
      </c>
      <c r="F31" s="35">
        <v>7346</v>
      </c>
      <c r="G31" s="35">
        <v>8314</v>
      </c>
      <c r="H31" s="35">
        <v>9126</v>
      </c>
      <c r="I31" s="35">
        <v>10640</v>
      </c>
      <c r="J31" s="35">
        <v>11671</v>
      </c>
      <c r="K31" s="35">
        <v>12182</v>
      </c>
      <c r="L31" s="35">
        <v>12694</v>
      </c>
      <c r="M31" s="35">
        <v>13780</v>
      </c>
      <c r="N31" s="35">
        <v>9829</v>
      </c>
      <c r="O31" s="35">
        <v>10819.215</v>
      </c>
      <c r="P31" s="1"/>
    </row>
    <row r="32" spans="2:16" ht="14" customHeight="1">
      <c r="B32" s="145"/>
      <c r="C32" s="145"/>
      <c r="D32" s="69" t="s">
        <v>269</v>
      </c>
      <c r="E32" s="35">
        <v>2140</v>
      </c>
      <c r="F32" s="35">
        <v>2672</v>
      </c>
      <c r="G32" s="35">
        <v>2772</v>
      </c>
      <c r="H32" s="35">
        <v>2781</v>
      </c>
      <c r="I32" s="35">
        <v>3021</v>
      </c>
      <c r="J32" s="35">
        <v>3167</v>
      </c>
      <c r="K32" s="35">
        <v>3161</v>
      </c>
      <c r="L32" s="35">
        <v>3136</v>
      </c>
      <c r="M32" s="35">
        <v>3183</v>
      </c>
      <c r="N32" s="35">
        <v>2360</v>
      </c>
      <c r="O32" s="35">
        <v>2345.9237499999999</v>
      </c>
      <c r="P32" s="1"/>
    </row>
    <row r="33" spans="2:16" ht="14" customHeight="1">
      <c r="B33" s="145"/>
      <c r="C33" s="145"/>
      <c r="D33" s="69" t="s">
        <v>270</v>
      </c>
      <c r="E33" s="54">
        <v>123</v>
      </c>
      <c r="F33" s="54">
        <v>168</v>
      </c>
      <c r="G33" s="54">
        <v>185</v>
      </c>
      <c r="H33" s="54">
        <v>180</v>
      </c>
      <c r="I33" s="54">
        <v>198</v>
      </c>
      <c r="J33" s="54">
        <v>207</v>
      </c>
      <c r="K33" s="54">
        <v>206</v>
      </c>
      <c r="L33" s="54">
        <v>200</v>
      </c>
      <c r="M33" s="54">
        <v>225</v>
      </c>
      <c r="N33" s="54">
        <v>166</v>
      </c>
      <c r="O33" s="54">
        <v>166</v>
      </c>
      <c r="P33" s="1"/>
    </row>
    <row r="34" spans="2:16" ht="14" customHeight="1">
      <c r="B34" s="145"/>
      <c r="C34" s="145"/>
      <c r="D34" s="69" t="s">
        <v>271</v>
      </c>
      <c r="E34" s="25" t="s">
        <v>63</v>
      </c>
      <c r="F34" s="25" t="s">
        <v>63</v>
      </c>
      <c r="G34" s="25" t="s">
        <v>63</v>
      </c>
      <c r="H34" s="25" t="s">
        <v>63</v>
      </c>
      <c r="I34" s="25" t="s">
        <v>63</v>
      </c>
      <c r="J34" s="25" t="s">
        <v>63</v>
      </c>
      <c r="K34" s="25" t="s">
        <v>63</v>
      </c>
      <c r="L34" s="25" t="s">
        <v>62</v>
      </c>
      <c r="M34" s="25" t="s">
        <v>62</v>
      </c>
      <c r="N34" s="35">
        <v>20</v>
      </c>
      <c r="O34" s="35">
        <v>21.105</v>
      </c>
      <c r="P34" s="1"/>
    </row>
    <row r="35" spans="2:16" ht="14" customHeight="1">
      <c r="B35" s="145" t="s">
        <v>61</v>
      </c>
      <c r="C35" s="158" t="s">
        <v>267</v>
      </c>
      <c r="D35" s="158"/>
      <c r="E35" s="54" t="s">
        <v>63</v>
      </c>
      <c r="F35" s="54" t="s">
        <v>63</v>
      </c>
      <c r="G35" s="54" t="s">
        <v>63</v>
      </c>
      <c r="H35" s="54" t="s">
        <v>63</v>
      </c>
      <c r="I35" s="50">
        <v>734</v>
      </c>
      <c r="J35" s="50">
        <v>1235</v>
      </c>
      <c r="K35" s="50">
        <v>1350</v>
      </c>
      <c r="L35" s="50">
        <v>1668</v>
      </c>
      <c r="M35" s="50">
        <v>4319</v>
      </c>
      <c r="N35" s="50">
        <v>3353</v>
      </c>
      <c r="O35" s="50">
        <v>3789</v>
      </c>
      <c r="P35" s="1"/>
    </row>
    <row r="36" spans="2:16" ht="14" customHeight="1">
      <c r="B36" s="145"/>
      <c r="C36" s="145" t="s">
        <v>6</v>
      </c>
      <c r="D36" s="69" t="s">
        <v>268</v>
      </c>
      <c r="E36" s="54" t="s">
        <v>63</v>
      </c>
      <c r="F36" s="54" t="s">
        <v>63</v>
      </c>
      <c r="G36" s="54" t="s">
        <v>63</v>
      </c>
      <c r="H36" s="54" t="s">
        <v>63</v>
      </c>
      <c r="I36" s="78">
        <v>581</v>
      </c>
      <c r="J36" s="78">
        <v>988</v>
      </c>
      <c r="K36" s="78">
        <v>1103</v>
      </c>
      <c r="L36" s="78">
        <v>1387</v>
      </c>
      <c r="M36" s="78">
        <v>3559</v>
      </c>
      <c r="N36" s="78">
        <v>2724</v>
      </c>
      <c r="O36" s="78">
        <v>3118</v>
      </c>
      <c r="P36" s="1"/>
    </row>
    <row r="37" spans="2:16" ht="14" customHeight="1">
      <c r="B37" s="145"/>
      <c r="C37" s="145"/>
      <c r="D37" s="69" t="s">
        <v>269</v>
      </c>
      <c r="E37" s="54" t="s">
        <v>63</v>
      </c>
      <c r="F37" s="54" t="s">
        <v>63</v>
      </c>
      <c r="G37" s="54" t="s">
        <v>63</v>
      </c>
      <c r="H37" s="54" t="s">
        <v>63</v>
      </c>
      <c r="I37" s="78">
        <v>141</v>
      </c>
      <c r="J37" s="78">
        <v>229</v>
      </c>
      <c r="K37" s="78">
        <v>228</v>
      </c>
      <c r="L37" s="78">
        <v>252</v>
      </c>
      <c r="M37" s="78">
        <v>580</v>
      </c>
      <c r="N37" s="78">
        <v>459</v>
      </c>
      <c r="O37" s="78">
        <v>485</v>
      </c>
      <c r="P37" s="1"/>
    </row>
    <row r="38" spans="2:16" ht="14" customHeight="1">
      <c r="B38" s="145"/>
      <c r="C38" s="145"/>
      <c r="D38" s="69" t="s">
        <v>270</v>
      </c>
      <c r="E38" s="54" t="s">
        <v>63</v>
      </c>
      <c r="F38" s="54" t="s">
        <v>63</v>
      </c>
      <c r="G38" s="54" t="s">
        <v>63</v>
      </c>
      <c r="H38" s="54" t="s">
        <v>63</v>
      </c>
      <c r="I38" s="78">
        <v>12</v>
      </c>
      <c r="J38" s="78">
        <v>18</v>
      </c>
      <c r="K38" s="78">
        <v>19</v>
      </c>
      <c r="L38" s="78">
        <v>29</v>
      </c>
      <c r="M38" s="78">
        <v>180</v>
      </c>
      <c r="N38" s="78">
        <v>170</v>
      </c>
      <c r="O38" s="78">
        <v>186</v>
      </c>
      <c r="P38" s="1"/>
    </row>
    <row r="39" spans="2:16" ht="14" customHeight="1">
      <c r="B39" s="145"/>
      <c r="C39" s="145"/>
      <c r="D39" s="69" t="s">
        <v>271</v>
      </c>
      <c r="E39" s="54" t="s">
        <v>63</v>
      </c>
      <c r="F39" s="54" t="s">
        <v>63</v>
      </c>
      <c r="G39" s="54" t="s">
        <v>63</v>
      </c>
      <c r="H39" s="54" t="s">
        <v>63</v>
      </c>
      <c r="I39" s="25" t="s">
        <v>63</v>
      </c>
      <c r="J39" s="25" t="s">
        <v>63</v>
      </c>
      <c r="K39" s="54" t="s">
        <v>63</v>
      </c>
      <c r="L39" s="54">
        <v>0</v>
      </c>
      <c r="M39" s="54"/>
      <c r="N39" s="54" t="s">
        <v>63</v>
      </c>
      <c r="O39" s="54" t="s">
        <v>62</v>
      </c>
      <c r="P39" s="1"/>
    </row>
    <row r="40" spans="2:16" ht="14" customHeight="1">
      <c r="B40" s="145"/>
      <c r="C40" s="158" t="s">
        <v>272</v>
      </c>
      <c r="D40" s="158"/>
      <c r="E40" s="54" t="s">
        <v>63</v>
      </c>
      <c r="F40" s="54" t="s">
        <v>63</v>
      </c>
      <c r="G40" s="54" t="s">
        <v>63</v>
      </c>
      <c r="H40" s="54" t="s">
        <v>63</v>
      </c>
      <c r="I40" s="50">
        <v>917</v>
      </c>
      <c r="J40" s="50">
        <v>1544</v>
      </c>
      <c r="K40" s="50">
        <v>1688</v>
      </c>
      <c r="L40" s="50">
        <v>2085</v>
      </c>
      <c r="M40" s="50">
        <v>5399</v>
      </c>
      <c r="N40" s="50">
        <v>4191</v>
      </c>
      <c r="O40" s="50">
        <v>4736</v>
      </c>
      <c r="P40" s="1"/>
    </row>
    <row r="41" spans="2:16" ht="14" customHeight="1">
      <c r="B41" s="145"/>
      <c r="C41" s="145" t="s">
        <v>6</v>
      </c>
      <c r="D41" s="69" t="s">
        <v>268</v>
      </c>
      <c r="E41" s="54" t="s">
        <v>63</v>
      </c>
      <c r="F41" s="54" t="s">
        <v>63</v>
      </c>
      <c r="G41" s="54" t="s">
        <v>63</v>
      </c>
      <c r="H41" s="54" t="s">
        <v>63</v>
      </c>
      <c r="I41" s="78">
        <v>726</v>
      </c>
      <c r="J41" s="78">
        <v>1235</v>
      </c>
      <c r="K41" s="78">
        <v>1379</v>
      </c>
      <c r="L41" s="78">
        <v>1734</v>
      </c>
      <c r="M41" s="78">
        <v>4449</v>
      </c>
      <c r="N41" s="78">
        <v>3406</v>
      </c>
      <c r="O41" s="78">
        <v>3897</v>
      </c>
      <c r="P41" s="1"/>
    </row>
    <row r="42" spans="2:16" ht="14" customHeight="1">
      <c r="B42" s="145"/>
      <c r="C42" s="145"/>
      <c r="D42" s="69" t="s">
        <v>269</v>
      </c>
      <c r="E42" s="54" t="s">
        <v>63</v>
      </c>
      <c r="F42" s="54" t="s">
        <v>63</v>
      </c>
      <c r="G42" s="54" t="s">
        <v>63</v>
      </c>
      <c r="H42" s="54" t="s">
        <v>63</v>
      </c>
      <c r="I42" s="78">
        <v>176</v>
      </c>
      <c r="J42" s="78">
        <v>286</v>
      </c>
      <c r="K42" s="78">
        <v>285</v>
      </c>
      <c r="L42" s="78">
        <v>315</v>
      </c>
      <c r="M42" s="78">
        <v>725</v>
      </c>
      <c r="N42" s="78">
        <v>573</v>
      </c>
      <c r="O42" s="78">
        <v>606</v>
      </c>
      <c r="P42" s="1"/>
    </row>
    <row r="43" spans="2:16" ht="14" customHeight="1">
      <c r="B43" s="145"/>
      <c r="C43" s="145"/>
      <c r="D43" s="69" t="s">
        <v>270</v>
      </c>
      <c r="E43" s="54" t="s">
        <v>63</v>
      </c>
      <c r="F43" s="54" t="s">
        <v>63</v>
      </c>
      <c r="G43" s="54" t="s">
        <v>63</v>
      </c>
      <c r="H43" s="54" t="s">
        <v>63</v>
      </c>
      <c r="I43" s="78">
        <v>15</v>
      </c>
      <c r="J43" s="78">
        <v>23</v>
      </c>
      <c r="K43" s="78">
        <v>24</v>
      </c>
      <c r="L43" s="78">
        <v>36</v>
      </c>
      <c r="M43" s="78">
        <v>225</v>
      </c>
      <c r="N43" s="78">
        <v>212</v>
      </c>
      <c r="O43" s="78">
        <v>233</v>
      </c>
      <c r="P43" s="1"/>
    </row>
    <row r="44" spans="2:16" ht="14" customHeight="1">
      <c r="B44" s="145"/>
      <c r="C44" s="145"/>
      <c r="D44" s="69" t="s">
        <v>271</v>
      </c>
      <c r="E44" s="54" t="s">
        <v>63</v>
      </c>
      <c r="F44" s="54" t="s">
        <v>63</v>
      </c>
      <c r="G44" s="54" t="s">
        <v>63</v>
      </c>
      <c r="H44" s="54" t="s">
        <v>63</v>
      </c>
      <c r="I44" s="54">
        <v>2</v>
      </c>
      <c r="J44" s="54">
        <v>4</v>
      </c>
      <c r="K44" s="54" t="s">
        <v>63</v>
      </c>
      <c r="L44" s="54" t="s">
        <v>63</v>
      </c>
      <c r="M44" s="54" t="s">
        <v>63</v>
      </c>
      <c r="N44" s="54" t="s">
        <v>63</v>
      </c>
      <c r="O44" s="54" t="s">
        <v>62</v>
      </c>
      <c r="P44" s="1"/>
    </row>
    <row r="45" spans="2:16" ht="14" customHeight="1">
      <c r="B45" s="145" t="s">
        <v>273</v>
      </c>
      <c r="C45" s="158" t="s">
        <v>267</v>
      </c>
      <c r="D45" s="158"/>
      <c r="E45" s="25">
        <v>71812</v>
      </c>
      <c r="F45" s="25">
        <v>76071</v>
      </c>
      <c r="G45" s="25">
        <v>80108</v>
      </c>
      <c r="H45" s="25">
        <v>83734</v>
      </c>
      <c r="I45" s="25">
        <v>85196</v>
      </c>
      <c r="J45" s="25">
        <v>87557</v>
      </c>
      <c r="K45" s="25">
        <v>93418</v>
      </c>
      <c r="L45" s="25">
        <v>95673</v>
      </c>
      <c r="M45" s="25">
        <v>102235</v>
      </c>
      <c r="N45" s="25">
        <v>76634</v>
      </c>
      <c r="O45" s="25">
        <v>80009</v>
      </c>
      <c r="P45" s="1"/>
    </row>
    <row r="46" spans="2:16" ht="14" customHeight="1">
      <c r="B46" s="145"/>
      <c r="C46" s="145" t="s">
        <v>6</v>
      </c>
      <c r="D46" s="69" t="s">
        <v>268</v>
      </c>
      <c r="E46" s="35">
        <v>56655</v>
      </c>
      <c r="F46" s="35">
        <v>60146</v>
      </c>
      <c r="G46" s="35">
        <v>63926</v>
      </c>
      <c r="H46" s="35">
        <v>66987</v>
      </c>
      <c r="I46" s="35">
        <v>69349</v>
      </c>
      <c r="J46" s="35">
        <v>72059</v>
      </c>
      <c r="K46" s="35">
        <v>77631</v>
      </c>
      <c r="L46" s="35">
        <v>79920</v>
      </c>
      <c r="M46" s="35">
        <v>85759</v>
      </c>
      <c r="N46" s="35">
        <v>64212</v>
      </c>
      <c r="O46" s="35">
        <v>67718</v>
      </c>
      <c r="P46" s="1"/>
    </row>
    <row r="47" spans="2:16" ht="14" customHeight="1">
      <c r="B47" s="145"/>
      <c r="C47" s="145"/>
      <c r="D47" s="69" t="s">
        <v>269</v>
      </c>
      <c r="E47" s="35">
        <v>14159</v>
      </c>
      <c r="F47" s="35">
        <v>14798</v>
      </c>
      <c r="G47" s="35">
        <v>14980</v>
      </c>
      <c r="H47" s="35">
        <v>15575</v>
      </c>
      <c r="I47" s="35">
        <v>14824</v>
      </c>
      <c r="J47" s="35">
        <v>14535</v>
      </c>
      <c r="K47" s="35">
        <v>14854</v>
      </c>
      <c r="L47" s="35">
        <v>14717</v>
      </c>
      <c r="M47" s="35">
        <v>15374</v>
      </c>
      <c r="N47" s="35">
        <v>11611</v>
      </c>
      <c r="O47" s="35">
        <v>11502</v>
      </c>
      <c r="P47" s="1"/>
    </row>
    <row r="48" spans="2:16" ht="14" customHeight="1">
      <c r="B48" s="145"/>
      <c r="C48" s="145"/>
      <c r="D48" s="69" t="s">
        <v>270</v>
      </c>
      <c r="E48" s="54">
        <v>998</v>
      </c>
      <c r="F48" s="35">
        <v>1127</v>
      </c>
      <c r="G48" s="35">
        <v>1202</v>
      </c>
      <c r="H48" s="35">
        <v>1172</v>
      </c>
      <c r="I48" s="35">
        <v>1023</v>
      </c>
      <c r="J48" s="35">
        <v>963</v>
      </c>
      <c r="K48" s="35">
        <v>934</v>
      </c>
      <c r="L48" s="35">
        <v>1036</v>
      </c>
      <c r="M48" s="35">
        <v>1102</v>
      </c>
      <c r="N48" s="35">
        <v>811</v>
      </c>
      <c r="O48" s="35">
        <v>789</v>
      </c>
      <c r="P48" s="1"/>
    </row>
    <row r="49" spans="2:16" ht="14" customHeight="1">
      <c r="B49" s="145"/>
      <c r="C49" s="145"/>
      <c r="D49" s="69" t="s">
        <v>274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54">
        <v>0</v>
      </c>
      <c r="P49" s="1"/>
    </row>
    <row r="50" spans="2:16" ht="14" customHeight="1">
      <c r="B50" s="145"/>
      <c r="C50" s="145"/>
      <c r="D50" s="69" t="s">
        <v>271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1"/>
    </row>
    <row r="51" spans="2:16" ht="14" customHeight="1">
      <c r="B51" s="145"/>
      <c r="C51" s="158" t="s">
        <v>272</v>
      </c>
      <c r="D51" s="158"/>
      <c r="E51" s="25">
        <v>84238</v>
      </c>
      <c r="F51" s="25">
        <v>89199</v>
      </c>
      <c r="G51" s="25">
        <v>94764</v>
      </c>
      <c r="H51" s="25">
        <v>106478</v>
      </c>
      <c r="I51" s="25">
        <v>108235</v>
      </c>
      <c r="J51" s="25">
        <v>111118</v>
      </c>
      <c r="K51" s="25">
        <v>124801</v>
      </c>
      <c r="L51" s="25">
        <v>130636</v>
      </c>
      <c r="M51" s="25">
        <v>139620</v>
      </c>
      <c r="N51" s="25">
        <v>104456</v>
      </c>
      <c r="O51" s="25">
        <v>109034</v>
      </c>
      <c r="P51" s="1"/>
    </row>
    <row r="52" spans="2:16" ht="14" customHeight="1">
      <c r="B52" s="145"/>
      <c r="C52" s="145" t="s">
        <v>6</v>
      </c>
      <c r="D52" s="69" t="s">
        <v>268</v>
      </c>
      <c r="E52" s="35">
        <v>66458</v>
      </c>
      <c r="F52" s="35">
        <v>70526</v>
      </c>
      <c r="G52" s="35">
        <v>75621</v>
      </c>
      <c r="H52" s="35">
        <v>85182</v>
      </c>
      <c r="I52" s="35">
        <v>88103</v>
      </c>
      <c r="J52" s="35">
        <v>91450</v>
      </c>
      <c r="K52" s="35">
        <v>103710</v>
      </c>
      <c r="L52" s="35">
        <v>109126</v>
      </c>
      <c r="M52" s="35">
        <v>117118</v>
      </c>
      <c r="N52" s="35">
        <v>87524</v>
      </c>
      <c r="O52" s="35">
        <v>92284</v>
      </c>
      <c r="P52" s="1"/>
    </row>
    <row r="53" spans="2:16" ht="14" customHeight="1">
      <c r="B53" s="145"/>
      <c r="C53" s="145"/>
      <c r="D53" s="69" t="s">
        <v>269</v>
      </c>
      <c r="E53" s="35">
        <v>16609</v>
      </c>
      <c r="F53" s="35">
        <v>17352</v>
      </c>
      <c r="G53" s="35">
        <v>17721</v>
      </c>
      <c r="H53" s="35">
        <v>19806</v>
      </c>
      <c r="I53" s="35">
        <v>18833</v>
      </c>
      <c r="J53" s="35">
        <v>18446</v>
      </c>
      <c r="K53" s="35">
        <v>19843</v>
      </c>
      <c r="L53" s="35">
        <v>20095</v>
      </c>
      <c r="M53" s="35">
        <v>20996</v>
      </c>
      <c r="N53" s="35">
        <v>15826</v>
      </c>
      <c r="O53" s="35">
        <v>15675</v>
      </c>
      <c r="P53" s="1"/>
    </row>
    <row r="54" spans="2:16" ht="14" customHeight="1">
      <c r="B54" s="145"/>
      <c r="C54" s="145"/>
      <c r="D54" s="69" t="s">
        <v>270</v>
      </c>
      <c r="E54" s="35">
        <v>1171</v>
      </c>
      <c r="F54" s="35">
        <v>1321</v>
      </c>
      <c r="G54" s="35">
        <v>1422</v>
      </c>
      <c r="H54" s="35">
        <v>1490</v>
      </c>
      <c r="I54" s="35">
        <v>1299</v>
      </c>
      <c r="J54" s="35">
        <v>1222</v>
      </c>
      <c r="K54" s="35">
        <v>1248</v>
      </c>
      <c r="L54" s="35">
        <v>1415</v>
      </c>
      <c r="M54" s="35">
        <v>1506</v>
      </c>
      <c r="N54" s="35">
        <v>1106</v>
      </c>
      <c r="O54" s="35">
        <v>1075</v>
      </c>
      <c r="P54" s="1"/>
    </row>
    <row r="55" spans="2:16" ht="14" customHeight="1">
      <c r="B55" s="145"/>
      <c r="C55" s="145"/>
      <c r="D55" s="69" t="s">
        <v>274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1"/>
    </row>
    <row r="56" spans="2:16" ht="14" customHeight="1">
      <c r="B56" s="145"/>
      <c r="C56" s="145"/>
      <c r="D56" s="69" t="s">
        <v>271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0</v>
      </c>
      <c r="P56" s="1"/>
    </row>
    <row r="57" spans="2:16" ht="14" customHeight="1">
      <c r="B57" s="153" t="s">
        <v>275</v>
      </c>
      <c r="C57" s="158" t="s">
        <v>267</v>
      </c>
      <c r="D57" s="158"/>
      <c r="E57" s="25">
        <v>26735</v>
      </c>
      <c r="F57" s="25">
        <v>28194</v>
      </c>
      <c r="G57" s="25">
        <v>30085</v>
      </c>
      <c r="H57" s="25">
        <v>31084</v>
      </c>
      <c r="I57" s="25">
        <v>36321</v>
      </c>
      <c r="J57" s="25">
        <v>40725</v>
      </c>
      <c r="K57" s="25">
        <v>43796</v>
      </c>
      <c r="L57" s="25">
        <v>45559</v>
      </c>
      <c r="M57" s="51">
        <v>49140</v>
      </c>
      <c r="N57" s="51">
        <v>33314</v>
      </c>
      <c r="O57" s="51">
        <v>36742</v>
      </c>
      <c r="P57" s="1"/>
    </row>
    <row r="58" spans="2:16" ht="14" customHeight="1">
      <c r="B58" s="154"/>
      <c r="C58" s="153" t="s">
        <v>6</v>
      </c>
      <c r="D58" s="69" t="s">
        <v>268</v>
      </c>
      <c r="E58" s="35">
        <v>20503</v>
      </c>
      <c r="F58" s="35">
        <v>21714</v>
      </c>
      <c r="G58" s="35">
        <v>23579</v>
      </c>
      <c r="H58" s="35">
        <v>24763</v>
      </c>
      <c r="I58" s="35">
        <v>29311</v>
      </c>
      <c r="J58" s="35">
        <v>33297</v>
      </c>
      <c r="K58" s="35">
        <v>36210</v>
      </c>
      <c r="L58" s="35">
        <v>37933</v>
      </c>
      <c r="M58" s="52">
        <v>41228</v>
      </c>
      <c r="N58" s="52">
        <v>27784</v>
      </c>
      <c r="O58" s="52">
        <v>30933</v>
      </c>
      <c r="P58" s="1"/>
    </row>
    <row r="59" spans="2:16" ht="14" customHeight="1">
      <c r="B59" s="154"/>
      <c r="C59" s="154"/>
      <c r="D59" s="69" t="s">
        <v>269</v>
      </c>
      <c r="E59" s="35">
        <v>5867</v>
      </c>
      <c r="F59" s="35">
        <v>6092</v>
      </c>
      <c r="G59" s="35">
        <v>6140</v>
      </c>
      <c r="H59" s="35">
        <v>5995</v>
      </c>
      <c r="I59" s="35">
        <v>6634</v>
      </c>
      <c r="J59" s="35">
        <v>7034</v>
      </c>
      <c r="K59" s="35">
        <v>7180</v>
      </c>
      <c r="L59" s="35">
        <v>7224</v>
      </c>
      <c r="M59" s="52">
        <v>7509</v>
      </c>
      <c r="N59" s="52">
        <v>5268</v>
      </c>
      <c r="O59" s="52">
        <v>5540</v>
      </c>
      <c r="P59" s="1"/>
    </row>
    <row r="60" spans="2:16" ht="14" customHeight="1">
      <c r="B60" s="154"/>
      <c r="C60" s="154"/>
      <c r="D60" s="69" t="s">
        <v>270</v>
      </c>
      <c r="E60" s="54">
        <v>365</v>
      </c>
      <c r="F60" s="54">
        <v>388</v>
      </c>
      <c r="G60" s="54">
        <v>366</v>
      </c>
      <c r="H60" s="54">
        <v>326</v>
      </c>
      <c r="I60" s="54">
        <v>376</v>
      </c>
      <c r="J60" s="54">
        <v>394</v>
      </c>
      <c r="K60" s="54">
        <v>405</v>
      </c>
      <c r="L60" s="54">
        <v>402</v>
      </c>
      <c r="M60" s="53">
        <v>403</v>
      </c>
      <c r="N60" s="53">
        <v>262</v>
      </c>
      <c r="O60" s="53">
        <v>269</v>
      </c>
      <c r="P60" s="1"/>
    </row>
    <row r="61" spans="2:16" ht="14" customHeight="1">
      <c r="B61" s="154"/>
      <c r="C61" s="155"/>
      <c r="D61" s="69" t="s">
        <v>271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3">
        <v>0</v>
      </c>
      <c r="N61" s="53">
        <v>0</v>
      </c>
      <c r="O61" s="53">
        <v>0</v>
      </c>
      <c r="P61" s="1"/>
    </row>
    <row r="62" spans="2:16" ht="14" customHeight="1">
      <c r="B62" s="154"/>
      <c r="C62" s="156" t="s">
        <v>272</v>
      </c>
      <c r="D62" s="157"/>
      <c r="E62" s="25">
        <v>27448</v>
      </c>
      <c r="F62" s="25">
        <v>31013</v>
      </c>
      <c r="G62" s="25">
        <v>33093</v>
      </c>
      <c r="H62" s="25">
        <v>34193</v>
      </c>
      <c r="I62" s="25">
        <v>39953</v>
      </c>
      <c r="J62" s="25">
        <v>44831</v>
      </c>
      <c r="K62" s="25">
        <v>54745</v>
      </c>
      <c r="L62" s="25">
        <v>56949</v>
      </c>
      <c r="M62" s="51">
        <v>61425</v>
      </c>
      <c r="N62" s="51">
        <v>41642</v>
      </c>
      <c r="O62" s="51">
        <v>45927</v>
      </c>
      <c r="P62" s="1"/>
    </row>
    <row r="63" spans="2:16" ht="14" customHeight="1">
      <c r="B63" s="154"/>
      <c r="C63" s="153" t="s">
        <v>6</v>
      </c>
      <c r="D63" s="69" t="s">
        <v>268</v>
      </c>
      <c r="E63" s="35">
        <v>21050</v>
      </c>
      <c r="F63" s="35">
        <v>23885</v>
      </c>
      <c r="G63" s="35">
        <v>25937</v>
      </c>
      <c r="H63" s="35">
        <v>27239</v>
      </c>
      <c r="I63" s="35">
        <v>32242</v>
      </c>
      <c r="J63" s="35">
        <v>36654</v>
      </c>
      <c r="K63" s="35">
        <v>45264</v>
      </c>
      <c r="L63" s="35">
        <v>47416</v>
      </c>
      <c r="M63" s="52">
        <v>51535</v>
      </c>
      <c r="N63" s="52">
        <v>34730</v>
      </c>
      <c r="O63" s="52">
        <v>38666</v>
      </c>
      <c r="P63" s="1"/>
    </row>
    <row r="64" spans="2:16" ht="14" customHeight="1">
      <c r="B64" s="154"/>
      <c r="C64" s="154"/>
      <c r="D64" s="69" t="s">
        <v>269</v>
      </c>
      <c r="E64" s="35">
        <v>6024</v>
      </c>
      <c r="F64" s="35">
        <v>6701</v>
      </c>
      <c r="G64" s="35">
        <v>6754</v>
      </c>
      <c r="H64" s="35">
        <v>6594</v>
      </c>
      <c r="I64" s="35">
        <v>7298</v>
      </c>
      <c r="J64" s="35">
        <v>7743</v>
      </c>
      <c r="K64" s="35">
        <v>8975</v>
      </c>
      <c r="L64" s="35">
        <v>9030</v>
      </c>
      <c r="M64" s="52">
        <v>9386</v>
      </c>
      <c r="N64" s="52">
        <v>6585</v>
      </c>
      <c r="O64" s="52">
        <v>6924</v>
      </c>
      <c r="P64" s="1"/>
    </row>
    <row r="65" spans="2:16" ht="14" customHeight="1">
      <c r="B65" s="154"/>
      <c r="C65" s="154"/>
      <c r="D65" s="69" t="s">
        <v>270</v>
      </c>
      <c r="E65" s="54">
        <v>374</v>
      </c>
      <c r="F65" s="54">
        <v>427</v>
      </c>
      <c r="G65" s="54">
        <v>402</v>
      </c>
      <c r="H65" s="54">
        <v>360</v>
      </c>
      <c r="I65" s="54">
        <v>413</v>
      </c>
      <c r="J65" s="54">
        <v>434</v>
      </c>
      <c r="K65" s="54">
        <v>506</v>
      </c>
      <c r="L65" s="54">
        <v>503</v>
      </c>
      <c r="M65" s="53">
        <v>504</v>
      </c>
      <c r="N65" s="53">
        <v>327</v>
      </c>
      <c r="O65" s="53">
        <v>337</v>
      </c>
      <c r="P65" s="1"/>
    </row>
    <row r="66" spans="2:16" ht="14" customHeight="1">
      <c r="B66" s="155"/>
      <c r="C66" s="155"/>
      <c r="D66" s="69" t="s">
        <v>271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3">
        <v>0</v>
      </c>
      <c r="N66" s="53">
        <v>0</v>
      </c>
      <c r="O66" s="53">
        <v>0</v>
      </c>
      <c r="P66" s="1"/>
    </row>
    <row r="67" spans="2:16" ht="14" customHeight="1">
      <c r="B67" s="153" t="s">
        <v>258</v>
      </c>
      <c r="C67" s="156" t="s">
        <v>267</v>
      </c>
      <c r="D67" s="157"/>
      <c r="E67" s="25">
        <v>7646</v>
      </c>
      <c r="F67" s="25">
        <v>8256</v>
      </c>
      <c r="G67" s="25">
        <v>8851</v>
      </c>
      <c r="H67" s="25">
        <v>9400</v>
      </c>
      <c r="I67" s="25">
        <v>9553</v>
      </c>
      <c r="J67" s="25">
        <v>12776</v>
      </c>
      <c r="K67" s="25">
        <v>18500</v>
      </c>
      <c r="L67" s="25">
        <v>20057</v>
      </c>
      <c r="M67" s="25">
        <v>21965</v>
      </c>
      <c r="N67" s="25">
        <v>15745</v>
      </c>
      <c r="O67" s="25">
        <v>17794</v>
      </c>
      <c r="P67" s="1"/>
    </row>
    <row r="68" spans="2:16" ht="14" customHeight="1">
      <c r="B68" s="154"/>
      <c r="C68" s="153" t="s">
        <v>6</v>
      </c>
      <c r="D68" s="69" t="s">
        <v>268</v>
      </c>
      <c r="E68" s="35">
        <v>4912</v>
      </c>
      <c r="F68" s="35">
        <v>5455</v>
      </c>
      <c r="G68" s="35">
        <v>6054</v>
      </c>
      <c r="H68" s="35">
        <v>6620</v>
      </c>
      <c r="I68" s="35">
        <v>6858</v>
      </c>
      <c r="J68" s="35">
        <v>9498</v>
      </c>
      <c r="K68" s="35">
        <v>14109</v>
      </c>
      <c r="L68" s="35">
        <v>15522</v>
      </c>
      <c r="M68" s="35">
        <v>17259</v>
      </c>
      <c r="N68" s="35">
        <v>12267</v>
      </c>
      <c r="O68" s="35">
        <v>14077</v>
      </c>
      <c r="P68" s="1"/>
    </row>
    <row r="69" spans="2:16" ht="14" customHeight="1">
      <c r="B69" s="154"/>
      <c r="C69" s="154"/>
      <c r="D69" s="69" t="s">
        <v>269</v>
      </c>
      <c r="E69" s="35">
        <v>2618</v>
      </c>
      <c r="F69" s="35">
        <v>2673</v>
      </c>
      <c r="G69" s="35">
        <v>2670</v>
      </c>
      <c r="H69" s="35">
        <v>2655</v>
      </c>
      <c r="I69" s="35">
        <v>2577</v>
      </c>
      <c r="J69" s="35">
        <v>3137</v>
      </c>
      <c r="K69" s="35">
        <v>4208</v>
      </c>
      <c r="L69" s="35">
        <v>4348</v>
      </c>
      <c r="M69" s="35">
        <v>4513</v>
      </c>
      <c r="N69" s="35">
        <v>3347</v>
      </c>
      <c r="O69" s="35">
        <v>3583</v>
      </c>
    </row>
    <row r="70" spans="2:16" ht="14" customHeight="1">
      <c r="B70" s="154"/>
      <c r="C70" s="154"/>
      <c r="D70" s="69" t="s">
        <v>270</v>
      </c>
      <c r="E70" s="54">
        <v>116</v>
      </c>
      <c r="F70" s="54">
        <v>128</v>
      </c>
      <c r="G70" s="54">
        <v>127</v>
      </c>
      <c r="H70" s="54">
        <v>125</v>
      </c>
      <c r="I70" s="54">
        <v>118</v>
      </c>
      <c r="J70" s="54">
        <v>141</v>
      </c>
      <c r="K70" s="54">
        <v>183</v>
      </c>
      <c r="L70" s="54">
        <v>187</v>
      </c>
      <c r="M70" s="54">
        <v>193</v>
      </c>
      <c r="N70" s="35">
        <v>131</v>
      </c>
      <c r="O70" s="35">
        <v>134</v>
      </c>
    </row>
    <row r="71" spans="2:16" ht="14" customHeight="1">
      <c r="B71" s="154"/>
      <c r="C71" s="155"/>
      <c r="D71" s="69" t="s">
        <v>271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/>
      <c r="O71" s="54">
        <v>0</v>
      </c>
    </row>
    <row r="72" spans="2:16" ht="14" customHeight="1">
      <c r="B72" s="154"/>
      <c r="C72" s="156" t="s">
        <v>272</v>
      </c>
      <c r="D72" s="157"/>
      <c r="E72" s="25">
        <v>6882</v>
      </c>
      <c r="F72" s="25">
        <v>8501</v>
      </c>
      <c r="G72" s="25">
        <v>9294</v>
      </c>
      <c r="H72" s="25">
        <v>9870</v>
      </c>
      <c r="I72" s="25">
        <v>11005</v>
      </c>
      <c r="J72" s="25">
        <v>15970</v>
      </c>
      <c r="K72" s="25">
        <v>24975</v>
      </c>
      <c r="L72" s="25">
        <v>27077</v>
      </c>
      <c r="M72" s="25">
        <v>29653</v>
      </c>
      <c r="N72" s="54"/>
      <c r="O72" s="118">
        <v>24022</v>
      </c>
    </row>
    <row r="73" spans="2:16" ht="14" customHeight="1">
      <c r="B73" s="154"/>
      <c r="C73" s="153" t="s">
        <v>6</v>
      </c>
      <c r="D73" s="69" t="s">
        <v>268</v>
      </c>
      <c r="E73" s="35">
        <v>4421</v>
      </c>
      <c r="F73" s="35">
        <v>5619</v>
      </c>
      <c r="G73" s="35">
        <v>6357</v>
      </c>
      <c r="H73" s="35">
        <v>6950</v>
      </c>
      <c r="I73" s="35">
        <v>7906</v>
      </c>
      <c r="J73" s="35">
        <v>11873</v>
      </c>
      <c r="K73" s="35">
        <v>19047</v>
      </c>
      <c r="L73" s="35">
        <v>20955</v>
      </c>
      <c r="M73" s="35">
        <v>23300</v>
      </c>
      <c r="N73" s="54"/>
      <c r="O73" s="74">
        <v>19004</v>
      </c>
    </row>
    <row r="74" spans="2:16" ht="14" customHeight="1">
      <c r="B74" s="154"/>
      <c r="C74" s="154"/>
      <c r="D74" s="69" t="s">
        <v>269</v>
      </c>
      <c r="E74" s="35">
        <v>2356</v>
      </c>
      <c r="F74" s="35">
        <v>2750</v>
      </c>
      <c r="G74" s="35">
        <v>2803</v>
      </c>
      <c r="H74" s="35">
        <v>2788</v>
      </c>
      <c r="I74" s="35">
        <v>2963</v>
      </c>
      <c r="J74" s="35">
        <v>3921</v>
      </c>
      <c r="K74" s="35">
        <v>5681</v>
      </c>
      <c r="L74" s="35">
        <v>5870</v>
      </c>
      <c r="M74" s="35">
        <v>6093</v>
      </c>
      <c r="N74" s="25"/>
      <c r="O74" s="74">
        <v>4838</v>
      </c>
    </row>
    <row r="75" spans="2:16" ht="14" customHeight="1">
      <c r="B75" s="154"/>
      <c r="C75" s="154"/>
      <c r="D75" s="69" t="s">
        <v>270</v>
      </c>
      <c r="E75" s="54">
        <v>105</v>
      </c>
      <c r="F75" s="54">
        <v>132</v>
      </c>
      <c r="G75" s="54">
        <v>133</v>
      </c>
      <c r="H75" s="54">
        <v>131</v>
      </c>
      <c r="I75" s="54">
        <v>136</v>
      </c>
      <c r="J75" s="54">
        <v>176</v>
      </c>
      <c r="K75" s="54">
        <v>247</v>
      </c>
      <c r="L75" s="54">
        <v>252</v>
      </c>
      <c r="M75" s="54">
        <v>260</v>
      </c>
      <c r="N75" s="35"/>
      <c r="O75" s="74">
        <v>180</v>
      </c>
    </row>
    <row r="76" spans="2:16" ht="14" customHeight="1">
      <c r="B76" s="155"/>
      <c r="C76" s="155"/>
      <c r="D76" s="69" t="s">
        <v>271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/>
      <c r="O76" s="74">
        <v>0</v>
      </c>
    </row>
    <row r="77" spans="2:16" ht="14" customHeight="1">
      <c r="B77" s="153" t="s">
        <v>259</v>
      </c>
      <c r="C77" s="156" t="s">
        <v>267</v>
      </c>
      <c r="D77" s="157"/>
      <c r="E77" s="25">
        <v>5655</v>
      </c>
      <c r="F77" s="25">
        <v>5855</v>
      </c>
      <c r="G77" s="25">
        <v>5838</v>
      </c>
      <c r="H77" s="25">
        <v>5893</v>
      </c>
      <c r="I77" s="25">
        <v>5866</v>
      </c>
      <c r="J77" s="25">
        <v>5933</v>
      </c>
      <c r="K77" s="25">
        <v>6202</v>
      </c>
      <c r="L77" s="25">
        <v>6326</v>
      </c>
      <c r="M77" s="25">
        <v>6551</v>
      </c>
      <c r="N77" s="25">
        <v>4468</v>
      </c>
      <c r="O77" s="25">
        <v>4564</v>
      </c>
    </row>
    <row r="78" spans="2:16" ht="14" customHeight="1">
      <c r="B78" s="154"/>
      <c r="C78" s="153" t="s">
        <v>6</v>
      </c>
      <c r="D78" s="69" t="s">
        <v>268</v>
      </c>
      <c r="E78" s="35">
        <v>4444</v>
      </c>
      <c r="F78" s="35">
        <v>4609</v>
      </c>
      <c r="G78" s="35">
        <v>4637</v>
      </c>
      <c r="H78" s="35">
        <v>4720</v>
      </c>
      <c r="I78" s="35">
        <v>4745</v>
      </c>
      <c r="J78" s="35">
        <v>4830</v>
      </c>
      <c r="K78" s="35">
        <v>5092</v>
      </c>
      <c r="L78" s="35">
        <v>5262</v>
      </c>
      <c r="M78" s="35">
        <v>5440</v>
      </c>
      <c r="N78" s="35">
        <v>3625</v>
      </c>
      <c r="O78" s="35">
        <v>3660</v>
      </c>
    </row>
    <row r="79" spans="2:16" ht="14" customHeight="1">
      <c r="B79" s="154"/>
      <c r="C79" s="154"/>
      <c r="D79" s="69" t="s">
        <v>269</v>
      </c>
      <c r="E79" s="35">
        <v>1161</v>
      </c>
      <c r="F79" s="35">
        <v>1180</v>
      </c>
      <c r="G79" s="35">
        <v>1133</v>
      </c>
      <c r="H79" s="35">
        <v>1105</v>
      </c>
      <c r="I79" s="35">
        <v>1058</v>
      </c>
      <c r="J79" s="35">
        <v>1031</v>
      </c>
      <c r="K79" s="35">
        <v>1017</v>
      </c>
      <c r="L79" s="35">
        <v>984</v>
      </c>
      <c r="M79" s="35">
        <v>1035</v>
      </c>
      <c r="N79" s="35">
        <v>677</v>
      </c>
      <c r="O79" s="35">
        <v>670</v>
      </c>
    </row>
    <row r="80" spans="2:16" ht="14" customHeight="1">
      <c r="B80" s="154"/>
      <c r="C80" s="154"/>
      <c r="D80" s="69" t="s">
        <v>270</v>
      </c>
      <c r="E80" s="54">
        <v>50</v>
      </c>
      <c r="F80" s="54">
        <v>66</v>
      </c>
      <c r="G80" s="54">
        <v>68</v>
      </c>
      <c r="H80" s="54">
        <v>68</v>
      </c>
      <c r="I80" s="54">
        <v>63</v>
      </c>
      <c r="J80" s="54">
        <v>72</v>
      </c>
      <c r="K80" s="54">
        <v>93</v>
      </c>
      <c r="L80" s="54">
        <v>80</v>
      </c>
      <c r="M80" s="54">
        <v>76</v>
      </c>
      <c r="N80" s="54">
        <v>40</v>
      </c>
      <c r="O80" s="54">
        <v>37</v>
      </c>
    </row>
    <row r="81" spans="2:15" ht="14" customHeight="1">
      <c r="B81" s="154"/>
      <c r="C81" s="155"/>
      <c r="D81" s="69" t="s">
        <v>271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126</v>
      </c>
      <c r="O81" s="54">
        <v>197</v>
      </c>
    </row>
    <row r="82" spans="2:15" ht="14" customHeight="1">
      <c r="B82" s="154"/>
      <c r="C82" s="156" t="s">
        <v>272</v>
      </c>
      <c r="D82" s="157"/>
      <c r="E82" s="25">
        <v>6233</v>
      </c>
      <c r="F82" s="25">
        <v>7026</v>
      </c>
      <c r="G82" s="25">
        <v>7006</v>
      </c>
      <c r="H82" s="25">
        <v>7072</v>
      </c>
      <c r="I82" s="25">
        <v>7039</v>
      </c>
      <c r="J82" s="25">
        <v>7622</v>
      </c>
      <c r="K82" s="25">
        <v>8470</v>
      </c>
      <c r="L82" s="25">
        <v>8856</v>
      </c>
      <c r="M82" s="25">
        <v>9172</v>
      </c>
      <c r="N82" s="25">
        <v>6256</v>
      </c>
      <c r="O82" s="25">
        <v>6389</v>
      </c>
    </row>
    <row r="83" spans="2:15" ht="14" customHeight="1">
      <c r="B83" s="154"/>
      <c r="C83" s="153" t="s">
        <v>6</v>
      </c>
      <c r="D83" s="69" t="s">
        <v>268</v>
      </c>
      <c r="E83" s="35">
        <v>4897</v>
      </c>
      <c r="F83" s="35">
        <v>5530</v>
      </c>
      <c r="G83" s="35">
        <v>5564</v>
      </c>
      <c r="H83" s="35">
        <v>5664</v>
      </c>
      <c r="I83" s="35">
        <v>5694</v>
      </c>
      <c r="J83" s="35">
        <v>6206</v>
      </c>
      <c r="K83" s="35">
        <v>6936</v>
      </c>
      <c r="L83" s="35">
        <v>7367</v>
      </c>
      <c r="M83" s="35">
        <v>7616</v>
      </c>
      <c r="N83" s="35">
        <v>5076</v>
      </c>
      <c r="O83" s="35">
        <v>5123</v>
      </c>
    </row>
    <row r="84" spans="2:15" ht="14" customHeight="1">
      <c r="B84" s="154"/>
      <c r="C84" s="154"/>
      <c r="D84" s="69" t="s">
        <v>269</v>
      </c>
      <c r="E84" s="35">
        <v>1281</v>
      </c>
      <c r="F84" s="35">
        <v>1417</v>
      </c>
      <c r="G84" s="35">
        <v>1360</v>
      </c>
      <c r="H84" s="35">
        <v>1326</v>
      </c>
      <c r="I84" s="35">
        <v>1270</v>
      </c>
      <c r="J84" s="35">
        <v>1323</v>
      </c>
      <c r="K84" s="35">
        <v>1407</v>
      </c>
      <c r="L84" s="35">
        <v>1378</v>
      </c>
      <c r="M84" s="35">
        <v>1449</v>
      </c>
      <c r="N84" s="35">
        <v>948</v>
      </c>
      <c r="O84" s="35">
        <v>939</v>
      </c>
    </row>
    <row r="85" spans="2:15" ht="14" customHeight="1">
      <c r="B85" s="154"/>
      <c r="C85" s="154"/>
      <c r="D85" s="69" t="s">
        <v>270</v>
      </c>
      <c r="E85" s="54">
        <v>55</v>
      </c>
      <c r="F85" s="54">
        <v>79</v>
      </c>
      <c r="G85" s="54">
        <v>82</v>
      </c>
      <c r="H85" s="54">
        <v>82</v>
      </c>
      <c r="I85" s="54">
        <v>75</v>
      </c>
      <c r="J85" s="54">
        <v>93</v>
      </c>
      <c r="K85" s="54">
        <v>127</v>
      </c>
      <c r="L85" s="54">
        <v>111</v>
      </c>
      <c r="M85" s="54">
        <v>107</v>
      </c>
      <c r="N85" s="54">
        <v>56</v>
      </c>
      <c r="O85" s="54">
        <v>51</v>
      </c>
    </row>
    <row r="86" spans="2:15" ht="14" customHeight="1">
      <c r="B86" s="155"/>
      <c r="C86" s="155"/>
      <c r="D86" s="69" t="s">
        <v>271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176</v>
      </c>
      <c r="O86" s="54">
        <v>276</v>
      </c>
    </row>
    <row r="87" spans="2:15" ht="14" customHeight="1">
      <c r="B87" s="153" t="s">
        <v>164</v>
      </c>
      <c r="C87" s="156" t="s">
        <v>267</v>
      </c>
      <c r="D87" s="157"/>
      <c r="E87" s="25">
        <v>8199</v>
      </c>
      <c r="F87" s="25">
        <v>8306</v>
      </c>
      <c r="G87" s="25">
        <v>8524</v>
      </c>
      <c r="H87" s="25">
        <v>8809</v>
      </c>
      <c r="I87" s="25">
        <v>8826</v>
      </c>
      <c r="J87" s="25">
        <v>8960</v>
      </c>
      <c r="K87" s="25">
        <v>9212</v>
      </c>
      <c r="L87" s="25">
        <v>9296</v>
      </c>
      <c r="M87" s="25">
        <v>9742</v>
      </c>
      <c r="N87" s="25">
        <f>SUM(N88:N91)</f>
        <v>6066</v>
      </c>
      <c r="O87" s="25">
        <v>6384</v>
      </c>
    </row>
    <row r="88" spans="2:15" ht="14" customHeight="1">
      <c r="B88" s="154"/>
      <c r="C88" s="153" t="s">
        <v>6</v>
      </c>
      <c r="D88" s="69" t="s">
        <v>268</v>
      </c>
      <c r="E88" s="35">
        <v>6237</v>
      </c>
      <c r="F88" s="35">
        <v>6193</v>
      </c>
      <c r="G88" s="35">
        <v>6550</v>
      </c>
      <c r="H88" s="35">
        <v>6903</v>
      </c>
      <c r="I88" s="35">
        <v>6851</v>
      </c>
      <c r="J88" s="35">
        <v>6823</v>
      </c>
      <c r="K88" s="35">
        <v>7081</v>
      </c>
      <c r="L88" s="35">
        <v>7188</v>
      </c>
      <c r="M88" s="35">
        <v>7607</v>
      </c>
      <c r="N88" s="35">
        <v>4672</v>
      </c>
      <c r="O88" s="35">
        <v>4976</v>
      </c>
    </row>
    <row r="89" spans="2:15" ht="14" customHeight="1">
      <c r="B89" s="154"/>
      <c r="C89" s="154"/>
      <c r="D89" s="69" t="s">
        <v>269</v>
      </c>
      <c r="E89" s="35">
        <v>1621</v>
      </c>
      <c r="F89" s="35">
        <v>1756</v>
      </c>
      <c r="G89" s="35">
        <v>1665</v>
      </c>
      <c r="H89" s="35">
        <v>1598</v>
      </c>
      <c r="I89" s="35">
        <v>1600</v>
      </c>
      <c r="J89" s="35">
        <v>1736</v>
      </c>
      <c r="K89" s="35">
        <v>1725</v>
      </c>
      <c r="L89" s="35">
        <v>1699</v>
      </c>
      <c r="M89" s="35">
        <v>1723</v>
      </c>
      <c r="N89" s="35">
        <v>1117</v>
      </c>
      <c r="O89" s="35">
        <v>1105</v>
      </c>
    </row>
    <row r="90" spans="2:15" ht="14" customHeight="1">
      <c r="B90" s="154"/>
      <c r="C90" s="154"/>
      <c r="D90" s="69" t="s">
        <v>270</v>
      </c>
      <c r="E90" s="54">
        <v>129</v>
      </c>
      <c r="F90" s="54">
        <v>149</v>
      </c>
      <c r="G90" s="54">
        <v>99</v>
      </c>
      <c r="H90" s="54">
        <v>101</v>
      </c>
      <c r="I90" s="54">
        <v>115</v>
      </c>
      <c r="J90" s="54">
        <v>114</v>
      </c>
      <c r="K90" s="54">
        <v>104</v>
      </c>
      <c r="L90" s="54">
        <v>101</v>
      </c>
      <c r="M90" s="54">
        <v>96</v>
      </c>
      <c r="N90" s="54">
        <v>62</v>
      </c>
      <c r="O90" s="54">
        <v>64</v>
      </c>
    </row>
    <row r="91" spans="2:15" ht="14" customHeight="1">
      <c r="B91" s="154"/>
      <c r="C91" s="155"/>
      <c r="D91" s="69" t="s">
        <v>271</v>
      </c>
      <c r="E91" s="54">
        <v>212</v>
      </c>
      <c r="F91" s="54">
        <v>208</v>
      </c>
      <c r="G91" s="54">
        <v>210</v>
      </c>
      <c r="H91" s="54">
        <v>207</v>
      </c>
      <c r="I91" s="54">
        <v>260</v>
      </c>
      <c r="J91" s="54">
        <v>287</v>
      </c>
      <c r="K91" s="54">
        <v>302</v>
      </c>
      <c r="L91" s="54">
        <v>308</v>
      </c>
      <c r="M91" s="54">
        <v>316</v>
      </c>
      <c r="N91" s="54">
        <v>215</v>
      </c>
      <c r="O91" s="54">
        <v>239</v>
      </c>
    </row>
    <row r="92" spans="2:15" ht="14" customHeight="1">
      <c r="B92" s="154"/>
      <c r="C92" s="156" t="s">
        <v>272</v>
      </c>
      <c r="D92" s="157"/>
      <c r="E92" s="25">
        <v>9012</v>
      </c>
      <c r="F92" s="25">
        <v>9968</v>
      </c>
      <c r="G92" s="25">
        <v>10229</v>
      </c>
      <c r="H92" s="25">
        <v>10571</v>
      </c>
      <c r="I92" s="25">
        <v>11167</v>
      </c>
      <c r="J92" s="25">
        <v>11695</v>
      </c>
      <c r="K92" s="25">
        <v>11974</v>
      </c>
      <c r="L92" s="25">
        <v>12062</v>
      </c>
      <c r="M92" s="25">
        <v>12623</v>
      </c>
      <c r="N92" s="25">
        <f>SUM(N93:N96)</f>
        <v>7849</v>
      </c>
      <c r="O92" s="25">
        <v>8251</v>
      </c>
    </row>
    <row r="93" spans="2:15" ht="14" customHeight="1">
      <c r="B93" s="154"/>
      <c r="C93" s="153" t="s">
        <v>6</v>
      </c>
      <c r="D93" s="69" t="s">
        <v>268</v>
      </c>
      <c r="E93" s="35">
        <v>6837</v>
      </c>
      <c r="F93" s="35">
        <v>7432</v>
      </c>
      <c r="G93" s="35">
        <v>7860</v>
      </c>
      <c r="H93" s="35">
        <v>8284</v>
      </c>
      <c r="I93" s="35">
        <v>8648</v>
      </c>
      <c r="J93" s="35">
        <v>8880</v>
      </c>
      <c r="K93" s="35">
        <v>9176</v>
      </c>
      <c r="L93" s="35">
        <v>9297</v>
      </c>
      <c r="M93" s="35">
        <v>9822</v>
      </c>
      <c r="N93" s="35">
        <v>6023</v>
      </c>
      <c r="O93" s="35">
        <v>6408</v>
      </c>
    </row>
    <row r="94" spans="2:15" ht="14" customHeight="1">
      <c r="B94" s="154"/>
      <c r="C94" s="154"/>
      <c r="D94" s="69" t="s">
        <v>269</v>
      </c>
      <c r="E94" s="35">
        <v>1798</v>
      </c>
      <c r="F94" s="35">
        <v>2107</v>
      </c>
      <c r="G94" s="35">
        <v>1998</v>
      </c>
      <c r="H94" s="35">
        <v>1918</v>
      </c>
      <c r="I94" s="35">
        <v>2040</v>
      </c>
      <c r="J94" s="35">
        <v>2307</v>
      </c>
      <c r="K94" s="35">
        <v>2286</v>
      </c>
      <c r="L94" s="35">
        <v>2250</v>
      </c>
      <c r="M94" s="35">
        <v>2281</v>
      </c>
      <c r="N94" s="35">
        <v>1476</v>
      </c>
      <c r="O94" s="35">
        <v>1461</v>
      </c>
    </row>
    <row r="95" spans="2:15" ht="14" customHeight="1">
      <c r="B95" s="154"/>
      <c r="C95" s="154"/>
      <c r="D95" s="69" t="s">
        <v>270</v>
      </c>
      <c r="E95" s="54">
        <v>143</v>
      </c>
      <c r="F95" s="54">
        <v>179</v>
      </c>
      <c r="G95" s="54">
        <v>119</v>
      </c>
      <c r="H95" s="54">
        <v>121</v>
      </c>
      <c r="I95" s="54">
        <v>146</v>
      </c>
      <c r="J95" s="54">
        <v>148</v>
      </c>
      <c r="K95" s="54">
        <v>134</v>
      </c>
      <c r="L95" s="54">
        <v>130</v>
      </c>
      <c r="M95" s="54">
        <v>125</v>
      </c>
      <c r="N95" s="54">
        <v>81</v>
      </c>
      <c r="O95" s="54">
        <v>83</v>
      </c>
    </row>
    <row r="96" spans="2:15" ht="14" customHeight="1">
      <c r="B96" s="155"/>
      <c r="C96" s="155"/>
      <c r="D96" s="69" t="s">
        <v>271</v>
      </c>
      <c r="E96" s="54">
        <v>234</v>
      </c>
      <c r="F96" s="54">
        <v>250</v>
      </c>
      <c r="G96" s="54">
        <v>252</v>
      </c>
      <c r="H96" s="54">
        <v>248</v>
      </c>
      <c r="I96" s="54">
        <v>333</v>
      </c>
      <c r="J96" s="54">
        <v>360</v>
      </c>
      <c r="K96" s="54">
        <v>378</v>
      </c>
      <c r="L96" s="54">
        <v>385</v>
      </c>
      <c r="M96" s="54">
        <v>395</v>
      </c>
      <c r="N96" s="54">
        <v>269</v>
      </c>
      <c r="O96" s="54">
        <v>299</v>
      </c>
    </row>
    <row r="97" spans="2:15" ht="14" customHeight="1">
      <c r="B97" s="153" t="s">
        <v>276</v>
      </c>
      <c r="C97" s="156" t="s">
        <v>267</v>
      </c>
      <c r="D97" s="157"/>
      <c r="E97" s="24">
        <v>213</v>
      </c>
      <c r="F97" s="24">
        <v>816</v>
      </c>
      <c r="G97" s="24">
        <v>917</v>
      </c>
      <c r="H97" s="24">
        <v>996</v>
      </c>
      <c r="I97" s="25">
        <v>1029</v>
      </c>
      <c r="J97" s="25">
        <v>1051</v>
      </c>
      <c r="K97" s="25">
        <v>1072</v>
      </c>
      <c r="L97" s="25">
        <v>1041</v>
      </c>
      <c r="M97" s="25">
        <v>1041</v>
      </c>
      <c r="N97" s="100">
        <v>768</v>
      </c>
      <c r="O97" s="100">
        <v>752</v>
      </c>
    </row>
    <row r="98" spans="2:15" ht="14" customHeight="1">
      <c r="B98" s="154"/>
      <c r="C98" s="153" t="s">
        <v>6</v>
      </c>
      <c r="D98" s="69" t="s">
        <v>268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99">
        <v>0</v>
      </c>
      <c r="O98" s="99">
        <v>0</v>
      </c>
    </row>
    <row r="99" spans="2:15" ht="14" customHeight="1">
      <c r="B99" s="154"/>
      <c r="C99" s="154"/>
      <c r="D99" s="69" t="s">
        <v>269</v>
      </c>
      <c r="E99" s="54">
        <v>197</v>
      </c>
      <c r="F99" s="54">
        <v>744</v>
      </c>
      <c r="G99" s="54">
        <v>841</v>
      </c>
      <c r="H99" s="54">
        <v>917</v>
      </c>
      <c r="I99" s="54">
        <v>947</v>
      </c>
      <c r="J99" s="54">
        <v>974</v>
      </c>
      <c r="K99" s="54">
        <v>1000</v>
      </c>
      <c r="L99" s="54">
        <v>968</v>
      </c>
      <c r="M99" s="54">
        <v>971</v>
      </c>
      <c r="N99" s="99">
        <v>719</v>
      </c>
      <c r="O99" s="99">
        <v>706</v>
      </c>
    </row>
    <row r="100" spans="2:15" ht="14" customHeight="1">
      <c r="B100" s="154"/>
      <c r="C100" s="154"/>
      <c r="D100" s="69" t="s">
        <v>270</v>
      </c>
      <c r="E100" s="54">
        <v>16</v>
      </c>
      <c r="F100" s="54">
        <v>72</v>
      </c>
      <c r="G100" s="54">
        <v>76</v>
      </c>
      <c r="H100" s="54">
        <v>79</v>
      </c>
      <c r="I100" s="54">
        <v>82</v>
      </c>
      <c r="J100" s="54">
        <v>77</v>
      </c>
      <c r="K100" s="54">
        <v>72</v>
      </c>
      <c r="L100" s="54">
        <v>73</v>
      </c>
      <c r="M100" s="54">
        <v>70</v>
      </c>
      <c r="N100" s="99">
        <v>49</v>
      </c>
      <c r="O100" s="99">
        <v>46</v>
      </c>
    </row>
    <row r="101" spans="2:15" ht="14" customHeight="1">
      <c r="B101" s="154"/>
      <c r="C101" s="155"/>
      <c r="D101" s="69" t="s">
        <v>271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99">
        <v>0</v>
      </c>
      <c r="O101" s="99">
        <v>0</v>
      </c>
    </row>
    <row r="102" spans="2:15" ht="14" customHeight="1">
      <c r="B102" s="154"/>
      <c r="C102" s="156" t="s">
        <v>272</v>
      </c>
      <c r="D102" s="157"/>
      <c r="E102" s="24">
        <v>284</v>
      </c>
      <c r="F102" s="25">
        <v>1080</v>
      </c>
      <c r="G102" s="25">
        <v>1210</v>
      </c>
      <c r="H102" s="25">
        <v>1338</v>
      </c>
      <c r="I102" s="25">
        <v>1382</v>
      </c>
      <c r="J102" s="25">
        <v>1410</v>
      </c>
      <c r="K102" s="25">
        <v>1514</v>
      </c>
      <c r="L102" s="25">
        <v>1499</v>
      </c>
      <c r="M102" s="25">
        <v>1498</v>
      </c>
      <c r="N102" s="100">
        <v>1102</v>
      </c>
      <c r="O102" s="100">
        <v>1079</v>
      </c>
    </row>
    <row r="103" spans="2:15" ht="14" customHeight="1">
      <c r="B103" s="154"/>
      <c r="C103" s="153" t="s">
        <v>6</v>
      </c>
      <c r="D103" s="69" t="s">
        <v>268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99">
        <v>0</v>
      </c>
      <c r="O103" s="99">
        <v>0</v>
      </c>
    </row>
    <row r="104" spans="2:15" ht="14" customHeight="1">
      <c r="B104" s="154"/>
      <c r="C104" s="154"/>
      <c r="D104" s="69" t="s">
        <v>269</v>
      </c>
      <c r="E104" s="54">
        <v>262</v>
      </c>
      <c r="F104" s="54">
        <v>984</v>
      </c>
      <c r="G104" s="35">
        <v>1109</v>
      </c>
      <c r="H104" s="35">
        <v>1232</v>
      </c>
      <c r="I104" s="35">
        <v>1272</v>
      </c>
      <c r="J104" s="35">
        <v>1306</v>
      </c>
      <c r="K104" s="35">
        <v>1411</v>
      </c>
      <c r="L104" s="35">
        <v>1393</v>
      </c>
      <c r="M104" s="35">
        <v>1395</v>
      </c>
      <c r="N104" s="98">
        <v>1030</v>
      </c>
      <c r="O104" s="98">
        <v>1012</v>
      </c>
    </row>
    <row r="105" spans="2:15" ht="14" customHeight="1">
      <c r="B105" s="154"/>
      <c r="C105" s="154"/>
      <c r="D105" s="69" t="s">
        <v>270</v>
      </c>
      <c r="E105" s="54">
        <v>22</v>
      </c>
      <c r="F105" s="54">
        <v>96</v>
      </c>
      <c r="G105" s="54">
        <v>101</v>
      </c>
      <c r="H105" s="54">
        <v>106</v>
      </c>
      <c r="I105" s="54">
        <v>110</v>
      </c>
      <c r="J105" s="54">
        <v>104</v>
      </c>
      <c r="K105" s="54">
        <v>103</v>
      </c>
      <c r="L105" s="54">
        <v>106</v>
      </c>
      <c r="M105" s="54">
        <v>103</v>
      </c>
      <c r="N105" s="99">
        <v>72</v>
      </c>
      <c r="O105" s="99">
        <v>67</v>
      </c>
    </row>
    <row r="106" spans="2:15" ht="14" customHeight="1">
      <c r="B106" s="155"/>
      <c r="C106" s="155"/>
      <c r="D106" s="69" t="s">
        <v>271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99">
        <v>0</v>
      </c>
      <c r="O106" s="99">
        <v>0</v>
      </c>
    </row>
    <row r="107" spans="2:15" ht="14" customHeight="1">
      <c r="B107" s="153" t="s">
        <v>277</v>
      </c>
      <c r="C107" s="156" t="s">
        <v>267</v>
      </c>
      <c r="D107" s="157"/>
      <c r="E107" s="24">
        <v>0</v>
      </c>
      <c r="F107" s="24">
        <v>14</v>
      </c>
      <c r="G107" s="24">
        <v>553</v>
      </c>
      <c r="H107" s="25">
        <v>1198</v>
      </c>
      <c r="I107" s="25">
        <v>3794</v>
      </c>
      <c r="J107" s="25">
        <v>4273</v>
      </c>
      <c r="K107" s="25">
        <v>4585</v>
      </c>
      <c r="L107" s="25">
        <v>4843</v>
      </c>
      <c r="M107" s="25">
        <v>5293</v>
      </c>
      <c r="N107" s="100">
        <v>4039</v>
      </c>
      <c r="O107" s="100">
        <v>4375</v>
      </c>
    </row>
    <row r="108" spans="2:15" ht="14" customHeight="1">
      <c r="B108" s="154"/>
      <c r="C108" s="153" t="s">
        <v>6</v>
      </c>
      <c r="D108" s="69" t="s">
        <v>268</v>
      </c>
      <c r="E108" s="54">
        <v>0</v>
      </c>
      <c r="F108" s="54">
        <v>0</v>
      </c>
      <c r="G108" s="54">
        <v>0</v>
      </c>
      <c r="H108" s="35">
        <v>1198</v>
      </c>
      <c r="I108" s="35">
        <v>2818</v>
      </c>
      <c r="J108" s="35">
        <v>3244</v>
      </c>
      <c r="K108" s="35">
        <v>3556</v>
      </c>
      <c r="L108" s="35">
        <v>3796</v>
      </c>
      <c r="M108" s="35">
        <v>4207</v>
      </c>
      <c r="N108" s="98">
        <v>3220</v>
      </c>
      <c r="O108" s="98">
        <v>3557</v>
      </c>
    </row>
    <row r="109" spans="2:15" ht="14" customHeight="1">
      <c r="B109" s="154"/>
      <c r="C109" s="154"/>
      <c r="D109" s="69" t="s">
        <v>269</v>
      </c>
      <c r="E109" s="54">
        <v>0</v>
      </c>
      <c r="F109" s="54">
        <v>0</v>
      </c>
      <c r="G109" s="54">
        <v>526</v>
      </c>
      <c r="H109" s="54">
        <v>767</v>
      </c>
      <c r="I109" s="54">
        <v>939</v>
      </c>
      <c r="J109" s="54">
        <v>988</v>
      </c>
      <c r="K109" s="54">
        <v>984</v>
      </c>
      <c r="L109" s="54">
        <v>1007</v>
      </c>
      <c r="M109" s="71">
        <v>1046</v>
      </c>
      <c r="N109" s="71">
        <v>789</v>
      </c>
      <c r="O109" s="71">
        <v>783</v>
      </c>
    </row>
    <row r="110" spans="2:15" ht="14" customHeight="1">
      <c r="B110" s="154"/>
      <c r="C110" s="154"/>
      <c r="D110" s="69" t="s">
        <v>270</v>
      </c>
      <c r="E110" s="54">
        <v>0</v>
      </c>
      <c r="F110" s="54">
        <v>14</v>
      </c>
      <c r="G110" s="54">
        <v>27</v>
      </c>
      <c r="H110" s="54">
        <v>33</v>
      </c>
      <c r="I110" s="54">
        <v>37</v>
      </c>
      <c r="J110" s="54">
        <v>41</v>
      </c>
      <c r="K110" s="54">
        <v>39</v>
      </c>
      <c r="L110" s="54">
        <v>40</v>
      </c>
      <c r="M110" s="54">
        <v>40</v>
      </c>
      <c r="N110" s="99">
        <v>30</v>
      </c>
      <c r="O110" s="99">
        <v>30</v>
      </c>
    </row>
    <row r="111" spans="2:15" ht="14" customHeight="1">
      <c r="B111" s="154"/>
      <c r="C111" s="155"/>
      <c r="D111" s="69" t="s">
        <v>271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6</v>
      </c>
      <c r="L111" s="54">
        <v>0</v>
      </c>
      <c r="M111" s="54">
        <v>0</v>
      </c>
      <c r="N111" s="98">
        <v>0</v>
      </c>
      <c r="O111" s="98">
        <v>5</v>
      </c>
    </row>
    <row r="112" spans="2:15" ht="14" customHeight="1">
      <c r="B112" s="154"/>
      <c r="C112" s="156" t="s">
        <v>272</v>
      </c>
      <c r="D112" s="157"/>
      <c r="E112" s="24">
        <v>0</v>
      </c>
      <c r="F112" s="24">
        <v>0</v>
      </c>
      <c r="G112" s="24">
        <v>720</v>
      </c>
      <c r="H112" s="25">
        <v>2597</v>
      </c>
      <c r="I112" s="25">
        <v>4838</v>
      </c>
      <c r="J112" s="25">
        <v>5768</v>
      </c>
      <c r="K112" s="25">
        <v>6190</v>
      </c>
      <c r="L112" s="25">
        <v>6538</v>
      </c>
      <c r="M112" s="25">
        <v>7262</v>
      </c>
      <c r="N112" s="100">
        <v>6260</v>
      </c>
      <c r="O112" s="100">
        <v>6782</v>
      </c>
    </row>
    <row r="113" spans="2:15" ht="14" customHeight="1">
      <c r="B113" s="154"/>
      <c r="C113" s="153" t="s">
        <v>6</v>
      </c>
      <c r="D113" s="69" t="s">
        <v>268</v>
      </c>
      <c r="E113" s="54">
        <v>0</v>
      </c>
      <c r="F113" s="54">
        <v>0</v>
      </c>
      <c r="G113" s="54">
        <v>0</v>
      </c>
      <c r="H113" s="35">
        <v>1565</v>
      </c>
      <c r="I113" s="35">
        <v>3594</v>
      </c>
      <c r="J113" s="35">
        <v>4380</v>
      </c>
      <c r="K113" s="35">
        <v>4801</v>
      </c>
      <c r="L113" s="35">
        <v>5125</v>
      </c>
      <c r="M113" s="35">
        <v>5772</v>
      </c>
      <c r="N113" s="98">
        <v>4991</v>
      </c>
      <c r="O113" s="98">
        <v>5514</v>
      </c>
    </row>
    <row r="114" spans="2:15" ht="14" customHeight="1">
      <c r="B114" s="154"/>
      <c r="C114" s="154"/>
      <c r="D114" s="69" t="s">
        <v>269</v>
      </c>
      <c r="E114" s="54">
        <v>0</v>
      </c>
      <c r="F114" s="54">
        <v>0</v>
      </c>
      <c r="G114" s="54">
        <v>684</v>
      </c>
      <c r="H114" s="35">
        <v>1000</v>
      </c>
      <c r="I114" s="35">
        <v>1197</v>
      </c>
      <c r="J114" s="35">
        <v>1333</v>
      </c>
      <c r="K114" s="35">
        <v>1328</v>
      </c>
      <c r="L114" s="35">
        <v>1359</v>
      </c>
      <c r="M114" s="35">
        <v>1435</v>
      </c>
      <c r="N114" s="98">
        <v>1223</v>
      </c>
      <c r="O114" s="98">
        <v>1214</v>
      </c>
    </row>
    <row r="115" spans="2:15" ht="14" customHeight="1">
      <c r="B115" s="154"/>
      <c r="C115" s="154"/>
      <c r="D115" s="69" t="s">
        <v>270</v>
      </c>
      <c r="E115" s="54">
        <v>0</v>
      </c>
      <c r="F115" s="54">
        <v>0</v>
      </c>
      <c r="G115" s="54">
        <v>36</v>
      </c>
      <c r="H115" s="54">
        <v>43</v>
      </c>
      <c r="I115" s="54">
        <v>47</v>
      </c>
      <c r="J115" s="54">
        <v>55</v>
      </c>
      <c r="K115" s="54">
        <v>53</v>
      </c>
      <c r="L115" s="54">
        <v>54</v>
      </c>
      <c r="M115" s="54">
        <v>55</v>
      </c>
      <c r="N115" s="99">
        <v>46</v>
      </c>
      <c r="O115" s="99">
        <v>47</v>
      </c>
    </row>
    <row r="116" spans="2:15" ht="14" customHeight="1">
      <c r="B116" s="155"/>
      <c r="C116" s="155"/>
      <c r="D116" s="69" t="s">
        <v>271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8</v>
      </c>
      <c r="L116" s="54">
        <v>0</v>
      </c>
      <c r="M116" s="54">
        <v>0</v>
      </c>
      <c r="N116" s="99">
        <v>0</v>
      </c>
      <c r="O116" s="99">
        <v>7</v>
      </c>
    </row>
    <row r="117" spans="2:15" ht="14" customHeight="1">
      <c r="B117" s="153" t="s">
        <v>278</v>
      </c>
      <c r="C117" s="156" t="s">
        <v>267</v>
      </c>
      <c r="D117" s="157"/>
      <c r="E117" s="24">
        <v>0</v>
      </c>
      <c r="F117" s="24">
        <v>0</v>
      </c>
      <c r="G117" s="24">
        <v>179</v>
      </c>
      <c r="H117" s="24">
        <v>724</v>
      </c>
      <c r="I117" s="25">
        <v>2033</v>
      </c>
      <c r="J117" s="25">
        <v>2345</v>
      </c>
      <c r="K117" s="25">
        <v>2552</v>
      </c>
      <c r="L117" s="25">
        <v>2777</v>
      </c>
      <c r="M117" s="25">
        <v>3236</v>
      </c>
      <c r="N117" s="25">
        <v>2382</v>
      </c>
      <c r="O117" s="25">
        <v>2639</v>
      </c>
    </row>
    <row r="118" spans="2:15" ht="14" customHeight="1">
      <c r="B118" s="154"/>
      <c r="C118" s="153" t="s">
        <v>6</v>
      </c>
      <c r="D118" s="69" t="s">
        <v>268</v>
      </c>
      <c r="E118" s="54">
        <v>0</v>
      </c>
      <c r="F118" s="54">
        <v>0</v>
      </c>
      <c r="G118" s="54">
        <v>0</v>
      </c>
      <c r="H118" s="54">
        <v>331</v>
      </c>
      <c r="I118" s="35">
        <v>1521</v>
      </c>
      <c r="J118" s="35">
        <v>1796</v>
      </c>
      <c r="K118" s="35">
        <v>2001</v>
      </c>
      <c r="L118" s="35">
        <v>2226</v>
      </c>
      <c r="M118" s="35">
        <v>2641</v>
      </c>
      <c r="N118" s="35">
        <v>1946</v>
      </c>
      <c r="O118" s="35">
        <v>2181</v>
      </c>
    </row>
    <row r="119" spans="2:15" ht="14" customHeight="1">
      <c r="B119" s="154"/>
      <c r="C119" s="154"/>
      <c r="D119" s="69" t="s">
        <v>269</v>
      </c>
      <c r="E119" s="54">
        <v>0</v>
      </c>
      <c r="F119" s="54">
        <v>0</v>
      </c>
      <c r="G119" s="54">
        <v>171</v>
      </c>
      <c r="H119" s="54">
        <v>377</v>
      </c>
      <c r="I119" s="54">
        <v>495</v>
      </c>
      <c r="J119" s="54">
        <v>524</v>
      </c>
      <c r="K119" s="54">
        <v>523</v>
      </c>
      <c r="L119" s="54">
        <v>523</v>
      </c>
      <c r="M119" s="54">
        <v>569</v>
      </c>
      <c r="N119" s="54">
        <v>418</v>
      </c>
      <c r="O119" s="54">
        <v>438</v>
      </c>
    </row>
    <row r="120" spans="2:15" ht="14" customHeight="1">
      <c r="B120" s="154"/>
      <c r="C120" s="154"/>
      <c r="D120" s="69" t="s">
        <v>270</v>
      </c>
      <c r="E120" s="54">
        <v>0</v>
      </c>
      <c r="F120" s="54">
        <v>0</v>
      </c>
      <c r="G120" s="54">
        <v>8</v>
      </c>
      <c r="H120" s="54">
        <v>16</v>
      </c>
      <c r="I120" s="54">
        <v>17</v>
      </c>
      <c r="J120" s="54">
        <v>18</v>
      </c>
      <c r="K120" s="54">
        <v>20</v>
      </c>
      <c r="L120" s="54">
        <v>21</v>
      </c>
      <c r="M120" s="54">
        <v>19</v>
      </c>
      <c r="N120" s="54">
        <v>13</v>
      </c>
      <c r="O120" s="54">
        <v>15</v>
      </c>
    </row>
    <row r="121" spans="2:15" ht="14" customHeight="1">
      <c r="B121" s="154"/>
      <c r="C121" s="155"/>
      <c r="D121" s="69" t="s">
        <v>271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7</v>
      </c>
      <c r="K121" s="54">
        <v>8</v>
      </c>
      <c r="L121" s="54">
        <v>7</v>
      </c>
      <c r="M121" s="54">
        <v>7</v>
      </c>
      <c r="N121" s="54">
        <v>5</v>
      </c>
      <c r="O121" s="54">
        <v>5</v>
      </c>
    </row>
    <row r="122" spans="2:15" ht="14" customHeight="1">
      <c r="B122" s="154"/>
      <c r="C122" s="156" t="s">
        <v>272</v>
      </c>
      <c r="D122" s="157"/>
      <c r="E122" s="24">
        <v>0</v>
      </c>
      <c r="F122" s="24">
        <v>0</v>
      </c>
      <c r="G122" s="24">
        <v>0</v>
      </c>
      <c r="H122" s="24">
        <v>905</v>
      </c>
      <c r="I122" s="25">
        <v>2753</v>
      </c>
      <c r="J122" s="25">
        <v>3400</v>
      </c>
      <c r="K122" s="25">
        <v>3700</v>
      </c>
      <c r="L122" s="25">
        <v>4026</v>
      </c>
      <c r="M122" s="25">
        <v>4692</v>
      </c>
      <c r="N122" s="25">
        <v>3454</v>
      </c>
      <c r="O122" s="25">
        <v>3826</v>
      </c>
    </row>
    <row r="123" spans="2:15" ht="14" customHeight="1">
      <c r="B123" s="154"/>
      <c r="C123" s="153" t="s">
        <v>6</v>
      </c>
      <c r="D123" s="69" t="s">
        <v>268</v>
      </c>
      <c r="E123" s="54">
        <v>0</v>
      </c>
      <c r="F123" s="54">
        <v>0</v>
      </c>
      <c r="G123" s="54">
        <v>0</v>
      </c>
      <c r="H123" s="54">
        <v>414</v>
      </c>
      <c r="I123" s="35">
        <v>2065</v>
      </c>
      <c r="J123" s="35">
        <v>2604</v>
      </c>
      <c r="K123" s="35">
        <v>2901</v>
      </c>
      <c r="L123" s="35">
        <v>3228</v>
      </c>
      <c r="M123" s="35">
        <v>3829</v>
      </c>
      <c r="N123" s="35">
        <v>2822</v>
      </c>
      <c r="O123" s="35">
        <v>3162</v>
      </c>
    </row>
    <row r="124" spans="2:15" ht="14" customHeight="1">
      <c r="B124" s="154"/>
      <c r="C124" s="154"/>
      <c r="D124" s="69" t="s">
        <v>269</v>
      </c>
      <c r="E124" s="54">
        <v>0</v>
      </c>
      <c r="F124" s="54">
        <v>0</v>
      </c>
      <c r="G124" s="54">
        <v>0</v>
      </c>
      <c r="H124" s="54">
        <v>471</v>
      </c>
      <c r="I124" s="54">
        <v>671</v>
      </c>
      <c r="J124" s="54">
        <v>760</v>
      </c>
      <c r="K124" s="54">
        <v>758</v>
      </c>
      <c r="L124" s="54">
        <v>758</v>
      </c>
      <c r="M124" s="54">
        <v>825</v>
      </c>
      <c r="N124" s="54">
        <v>606</v>
      </c>
      <c r="O124" s="54">
        <v>635</v>
      </c>
    </row>
    <row r="125" spans="2:15" ht="14" customHeight="1">
      <c r="B125" s="154"/>
      <c r="C125" s="154"/>
      <c r="D125" s="69" t="s">
        <v>270</v>
      </c>
      <c r="E125" s="54">
        <v>0</v>
      </c>
      <c r="F125" s="54">
        <v>0</v>
      </c>
      <c r="G125" s="54">
        <v>0</v>
      </c>
      <c r="H125" s="54">
        <v>20</v>
      </c>
      <c r="I125" s="54">
        <v>17</v>
      </c>
      <c r="J125" s="54">
        <v>26</v>
      </c>
      <c r="K125" s="54">
        <v>29</v>
      </c>
      <c r="L125" s="54">
        <v>30</v>
      </c>
      <c r="M125" s="54">
        <v>28</v>
      </c>
      <c r="N125" s="54">
        <v>19</v>
      </c>
      <c r="O125" s="54">
        <v>22</v>
      </c>
    </row>
    <row r="126" spans="2:15" ht="14" customHeight="1">
      <c r="B126" s="155"/>
      <c r="C126" s="155"/>
      <c r="D126" s="69" t="s">
        <v>271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10</v>
      </c>
      <c r="K126" s="54">
        <v>12</v>
      </c>
      <c r="L126" s="54">
        <v>10</v>
      </c>
      <c r="M126" s="54">
        <v>10</v>
      </c>
      <c r="N126" s="54">
        <v>7</v>
      </c>
      <c r="O126" s="54">
        <v>7</v>
      </c>
    </row>
    <row r="127" spans="2:15" ht="14" customHeight="1">
      <c r="B127" s="153" t="s">
        <v>237</v>
      </c>
      <c r="C127" s="156" t="s">
        <v>267</v>
      </c>
      <c r="D127" s="157"/>
      <c r="E127" s="24" t="s">
        <v>63</v>
      </c>
      <c r="F127" s="24" t="s">
        <v>63</v>
      </c>
      <c r="G127" s="24" t="s">
        <v>63</v>
      </c>
      <c r="H127" s="24" t="s">
        <v>63</v>
      </c>
      <c r="I127" s="24" t="s">
        <v>63</v>
      </c>
      <c r="J127" s="24" t="s">
        <v>63</v>
      </c>
      <c r="K127" s="25">
        <v>1406</v>
      </c>
      <c r="L127" s="25">
        <v>4720</v>
      </c>
      <c r="M127" s="25">
        <v>5316</v>
      </c>
      <c r="N127" s="25">
        <v>4197</v>
      </c>
      <c r="O127" s="25">
        <v>4474</v>
      </c>
    </row>
    <row r="128" spans="2:15" ht="14" customHeight="1">
      <c r="B128" s="154"/>
      <c r="C128" s="153" t="s">
        <v>6</v>
      </c>
      <c r="D128" s="69" t="s">
        <v>268</v>
      </c>
      <c r="E128" s="54" t="s">
        <v>63</v>
      </c>
      <c r="F128" s="54" t="s">
        <v>63</v>
      </c>
      <c r="G128" s="54" t="s">
        <v>63</v>
      </c>
      <c r="H128" s="54" t="s">
        <v>63</v>
      </c>
      <c r="I128" s="54" t="s">
        <v>63</v>
      </c>
      <c r="J128" s="54" t="s">
        <v>63</v>
      </c>
      <c r="K128" s="35">
        <v>1195</v>
      </c>
      <c r="L128" s="35">
        <v>4030</v>
      </c>
      <c r="M128" s="35">
        <v>4569</v>
      </c>
      <c r="N128" s="35">
        <v>3600</v>
      </c>
      <c r="O128" s="35">
        <v>3878</v>
      </c>
    </row>
    <row r="129" spans="2:15" ht="15">
      <c r="B129" s="154"/>
      <c r="C129" s="154"/>
      <c r="D129" s="69" t="s">
        <v>269</v>
      </c>
      <c r="E129" s="54" t="s">
        <v>63</v>
      </c>
      <c r="F129" s="54" t="s">
        <v>63</v>
      </c>
      <c r="G129" s="54" t="s">
        <v>63</v>
      </c>
      <c r="H129" s="54" t="s">
        <v>63</v>
      </c>
      <c r="I129" s="54" t="s">
        <v>63</v>
      </c>
      <c r="J129" s="54" t="s">
        <v>63</v>
      </c>
      <c r="K129" s="54">
        <v>201</v>
      </c>
      <c r="L129" s="54">
        <v>661</v>
      </c>
      <c r="M129" s="54">
        <v>718</v>
      </c>
      <c r="N129" s="54">
        <v>574</v>
      </c>
      <c r="O129" s="54">
        <v>571</v>
      </c>
    </row>
    <row r="130" spans="2:15" ht="15">
      <c r="B130" s="154"/>
      <c r="C130" s="154"/>
      <c r="D130" s="69" t="s">
        <v>270</v>
      </c>
      <c r="E130" s="54" t="s">
        <v>63</v>
      </c>
      <c r="F130" s="54" t="s">
        <v>63</v>
      </c>
      <c r="G130" s="54" t="s">
        <v>63</v>
      </c>
      <c r="H130" s="54" t="s">
        <v>63</v>
      </c>
      <c r="I130" s="54" t="s">
        <v>63</v>
      </c>
      <c r="J130" s="54" t="s">
        <v>63</v>
      </c>
      <c r="K130" s="54">
        <v>9</v>
      </c>
      <c r="L130" s="54">
        <v>26</v>
      </c>
      <c r="M130" s="54">
        <v>26</v>
      </c>
      <c r="N130" s="54">
        <v>21</v>
      </c>
      <c r="O130" s="54">
        <v>23</v>
      </c>
    </row>
    <row r="131" spans="2:15" ht="12" customHeight="1">
      <c r="B131" s="154"/>
      <c r="C131" s="155"/>
      <c r="D131" s="69" t="s">
        <v>271</v>
      </c>
      <c r="E131" s="54" t="s">
        <v>63</v>
      </c>
      <c r="F131" s="54" t="s">
        <v>63</v>
      </c>
      <c r="G131" s="54" t="s">
        <v>63</v>
      </c>
      <c r="H131" s="54" t="s">
        <v>63</v>
      </c>
      <c r="I131" s="54" t="s">
        <v>63</v>
      </c>
      <c r="J131" s="54" t="s">
        <v>63</v>
      </c>
      <c r="K131" s="54">
        <v>1</v>
      </c>
      <c r="L131" s="54">
        <v>3</v>
      </c>
      <c r="M131" s="54">
        <v>3</v>
      </c>
      <c r="N131" s="54">
        <v>2</v>
      </c>
      <c r="O131" s="54">
        <v>2</v>
      </c>
    </row>
    <row r="132" spans="2:15" ht="12" customHeight="1">
      <c r="B132" s="154"/>
      <c r="C132" s="156" t="s">
        <v>272</v>
      </c>
      <c r="D132" s="157"/>
      <c r="E132" s="24" t="s">
        <v>63</v>
      </c>
      <c r="F132" s="24" t="s">
        <v>63</v>
      </c>
      <c r="G132" s="24" t="s">
        <v>63</v>
      </c>
      <c r="H132" s="24" t="s">
        <v>63</v>
      </c>
      <c r="I132" s="24" t="s">
        <v>63</v>
      </c>
      <c r="J132" s="24" t="s">
        <v>63</v>
      </c>
      <c r="K132" s="25">
        <v>1757</v>
      </c>
      <c r="L132" s="25">
        <v>5900</v>
      </c>
      <c r="M132" s="25">
        <v>6645</v>
      </c>
      <c r="N132" s="25">
        <v>5246</v>
      </c>
      <c r="O132" s="25">
        <v>5593</v>
      </c>
    </row>
    <row r="133" spans="2:15" ht="12" customHeight="1">
      <c r="B133" s="154"/>
      <c r="C133" s="153" t="s">
        <v>6</v>
      </c>
      <c r="D133" s="69" t="s">
        <v>268</v>
      </c>
      <c r="E133" s="54" t="s">
        <v>63</v>
      </c>
      <c r="F133" s="54" t="s">
        <v>63</v>
      </c>
      <c r="G133" s="54" t="s">
        <v>63</v>
      </c>
      <c r="H133" s="54" t="s">
        <v>63</v>
      </c>
      <c r="I133" s="54" t="s">
        <v>63</v>
      </c>
      <c r="J133" s="54" t="s">
        <v>63</v>
      </c>
      <c r="K133" s="35">
        <v>1494</v>
      </c>
      <c r="L133" s="35">
        <v>5037</v>
      </c>
      <c r="M133" s="35">
        <v>5712</v>
      </c>
      <c r="N133" s="35">
        <v>4500</v>
      </c>
      <c r="O133" s="35">
        <v>4848</v>
      </c>
    </row>
    <row r="134" spans="2:15" ht="12" customHeight="1">
      <c r="B134" s="154"/>
      <c r="C134" s="154"/>
      <c r="D134" s="69" t="s">
        <v>269</v>
      </c>
      <c r="E134" s="54" t="s">
        <v>63</v>
      </c>
      <c r="F134" s="54" t="s">
        <v>63</v>
      </c>
      <c r="G134" s="54" t="s">
        <v>63</v>
      </c>
      <c r="H134" s="54" t="s">
        <v>63</v>
      </c>
      <c r="I134" s="54" t="s">
        <v>63</v>
      </c>
      <c r="J134" s="54" t="s">
        <v>63</v>
      </c>
      <c r="K134" s="54">
        <v>251</v>
      </c>
      <c r="L134" s="54">
        <v>827</v>
      </c>
      <c r="M134" s="54">
        <v>897</v>
      </c>
      <c r="N134" s="54">
        <v>717</v>
      </c>
      <c r="O134" s="54">
        <v>714</v>
      </c>
    </row>
    <row r="135" spans="2:15" ht="15">
      <c r="B135" s="154"/>
      <c r="C135" s="154"/>
      <c r="D135" s="69" t="s">
        <v>270</v>
      </c>
      <c r="E135" s="54" t="s">
        <v>63</v>
      </c>
      <c r="F135" s="54" t="s">
        <v>63</v>
      </c>
      <c r="G135" s="54" t="s">
        <v>63</v>
      </c>
      <c r="H135" s="54" t="s">
        <v>63</v>
      </c>
      <c r="I135" s="54" t="s">
        <v>63</v>
      </c>
      <c r="J135" s="54" t="s">
        <v>63</v>
      </c>
      <c r="K135" s="54">
        <v>11</v>
      </c>
      <c r="L135" s="54">
        <v>32</v>
      </c>
      <c r="M135" s="54">
        <v>33</v>
      </c>
      <c r="N135" s="54">
        <v>27</v>
      </c>
      <c r="O135" s="54">
        <v>29</v>
      </c>
    </row>
    <row r="136" spans="2:15" ht="15">
      <c r="B136" s="155"/>
      <c r="C136" s="155"/>
      <c r="D136" s="69" t="s">
        <v>271</v>
      </c>
      <c r="E136" s="54" t="s">
        <v>63</v>
      </c>
      <c r="F136" s="54" t="s">
        <v>63</v>
      </c>
      <c r="G136" s="54" t="s">
        <v>63</v>
      </c>
      <c r="H136" s="54" t="s">
        <v>63</v>
      </c>
      <c r="I136" s="54" t="s">
        <v>63</v>
      </c>
      <c r="J136" s="54" t="s">
        <v>63</v>
      </c>
      <c r="K136" s="54">
        <v>1</v>
      </c>
      <c r="L136" s="54">
        <v>4</v>
      </c>
      <c r="M136" s="54">
        <v>3</v>
      </c>
      <c r="N136" s="54">
        <v>2</v>
      </c>
      <c r="O136" s="54">
        <v>2</v>
      </c>
    </row>
    <row r="137" spans="2:15" ht="12" customHeight="1">
      <c r="B137" s="153" t="s">
        <v>247</v>
      </c>
      <c r="C137" s="156" t="s">
        <v>267</v>
      </c>
      <c r="D137" s="157"/>
      <c r="E137" s="24" t="s">
        <v>62</v>
      </c>
      <c r="F137" s="24" t="s">
        <v>62</v>
      </c>
      <c r="G137" s="24" t="s">
        <v>62</v>
      </c>
      <c r="H137" s="24" t="s">
        <v>62</v>
      </c>
      <c r="I137" s="24" t="s">
        <v>62</v>
      </c>
      <c r="J137" s="24" t="s">
        <v>62</v>
      </c>
      <c r="K137" s="25" t="s">
        <v>62</v>
      </c>
      <c r="L137" s="25" t="s">
        <v>62</v>
      </c>
      <c r="M137" s="25">
        <v>666</v>
      </c>
      <c r="N137" s="25">
        <v>1815</v>
      </c>
      <c r="O137" s="25">
        <v>2245</v>
      </c>
    </row>
    <row r="138" spans="2:15" ht="12" customHeight="1">
      <c r="B138" s="154"/>
      <c r="C138" s="153" t="s">
        <v>6</v>
      </c>
      <c r="D138" s="69" t="s">
        <v>268</v>
      </c>
      <c r="E138" s="54" t="s">
        <v>62</v>
      </c>
      <c r="F138" s="54" t="s">
        <v>62</v>
      </c>
      <c r="G138" s="54" t="s">
        <v>62</v>
      </c>
      <c r="H138" s="54" t="s">
        <v>62</v>
      </c>
      <c r="I138" s="54" t="s">
        <v>62</v>
      </c>
      <c r="J138" s="54" t="s">
        <v>62</v>
      </c>
      <c r="K138" s="35" t="s">
        <v>62</v>
      </c>
      <c r="L138" s="35" t="s">
        <v>62</v>
      </c>
      <c r="M138" s="35">
        <v>559</v>
      </c>
      <c r="N138" s="35">
        <v>1510</v>
      </c>
      <c r="O138" s="35">
        <v>1888</v>
      </c>
    </row>
    <row r="139" spans="2:15" ht="12" customHeight="1">
      <c r="B139" s="154"/>
      <c r="C139" s="154"/>
      <c r="D139" s="69" t="s">
        <v>269</v>
      </c>
      <c r="E139" s="54" t="s">
        <v>62</v>
      </c>
      <c r="F139" s="54" t="s">
        <v>62</v>
      </c>
      <c r="G139" s="54" t="s">
        <v>62</v>
      </c>
      <c r="H139" s="54" t="s">
        <v>62</v>
      </c>
      <c r="I139" s="54" t="s">
        <v>62</v>
      </c>
      <c r="J139" s="54" t="s">
        <v>62</v>
      </c>
      <c r="K139" s="54" t="s">
        <v>62</v>
      </c>
      <c r="L139" s="54" t="s">
        <v>62</v>
      </c>
      <c r="M139" s="54">
        <v>97</v>
      </c>
      <c r="N139" s="54">
        <v>285</v>
      </c>
      <c r="O139" s="54">
        <v>335</v>
      </c>
    </row>
    <row r="140" spans="2:15" ht="12" customHeight="1">
      <c r="B140" s="154"/>
      <c r="C140" s="154"/>
      <c r="D140" s="69" t="s">
        <v>270</v>
      </c>
      <c r="E140" s="54" t="s">
        <v>62</v>
      </c>
      <c r="F140" s="54" t="s">
        <v>62</v>
      </c>
      <c r="G140" s="54" t="s">
        <v>62</v>
      </c>
      <c r="H140" s="54" t="s">
        <v>62</v>
      </c>
      <c r="I140" s="54" t="s">
        <v>62</v>
      </c>
      <c r="J140" s="54" t="s">
        <v>62</v>
      </c>
      <c r="K140" s="54" t="s">
        <v>62</v>
      </c>
      <c r="L140" s="54" t="s">
        <v>62</v>
      </c>
      <c r="M140" s="54">
        <v>9</v>
      </c>
      <c r="N140" s="54">
        <v>19</v>
      </c>
      <c r="O140" s="54">
        <v>20</v>
      </c>
    </row>
    <row r="141" spans="2:15" ht="15">
      <c r="B141" s="154"/>
      <c r="C141" s="155"/>
      <c r="D141" s="69" t="s">
        <v>271</v>
      </c>
      <c r="E141" s="54" t="s">
        <v>62</v>
      </c>
      <c r="F141" s="54" t="s">
        <v>62</v>
      </c>
      <c r="G141" s="54" t="s">
        <v>62</v>
      </c>
      <c r="H141" s="54" t="s">
        <v>62</v>
      </c>
      <c r="I141" s="54" t="s">
        <v>62</v>
      </c>
      <c r="J141" s="54" t="s">
        <v>62</v>
      </c>
      <c r="K141" s="54" t="s">
        <v>62</v>
      </c>
      <c r="L141" s="54" t="s">
        <v>62</v>
      </c>
      <c r="M141" s="54">
        <v>1</v>
      </c>
      <c r="N141" s="54">
        <v>1</v>
      </c>
      <c r="O141" s="54">
        <v>2</v>
      </c>
    </row>
    <row r="142" spans="2:15" ht="15">
      <c r="B142" s="154"/>
      <c r="C142" s="156" t="s">
        <v>272</v>
      </c>
      <c r="D142" s="157"/>
      <c r="E142" s="24" t="s">
        <v>62</v>
      </c>
      <c r="F142" s="24" t="s">
        <v>62</v>
      </c>
      <c r="G142" s="24" t="s">
        <v>62</v>
      </c>
      <c r="H142" s="24" t="s">
        <v>62</v>
      </c>
      <c r="I142" s="24" t="s">
        <v>62</v>
      </c>
      <c r="J142" s="24" t="s">
        <v>62</v>
      </c>
      <c r="K142" s="25" t="s">
        <v>62</v>
      </c>
      <c r="L142" s="25" t="s">
        <v>62</v>
      </c>
      <c r="M142" s="25">
        <v>832</v>
      </c>
      <c r="N142" s="25">
        <v>2269</v>
      </c>
      <c r="O142" s="25">
        <v>2807</v>
      </c>
    </row>
    <row r="143" spans="2:15" ht="15">
      <c r="B143" s="154"/>
      <c r="C143" s="153" t="s">
        <v>6</v>
      </c>
      <c r="D143" s="69" t="s">
        <v>268</v>
      </c>
      <c r="E143" s="54" t="s">
        <v>62</v>
      </c>
      <c r="F143" s="54" t="s">
        <v>62</v>
      </c>
      <c r="G143" s="54" t="s">
        <v>62</v>
      </c>
      <c r="H143" s="54" t="s">
        <v>62</v>
      </c>
      <c r="I143" s="54" t="s">
        <v>62</v>
      </c>
      <c r="J143" s="54" t="s">
        <v>62</v>
      </c>
      <c r="K143" s="35" t="s">
        <v>62</v>
      </c>
      <c r="L143" s="35" t="s">
        <v>62</v>
      </c>
      <c r="M143" s="35">
        <v>699</v>
      </c>
      <c r="N143" s="35">
        <v>1888</v>
      </c>
      <c r="O143" s="35">
        <v>2360</v>
      </c>
    </row>
    <row r="144" spans="2:15" ht="15">
      <c r="B144" s="154"/>
      <c r="C144" s="154"/>
      <c r="D144" s="69" t="s">
        <v>269</v>
      </c>
      <c r="E144" s="54" t="s">
        <v>62</v>
      </c>
      <c r="F144" s="54" t="s">
        <v>62</v>
      </c>
      <c r="G144" s="54" t="s">
        <v>62</v>
      </c>
      <c r="H144" s="54" t="s">
        <v>62</v>
      </c>
      <c r="I144" s="54" t="s">
        <v>62</v>
      </c>
      <c r="J144" s="54" t="s">
        <v>62</v>
      </c>
      <c r="K144" s="54" t="s">
        <v>62</v>
      </c>
      <c r="L144" s="54" t="s">
        <v>62</v>
      </c>
      <c r="M144" s="54">
        <v>121</v>
      </c>
      <c r="N144" s="54">
        <v>356</v>
      </c>
      <c r="O144" s="54">
        <v>419</v>
      </c>
    </row>
    <row r="145" spans="2:15" ht="14.25" customHeight="1">
      <c r="B145" s="154"/>
      <c r="C145" s="154"/>
      <c r="D145" s="69" t="s">
        <v>270</v>
      </c>
      <c r="E145" s="54" t="s">
        <v>62</v>
      </c>
      <c r="F145" s="54" t="s">
        <v>62</v>
      </c>
      <c r="G145" s="54" t="s">
        <v>62</v>
      </c>
      <c r="H145" s="54" t="s">
        <v>62</v>
      </c>
      <c r="I145" s="54" t="s">
        <v>62</v>
      </c>
      <c r="J145" s="54" t="s">
        <v>62</v>
      </c>
      <c r="K145" s="54" t="s">
        <v>62</v>
      </c>
      <c r="L145" s="54" t="s">
        <v>62</v>
      </c>
      <c r="M145" s="54">
        <v>11</v>
      </c>
      <c r="N145" s="54">
        <v>24</v>
      </c>
      <c r="O145" s="54">
        <v>25</v>
      </c>
    </row>
    <row r="146" spans="2:15" ht="15">
      <c r="B146" s="155"/>
      <c r="C146" s="155"/>
      <c r="D146" s="69" t="s">
        <v>271</v>
      </c>
      <c r="E146" s="54" t="s">
        <v>62</v>
      </c>
      <c r="F146" s="54" t="s">
        <v>62</v>
      </c>
      <c r="G146" s="54" t="s">
        <v>62</v>
      </c>
      <c r="H146" s="54" t="s">
        <v>62</v>
      </c>
      <c r="I146" s="54" t="s">
        <v>62</v>
      </c>
      <c r="J146" s="54" t="s">
        <v>62</v>
      </c>
      <c r="K146" s="54" t="s">
        <v>62</v>
      </c>
      <c r="L146" s="54" t="s">
        <v>62</v>
      </c>
      <c r="M146" s="54">
        <v>1</v>
      </c>
      <c r="N146" s="54">
        <v>1</v>
      </c>
      <c r="O146" s="54">
        <v>3</v>
      </c>
    </row>
  </sheetData>
  <mergeCells count="72">
    <mergeCell ref="B107:B116"/>
    <mergeCell ref="C108:C111"/>
    <mergeCell ref="C113:C116"/>
    <mergeCell ref="C127:D127"/>
    <mergeCell ref="C132:D132"/>
    <mergeCell ref="C107:D107"/>
    <mergeCell ref="C112:D112"/>
    <mergeCell ref="C117:D117"/>
    <mergeCell ref="C122:D122"/>
    <mergeCell ref="B117:B126"/>
    <mergeCell ref="B127:B136"/>
    <mergeCell ref="C133:C136"/>
    <mergeCell ref="C128:C131"/>
    <mergeCell ref="C123:C126"/>
    <mergeCell ref="C118:C121"/>
    <mergeCell ref="B87:B96"/>
    <mergeCell ref="C88:C91"/>
    <mergeCell ref="C93:C96"/>
    <mergeCell ref="C102:D102"/>
    <mergeCell ref="C87:D87"/>
    <mergeCell ref="C92:D92"/>
    <mergeCell ref="C97:D97"/>
    <mergeCell ref="B97:B106"/>
    <mergeCell ref="C98:C101"/>
    <mergeCell ref="C103:C106"/>
    <mergeCell ref="B45:B56"/>
    <mergeCell ref="C45:D45"/>
    <mergeCell ref="C46:C50"/>
    <mergeCell ref="C51:D51"/>
    <mergeCell ref="C52:C56"/>
    <mergeCell ref="B35:B44"/>
    <mergeCell ref="C35:D35"/>
    <mergeCell ref="C36:C39"/>
    <mergeCell ref="C40:D40"/>
    <mergeCell ref="C41:C44"/>
    <mergeCell ref="B77:B86"/>
    <mergeCell ref="C78:C81"/>
    <mergeCell ref="C83:C86"/>
    <mergeCell ref="C57:D57"/>
    <mergeCell ref="C62:D62"/>
    <mergeCell ref="C58:C61"/>
    <mergeCell ref="C77:D77"/>
    <mergeCell ref="C82:D82"/>
    <mergeCell ref="C63:C66"/>
    <mergeCell ref="B57:B66"/>
    <mergeCell ref="B67:B76"/>
    <mergeCell ref="C68:C71"/>
    <mergeCell ref="C73:C76"/>
    <mergeCell ref="C67:D67"/>
    <mergeCell ref="C72:D72"/>
    <mergeCell ref="B25:B34"/>
    <mergeCell ref="C25:D25"/>
    <mergeCell ref="C26:C29"/>
    <mergeCell ref="C30:D30"/>
    <mergeCell ref="C31:C34"/>
    <mergeCell ref="K3:L3"/>
    <mergeCell ref="B15:B24"/>
    <mergeCell ref="C15:D15"/>
    <mergeCell ref="C16:C19"/>
    <mergeCell ref="C20:D20"/>
    <mergeCell ref="C21:C24"/>
    <mergeCell ref="B4:D4"/>
    <mergeCell ref="C6:C9"/>
    <mergeCell ref="C11:C14"/>
    <mergeCell ref="C5:D5"/>
    <mergeCell ref="B5:B14"/>
    <mergeCell ref="C10:D10"/>
    <mergeCell ref="B137:B146"/>
    <mergeCell ref="C137:D137"/>
    <mergeCell ref="C138:C141"/>
    <mergeCell ref="C142:D142"/>
    <mergeCell ref="C143:C146"/>
  </mergeCells>
  <phoneticPr fontId="9" type="noConversion"/>
  <pageMargins left="0.7" right="0.7" top="0.75" bottom="0.75" header="0.3" footer="0.3"/>
  <pageSetup paperSize="9" orientation="portrait" r:id="rId1"/>
  <ignoredErrors>
    <ignoredError sqref="M12:M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95"/>
  <sheetViews>
    <sheetView zoomScale="85" zoomScaleNormal="85" workbookViewId="0">
      <pane xSplit="4" ySplit="4" topLeftCell="E37" activePane="bottomRight" state="frozen"/>
      <selection pane="topRight" activeCell="E1" sqref="E1"/>
      <selection pane="bottomLeft" activeCell="A5" sqref="A5"/>
      <selection pane="bottomRight" activeCell="R52" sqref="R52"/>
    </sheetView>
  </sheetViews>
  <sheetFormatPr baseColWidth="10" defaultColWidth="9.33203125" defaultRowHeight="14"/>
  <cols>
    <col min="1" max="1" width="9.33203125" style="36"/>
    <col min="2" max="15" width="20.83203125" style="36" customWidth="1"/>
    <col min="16" max="16384" width="9.33203125" style="36"/>
  </cols>
  <sheetData>
    <row r="1" spans="2:17" ht="23">
      <c r="B1" s="81" t="s">
        <v>279</v>
      </c>
      <c r="C1" s="19"/>
      <c r="D1" s="19"/>
      <c r="E1" s="19"/>
      <c r="F1" s="19"/>
      <c r="G1" s="19"/>
      <c r="H1" s="19"/>
      <c r="I1" s="19"/>
    </row>
    <row r="2" spans="2:17" ht="20">
      <c r="B2" s="19"/>
      <c r="C2" s="20" t="s">
        <v>1</v>
      </c>
      <c r="D2" s="19"/>
      <c r="E2" s="19"/>
      <c r="F2" s="19"/>
      <c r="G2" s="19"/>
      <c r="H2" s="19"/>
      <c r="I2" s="19"/>
    </row>
    <row r="3" spans="2:17" ht="17">
      <c r="B3" s="19"/>
      <c r="C3" s="19"/>
      <c r="D3" s="19"/>
      <c r="E3" s="19"/>
      <c r="F3" s="19"/>
      <c r="G3" s="19"/>
      <c r="H3" s="19"/>
      <c r="J3" s="55"/>
      <c r="L3" s="55"/>
      <c r="M3" s="55"/>
      <c r="N3" s="55"/>
      <c r="O3" s="55" t="s">
        <v>280</v>
      </c>
      <c r="Q3" s="90"/>
    </row>
    <row r="4" spans="2:17" ht="20" customHeight="1">
      <c r="B4" s="150" t="s">
        <v>3</v>
      </c>
      <c r="C4" s="150"/>
      <c r="D4" s="150"/>
      <c r="E4" s="70">
        <v>2011</v>
      </c>
      <c r="F4" s="70">
        <v>2012</v>
      </c>
      <c r="G4" s="70">
        <v>2013</v>
      </c>
      <c r="H4" s="70">
        <v>2014</v>
      </c>
      <c r="I4" s="70">
        <v>2015</v>
      </c>
      <c r="J4" s="70">
        <v>2016</v>
      </c>
      <c r="K4" s="70">
        <v>2017</v>
      </c>
      <c r="L4" s="70">
        <v>2018</v>
      </c>
      <c r="M4" s="70">
        <v>2019</v>
      </c>
      <c r="N4" s="70">
        <v>2020</v>
      </c>
      <c r="O4" s="70">
        <v>2021</v>
      </c>
      <c r="Q4" s="90"/>
    </row>
    <row r="5" spans="2:17" ht="20" customHeight="1">
      <c r="B5" s="145" t="s">
        <v>4</v>
      </c>
      <c r="C5" s="158" t="s">
        <v>281</v>
      </c>
      <c r="D5" s="158"/>
      <c r="E5" s="45" t="s">
        <v>63</v>
      </c>
      <c r="F5" s="45" t="s">
        <v>63</v>
      </c>
      <c r="G5" s="45" t="s">
        <v>63</v>
      </c>
      <c r="H5" s="45" t="s">
        <v>63</v>
      </c>
      <c r="I5" s="45" t="s">
        <v>63</v>
      </c>
      <c r="J5" s="45" t="s">
        <v>63</v>
      </c>
      <c r="K5" s="45">
        <v>499</v>
      </c>
      <c r="L5" s="45">
        <v>510</v>
      </c>
      <c r="M5" s="56">
        <f>M6-M7</f>
        <v>501</v>
      </c>
      <c r="N5" s="101">
        <v>1128</v>
      </c>
      <c r="O5" s="101">
        <v>1005</v>
      </c>
      <c r="Q5" s="90"/>
    </row>
    <row r="6" spans="2:17" ht="20" customHeight="1">
      <c r="B6" s="145"/>
      <c r="C6" s="145" t="s">
        <v>6</v>
      </c>
      <c r="D6" s="69" t="s">
        <v>282</v>
      </c>
      <c r="E6" s="69" t="s">
        <v>63</v>
      </c>
      <c r="F6" s="69" t="s">
        <v>63</v>
      </c>
      <c r="G6" s="69" t="s">
        <v>63</v>
      </c>
      <c r="H6" s="69" t="s">
        <v>63</v>
      </c>
      <c r="I6" s="69" t="s">
        <v>63</v>
      </c>
      <c r="J6" s="69" t="s">
        <v>63</v>
      </c>
      <c r="K6" s="13">
        <v>1441</v>
      </c>
      <c r="L6" s="13">
        <v>1456</v>
      </c>
      <c r="M6" s="56">
        <v>1446</v>
      </c>
      <c r="N6" s="101">
        <v>2081</v>
      </c>
      <c r="O6" s="101">
        <v>2003</v>
      </c>
      <c r="Q6" s="90"/>
    </row>
    <row r="7" spans="2:17" ht="20" customHeight="1">
      <c r="B7" s="145"/>
      <c r="C7" s="145"/>
      <c r="D7" s="69" t="s">
        <v>283</v>
      </c>
      <c r="E7" s="69" t="s">
        <v>63</v>
      </c>
      <c r="F7" s="69" t="s">
        <v>63</v>
      </c>
      <c r="G7" s="69" t="s">
        <v>63</v>
      </c>
      <c r="H7" s="69" t="s">
        <v>63</v>
      </c>
      <c r="I7" s="69" t="s">
        <v>63</v>
      </c>
      <c r="J7" s="69" t="s">
        <v>63</v>
      </c>
      <c r="K7" s="45">
        <v>942</v>
      </c>
      <c r="L7" s="45">
        <v>946</v>
      </c>
      <c r="M7" s="56">
        <v>945</v>
      </c>
      <c r="N7" s="101">
        <v>953</v>
      </c>
      <c r="O7" s="101">
        <v>998</v>
      </c>
      <c r="Q7" s="90"/>
    </row>
    <row r="8" spans="2:17" ht="20" customHeight="1">
      <c r="B8" s="145"/>
      <c r="C8" s="145"/>
      <c r="D8" s="69" t="s">
        <v>284</v>
      </c>
      <c r="E8" s="69" t="s">
        <v>63</v>
      </c>
      <c r="F8" s="69" t="s">
        <v>63</v>
      </c>
      <c r="G8" s="69" t="s">
        <v>63</v>
      </c>
      <c r="H8" s="69" t="s">
        <v>63</v>
      </c>
      <c r="I8" s="69" t="s">
        <v>63</v>
      </c>
      <c r="J8" s="69" t="s">
        <v>63</v>
      </c>
      <c r="K8" s="13">
        <v>1250</v>
      </c>
      <c r="L8" s="13">
        <v>1250</v>
      </c>
      <c r="M8" s="56">
        <v>1250</v>
      </c>
      <c r="N8" s="101">
        <v>1250</v>
      </c>
      <c r="O8" s="101">
        <v>1250</v>
      </c>
      <c r="Q8" s="90"/>
    </row>
    <row r="9" spans="2:17" ht="20" customHeight="1">
      <c r="B9" s="145"/>
      <c r="C9" s="145"/>
      <c r="D9" s="69" t="s">
        <v>285</v>
      </c>
      <c r="E9" s="69" t="s">
        <v>63</v>
      </c>
      <c r="F9" s="69" t="s">
        <v>63</v>
      </c>
      <c r="G9" s="69" t="s">
        <v>63</v>
      </c>
      <c r="H9" s="69" t="s">
        <v>63</v>
      </c>
      <c r="I9" s="69" t="s">
        <v>63</v>
      </c>
      <c r="J9" s="69" t="s">
        <v>63</v>
      </c>
      <c r="K9" s="45" t="s">
        <v>62</v>
      </c>
      <c r="L9" s="45" t="s">
        <v>62</v>
      </c>
      <c r="M9" s="45" t="s">
        <v>62</v>
      </c>
      <c r="N9" s="45" t="s">
        <v>62</v>
      </c>
      <c r="O9" s="45" t="s">
        <v>62</v>
      </c>
      <c r="Q9" s="90"/>
    </row>
    <row r="10" spans="2:17" ht="20" customHeight="1">
      <c r="B10" s="145" t="s">
        <v>286</v>
      </c>
      <c r="C10" s="158" t="s">
        <v>281</v>
      </c>
      <c r="D10" s="158"/>
      <c r="E10" s="45">
        <v>324</v>
      </c>
      <c r="F10" s="45">
        <v>314</v>
      </c>
      <c r="G10" s="45">
        <v>284</v>
      </c>
      <c r="H10" s="45">
        <v>349</v>
      </c>
      <c r="I10" s="45">
        <v>301</v>
      </c>
      <c r="J10" s="13">
        <v>259</v>
      </c>
      <c r="K10" s="45" t="s">
        <v>62</v>
      </c>
      <c r="L10" s="45" t="s">
        <v>62</v>
      </c>
      <c r="M10" s="45" t="s">
        <v>62</v>
      </c>
      <c r="N10" s="45" t="s">
        <v>62</v>
      </c>
      <c r="O10" s="45" t="s">
        <v>62</v>
      </c>
      <c r="Q10" s="90"/>
    </row>
    <row r="11" spans="2:17" ht="20" customHeight="1">
      <c r="B11" s="145"/>
      <c r="C11" s="145" t="s">
        <v>6</v>
      </c>
      <c r="D11" s="69" t="s">
        <v>282</v>
      </c>
      <c r="E11" s="2">
        <v>1049</v>
      </c>
      <c r="F11" s="2">
        <v>1138</v>
      </c>
      <c r="G11" s="2">
        <v>1089</v>
      </c>
      <c r="H11" s="2">
        <v>1169</v>
      </c>
      <c r="I11" s="2">
        <v>1185</v>
      </c>
      <c r="J11" s="5">
        <v>1206</v>
      </c>
      <c r="K11" s="45" t="s">
        <v>62</v>
      </c>
      <c r="L11" s="45" t="s">
        <v>62</v>
      </c>
      <c r="M11" s="45" t="s">
        <v>62</v>
      </c>
      <c r="N11" s="45" t="s">
        <v>62</v>
      </c>
      <c r="O11" s="45" t="s">
        <v>62</v>
      </c>
    </row>
    <row r="12" spans="2:17" ht="20" customHeight="1">
      <c r="B12" s="145"/>
      <c r="C12" s="145"/>
      <c r="D12" s="69" t="s">
        <v>283</v>
      </c>
      <c r="E12" s="69">
        <v>725</v>
      </c>
      <c r="F12" s="69">
        <v>824</v>
      </c>
      <c r="G12" s="69">
        <v>805</v>
      </c>
      <c r="H12" s="69">
        <v>820</v>
      </c>
      <c r="I12" s="69">
        <v>884</v>
      </c>
      <c r="J12" s="5">
        <v>947</v>
      </c>
      <c r="K12" s="45" t="s">
        <v>62</v>
      </c>
      <c r="L12" s="45" t="s">
        <v>62</v>
      </c>
      <c r="M12" s="45" t="s">
        <v>62</v>
      </c>
      <c r="N12" s="45" t="s">
        <v>62</v>
      </c>
      <c r="O12" s="45" t="s">
        <v>62</v>
      </c>
    </row>
    <row r="13" spans="2:17" ht="20" customHeight="1">
      <c r="B13" s="145"/>
      <c r="C13" s="145"/>
      <c r="D13" s="69" t="s">
        <v>284</v>
      </c>
      <c r="E13" s="69">
        <v>900</v>
      </c>
      <c r="F13" s="2">
        <v>1050</v>
      </c>
      <c r="G13" s="2">
        <v>1050</v>
      </c>
      <c r="H13" s="2">
        <v>1050</v>
      </c>
      <c r="I13" s="2">
        <v>1250</v>
      </c>
      <c r="J13" s="11">
        <v>1250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</row>
    <row r="14" spans="2:17" ht="20" customHeight="1">
      <c r="B14" s="145"/>
      <c r="C14" s="145"/>
      <c r="D14" s="69" t="s">
        <v>285</v>
      </c>
      <c r="E14" s="15" t="s">
        <v>63</v>
      </c>
      <c r="F14" s="15" t="s">
        <v>287</v>
      </c>
      <c r="G14" s="15" t="s">
        <v>63</v>
      </c>
      <c r="H14" s="15" t="s">
        <v>63</v>
      </c>
      <c r="I14" s="15" t="s">
        <v>288</v>
      </c>
      <c r="J14" s="15" t="s">
        <v>63</v>
      </c>
      <c r="K14" s="45" t="s">
        <v>62</v>
      </c>
      <c r="L14" s="45" t="s">
        <v>62</v>
      </c>
      <c r="M14" s="45" t="s">
        <v>62</v>
      </c>
      <c r="N14" s="45" t="s">
        <v>62</v>
      </c>
      <c r="O14" s="45" t="s">
        <v>62</v>
      </c>
    </row>
    <row r="15" spans="2:17" ht="20" customHeight="1">
      <c r="B15" s="145" t="s">
        <v>289</v>
      </c>
      <c r="C15" s="158" t="s">
        <v>290</v>
      </c>
      <c r="D15" s="158"/>
      <c r="E15" s="45">
        <v>526</v>
      </c>
      <c r="F15" s="45">
        <v>451</v>
      </c>
      <c r="G15" s="45">
        <v>512</v>
      </c>
      <c r="H15" s="45">
        <v>557</v>
      </c>
      <c r="I15" s="45">
        <v>519</v>
      </c>
      <c r="J15" s="45">
        <v>554</v>
      </c>
      <c r="K15" s="45" t="s">
        <v>62</v>
      </c>
      <c r="L15" s="45" t="s">
        <v>62</v>
      </c>
      <c r="M15" s="45" t="s">
        <v>62</v>
      </c>
      <c r="N15" s="45" t="s">
        <v>62</v>
      </c>
      <c r="O15" s="45" t="s">
        <v>62</v>
      </c>
    </row>
    <row r="16" spans="2:17" ht="20" customHeight="1">
      <c r="B16" s="145"/>
      <c r="C16" s="145" t="s">
        <v>6</v>
      </c>
      <c r="D16" s="69" t="s">
        <v>291</v>
      </c>
      <c r="E16" s="2">
        <v>1276</v>
      </c>
      <c r="F16" s="2">
        <v>1287</v>
      </c>
      <c r="G16" s="2">
        <v>1344</v>
      </c>
      <c r="H16" s="2">
        <v>1386</v>
      </c>
      <c r="I16" s="2">
        <v>1407</v>
      </c>
      <c r="J16" s="2">
        <v>1500</v>
      </c>
      <c r="K16" s="45" t="s">
        <v>62</v>
      </c>
      <c r="L16" s="45" t="s">
        <v>62</v>
      </c>
      <c r="M16" s="45" t="s">
        <v>62</v>
      </c>
      <c r="N16" s="45" t="s">
        <v>62</v>
      </c>
      <c r="O16" s="45" t="s">
        <v>62</v>
      </c>
    </row>
    <row r="17" spans="2:15" ht="20" customHeight="1">
      <c r="B17" s="145"/>
      <c r="C17" s="145"/>
      <c r="D17" s="69" t="s">
        <v>292</v>
      </c>
      <c r="E17" s="69">
        <v>750</v>
      </c>
      <c r="F17" s="69">
        <v>836</v>
      </c>
      <c r="G17" s="69">
        <v>832</v>
      </c>
      <c r="H17" s="69">
        <v>829</v>
      </c>
      <c r="I17" s="69">
        <v>888</v>
      </c>
      <c r="J17" s="69">
        <v>946</v>
      </c>
      <c r="K17" s="45" t="s">
        <v>62</v>
      </c>
      <c r="L17" s="45" t="s">
        <v>62</v>
      </c>
      <c r="M17" s="45" t="s">
        <v>62</v>
      </c>
      <c r="N17" s="45" t="s">
        <v>62</v>
      </c>
      <c r="O17" s="45" t="s">
        <v>62</v>
      </c>
    </row>
    <row r="18" spans="2:15" ht="20" customHeight="1">
      <c r="B18" s="145"/>
      <c r="C18" s="145"/>
      <c r="D18" s="69" t="s">
        <v>293</v>
      </c>
      <c r="E18" s="69">
        <v>900</v>
      </c>
      <c r="F18" s="2">
        <v>1050</v>
      </c>
      <c r="G18" s="2">
        <v>1050</v>
      </c>
      <c r="H18" s="2">
        <v>1050</v>
      </c>
      <c r="I18" s="2">
        <v>1025</v>
      </c>
      <c r="J18" s="2">
        <v>1250</v>
      </c>
      <c r="K18" s="45" t="s">
        <v>62</v>
      </c>
      <c r="L18" s="45" t="s">
        <v>62</v>
      </c>
      <c r="M18" s="45" t="s">
        <v>62</v>
      </c>
      <c r="N18" s="45" t="s">
        <v>62</v>
      </c>
      <c r="O18" s="45" t="s">
        <v>62</v>
      </c>
    </row>
    <row r="19" spans="2:15" ht="20" customHeight="1">
      <c r="B19" s="145"/>
      <c r="C19" s="145"/>
      <c r="D19" s="69" t="s">
        <v>285</v>
      </c>
      <c r="E19" s="15" t="s">
        <v>63</v>
      </c>
      <c r="F19" s="15" t="s">
        <v>294</v>
      </c>
      <c r="G19" s="15" t="s">
        <v>63</v>
      </c>
      <c r="H19" s="15" t="s">
        <v>63</v>
      </c>
      <c r="I19" s="15" t="s">
        <v>295</v>
      </c>
      <c r="J19" s="45" t="s">
        <v>62</v>
      </c>
      <c r="K19" s="45" t="s">
        <v>62</v>
      </c>
      <c r="L19" s="45" t="s">
        <v>62</v>
      </c>
      <c r="M19" s="45" t="s">
        <v>62</v>
      </c>
      <c r="N19" s="45" t="s">
        <v>62</v>
      </c>
      <c r="O19" s="45" t="s">
        <v>62</v>
      </c>
    </row>
    <row r="20" spans="2:15" ht="20" customHeight="1">
      <c r="B20" s="145" t="s">
        <v>257</v>
      </c>
      <c r="C20" s="158" t="s">
        <v>281</v>
      </c>
      <c r="D20" s="158"/>
      <c r="E20" s="7">
        <v>1029.26</v>
      </c>
      <c r="F20" s="7">
        <v>785.09999999999991</v>
      </c>
      <c r="G20" s="7">
        <v>765.41</v>
      </c>
      <c r="H20" s="7">
        <v>516.52</v>
      </c>
      <c r="I20" s="7">
        <v>444.92000000000007</v>
      </c>
      <c r="J20" s="7">
        <v>339</v>
      </c>
      <c r="K20" s="7">
        <v>300</v>
      </c>
      <c r="L20" s="7">
        <v>369</v>
      </c>
      <c r="M20" s="57">
        <v>347</v>
      </c>
      <c r="N20" s="57">
        <v>689</v>
      </c>
      <c r="O20" s="57">
        <v>672</v>
      </c>
    </row>
    <row r="21" spans="2:15" ht="20" customHeight="1">
      <c r="B21" s="145"/>
      <c r="C21" s="145" t="s">
        <v>6</v>
      </c>
      <c r="D21" s="69" t="s">
        <v>282</v>
      </c>
      <c r="E21" s="3">
        <v>1736.47</v>
      </c>
      <c r="F21" s="3">
        <v>1572.59</v>
      </c>
      <c r="G21" s="3">
        <v>1567.82</v>
      </c>
      <c r="H21" s="3">
        <v>1317.57</v>
      </c>
      <c r="I21" s="3">
        <v>1318.17</v>
      </c>
      <c r="J21" s="26">
        <v>1301</v>
      </c>
      <c r="K21" s="27">
        <v>1294</v>
      </c>
      <c r="L21" s="27">
        <v>1336</v>
      </c>
      <c r="M21" s="27">
        <v>1329</v>
      </c>
      <c r="N21" s="27">
        <v>1690</v>
      </c>
      <c r="O21" s="27">
        <v>1668</v>
      </c>
    </row>
    <row r="22" spans="2:15" ht="20" customHeight="1">
      <c r="B22" s="145"/>
      <c r="C22" s="145"/>
      <c r="D22" s="69" t="s">
        <v>283</v>
      </c>
      <c r="E22" s="3">
        <v>707.21</v>
      </c>
      <c r="F22" s="3">
        <v>787.49</v>
      </c>
      <c r="G22" s="3">
        <v>802.41</v>
      </c>
      <c r="H22" s="3">
        <v>801.05</v>
      </c>
      <c r="I22" s="3">
        <v>873.25</v>
      </c>
      <c r="J22" s="26">
        <v>962</v>
      </c>
      <c r="K22" s="26">
        <v>994</v>
      </c>
      <c r="L22" s="27">
        <v>967</v>
      </c>
      <c r="M22" s="27">
        <v>982</v>
      </c>
      <c r="N22" s="27">
        <v>1001</v>
      </c>
      <c r="O22" s="27">
        <v>996</v>
      </c>
    </row>
    <row r="23" spans="2:15" ht="20" customHeight="1">
      <c r="B23" s="145"/>
      <c r="C23" s="145"/>
      <c r="D23" s="69" t="s">
        <v>284</v>
      </c>
      <c r="E23" s="3">
        <v>900</v>
      </c>
      <c r="F23" s="3">
        <v>1050</v>
      </c>
      <c r="G23" s="3">
        <v>1050</v>
      </c>
      <c r="H23" s="3">
        <v>1050</v>
      </c>
      <c r="I23" s="3">
        <v>1250</v>
      </c>
      <c r="J23" s="26">
        <v>1250</v>
      </c>
      <c r="K23" s="26">
        <v>1250</v>
      </c>
      <c r="L23" s="27">
        <v>1250</v>
      </c>
      <c r="M23" s="27">
        <v>1250</v>
      </c>
      <c r="N23" s="27">
        <v>1250</v>
      </c>
      <c r="O23" s="27">
        <v>1250</v>
      </c>
    </row>
    <row r="24" spans="2:15" ht="20" customHeight="1">
      <c r="B24" s="145"/>
      <c r="C24" s="145"/>
      <c r="D24" s="69" t="s">
        <v>285</v>
      </c>
      <c r="E24" s="69" t="s">
        <v>63</v>
      </c>
      <c r="F24" s="15" t="s">
        <v>287</v>
      </c>
      <c r="G24" s="69" t="s">
        <v>63</v>
      </c>
      <c r="H24" s="69" t="s">
        <v>63</v>
      </c>
      <c r="I24" s="15" t="s">
        <v>295</v>
      </c>
      <c r="J24" s="26" t="s">
        <v>63</v>
      </c>
      <c r="K24" s="26" t="s">
        <v>62</v>
      </c>
      <c r="L24" s="26" t="s">
        <v>62</v>
      </c>
      <c r="M24" s="26" t="s">
        <v>63</v>
      </c>
      <c r="N24" s="26" t="s">
        <v>63</v>
      </c>
      <c r="O24" s="26" t="s">
        <v>62</v>
      </c>
    </row>
    <row r="25" spans="2:15" ht="20" customHeight="1">
      <c r="B25" s="161" t="s">
        <v>61</v>
      </c>
      <c r="C25" s="158" t="s">
        <v>281</v>
      </c>
      <c r="D25" s="158"/>
      <c r="E25" s="45" t="s">
        <v>63</v>
      </c>
      <c r="F25" s="45" t="s">
        <v>63</v>
      </c>
      <c r="G25" s="45" t="s">
        <v>63</v>
      </c>
      <c r="H25" s="45" t="s">
        <v>63</v>
      </c>
      <c r="I25" s="45" t="s">
        <v>63</v>
      </c>
      <c r="J25" s="45" t="s">
        <v>63</v>
      </c>
      <c r="K25" s="45" t="s">
        <v>63</v>
      </c>
      <c r="L25" s="39">
        <v>288</v>
      </c>
      <c r="M25" s="39">
        <v>24</v>
      </c>
      <c r="N25" s="39">
        <v>341</v>
      </c>
      <c r="O25" s="39">
        <v>292</v>
      </c>
    </row>
    <row r="26" spans="2:15" ht="20" customHeight="1">
      <c r="B26" s="161"/>
      <c r="C26" s="145" t="s">
        <v>6</v>
      </c>
      <c r="D26" s="69" t="s">
        <v>282</v>
      </c>
      <c r="E26" s="69" t="s">
        <v>63</v>
      </c>
      <c r="F26" s="69" t="s">
        <v>63</v>
      </c>
      <c r="G26" s="69" t="s">
        <v>63</v>
      </c>
      <c r="H26" s="69" t="s">
        <v>63</v>
      </c>
      <c r="I26" s="69" t="s">
        <v>63</v>
      </c>
      <c r="J26" s="69" t="s">
        <v>63</v>
      </c>
      <c r="K26" s="69" t="s">
        <v>63</v>
      </c>
      <c r="L26" s="27">
        <v>1333</v>
      </c>
      <c r="M26" s="27">
        <v>1037</v>
      </c>
      <c r="N26" s="27">
        <v>1359</v>
      </c>
      <c r="O26" s="27">
        <v>1305</v>
      </c>
    </row>
    <row r="27" spans="2:15" ht="20" customHeight="1">
      <c r="B27" s="161"/>
      <c r="C27" s="145"/>
      <c r="D27" s="69" t="s">
        <v>283</v>
      </c>
      <c r="E27" s="69" t="s">
        <v>63</v>
      </c>
      <c r="F27" s="69" t="s">
        <v>63</v>
      </c>
      <c r="G27" s="69" t="s">
        <v>63</v>
      </c>
      <c r="H27" s="69" t="s">
        <v>63</v>
      </c>
      <c r="I27" s="69" t="s">
        <v>63</v>
      </c>
      <c r="J27" s="69" t="s">
        <v>63</v>
      </c>
      <c r="K27" s="69" t="s">
        <v>63</v>
      </c>
      <c r="L27" s="27">
        <v>1045</v>
      </c>
      <c r="M27" s="27">
        <v>1013</v>
      </c>
      <c r="N27" s="27">
        <v>1018</v>
      </c>
      <c r="O27" s="27">
        <v>1013</v>
      </c>
    </row>
    <row r="28" spans="2:15" ht="20" customHeight="1">
      <c r="B28" s="161"/>
      <c r="C28" s="145"/>
      <c r="D28" s="69" t="s">
        <v>284</v>
      </c>
      <c r="E28" s="69" t="s">
        <v>63</v>
      </c>
      <c r="F28" s="69" t="s">
        <v>63</v>
      </c>
      <c r="G28" s="69" t="s">
        <v>63</v>
      </c>
      <c r="H28" s="69" t="s">
        <v>63</v>
      </c>
      <c r="I28" s="69" t="s">
        <v>63</v>
      </c>
      <c r="J28" s="69" t="s">
        <v>63</v>
      </c>
      <c r="K28" s="69" t="s">
        <v>63</v>
      </c>
      <c r="L28" s="27">
        <v>1250</v>
      </c>
      <c r="M28" s="27">
        <v>1250</v>
      </c>
      <c r="N28" s="27">
        <v>1250</v>
      </c>
      <c r="O28" s="27">
        <v>1250</v>
      </c>
    </row>
    <row r="29" spans="2:15" ht="20" customHeight="1">
      <c r="B29" s="161"/>
      <c r="C29" s="145"/>
      <c r="D29" s="69" t="s">
        <v>285</v>
      </c>
      <c r="E29" s="69" t="s">
        <v>63</v>
      </c>
      <c r="F29" s="69" t="s">
        <v>63</v>
      </c>
      <c r="G29" s="69" t="s">
        <v>63</v>
      </c>
      <c r="H29" s="69" t="s">
        <v>63</v>
      </c>
      <c r="I29" s="69" t="s">
        <v>63</v>
      </c>
      <c r="J29" s="69" t="s">
        <v>63</v>
      </c>
      <c r="K29" s="69" t="s">
        <v>63</v>
      </c>
      <c r="L29" s="26" t="s">
        <v>62</v>
      </c>
      <c r="M29" s="26" t="s">
        <v>62</v>
      </c>
      <c r="N29" s="26" t="s">
        <v>63</v>
      </c>
      <c r="O29" s="26" t="s">
        <v>62</v>
      </c>
    </row>
    <row r="30" spans="2:15" ht="20" customHeight="1">
      <c r="B30" s="161" t="s">
        <v>296</v>
      </c>
      <c r="C30" s="158" t="s">
        <v>281</v>
      </c>
      <c r="D30" s="158"/>
      <c r="E30" s="45" t="s">
        <v>63</v>
      </c>
      <c r="F30" s="45" t="s">
        <v>63</v>
      </c>
      <c r="G30" s="45" t="s">
        <v>63</v>
      </c>
      <c r="H30" s="45" t="s">
        <v>63</v>
      </c>
      <c r="I30" s="64">
        <v>-130</v>
      </c>
      <c r="J30" s="65">
        <v>52</v>
      </c>
      <c r="K30" s="65">
        <v>268</v>
      </c>
      <c r="L30" s="45" t="s">
        <v>63</v>
      </c>
      <c r="M30" s="45" t="s">
        <v>63</v>
      </c>
      <c r="N30" s="45" t="s">
        <v>63</v>
      </c>
      <c r="O30" s="45" t="s">
        <v>63</v>
      </c>
    </row>
    <row r="31" spans="2:15" ht="20" customHeight="1">
      <c r="B31" s="161"/>
      <c r="C31" s="145" t="s">
        <v>6</v>
      </c>
      <c r="D31" s="69" t="s">
        <v>282</v>
      </c>
      <c r="E31" s="69" t="s">
        <v>63</v>
      </c>
      <c r="F31" s="69" t="s">
        <v>63</v>
      </c>
      <c r="G31" s="69" t="s">
        <v>63</v>
      </c>
      <c r="H31" s="69" t="s">
        <v>63</v>
      </c>
      <c r="I31" s="66">
        <v>855</v>
      </c>
      <c r="J31" s="27">
        <v>1099</v>
      </c>
      <c r="K31" s="27">
        <v>1317</v>
      </c>
      <c r="L31" s="69" t="s">
        <v>63</v>
      </c>
      <c r="M31" s="69" t="s">
        <v>63</v>
      </c>
      <c r="N31" s="69" t="s">
        <v>63</v>
      </c>
      <c r="O31" s="69" t="s">
        <v>63</v>
      </c>
    </row>
    <row r="32" spans="2:15" ht="20" customHeight="1">
      <c r="B32" s="161"/>
      <c r="C32" s="145"/>
      <c r="D32" s="69" t="s">
        <v>283</v>
      </c>
      <c r="E32" s="69" t="s">
        <v>63</v>
      </c>
      <c r="F32" s="69" t="s">
        <v>63</v>
      </c>
      <c r="G32" s="69" t="s">
        <v>63</v>
      </c>
      <c r="H32" s="69" t="s">
        <v>63</v>
      </c>
      <c r="I32" s="66">
        <v>985</v>
      </c>
      <c r="J32" s="27">
        <v>1047</v>
      </c>
      <c r="K32" s="27">
        <v>1049</v>
      </c>
      <c r="L32" s="69" t="s">
        <v>63</v>
      </c>
      <c r="M32" s="69" t="s">
        <v>63</v>
      </c>
      <c r="N32" s="69" t="s">
        <v>63</v>
      </c>
      <c r="O32" s="69" t="s">
        <v>63</v>
      </c>
    </row>
    <row r="33" spans="2:17" ht="20" customHeight="1">
      <c r="B33" s="161"/>
      <c r="C33" s="145"/>
      <c r="D33" s="69" t="s">
        <v>284</v>
      </c>
      <c r="E33" s="69" t="s">
        <v>63</v>
      </c>
      <c r="F33" s="69" t="s">
        <v>63</v>
      </c>
      <c r="G33" s="69" t="s">
        <v>63</v>
      </c>
      <c r="H33" s="69" t="s">
        <v>63</v>
      </c>
      <c r="I33" s="66">
        <v>1250</v>
      </c>
      <c r="J33" s="67">
        <v>1250</v>
      </c>
      <c r="K33" s="67">
        <v>1250</v>
      </c>
      <c r="L33" s="69" t="s">
        <v>63</v>
      </c>
      <c r="M33" s="69" t="s">
        <v>63</v>
      </c>
      <c r="N33" s="69" t="s">
        <v>63</v>
      </c>
      <c r="O33" s="69" t="s">
        <v>63</v>
      </c>
    </row>
    <row r="34" spans="2:17" ht="20" customHeight="1">
      <c r="B34" s="161"/>
      <c r="C34" s="145"/>
      <c r="D34" s="69" t="s">
        <v>285</v>
      </c>
      <c r="E34" s="69" t="s">
        <v>63</v>
      </c>
      <c r="F34" s="69" t="s">
        <v>63</v>
      </c>
      <c r="G34" s="69" t="s">
        <v>63</v>
      </c>
      <c r="H34" s="69" t="s">
        <v>63</v>
      </c>
      <c r="I34" s="68" t="s">
        <v>288</v>
      </c>
      <c r="J34" s="26" t="s">
        <v>62</v>
      </c>
      <c r="K34" s="26" t="s">
        <v>62</v>
      </c>
      <c r="L34" s="69" t="s">
        <v>63</v>
      </c>
      <c r="M34" s="69" t="s">
        <v>63</v>
      </c>
      <c r="N34" s="69" t="s">
        <v>63</v>
      </c>
      <c r="O34" s="69" t="s">
        <v>63</v>
      </c>
    </row>
    <row r="35" spans="2:17" ht="20" customHeight="1">
      <c r="B35" s="145" t="s">
        <v>273</v>
      </c>
      <c r="C35" s="158" t="s">
        <v>290</v>
      </c>
      <c r="D35" s="158"/>
      <c r="E35" s="113">
        <v>893</v>
      </c>
      <c r="F35" s="113">
        <v>835</v>
      </c>
      <c r="G35" s="113">
        <v>884</v>
      </c>
      <c r="H35" s="113">
        <v>911</v>
      </c>
      <c r="I35" s="121">
        <v>1036</v>
      </c>
      <c r="J35" s="121">
        <v>963</v>
      </c>
      <c r="K35" s="121">
        <v>1113</v>
      </c>
      <c r="L35" s="121">
        <v>1171</v>
      </c>
      <c r="M35" s="121">
        <v>1138</v>
      </c>
      <c r="N35" s="121">
        <v>2059</v>
      </c>
      <c r="O35" s="121">
        <v>2090</v>
      </c>
    </row>
    <row r="36" spans="2:17" ht="20" customHeight="1">
      <c r="B36" s="145"/>
      <c r="C36" s="145" t="s">
        <v>6</v>
      </c>
      <c r="D36" s="69" t="s">
        <v>291</v>
      </c>
      <c r="E36" s="122">
        <v>1575</v>
      </c>
      <c r="F36" s="122">
        <v>1575</v>
      </c>
      <c r="G36" s="122">
        <v>1623</v>
      </c>
      <c r="H36" s="122">
        <v>1698</v>
      </c>
      <c r="I36" s="122">
        <v>1767</v>
      </c>
      <c r="J36" s="122">
        <v>1725</v>
      </c>
      <c r="K36" s="122">
        <v>1907</v>
      </c>
      <c r="L36" s="122">
        <v>1982</v>
      </c>
      <c r="M36" s="122">
        <v>1926</v>
      </c>
      <c r="N36" s="122">
        <v>2834</v>
      </c>
      <c r="O36" s="122">
        <v>2857</v>
      </c>
    </row>
    <row r="37" spans="2:17" ht="20" customHeight="1">
      <c r="B37" s="145"/>
      <c r="C37" s="145"/>
      <c r="D37" s="69" t="s">
        <v>292</v>
      </c>
      <c r="E37" s="110">
        <v>682</v>
      </c>
      <c r="F37" s="110">
        <v>740</v>
      </c>
      <c r="G37" s="110">
        <v>739</v>
      </c>
      <c r="H37" s="110">
        <v>787</v>
      </c>
      <c r="I37" s="110">
        <v>771</v>
      </c>
      <c r="J37" s="110">
        <v>762</v>
      </c>
      <c r="K37" s="110">
        <v>794</v>
      </c>
      <c r="L37" s="110">
        <v>811</v>
      </c>
      <c r="M37" s="110">
        <v>788</v>
      </c>
      <c r="N37" s="110">
        <v>775</v>
      </c>
      <c r="O37" s="110">
        <v>767</v>
      </c>
    </row>
    <row r="38" spans="2:17" ht="20" customHeight="1">
      <c r="B38" s="145"/>
      <c r="C38" s="145"/>
      <c r="D38" s="69" t="s">
        <v>293</v>
      </c>
      <c r="E38" s="122">
        <v>1100</v>
      </c>
      <c r="F38" s="122">
        <v>1100</v>
      </c>
      <c r="G38" s="122">
        <v>1200</v>
      </c>
      <c r="H38" s="122">
        <v>1200</v>
      </c>
      <c r="I38" s="122">
        <v>1200</v>
      </c>
      <c r="J38" s="122">
        <v>1200</v>
      </c>
      <c r="K38" s="122">
        <v>1300</v>
      </c>
      <c r="L38" s="122">
        <v>1300</v>
      </c>
      <c r="M38" s="122">
        <v>1300</v>
      </c>
      <c r="N38" s="122">
        <v>1300</v>
      </c>
      <c r="O38" s="122">
        <v>1300</v>
      </c>
    </row>
    <row r="39" spans="2:17" ht="20" customHeight="1">
      <c r="B39" s="145"/>
      <c r="C39" s="145"/>
      <c r="D39" s="69" t="s">
        <v>285</v>
      </c>
      <c r="E39" s="123" t="s">
        <v>297</v>
      </c>
      <c r="F39" s="110" t="s">
        <v>63</v>
      </c>
      <c r="G39" s="123" t="s">
        <v>298</v>
      </c>
      <c r="H39" s="110" t="s">
        <v>63</v>
      </c>
      <c r="I39" s="110" t="s">
        <v>63</v>
      </c>
      <c r="J39" s="124" t="s">
        <v>63</v>
      </c>
      <c r="K39" s="124" t="s">
        <v>299</v>
      </c>
      <c r="L39" s="110" t="s">
        <v>63</v>
      </c>
      <c r="M39" s="110" t="s">
        <v>63</v>
      </c>
      <c r="N39" s="110" t="s">
        <v>63</v>
      </c>
      <c r="O39" s="110" t="s">
        <v>63</v>
      </c>
    </row>
    <row r="40" spans="2:17" ht="20" customHeight="1">
      <c r="B40" s="145" t="s">
        <v>275</v>
      </c>
      <c r="C40" s="158" t="s">
        <v>281</v>
      </c>
      <c r="D40" s="158"/>
      <c r="E40" s="13">
        <v>1438</v>
      </c>
      <c r="F40" s="13">
        <v>1407</v>
      </c>
      <c r="G40" s="13">
        <v>1413</v>
      </c>
      <c r="H40" s="13">
        <v>1471</v>
      </c>
      <c r="I40" s="13">
        <v>1516</v>
      </c>
      <c r="J40" s="13">
        <v>1732</v>
      </c>
      <c r="K40" s="13">
        <v>1882</v>
      </c>
      <c r="L40" s="13">
        <v>1902</v>
      </c>
      <c r="M40" s="58">
        <v>2004</v>
      </c>
      <c r="N40" s="58">
        <v>3566</v>
      </c>
      <c r="O40" s="58">
        <v>3255</v>
      </c>
    </row>
    <row r="41" spans="2:17" ht="20" customHeight="1">
      <c r="B41" s="145"/>
      <c r="C41" s="145" t="s">
        <v>6</v>
      </c>
      <c r="D41" s="69" t="s">
        <v>282</v>
      </c>
      <c r="E41" s="2">
        <v>2078</v>
      </c>
      <c r="F41" s="2">
        <v>2091</v>
      </c>
      <c r="G41" s="2">
        <v>2101</v>
      </c>
      <c r="H41" s="2">
        <v>2153</v>
      </c>
      <c r="I41" s="2">
        <v>2198</v>
      </c>
      <c r="J41" s="2">
        <v>2411</v>
      </c>
      <c r="K41" s="2">
        <v>2634</v>
      </c>
      <c r="L41" s="2">
        <v>2643</v>
      </c>
      <c r="M41" s="59">
        <v>2725</v>
      </c>
      <c r="N41" s="59">
        <v>4266</v>
      </c>
      <c r="O41" s="59">
        <v>3949</v>
      </c>
    </row>
    <row r="42" spans="2:17" ht="20" customHeight="1">
      <c r="B42" s="145"/>
      <c r="C42" s="145"/>
      <c r="D42" s="69" t="s">
        <v>283</v>
      </c>
      <c r="E42" s="69">
        <v>640</v>
      </c>
      <c r="F42" s="69">
        <v>684</v>
      </c>
      <c r="G42" s="69">
        <v>688</v>
      </c>
      <c r="H42" s="69">
        <v>682</v>
      </c>
      <c r="I42" s="69">
        <v>682</v>
      </c>
      <c r="J42" s="69">
        <v>679</v>
      </c>
      <c r="K42" s="69">
        <v>752</v>
      </c>
      <c r="L42" s="69">
        <v>741</v>
      </c>
      <c r="M42" s="60">
        <v>721</v>
      </c>
      <c r="N42" s="60">
        <v>700</v>
      </c>
      <c r="O42" s="60">
        <v>694</v>
      </c>
      <c r="Q42" s="140"/>
    </row>
    <row r="43" spans="2:17" ht="20" customHeight="1">
      <c r="B43" s="145"/>
      <c r="C43" s="145"/>
      <c r="D43" s="69" t="s">
        <v>284</v>
      </c>
      <c r="E43" s="2">
        <v>1100</v>
      </c>
      <c r="F43" s="2">
        <v>1100</v>
      </c>
      <c r="G43" s="2">
        <v>1100</v>
      </c>
      <c r="H43" s="2">
        <v>1100</v>
      </c>
      <c r="I43" s="2">
        <v>1100</v>
      </c>
      <c r="J43" s="2">
        <v>1250</v>
      </c>
      <c r="K43" s="2">
        <v>1250</v>
      </c>
      <c r="L43" s="2">
        <v>1250</v>
      </c>
      <c r="M43" s="59">
        <v>1250</v>
      </c>
      <c r="N43" s="59">
        <v>1250</v>
      </c>
      <c r="O43" s="59">
        <v>1250</v>
      </c>
    </row>
    <row r="44" spans="2:17" ht="20" customHeight="1">
      <c r="B44" s="145"/>
      <c r="C44" s="145"/>
      <c r="D44" s="69" t="s">
        <v>285</v>
      </c>
      <c r="E44" s="15" t="s">
        <v>300</v>
      </c>
      <c r="F44" s="69" t="s">
        <v>63</v>
      </c>
      <c r="G44" s="69" t="s">
        <v>63</v>
      </c>
      <c r="H44" s="69" t="s">
        <v>63</v>
      </c>
      <c r="I44" s="69" t="s">
        <v>63</v>
      </c>
      <c r="J44" s="15" t="s">
        <v>301</v>
      </c>
      <c r="K44" s="15"/>
      <c r="L44" s="15"/>
      <c r="M44" s="61" t="s">
        <v>63</v>
      </c>
      <c r="N44" s="61" t="s">
        <v>63</v>
      </c>
      <c r="O44" s="61" t="s">
        <v>63</v>
      </c>
    </row>
    <row r="45" spans="2:17" ht="20" customHeight="1">
      <c r="B45" s="145" t="s">
        <v>258</v>
      </c>
      <c r="C45" s="158" t="s">
        <v>281</v>
      </c>
      <c r="D45" s="158"/>
      <c r="E45" s="13">
        <v>1226</v>
      </c>
      <c r="F45" s="13">
        <v>1285</v>
      </c>
      <c r="G45" s="45">
        <v>977</v>
      </c>
      <c r="H45" s="13">
        <v>1005</v>
      </c>
      <c r="I45" s="13">
        <v>1103</v>
      </c>
      <c r="J45" s="13">
        <v>948</v>
      </c>
      <c r="K45" s="13">
        <v>1069</v>
      </c>
      <c r="L45" s="13">
        <v>1184</v>
      </c>
      <c r="M45" s="13">
        <v>1117</v>
      </c>
      <c r="N45" s="13">
        <f>N46-N47</f>
        <v>1742</v>
      </c>
      <c r="O45" s="13">
        <v>1928</v>
      </c>
    </row>
    <row r="46" spans="2:17" ht="20" customHeight="1">
      <c r="B46" s="145"/>
      <c r="C46" s="145" t="s">
        <v>6</v>
      </c>
      <c r="D46" s="69" t="s">
        <v>282</v>
      </c>
      <c r="E46" s="2">
        <v>1895</v>
      </c>
      <c r="F46" s="2">
        <v>1997</v>
      </c>
      <c r="G46" s="2">
        <v>1684</v>
      </c>
      <c r="H46" s="2">
        <v>1708</v>
      </c>
      <c r="I46" s="2">
        <v>1804</v>
      </c>
      <c r="J46" s="2">
        <v>1696</v>
      </c>
      <c r="K46" s="2">
        <v>1787</v>
      </c>
      <c r="L46" s="2">
        <v>1931</v>
      </c>
      <c r="M46" s="2">
        <v>1910</v>
      </c>
      <c r="N46" s="2">
        <v>2590</v>
      </c>
      <c r="O46" s="2">
        <v>2769</v>
      </c>
    </row>
    <row r="47" spans="2:17" ht="20" customHeight="1">
      <c r="B47" s="145"/>
      <c r="C47" s="145"/>
      <c r="D47" s="69" t="s">
        <v>283</v>
      </c>
      <c r="E47" s="69">
        <v>669</v>
      </c>
      <c r="F47" s="69">
        <v>712</v>
      </c>
      <c r="G47" s="69">
        <v>707</v>
      </c>
      <c r="H47" s="69">
        <v>704</v>
      </c>
      <c r="I47" s="69">
        <v>701</v>
      </c>
      <c r="J47" s="69">
        <v>748</v>
      </c>
      <c r="K47" s="69">
        <v>718</v>
      </c>
      <c r="L47" s="69">
        <v>747</v>
      </c>
      <c r="M47" s="69">
        <v>793</v>
      </c>
      <c r="N47" s="69">
        <v>848</v>
      </c>
      <c r="O47" s="69">
        <v>841</v>
      </c>
    </row>
    <row r="48" spans="2:17" ht="20" customHeight="1">
      <c r="B48" s="145"/>
      <c r="C48" s="145"/>
      <c r="D48" s="69" t="s">
        <v>284</v>
      </c>
      <c r="E48" s="69">
        <v>900</v>
      </c>
      <c r="F48" s="2">
        <v>1050</v>
      </c>
      <c r="G48" s="2">
        <v>1050</v>
      </c>
      <c r="H48" s="69">
        <v>1050</v>
      </c>
      <c r="I48" s="2">
        <v>1250</v>
      </c>
      <c r="J48" s="2">
        <v>1250</v>
      </c>
      <c r="K48" s="2">
        <v>1250</v>
      </c>
      <c r="L48" s="2">
        <v>1250</v>
      </c>
      <c r="M48" s="2">
        <v>1250</v>
      </c>
      <c r="N48" s="2">
        <v>1250</v>
      </c>
      <c r="O48" s="2">
        <v>1250</v>
      </c>
    </row>
    <row r="49" spans="2:15" ht="20" customHeight="1">
      <c r="B49" s="145"/>
      <c r="C49" s="145"/>
      <c r="D49" s="69" t="s">
        <v>285</v>
      </c>
      <c r="E49" s="69" t="s">
        <v>63</v>
      </c>
      <c r="F49" s="15" t="s">
        <v>294</v>
      </c>
      <c r="G49" s="69" t="s">
        <v>63</v>
      </c>
      <c r="H49" s="69" t="s">
        <v>63</v>
      </c>
      <c r="I49" s="15" t="s">
        <v>295</v>
      </c>
      <c r="J49" s="69" t="s">
        <v>63</v>
      </c>
      <c r="K49" s="69" t="s">
        <v>62</v>
      </c>
      <c r="L49" s="69" t="s">
        <v>62</v>
      </c>
      <c r="M49" s="69" t="s">
        <v>62</v>
      </c>
      <c r="N49" s="69" t="s">
        <v>63</v>
      </c>
      <c r="O49" s="69" t="s">
        <v>62</v>
      </c>
    </row>
    <row r="50" spans="2:15" ht="20" customHeight="1">
      <c r="B50" s="145" t="s">
        <v>142</v>
      </c>
      <c r="C50" s="158" t="s">
        <v>290</v>
      </c>
      <c r="D50" s="158"/>
      <c r="E50" s="13">
        <v>4184</v>
      </c>
      <c r="F50" s="13">
        <v>4206</v>
      </c>
      <c r="G50" s="13">
        <v>4365</v>
      </c>
      <c r="H50" s="13">
        <v>4388</v>
      </c>
      <c r="I50" s="13">
        <v>3920</v>
      </c>
      <c r="J50" s="13">
        <v>3905</v>
      </c>
      <c r="K50" s="13">
        <v>3907</v>
      </c>
      <c r="L50" s="13">
        <v>4119</v>
      </c>
      <c r="M50" s="13">
        <v>4088</v>
      </c>
      <c r="N50" s="13">
        <f>N51-N52</f>
        <v>6302</v>
      </c>
      <c r="O50" s="13">
        <v>6310</v>
      </c>
    </row>
    <row r="51" spans="2:15" ht="20" customHeight="1">
      <c r="B51" s="145"/>
      <c r="C51" s="145" t="s">
        <v>6</v>
      </c>
      <c r="D51" s="69" t="s">
        <v>291</v>
      </c>
      <c r="E51" s="2">
        <v>4757</v>
      </c>
      <c r="F51" s="2">
        <v>4803</v>
      </c>
      <c r="G51" s="2">
        <v>4964</v>
      </c>
      <c r="H51" s="2">
        <v>4991</v>
      </c>
      <c r="I51" s="2">
        <v>5056</v>
      </c>
      <c r="J51" s="2">
        <v>5085</v>
      </c>
      <c r="K51" s="2">
        <v>5193</v>
      </c>
      <c r="L51" s="2">
        <v>5373</v>
      </c>
      <c r="M51" s="2">
        <v>5339</v>
      </c>
      <c r="N51" s="2">
        <v>7826</v>
      </c>
      <c r="O51" s="2">
        <v>7725</v>
      </c>
    </row>
    <row r="52" spans="2:15" ht="20" customHeight="1">
      <c r="B52" s="145"/>
      <c r="C52" s="145"/>
      <c r="D52" s="69" t="s">
        <v>292</v>
      </c>
      <c r="E52" s="69">
        <v>573</v>
      </c>
      <c r="F52" s="69">
        <v>597</v>
      </c>
      <c r="G52" s="69">
        <v>599</v>
      </c>
      <c r="H52" s="69">
        <v>603</v>
      </c>
      <c r="I52" s="2">
        <v>1136</v>
      </c>
      <c r="J52" s="2">
        <v>1180</v>
      </c>
      <c r="K52" s="2">
        <v>1286</v>
      </c>
      <c r="L52" s="2">
        <v>1254</v>
      </c>
      <c r="M52" s="2">
        <v>1251</v>
      </c>
      <c r="N52" s="2">
        <v>1524</v>
      </c>
      <c r="O52" s="2">
        <v>1415</v>
      </c>
    </row>
    <row r="53" spans="2:15" ht="20" customHeight="1">
      <c r="B53" s="145"/>
      <c r="C53" s="145"/>
      <c r="D53" s="69" t="s">
        <v>293</v>
      </c>
      <c r="E53" s="2">
        <v>1100</v>
      </c>
      <c r="F53" s="2">
        <v>1100</v>
      </c>
      <c r="G53" s="2">
        <v>1100</v>
      </c>
      <c r="H53" s="2">
        <v>1100</v>
      </c>
      <c r="I53" s="2">
        <v>1100</v>
      </c>
      <c r="J53" s="2">
        <v>1250</v>
      </c>
      <c r="K53" s="2">
        <v>1250</v>
      </c>
      <c r="L53" s="2">
        <v>1250</v>
      </c>
      <c r="M53" s="2">
        <v>1250</v>
      </c>
      <c r="N53" s="2">
        <v>1250</v>
      </c>
      <c r="O53" s="2">
        <v>1250</v>
      </c>
    </row>
    <row r="54" spans="2:15" ht="20" customHeight="1">
      <c r="B54" s="145"/>
      <c r="C54" s="145"/>
      <c r="D54" s="69" t="s">
        <v>285</v>
      </c>
      <c r="E54" s="15" t="s">
        <v>300</v>
      </c>
      <c r="F54" s="69" t="s">
        <v>63</v>
      </c>
      <c r="G54" s="69" t="s">
        <v>63</v>
      </c>
      <c r="H54" s="69" t="s">
        <v>63</v>
      </c>
      <c r="I54" s="69" t="s">
        <v>63</v>
      </c>
      <c r="J54" s="15" t="s">
        <v>302</v>
      </c>
      <c r="K54" s="15"/>
      <c r="L54" s="15"/>
      <c r="M54" s="15"/>
      <c r="N54" s="15" t="s">
        <v>63</v>
      </c>
      <c r="O54" s="15" t="s">
        <v>63</v>
      </c>
    </row>
    <row r="55" spans="2:15" ht="20" customHeight="1">
      <c r="B55" s="145" t="s">
        <v>164</v>
      </c>
      <c r="C55" s="158" t="s">
        <v>281</v>
      </c>
      <c r="D55" s="158"/>
      <c r="E55" s="13">
        <v>1450</v>
      </c>
      <c r="F55" s="13">
        <v>1846</v>
      </c>
      <c r="G55" s="13">
        <v>1674</v>
      </c>
      <c r="H55" s="13">
        <v>1611</v>
      </c>
      <c r="I55" s="13">
        <v>1692</v>
      </c>
      <c r="J55" s="13">
        <v>1797</v>
      </c>
      <c r="K55" s="13">
        <v>1918</v>
      </c>
      <c r="L55" s="13">
        <v>1980</v>
      </c>
      <c r="M55" s="13">
        <v>1999</v>
      </c>
      <c r="N55" s="13">
        <v>3692</v>
      </c>
      <c r="O55" s="13">
        <v>3583</v>
      </c>
    </row>
    <row r="56" spans="2:15" ht="20" customHeight="1">
      <c r="B56" s="145"/>
      <c r="C56" s="145" t="s">
        <v>6</v>
      </c>
      <c r="D56" s="69" t="s">
        <v>282</v>
      </c>
      <c r="E56" s="2">
        <v>2141</v>
      </c>
      <c r="F56" s="2">
        <v>2578</v>
      </c>
      <c r="G56" s="2">
        <v>2401</v>
      </c>
      <c r="H56" s="2">
        <v>2329</v>
      </c>
      <c r="I56" s="2">
        <v>2439</v>
      </c>
      <c r="J56" s="2">
        <v>2575</v>
      </c>
      <c r="K56" s="2">
        <v>2684</v>
      </c>
      <c r="L56" s="2">
        <v>2736</v>
      </c>
      <c r="M56" s="2">
        <v>2747</v>
      </c>
      <c r="N56" s="2">
        <v>4462</v>
      </c>
      <c r="O56" s="2">
        <v>4350</v>
      </c>
    </row>
    <row r="57" spans="2:15" ht="20" customHeight="1">
      <c r="B57" s="145"/>
      <c r="C57" s="145"/>
      <c r="D57" s="69" t="s">
        <v>283</v>
      </c>
      <c r="E57" s="69">
        <v>691</v>
      </c>
      <c r="F57" s="69">
        <v>732</v>
      </c>
      <c r="G57" s="69">
        <v>727</v>
      </c>
      <c r="H57" s="69">
        <v>718</v>
      </c>
      <c r="I57" s="69">
        <v>747</v>
      </c>
      <c r="J57" s="69">
        <v>778</v>
      </c>
      <c r="K57" s="69">
        <v>766</v>
      </c>
      <c r="L57" s="69">
        <v>756</v>
      </c>
      <c r="M57" s="69">
        <v>748</v>
      </c>
      <c r="N57" s="69">
        <v>770</v>
      </c>
      <c r="O57" s="69">
        <v>767</v>
      </c>
    </row>
    <row r="58" spans="2:15" ht="20" customHeight="1">
      <c r="B58" s="145"/>
      <c r="C58" s="145"/>
      <c r="D58" s="69" t="s">
        <v>284</v>
      </c>
      <c r="E58" s="2">
        <v>1100</v>
      </c>
      <c r="F58" s="2">
        <v>1100</v>
      </c>
      <c r="G58" s="2">
        <v>1100</v>
      </c>
      <c r="H58" s="2">
        <v>1100</v>
      </c>
      <c r="I58" s="2">
        <v>1250</v>
      </c>
      <c r="J58" s="2">
        <v>1250</v>
      </c>
      <c r="K58" s="2">
        <v>1250</v>
      </c>
      <c r="L58" s="2">
        <v>1250</v>
      </c>
      <c r="M58" s="2">
        <v>1250</v>
      </c>
      <c r="N58" s="2">
        <v>1250</v>
      </c>
      <c r="O58" s="2">
        <v>1250</v>
      </c>
    </row>
    <row r="59" spans="2:15" ht="20" customHeight="1">
      <c r="B59" s="145"/>
      <c r="C59" s="145"/>
      <c r="D59" s="69" t="s">
        <v>285</v>
      </c>
      <c r="E59" s="15" t="s">
        <v>300</v>
      </c>
      <c r="F59" s="69" t="s">
        <v>63</v>
      </c>
      <c r="G59" s="69" t="s">
        <v>63</v>
      </c>
      <c r="H59" s="69" t="s">
        <v>63</v>
      </c>
      <c r="I59" s="15" t="s">
        <v>300</v>
      </c>
      <c r="J59" s="69" t="s">
        <v>63</v>
      </c>
      <c r="K59" s="69" t="s">
        <v>62</v>
      </c>
      <c r="L59" s="69" t="s">
        <v>62</v>
      </c>
      <c r="M59" s="62" t="s">
        <v>62</v>
      </c>
      <c r="N59" s="26" t="s">
        <v>63</v>
      </c>
      <c r="O59" s="26" t="s">
        <v>62</v>
      </c>
    </row>
    <row r="60" spans="2:15" ht="20" customHeight="1">
      <c r="B60" s="145" t="s">
        <v>303</v>
      </c>
      <c r="C60" s="158" t="s">
        <v>281</v>
      </c>
      <c r="D60" s="158"/>
      <c r="E60" s="16">
        <v>4170</v>
      </c>
      <c r="F60" s="16">
        <v>3478</v>
      </c>
      <c r="G60" s="16">
        <v>2776</v>
      </c>
      <c r="H60" s="16">
        <v>2450</v>
      </c>
      <c r="I60" s="16">
        <v>2307</v>
      </c>
      <c r="J60" s="28" t="s">
        <v>63</v>
      </c>
      <c r="K60" s="143">
        <v>1489</v>
      </c>
      <c r="L60" s="16">
        <v>1453</v>
      </c>
      <c r="M60" s="16">
        <v>1551</v>
      </c>
      <c r="N60" s="102">
        <v>2734</v>
      </c>
      <c r="O60" s="102">
        <v>2749</v>
      </c>
    </row>
    <row r="61" spans="2:15" ht="20" customHeight="1">
      <c r="B61" s="145"/>
      <c r="C61" s="145" t="s">
        <v>6</v>
      </c>
      <c r="D61" s="69" t="s">
        <v>282</v>
      </c>
      <c r="E61" s="4">
        <v>5228</v>
      </c>
      <c r="F61" s="4">
        <v>4506</v>
      </c>
      <c r="G61" s="4">
        <v>3794</v>
      </c>
      <c r="H61" s="4">
        <v>3449</v>
      </c>
      <c r="I61" s="4">
        <v>3305</v>
      </c>
      <c r="J61" s="76" t="s">
        <v>63</v>
      </c>
      <c r="K61" s="4">
        <v>2529</v>
      </c>
      <c r="L61" s="4">
        <v>2515</v>
      </c>
      <c r="M61" s="4">
        <v>2612</v>
      </c>
      <c r="N61" s="103">
        <v>3795</v>
      </c>
      <c r="O61" s="103">
        <v>3795</v>
      </c>
    </row>
    <row r="62" spans="2:15" ht="20" customHeight="1">
      <c r="B62" s="145"/>
      <c r="C62" s="145"/>
      <c r="D62" s="69" t="s">
        <v>283</v>
      </c>
      <c r="E62" s="4">
        <v>1058</v>
      </c>
      <c r="F62" s="4">
        <v>1028</v>
      </c>
      <c r="G62" s="4">
        <v>1018</v>
      </c>
      <c r="H62" s="4">
        <v>999</v>
      </c>
      <c r="I62" s="4">
        <v>998</v>
      </c>
      <c r="J62" s="4">
        <v>996</v>
      </c>
      <c r="K62" s="4">
        <v>1040</v>
      </c>
      <c r="L62" s="4">
        <v>1062</v>
      </c>
      <c r="M62" s="4">
        <v>1061</v>
      </c>
      <c r="N62" s="103">
        <v>1061</v>
      </c>
      <c r="O62" s="103">
        <v>1046</v>
      </c>
    </row>
    <row r="63" spans="2:15" ht="20" customHeight="1">
      <c r="B63" s="145"/>
      <c r="C63" s="145"/>
      <c r="D63" s="69" t="s">
        <v>284</v>
      </c>
      <c r="E63" s="4">
        <v>1200</v>
      </c>
      <c r="F63" s="4">
        <v>1200</v>
      </c>
      <c r="G63" s="4">
        <v>1200</v>
      </c>
      <c r="H63" s="4">
        <v>1200</v>
      </c>
      <c r="I63" s="4">
        <v>1200</v>
      </c>
      <c r="J63" s="4">
        <v>1300</v>
      </c>
      <c r="K63" s="4">
        <v>1400</v>
      </c>
      <c r="L63" s="4">
        <v>1400</v>
      </c>
      <c r="M63" s="4">
        <v>1400</v>
      </c>
      <c r="N63" s="103">
        <v>1400</v>
      </c>
      <c r="O63" s="103">
        <v>1400</v>
      </c>
    </row>
    <row r="64" spans="2:15" ht="20" customHeight="1">
      <c r="B64" s="145"/>
      <c r="C64" s="145"/>
      <c r="D64" s="69" t="s">
        <v>285</v>
      </c>
      <c r="E64" s="69" t="s">
        <v>63</v>
      </c>
      <c r="F64" s="69" t="s">
        <v>63</v>
      </c>
      <c r="G64" s="69" t="s">
        <v>63</v>
      </c>
      <c r="H64" s="69" t="s">
        <v>63</v>
      </c>
      <c r="I64" s="69" t="s">
        <v>63</v>
      </c>
      <c r="J64" s="69" t="s">
        <v>63</v>
      </c>
      <c r="K64" s="15" t="s">
        <v>304</v>
      </c>
      <c r="L64" s="69"/>
      <c r="M64" s="69"/>
      <c r="N64" s="96"/>
      <c r="O64" s="96"/>
    </row>
    <row r="65" spans="2:15" ht="20" customHeight="1">
      <c r="B65" s="145" t="s">
        <v>305</v>
      </c>
      <c r="C65" s="158" t="s">
        <v>290</v>
      </c>
      <c r="D65" s="158"/>
      <c r="E65" s="45" t="s">
        <v>62</v>
      </c>
      <c r="F65" s="16">
        <v>5133</v>
      </c>
      <c r="G65" s="16">
        <v>4195</v>
      </c>
      <c r="H65" s="16">
        <v>2612</v>
      </c>
      <c r="I65" s="16">
        <v>1266</v>
      </c>
      <c r="J65" s="16">
        <v>757</v>
      </c>
      <c r="K65" s="16" t="s">
        <v>62</v>
      </c>
      <c r="L65" s="16" t="s">
        <v>62</v>
      </c>
      <c r="M65" s="16">
        <v>1403</v>
      </c>
      <c r="N65" s="102">
        <v>1952</v>
      </c>
      <c r="O65" s="102">
        <v>1388.5816103164202</v>
      </c>
    </row>
    <row r="66" spans="2:15" ht="20" customHeight="1">
      <c r="B66" s="145"/>
      <c r="C66" s="145" t="s">
        <v>6</v>
      </c>
      <c r="D66" s="69" t="s">
        <v>291</v>
      </c>
      <c r="E66" s="69" t="s">
        <v>62</v>
      </c>
      <c r="F66" s="4">
        <v>6114</v>
      </c>
      <c r="G66" s="4">
        <v>5506</v>
      </c>
      <c r="H66" s="4">
        <v>3812</v>
      </c>
      <c r="I66" s="4">
        <v>2397</v>
      </c>
      <c r="J66" s="4">
        <v>1802</v>
      </c>
      <c r="K66" s="4" t="s">
        <v>62</v>
      </c>
      <c r="L66" s="4" t="s">
        <v>62</v>
      </c>
      <c r="M66" s="4">
        <v>2093</v>
      </c>
      <c r="N66" s="103">
        <v>2744</v>
      </c>
      <c r="O66" s="103">
        <v>2143.5816103164202</v>
      </c>
    </row>
    <row r="67" spans="2:15" ht="20" customHeight="1">
      <c r="B67" s="145"/>
      <c r="C67" s="145"/>
      <c r="D67" s="69" t="s">
        <v>292</v>
      </c>
      <c r="E67" s="69" t="s">
        <v>62</v>
      </c>
      <c r="F67" s="4">
        <v>981</v>
      </c>
      <c r="G67" s="4">
        <v>1311</v>
      </c>
      <c r="H67" s="4">
        <v>1199</v>
      </c>
      <c r="I67" s="4">
        <v>1132</v>
      </c>
      <c r="J67" s="4">
        <v>1045</v>
      </c>
      <c r="K67" s="4">
        <v>704</v>
      </c>
      <c r="L67" s="4">
        <v>690</v>
      </c>
      <c r="M67" s="4">
        <v>690</v>
      </c>
      <c r="N67" s="103">
        <v>792</v>
      </c>
      <c r="O67" s="103">
        <v>755</v>
      </c>
    </row>
    <row r="68" spans="2:15" ht="20" customHeight="1">
      <c r="B68" s="145"/>
      <c r="C68" s="145"/>
      <c r="D68" s="69" t="s">
        <v>293</v>
      </c>
      <c r="E68" s="69" t="s">
        <v>62</v>
      </c>
      <c r="F68" s="4">
        <v>1300</v>
      </c>
      <c r="G68" s="4">
        <v>1350</v>
      </c>
      <c r="H68" s="4">
        <v>1350</v>
      </c>
      <c r="I68" s="4">
        <v>1350</v>
      </c>
      <c r="J68" s="4">
        <v>1350</v>
      </c>
      <c r="K68" s="4">
        <v>1350</v>
      </c>
      <c r="L68" s="4">
        <v>1350</v>
      </c>
      <c r="M68" s="4">
        <v>1550</v>
      </c>
      <c r="N68" s="103">
        <v>1550</v>
      </c>
      <c r="O68" s="103">
        <v>1550</v>
      </c>
    </row>
    <row r="69" spans="2:15" ht="20" customHeight="1">
      <c r="B69" s="145"/>
      <c r="C69" s="145"/>
      <c r="D69" s="69" t="s">
        <v>285</v>
      </c>
      <c r="E69" s="69" t="s">
        <v>62</v>
      </c>
      <c r="F69" s="15" t="s">
        <v>306</v>
      </c>
      <c r="G69" s="69" t="s">
        <v>62</v>
      </c>
      <c r="H69" s="15" t="s">
        <v>307</v>
      </c>
      <c r="I69" s="69" t="s">
        <v>62</v>
      </c>
      <c r="J69" s="26" t="s">
        <v>62</v>
      </c>
      <c r="K69" s="26" t="s">
        <v>62</v>
      </c>
      <c r="L69" s="26"/>
      <c r="M69" s="15" t="s">
        <v>298</v>
      </c>
      <c r="N69" s="104" t="s">
        <v>63</v>
      </c>
      <c r="O69" s="104" t="s">
        <v>62</v>
      </c>
    </row>
    <row r="70" spans="2:15" ht="20" customHeight="1">
      <c r="B70" s="145" t="s">
        <v>226</v>
      </c>
      <c r="C70" s="158" t="s">
        <v>290</v>
      </c>
      <c r="D70" s="158"/>
      <c r="E70" s="45" t="s">
        <v>63</v>
      </c>
      <c r="F70" s="45" t="s">
        <v>63</v>
      </c>
      <c r="G70" s="17">
        <v>4335</v>
      </c>
      <c r="H70" s="17">
        <v>4721</v>
      </c>
      <c r="I70" s="17">
        <v>2762</v>
      </c>
      <c r="J70" s="17">
        <v>2238</v>
      </c>
      <c r="K70" s="17">
        <v>2041</v>
      </c>
      <c r="L70" s="17">
        <v>1580</v>
      </c>
      <c r="M70" s="17">
        <v>1428</v>
      </c>
      <c r="N70" s="17">
        <v>2354</v>
      </c>
      <c r="O70" s="17">
        <v>2016</v>
      </c>
    </row>
    <row r="71" spans="2:15" ht="20" customHeight="1">
      <c r="B71" s="145"/>
      <c r="C71" s="145" t="s">
        <v>6</v>
      </c>
      <c r="D71" s="69" t="s">
        <v>291</v>
      </c>
      <c r="E71" s="69" t="s">
        <v>63</v>
      </c>
      <c r="F71" s="69" t="s">
        <v>63</v>
      </c>
      <c r="G71" s="5">
        <v>5533</v>
      </c>
      <c r="H71" s="5">
        <v>5719</v>
      </c>
      <c r="I71" s="5">
        <v>3493</v>
      </c>
      <c r="J71" s="5">
        <v>2991</v>
      </c>
      <c r="K71" s="5">
        <v>2788</v>
      </c>
      <c r="L71" s="5">
        <v>2330</v>
      </c>
      <c r="M71" s="5">
        <v>2185</v>
      </c>
      <c r="N71" s="5">
        <v>3112</v>
      </c>
      <c r="O71" s="5">
        <v>2768</v>
      </c>
    </row>
    <row r="72" spans="2:15" ht="20" customHeight="1">
      <c r="B72" s="145"/>
      <c r="C72" s="145"/>
      <c r="D72" s="69" t="s">
        <v>292</v>
      </c>
      <c r="E72" s="69" t="s">
        <v>63</v>
      </c>
      <c r="F72" s="69" t="s">
        <v>63</v>
      </c>
      <c r="G72" s="5">
        <v>1198</v>
      </c>
      <c r="H72" s="5">
        <v>998</v>
      </c>
      <c r="I72" s="5">
        <v>731</v>
      </c>
      <c r="J72" s="5">
        <v>753</v>
      </c>
      <c r="K72" s="5">
        <v>747</v>
      </c>
      <c r="L72" s="5">
        <v>750</v>
      </c>
      <c r="M72" s="5">
        <v>757</v>
      </c>
      <c r="N72" s="5">
        <v>758</v>
      </c>
      <c r="O72" s="5">
        <v>752</v>
      </c>
    </row>
    <row r="73" spans="2:15" ht="20" customHeight="1">
      <c r="B73" s="145"/>
      <c r="C73" s="145"/>
      <c r="D73" s="69" t="s">
        <v>293</v>
      </c>
      <c r="E73" s="69" t="s">
        <v>63</v>
      </c>
      <c r="F73" s="69" t="s">
        <v>63</v>
      </c>
      <c r="G73" s="6">
        <v>1300</v>
      </c>
      <c r="H73" s="6">
        <v>1250</v>
      </c>
      <c r="I73" s="6">
        <v>1450</v>
      </c>
      <c r="J73" s="5">
        <v>1450</v>
      </c>
      <c r="K73" s="5">
        <v>1450</v>
      </c>
      <c r="L73" s="5">
        <v>1450</v>
      </c>
      <c r="M73" s="5">
        <v>1450</v>
      </c>
      <c r="N73" s="5">
        <v>1450</v>
      </c>
      <c r="O73" s="5">
        <v>1450</v>
      </c>
    </row>
    <row r="74" spans="2:15" ht="20" customHeight="1">
      <c r="B74" s="145"/>
      <c r="C74" s="145"/>
      <c r="D74" s="69" t="s">
        <v>285</v>
      </c>
      <c r="E74" s="69" t="s">
        <v>63</v>
      </c>
      <c r="F74" s="69" t="s">
        <v>63</v>
      </c>
      <c r="G74" s="76" t="s">
        <v>63</v>
      </c>
      <c r="H74" s="15" t="s">
        <v>308</v>
      </c>
      <c r="I74" s="15" t="s">
        <v>295</v>
      </c>
      <c r="J74" s="69" t="s">
        <v>62</v>
      </c>
      <c r="K74" s="69" t="s">
        <v>62</v>
      </c>
      <c r="L74" s="69" t="s">
        <v>62</v>
      </c>
      <c r="M74" s="69" t="s">
        <v>62</v>
      </c>
      <c r="N74" s="69" t="s">
        <v>62</v>
      </c>
      <c r="O74" s="69" t="s">
        <v>62</v>
      </c>
    </row>
    <row r="75" spans="2:15" ht="20" customHeight="1">
      <c r="B75" s="145" t="s">
        <v>237</v>
      </c>
      <c r="C75" s="158" t="s">
        <v>290</v>
      </c>
      <c r="D75" s="158"/>
      <c r="E75" s="45" t="s">
        <v>62</v>
      </c>
      <c r="F75" s="45" t="s">
        <v>62</v>
      </c>
      <c r="G75" s="17" t="s">
        <v>62</v>
      </c>
      <c r="H75" s="17" t="s">
        <v>62</v>
      </c>
      <c r="I75" s="17" t="s">
        <v>62</v>
      </c>
      <c r="J75" s="17" t="s">
        <v>62</v>
      </c>
      <c r="K75" s="17">
        <v>2067</v>
      </c>
      <c r="L75" s="17">
        <v>1204</v>
      </c>
      <c r="M75" s="17">
        <v>1058</v>
      </c>
      <c r="N75" s="17">
        <v>1538</v>
      </c>
      <c r="O75" s="17">
        <v>1494</v>
      </c>
    </row>
    <row r="76" spans="2:15" ht="20" customHeight="1">
      <c r="B76" s="145"/>
      <c r="C76" s="145" t="s">
        <v>6</v>
      </c>
      <c r="D76" s="69" t="s">
        <v>291</v>
      </c>
      <c r="E76" s="69" t="s">
        <v>62</v>
      </c>
      <c r="F76" s="69" t="s">
        <v>62</v>
      </c>
      <c r="G76" s="5" t="s">
        <v>62</v>
      </c>
      <c r="H76" s="5" t="s">
        <v>62</v>
      </c>
      <c r="I76" s="5" t="s">
        <v>62</v>
      </c>
      <c r="J76" s="5" t="s">
        <v>62</v>
      </c>
      <c r="K76" s="5">
        <v>2841</v>
      </c>
      <c r="L76" s="5">
        <v>1974</v>
      </c>
      <c r="M76" s="5">
        <v>1813</v>
      </c>
      <c r="N76" s="5">
        <v>2300</v>
      </c>
      <c r="O76" s="5">
        <v>2246</v>
      </c>
    </row>
    <row r="77" spans="2:15" ht="20" customHeight="1">
      <c r="B77" s="145"/>
      <c r="C77" s="145"/>
      <c r="D77" s="69" t="s">
        <v>292</v>
      </c>
      <c r="E77" s="69" t="s">
        <v>62</v>
      </c>
      <c r="F77" s="69" t="s">
        <v>62</v>
      </c>
      <c r="G77" s="5" t="s">
        <v>62</v>
      </c>
      <c r="H77" s="5" t="s">
        <v>62</v>
      </c>
      <c r="I77" s="5" t="s">
        <v>62</v>
      </c>
      <c r="J77" s="5" t="s">
        <v>62</v>
      </c>
      <c r="K77" s="5">
        <v>774</v>
      </c>
      <c r="L77" s="5">
        <v>770</v>
      </c>
      <c r="M77" s="5">
        <v>755</v>
      </c>
      <c r="N77" s="5">
        <v>762</v>
      </c>
      <c r="O77" s="5">
        <v>752</v>
      </c>
    </row>
    <row r="78" spans="2:15" ht="20" customHeight="1">
      <c r="B78" s="145"/>
      <c r="C78" s="145"/>
      <c r="D78" s="69" t="s">
        <v>293</v>
      </c>
      <c r="E78" s="69" t="s">
        <v>62</v>
      </c>
      <c r="F78" s="69" t="s">
        <v>62</v>
      </c>
      <c r="G78" s="6" t="s">
        <v>62</v>
      </c>
      <c r="H78" s="6" t="s">
        <v>62</v>
      </c>
      <c r="I78" s="6" t="s">
        <v>62</v>
      </c>
      <c r="J78" s="5" t="s">
        <v>62</v>
      </c>
      <c r="K78" s="5">
        <v>1250</v>
      </c>
      <c r="L78" s="5">
        <v>1250</v>
      </c>
      <c r="M78" s="5">
        <v>1250</v>
      </c>
      <c r="N78" s="5">
        <v>1250</v>
      </c>
      <c r="O78" s="5">
        <v>1250</v>
      </c>
    </row>
    <row r="79" spans="2:15" ht="20" customHeight="1">
      <c r="B79" s="145"/>
      <c r="C79" s="145"/>
      <c r="D79" s="69" t="s">
        <v>285</v>
      </c>
      <c r="E79" s="69" t="s">
        <v>62</v>
      </c>
      <c r="F79" s="69" t="s">
        <v>62</v>
      </c>
      <c r="G79" s="76" t="s">
        <v>309</v>
      </c>
      <c r="H79" s="15" t="s">
        <v>62</v>
      </c>
      <c r="I79" s="15" t="s">
        <v>62</v>
      </c>
      <c r="J79" s="69" t="s">
        <v>62</v>
      </c>
      <c r="K79" s="69" t="s">
        <v>62</v>
      </c>
      <c r="L79" s="69" t="s">
        <v>62</v>
      </c>
      <c r="M79" s="69" t="s">
        <v>62</v>
      </c>
      <c r="N79" s="69" t="s">
        <v>62</v>
      </c>
      <c r="O79" s="69" t="s">
        <v>62</v>
      </c>
    </row>
    <row r="80" spans="2:15" ht="20" customHeight="1">
      <c r="B80" s="145" t="s">
        <v>247</v>
      </c>
      <c r="C80" s="158" t="s">
        <v>290</v>
      </c>
      <c r="D80" s="158"/>
      <c r="E80" s="45" t="s">
        <v>62</v>
      </c>
      <c r="F80" s="45" t="s">
        <v>62</v>
      </c>
      <c r="G80" s="17" t="s">
        <v>62</v>
      </c>
      <c r="H80" s="17" t="s">
        <v>62</v>
      </c>
      <c r="I80" s="17" t="s">
        <v>62</v>
      </c>
      <c r="J80" s="17" t="s">
        <v>62</v>
      </c>
      <c r="K80" s="17" t="s">
        <v>62</v>
      </c>
      <c r="L80" s="17" t="s">
        <v>62</v>
      </c>
      <c r="M80" s="17" t="s">
        <v>62</v>
      </c>
      <c r="N80" s="17" t="s">
        <v>62</v>
      </c>
      <c r="O80" s="17">
        <v>812</v>
      </c>
    </row>
    <row r="81" spans="2:15" ht="20" customHeight="1">
      <c r="B81" s="145"/>
      <c r="C81" s="145" t="s">
        <v>6</v>
      </c>
      <c r="D81" s="69" t="s">
        <v>291</v>
      </c>
      <c r="E81" s="69" t="s">
        <v>62</v>
      </c>
      <c r="F81" s="69" t="s">
        <v>62</v>
      </c>
      <c r="G81" s="5" t="s">
        <v>62</v>
      </c>
      <c r="H81" s="5" t="s">
        <v>62</v>
      </c>
      <c r="I81" s="5" t="s">
        <v>62</v>
      </c>
      <c r="J81" s="5" t="s">
        <v>62</v>
      </c>
      <c r="K81" s="5" t="s">
        <v>62</v>
      </c>
      <c r="L81" s="5" t="s">
        <v>62</v>
      </c>
      <c r="M81" s="5" t="s">
        <v>62</v>
      </c>
      <c r="N81" s="5" t="s">
        <v>62</v>
      </c>
      <c r="O81" s="5">
        <v>1620</v>
      </c>
    </row>
    <row r="82" spans="2:15" ht="20" customHeight="1">
      <c r="B82" s="145"/>
      <c r="C82" s="145"/>
      <c r="D82" s="69" t="s">
        <v>292</v>
      </c>
      <c r="E82" s="69" t="s">
        <v>62</v>
      </c>
      <c r="F82" s="69" t="s">
        <v>62</v>
      </c>
      <c r="G82" s="5" t="s">
        <v>62</v>
      </c>
      <c r="H82" s="5" t="s">
        <v>62</v>
      </c>
      <c r="I82" s="5" t="s">
        <v>62</v>
      </c>
      <c r="J82" s="5" t="s">
        <v>62</v>
      </c>
      <c r="K82" s="5" t="s">
        <v>62</v>
      </c>
      <c r="L82" s="5" t="s">
        <v>62</v>
      </c>
      <c r="M82" s="5" t="s">
        <v>62</v>
      </c>
      <c r="N82" s="5" t="s">
        <v>62</v>
      </c>
      <c r="O82" s="5">
        <v>808</v>
      </c>
    </row>
    <row r="83" spans="2:15" ht="20" customHeight="1">
      <c r="B83" s="145"/>
      <c r="C83" s="145"/>
      <c r="D83" s="69" t="s">
        <v>293</v>
      </c>
      <c r="E83" s="69" t="s">
        <v>62</v>
      </c>
      <c r="F83" s="69" t="s">
        <v>62</v>
      </c>
      <c r="G83" s="6" t="s">
        <v>62</v>
      </c>
      <c r="H83" s="6" t="s">
        <v>62</v>
      </c>
      <c r="I83" s="6" t="s">
        <v>62</v>
      </c>
      <c r="J83" s="5" t="s">
        <v>62</v>
      </c>
      <c r="K83" s="5" t="s">
        <v>62</v>
      </c>
      <c r="L83" s="5" t="s">
        <v>62</v>
      </c>
      <c r="M83" s="5" t="s">
        <v>62</v>
      </c>
      <c r="N83" s="5" t="s">
        <v>62</v>
      </c>
      <c r="O83" s="5">
        <v>1250</v>
      </c>
    </row>
    <row r="84" spans="2:15" ht="20" customHeight="1">
      <c r="B84" s="145"/>
      <c r="C84" s="145"/>
      <c r="D84" s="69" t="s">
        <v>285</v>
      </c>
      <c r="E84" s="69" t="s">
        <v>62</v>
      </c>
      <c r="F84" s="69" t="s">
        <v>62</v>
      </c>
      <c r="G84" s="76" t="s">
        <v>309</v>
      </c>
      <c r="H84" s="15" t="s">
        <v>62</v>
      </c>
      <c r="I84" s="15" t="s">
        <v>62</v>
      </c>
      <c r="J84" s="69" t="s">
        <v>309</v>
      </c>
      <c r="K84" s="69" t="s">
        <v>62</v>
      </c>
      <c r="L84" s="69" t="s">
        <v>62</v>
      </c>
      <c r="M84" s="69" t="s">
        <v>309</v>
      </c>
      <c r="N84" s="69" t="s">
        <v>62</v>
      </c>
      <c r="O84" s="69" t="s">
        <v>62</v>
      </c>
    </row>
    <row r="85" spans="2:15" ht="14.5" customHeight="1"/>
    <row r="86" spans="2:15" ht="14.5" customHeight="1"/>
    <row r="87" spans="2:15" ht="14.5" customHeight="1"/>
    <row r="92" spans="2:15" ht="15" customHeight="1"/>
    <row r="93" spans="2:15" ht="14.5" customHeight="1"/>
    <row r="94" spans="2:15" ht="14.5" customHeight="1"/>
    <row r="95" spans="2:15" ht="14.5" customHeight="1"/>
  </sheetData>
  <mergeCells count="49">
    <mergeCell ref="C20:D20"/>
    <mergeCell ref="B20:B24"/>
    <mergeCell ref="C21:C24"/>
    <mergeCell ref="C26:C29"/>
    <mergeCell ref="B35:B39"/>
    <mergeCell ref="C35:D35"/>
    <mergeCell ref="C36:C39"/>
    <mergeCell ref="C25:D25"/>
    <mergeCell ref="B30:B34"/>
    <mergeCell ref="C30:D30"/>
    <mergeCell ref="C31:C34"/>
    <mergeCell ref="B25:B29"/>
    <mergeCell ref="B40:B44"/>
    <mergeCell ref="C40:D40"/>
    <mergeCell ref="C41:C44"/>
    <mergeCell ref="B70:B74"/>
    <mergeCell ref="C70:D70"/>
    <mergeCell ref="C71:C74"/>
    <mergeCell ref="C65:D65"/>
    <mergeCell ref="B45:B49"/>
    <mergeCell ref="C45:D45"/>
    <mergeCell ref="C46:C49"/>
    <mergeCell ref="B60:B64"/>
    <mergeCell ref="C60:D60"/>
    <mergeCell ref="C61:C64"/>
    <mergeCell ref="B50:B54"/>
    <mergeCell ref="C50:D50"/>
    <mergeCell ref="C51:C54"/>
    <mergeCell ref="B4:D4"/>
    <mergeCell ref="C11:C14"/>
    <mergeCell ref="B15:B19"/>
    <mergeCell ref="C15:D15"/>
    <mergeCell ref="C16:C19"/>
    <mergeCell ref="C5:D5"/>
    <mergeCell ref="C6:C9"/>
    <mergeCell ref="B5:B9"/>
    <mergeCell ref="B10:B14"/>
    <mergeCell ref="C10:D10"/>
    <mergeCell ref="B55:B59"/>
    <mergeCell ref="C56:C59"/>
    <mergeCell ref="B80:B84"/>
    <mergeCell ref="C80:D80"/>
    <mergeCell ref="C81:C84"/>
    <mergeCell ref="C55:D55"/>
    <mergeCell ref="C66:C69"/>
    <mergeCell ref="B65:B69"/>
    <mergeCell ref="B75:B79"/>
    <mergeCell ref="C75:D75"/>
    <mergeCell ref="C76:C79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17"/>
  <sheetViews>
    <sheetView zoomScale="81" zoomScaleNormal="81" workbookViewId="0"/>
  </sheetViews>
  <sheetFormatPr baseColWidth="10" defaultColWidth="9.33203125" defaultRowHeight="14"/>
  <cols>
    <col min="1" max="1" width="9.33203125" style="36"/>
    <col min="2" max="3" width="20.6640625" style="36" customWidth="1"/>
    <col min="4" max="6" width="14.6640625" style="36" customWidth="1"/>
    <col min="7" max="7" width="17" style="36" customWidth="1"/>
    <col min="8" max="8" width="110.5" style="36" customWidth="1"/>
    <col min="9" max="10" width="9.33203125" style="36"/>
    <col min="11" max="12" width="20.6640625" style="36" customWidth="1"/>
    <col min="13" max="16" width="15.6640625" style="36" customWidth="1"/>
    <col min="17" max="17" width="133.1640625" style="36" customWidth="1"/>
    <col min="18" max="22" width="9.33203125" style="36"/>
    <col min="23" max="23" width="10.83203125" style="36" customWidth="1"/>
    <col min="24" max="24" width="15.6640625" style="36" customWidth="1"/>
    <col min="25" max="25" width="51.5" style="36" customWidth="1"/>
    <col min="26" max="16384" width="9.33203125" style="36"/>
  </cols>
  <sheetData>
    <row r="1" spans="2:11" ht="23">
      <c r="B1" s="81" t="s">
        <v>310</v>
      </c>
      <c r="C1" s="19"/>
      <c r="D1" s="19"/>
      <c r="E1" s="19"/>
      <c r="F1" s="19"/>
      <c r="G1" s="19"/>
      <c r="H1" s="19"/>
    </row>
    <row r="2" spans="2:11" ht="30.75" customHeight="1">
      <c r="B2" s="19"/>
      <c r="C2" s="20" t="s">
        <v>1</v>
      </c>
      <c r="D2" s="19"/>
      <c r="E2" s="19"/>
      <c r="F2" s="19"/>
      <c r="G2" s="19"/>
      <c r="H2" s="19"/>
    </row>
    <row r="3" spans="2:11" ht="18.75" customHeight="1">
      <c r="B3" s="19"/>
      <c r="C3" s="19"/>
      <c r="D3" s="19"/>
      <c r="E3" s="19"/>
      <c r="F3" s="19"/>
      <c r="G3" s="19"/>
      <c r="H3" s="87"/>
      <c r="I3" s="1"/>
    </row>
    <row r="4" spans="2:11" ht="30" customHeight="1">
      <c r="B4" s="162" t="s">
        <v>3</v>
      </c>
      <c r="C4" s="162"/>
      <c r="D4" s="162" t="s">
        <v>311</v>
      </c>
      <c r="E4" s="162" t="s">
        <v>312</v>
      </c>
      <c r="F4" s="162"/>
      <c r="G4" s="73" t="s">
        <v>313</v>
      </c>
      <c r="H4" s="162" t="s">
        <v>314</v>
      </c>
    </row>
    <row r="5" spans="2:11" ht="30" customHeight="1">
      <c r="B5" s="162"/>
      <c r="C5" s="162"/>
      <c r="D5" s="162"/>
      <c r="E5" s="162"/>
      <c r="F5" s="162"/>
      <c r="G5" s="73" t="s">
        <v>315</v>
      </c>
      <c r="H5" s="162"/>
    </row>
    <row r="6" spans="2:11" ht="50" customHeight="1">
      <c r="B6" s="145" t="s">
        <v>316</v>
      </c>
      <c r="C6" s="145" t="s">
        <v>317</v>
      </c>
      <c r="D6" s="69" t="s">
        <v>318</v>
      </c>
      <c r="E6" s="145" t="s">
        <v>319</v>
      </c>
      <c r="F6" s="54" t="s">
        <v>320</v>
      </c>
      <c r="G6" s="54" t="s">
        <v>321</v>
      </c>
      <c r="H6" s="146" t="s">
        <v>322</v>
      </c>
      <c r="I6" s="63"/>
      <c r="J6" s="63"/>
      <c r="K6" s="63"/>
    </row>
    <row r="7" spans="2:11" ht="50" customHeight="1">
      <c r="B7" s="145"/>
      <c r="C7" s="145"/>
      <c r="D7" s="69" t="s">
        <v>323</v>
      </c>
      <c r="E7" s="145"/>
      <c r="F7" s="54" t="s">
        <v>324</v>
      </c>
      <c r="G7" s="54" t="s">
        <v>325</v>
      </c>
      <c r="H7" s="146"/>
      <c r="I7" s="63"/>
      <c r="J7" s="63"/>
      <c r="K7" s="63"/>
    </row>
    <row r="8" spans="2:11" ht="50" customHeight="1">
      <c r="B8" s="145"/>
      <c r="C8" s="145"/>
      <c r="D8" s="69" t="s">
        <v>326</v>
      </c>
      <c r="E8" s="145"/>
      <c r="F8" s="54" t="s">
        <v>327</v>
      </c>
      <c r="G8" s="54" t="s">
        <v>327</v>
      </c>
      <c r="H8" s="146"/>
      <c r="I8" s="63"/>
      <c r="J8" s="105"/>
      <c r="K8" s="63"/>
    </row>
    <row r="9" spans="2:11" ht="40" customHeight="1">
      <c r="B9" s="145" t="s">
        <v>328</v>
      </c>
      <c r="C9" s="147" t="s">
        <v>329</v>
      </c>
      <c r="D9" s="147"/>
      <c r="E9" s="147"/>
      <c r="F9" s="147"/>
      <c r="G9" s="147"/>
      <c r="H9" s="147"/>
      <c r="I9" s="63"/>
      <c r="J9" s="63"/>
      <c r="K9" s="63"/>
    </row>
    <row r="10" spans="2:11" ht="25" customHeight="1">
      <c r="B10" s="145"/>
      <c r="C10" s="145" t="s">
        <v>330</v>
      </c>
      <c r="D10" s="145" t="s">
        <v>318</v>
      </c>
      <c r="E10" s="110" t="s">
        <v>331</v>
      </c>
      <c r="F10" s="117" t="s">
        <v>332</v>
      </c>
      <c r="G10" s="117" t="s">
        <v>333</v>
      </c>
      <c r="H10" s="163" t="s">
        <v>334</v>
      </c>
      <c r="I10" s="63"/>
      <c r="J10" s="63"/>
      <c r="K10" s="63"/>
    </row>
    <row r="11" spans="2:11" ht="25" customHeight="1">
      <c r="B11" s="145"/>
      <c r="C11" s="145"/>
      <c r="D11" s="145"/>
      <c r="E11" s="110" t="s">
        <v>335</v>
      </c>
      <c r="F11" s="117" t="s">
        <v>336</v>
      </c>
      <c r="G11" s="117" t="s">
        <v>337</v>
      </c>
      <c r="H11" s="164"/>
      <c r="I11" s="63"/>
      <c r="J11" s="63"/>
      <c r="K11" s="63"/>
    </row>
    <row r="12" spans="2:11" ht="25" customHeight="1">
      <c r="B12" s="145"/>
      <c r="C12" s="145"/>
      <c r="D12" s="145" t="s">
        <v>323</v>
      </c>
      <c r="E12" s="110" t="s">
        <v>331</v>
      </c>
      <c r="F12" s="117" t="s">
        <v>338</v>
      </c>
      <c r="G12" s="117" t="s">
        <v>339</v>
      </c>
      <c r="H12" s="164"/>
      <c r="I12" s="63"/>
      <c r="J12" s="63"/>
      <c r="K12" s="63"/>
    </row>
    <row r="13" spans="2:11" ht="25" customHeight="1">
      <c r="B13" s="145"/>
      <c r="C13" s="145"/>
      <c r="D13" s="145"/>
      <c r="E13" s="110" t="s">
        <v>335</v>
      </c>
      <c r="F13" s="117" t="s">
        <v>340</v>
      </c>
      <c r="G13" s="117" t="s">
        <v>341</v>
      </c>
      <c r="H13" s="164"/>
      <c r="I13" s="63"/>
      <c r="J13" s="63"/>
      <c r="K13" s="63"/>
    </row>
    <row r="14" spans="2:11" ht="25" customHeight="1">
      <c r="B14" s="145"/>
      <c r="C14" s="145"/>
      <c r="D14" s="145" t="s">
        <v>326</v>
      </c>
      <c r="E14" s="110" t="s">
        <v>331</v>
      </c>
      <c r="F14" s="117" t="s">
        <v>342</v>
      </c>
      <c r="G14" s="117" t="s">
        <v>343</v>
      </c>
      <c r="H14" s="164"/>
      <c r="I14" s="63"/>
      <c r="J14" s="63"/>
      <c r="K14" s="63"/>
    </row>
    <row r="15" spans="2:11" ht="25" customHeight="1">
      <c r="B15" s="145"/>
      <c r="C15" s="145"/>
      <c r="D15" s="145"/>
      <c r="E15" s="110" t="s">
        <v>335</v>
      </c>
      <c r="F15" s="117" t="s">
        <v>344</v>
      </c>
      <c r="G15" s="117" t="s">
        <v>345</v>
      </c>
      <c r="H15" s="165"/>
      <c r="I15" s="63"/>
      <c r="J15" s="63"/>
      <c r="K15" s="63"/>
    </row>
    <row r="16" spans="2:11" ht="25" customHeight="1">
      <c r="B16" s="145"/>
      <c r="C16" s="145" t="s">
        <v>346</v>
      </c>
      <c r="D16" s="145" t="s">
        <v>347</v>
      </c>
      <c r="E16" s="69" t="s">
        <v>331</v>
      </c>
      <c r="F16" s="117" t="s">
        <v>348</v>
      </c>
      <c r="G16" s="117" t="s">
        <v>349</v>
      </c>
      <c r="H16" s="169" t="s">
        <v>350</v>
      </c>
      <c r="I16" s="63"/>
      <c r="J16" s="63"/>
      <c r="K16" s="63"/>
    </row>
    <row r="17" spans="2:11" ht="25" customHeight="1">
      <c r="B17" s="145"/>
      <c r="C17" s="145"/>
      <c r="D17" s="145"/>
      <c r="E17" s="69" t="s">
        <v>335</v>
      </c>
      <c r="F17" s="117" t="s">
        <v>351</v>
      </c>
      <c r="G17" s="117" t="s">
        <v>352</v>
      </c>
      <c r="H17" s="170"/>
      <c r="I17" s="63"/>
      <c r="J17" s="63"/>
      <c r="K17" s="63"/>
    </row>
    <row r="18" spans="2:11" ht="25" customHeight="1">
      <c r="B18" s="145"/>
      <c r="C18" s="145"/>
      <c r="D18" s="145" t="s">
        <v>323</v>
      </c>
      <c r="E18" s="69" t="s">
        <v>331</v>
      </c>
      <c r="F18" s="117" t="s">
        <v>353</v>
      </c>
      <c r="G18" s="117" t="s">
        <v>349</v>
      </c>
      <c r="H18" s="170"/>
      <c r="I18" s="63"/>
      <c r="J18" s="63"/>
      <c r="K18" s="63"/>
    </row>
    <row r="19" spans="2:11" ht="25" customHeight="1">
      <c r="B19" s="145"/>
      <c r="C19" s="145"/>
      <c r="D19" s="145"/>
      <c r="E19" s="69" t="s">
        <v>335</v>
      </c>
      <c r="F19" s="117" t="s">
        <v>354</v>
      </c>
      <c r="G19" s="117" t="s">
        <v>352</v>
      </c>
      <c r="H19" s="170"/>
      <c r="I19" s="63"/>
      <c r="J19" s="63"/>
      <c r="K19" s="63"/>
    </row>
    <row r="20" spans="2:11" ht="25" customHeight="1">
      <c r="B20" s="145"/>
      <c r="C20" s="145"/>
      <c r="D20" s="145" t="s">
        <v>326</v>
      </c>
      <c r="E20" s="69" t="s">
        <v>331</v>
      </c>
      <c r="F20" s="117" t="s">
        <v>355</v>
      </c>
      <c r="G20" s="117" t="s">
        <v>356</v>
      </c>
      <c r="H20" s="170"/>
      <c r="I20" s="63"/>
      <c r="J20" s="63"/>
      <c r="K20" s="63"/>
    </row>
    <row r="21" spans="2:11" ht="25" customHeight="1">
      <c r="B21" s="145"/>
      <c r="C21" s="145"/>
      <c r="D21" s="145"/>
      <c r="E21" s="69" t="s">
        <v>335</v>
      </c>
      <c r="F21" s="117" t="s">
        <v>356</v>
      </c>
      <c r="G21" s="117" t="s">
        <v>342</v>
      </c>
      <c r="H21" s="171"/>
      <c r="I21" s="63"/>
      <c r="J21" s="63"/>
      <c r="K21" s="63"/>
    </row>
    <row r="22" spans="2:11" ht="25" customHeight="1">
      <c r="B22" s="145"/>
      <c r="C22" s="145" t="s">
        <v>357</v>
      </c>
      <c r="D22" s="145" t="s">
        <v>318</v>
      </c>
      <c r="E22" s="69" t="s">
        <v>331</v>
      </c>
      <c r="F22" s="54" t="s">
        <v>358</v>
      </c>
      <c r="G22" s="54" t="s">
        <v>349</v>
      </c>
      <c r="H22" s="166" t="s">
        <v>359</v>
      </c>
      <c r="I22" s="63"/>
      <c r="J22" s="63"/>
      <c r="K22" s="63"/>
    </row>
    <row r="23" spans="2:11" ht="25" customHeight="1">
      <c r="B23" s="145"/>
      <c r="C23" s="145"/>
      <c r="D23" s="145"/>
      <c r="E23" s="69" t="s">
        <v>335</v>
      </c>
      <c r="F23" s="54" t="s">
        <v>352</v>
      </c>
      <c r="G23" s="54" t="s">
        <v>360</v>
      </c>
      <c r="H23" s="167"/>
      <c r="I23" s="63"/>
      <c r="J23" s="63"/>
      <c r="K23" s="63"/>
    </row>
    <row r="24" spans="2:11" ht="25" customHeight="1">
      <c r="B24" s="145"/>
      <c r="C24" s="145"/>
      <c r="D24" s="145" t="s">
        <v>323</v>
      </c>
      <c r="E24" s="69" t="s">
        <v>331</v>
      </c>
      <c r="F24" s="54" t="s">
        <v>361</v>
      </c>
      <c r="G24" s="54" t="s">
        <v>361</v>
      </c>
      <c r="H24" s="167"/>
      <c r="I24" s="63"/>
      <c r="J24" s="63"/>
      <c r="K24" s="63"/>
    </row>
    <row r="25" spans="2:11" ht="25" customHeight="1">
      <c r="B25" s="145"/>
      <c r="C25" s="145"/>
      <c r="D25" s="145"/>
      <c r="E25" s="69" t="s">
        <v>335</v>
      </c>
      <c r="F25" s="54" t="s">
        <v>362</v>
      </c>
      <c r="G25" s="54" t="s">
        <v>348</v>
      </c>
      <c r="H25" s="167"/>
      <c r="I25" s="63"/>
      <c r="J25" s="63"/>
      <c r="K25" s="63"/>
    </row>
    <row r="26" spans="2:11" ht="25" customHeight="1">
      <c r="B26" s="145"/>
      <c r="C26" s="145"/>
      <c r="D26" s="145" t="s">
        <v>326</v>
      </c>
      <c r="E26" s="69" t="s">
        <v>331</v>
      </c>
      <c r="F26" s="54" t="s">
        <v>342</v>
      </c>
      <c r="G26" s="54" t="s">
        <v>344</v>
      </c>
      <c r="H26" s="167"/>
      <c r="I26" s="63"/>
      <c r="J26" s="63"/>
      <c r="K26" s="63"/>
    </row>
    <row r="27" spans="2:11" ht="25" customHeight="1">
      <c r="B27" s="145"/>
      <c r="C27" s="145"/>
      <c r="D27" s="145"/>
      <c r="E27" s="69" t="s">
        <v>335</v>
      </c>
      <c r="F27" s="54" t="s">
        <v>344</v>
      </c>
      <c r="G27" s="54" t="s">
        <v>363</v>
      </c>
      <c r="H27" s="168"/>
      <c r="I27" s="63"/>
      <c r="J27" s="63"/>
      <c r="K27" s="63"/>
    </row>
    <row r="28" spans="2:11" ht="25" customHeight="1">
      <c r="B28" s="153" t="s">
        <v>364</v>
      </c>
      <c r="C28" s="145" t="s">
        <v>365</v>
      </c>
      <c r="D28" s="69" t="s">
        <v>318</v>
      </c>
      <c r="E28" s="145" t="s">
        <v>348</v>
      </c>
      <c r="F28" s="145"/>
      <c r="G28" s="54" t="s">
        <v>349</v>
      </c>
      <c r="H28" s="147" t="s">
        <v>366</v>
      </c>
      <c r="I28" s="63"/>
      <c r="J28" s="63"/>
      <c r="K28" s="63"/>
    </row>
    <row r="29" spans="2:11" ht="25" customHeight="1">
      <c r="B29" s="154"/>
      <c r="C29" s="145"/>
      <c r="D29" s="69" t="s">
        <v>323</v>
      </c>
      <c r="E29" s="145" t="s">
        <v>363</v>
      </c>
      <c r="F29" s="145"/>
      <c r="G29" s="54" t="s">
        <v>349</v>
      </c>
      <c r="H29" s="147"/>
      <c r="I29" s="63"/>
      <c r="J29" s="63"/>
      <c r="K29" s="63"/>
    </row>
    <row r="30" spans="2:11" ht="25" customHeight="1">
      <c r="B30" s="154"/>
      <c r="C30" s="145"/>
      <c r="D30" s="69" t="s">
        <v>326</v>
      </c>
      <c r="E30" s="145" t="s">
        <v>367</v>
      </c>
      <c r="F30" s="145"/>
      <c r="G30" s="54" t="s">
        <v>368</v>
      </c>
      <c r="H30" s="147"/>
      <c r="I30" s="63"/>
      <c r="J30" s="63"/>
      <c r="K30" s="63"/>
    </row>
    <row r="31" spans="2:11" ht="25" customHeight="1">
      <c r="B31" s="154"/>
      <c r="C31" s="153" t="s">
        <v>369</v>
      </c>
      <c r="D31" s="69" t="s">
        <v>318</v>
      </c>
      <c r="E31" s="172" t="s">
        <v>370</v>
      </c>
      <c r="F31" s="172"/>
      <c r="G31" s="71" t="s">
        <v>371</v>
      </c>
      <c r="H31" s="147" t="s">
        <v>372</v>
      </c>
      <c r="I31" s="63"/>
      <c r="J31" s="63"/>
      <c r="K31" s="63"/>
    </row>
    <row r="32" spans="2:11" ht="25" customHeight="1">
      <c r="B32" s="154"/>
      <c r="C32" s="154"/>
      <c r="D32" s="69" t="s">
        <v>323</v>
      </c>
      <c r="E32" s="172" t="s">
        <v>373</v>
      </c>
      <c r="F32" s="172"/>
      <c r="G32" s="71" t="s">
        <v>371</v>
      </c>
      <c r="H32" s="147"/>
      <c r="I32" s="63"/>
      <c r="J32" s="63"/>
      <c r="K32" s="63"/>
    </row>
    <row r="33" spans="2:11" ht="25" customHeight="1">
      <c r="B33" s="155"/>
      <c r="C33" s="155"/>
      <c r="D33" s="69" t="s">
        <v>326</v>
      </c>
      <c r="E33" s="172" t="s">
        <v>368</v>
      </c>
      <c r="F33" s="172"/>
      <c r="G33" s="71" t="s">
        <v>368</v>
      </c>
      <c r="H33" s="147"/>
      <c r="I33" s="63"/>
      <c r="J33" s="63"/>
      <c r="K33" s="63"/>
    </row>
    <row r="34" spans="2:11" ht="50" customHeight="1">
      <c r="B34" s="145" t="s">
        <v>374</v>
      </c>
      <c r="C34" s="145" t="s">
        <v>375</v>
      </c>
      <c r="D34" s="69" t="s">
        <v>318</v>
      </c>
      <c r="E34" s="145" t="s">
        <v>319</v>
      </c>
      <c r="F34" s="54" t="s">
        <v>376</v>
      </c>
      <c r="G34" s="54" t="s">
        <v>377</v>
      </c>
      <c r="H34" s="166" t="s">
        <v>378</v>
      </c>
      <c r="I34" s="63"/>
      <c r="J34" s="63"/>
      <c r="K34" s="63"/>
    </row>
    <row r="35" spans="2:11" ht="50" customHeight="1">
      <c r="B35" s="145"/>
      <c r="C35" s="145"/>
      <c r="D35" s="69" t="s">
        <v>323</v>
      </c>
      <c r="E35" s="145"/>
      <c r="F35" s="54" t="s">
        <v>353</v>
      </c>
      <c r="G35" s="54" t="s">
        <v>377</v>
      </c>
      <c r="H35" s="167"/>
      <c r="I35" s="63"/>
      <c r="J35" s="63"/>
      <c r="K35" s="63"/>
    </row>
    <row r="36" spans="2:11" ht="58.5" customHeight="1">
      <c r="B36" s="145"/>
      <c r="C36" s="145"/>
      <c r="D36" s="69" t="s">
        <v>326</v>
      </c>
      <c r="E36" s="145"/>
      <c r="F36" s="54" t="s">
        <v>355</v>
      </c>
      <c r="G36" s="54" t="s">
        <v>355</v>
      </c>
      <c r="H36" s="168"/>
      <c r="I36" s="63"/>
      <c r="J36" s="63"/>
      <c r="K36" s="63"/>
    </row>
    <row r="37" spans="2:11">
      <c r="B37" s="63"/>
      <c r="C37" s="62"/>
      <c r="D37" s="63"/>
      <c r="E37" s="63"/>
      <c r="F37" s="63"/>
      <c r="G37" s="63"/>
      <c r="H37" s="63"/>
      <c r="I37" s="63"/>
      <c r="J37" s="63"/>
      <c r="K37" s="63"/>
    </row>
    <row r="38" spans="2:11">
      <c r="B38" s="63"/>
      <c r="C38" s="63"/>
      <c r="D38" s="63"/>
      <c r="E38" s="63"/>
      <c r="F38" s="63"/>
      <c r="G38" s="63"/>
      <c r="H38" s="63"/>
      <c r="I38" s="63"/>
      <c r="J38" s="63"/>
      <c r="K38" s="63"/>
    </row>
    <row r="39" spans="2:11">
      <c r="B39" s="63"/>
      <c r="C39" s="63"/>
      <c r="D39" s="63"/>
      <c r="E39" s="63"/>
      <c r="F39" s="63"/>
      <c r="G39" s="63"/>
      <c r="H39" s="63"/>
      <c r="I39" s="63"/>
      <c r="J39" s="63"/>
      <c r="K39" s="63"/>
    </row>
    <row r="40" spans="2:11" ht="14.5" customHeight="1">
      <c r="B40" s="63"/>
      <c r="C40" s="63"/>
      <c r="D40" s="63"/>
      <c r="E40" s="63"/>
      <c r="F40" s="63"/>
      <c r="G40" s="63"/>
      <c r="H40" s="63"/>
      <c r="I40" s="63"/>
      <c r="J40" s="63"/>
      <c r="K40" s="63"/>
    </row>
    <row r="41" spans="2:11">
      <c r="B41" s="63"/>
      <c r="C41" s="63"/>
      <c r="D41" s="63"/>
      <c r="E41" s="63"/>
      <c r="F41" s="63"/>
      <c r="G41" s="63"/>
      <c r="H41" s="63"/>
      <c r="I41" s="63"/>
      <c r="J41" s="63"/>
      <c r="K41" s="63"/>
    </row>
    <row r="42" spans="2:11">
      <c r="B42" s="63"/>
      <c r="C42" s="63"/>
      <c r="D42" s="63"/>
      <c r="E42" s="63"/>
      <c r="F42" s="63"/>
      <c r="G42" s="63"/>
      <c r="H42" s="63"/>
      <c r="I42" s="63"/>
      <c r="J42" s="63"/>
      <c r="K42" s="63"/>
    </row>
    <row r="43" spans="2:11" ht="14" customHeight="1">
      <c r="B43" s="63"/>
      <c r="C43" s="63"/>
      <c r="D43" s="63"/>
      <c r="E43" s="63"/>
      <c r="F43" s="63"/>
      <c r="G43" s="63"/>
      <c r="H43" s="63"/>
      <c r="I43" s="63"/>
      <c r="J43" s="63"/>
      <c r="K43" s="63"/>
    </row>
    <row r="44" spans="2:11" ht="13.25" customHeight="1">
      <c r="B44" s="63"/>
      <c r="C44" s="63"/>
      <c r="D44" s="63"/>
      <c r="E44" s="63"/>
      <c r="F44" s="63"/>
      <c r="G44" s="63"/>
      <c r="H44" s="63"/>
      <c r="I44" s="63"/>
      <c r="J44" s="63"/>
      <c r="K44" s="63"/>
    </row>
    <row r="45" spans="2:11" ht="13.25" customHeight="1">
      <c r="B45" s="63"/>
      <c r="C45" s="63"/>
      <c r="D45" s="63"/>
      <c r="E45" s="63"/>
      <c r="F45" s="63"/>
      <c r="G45" s="63"/>
      <c r="H45" s="63"/>
      <c r="I45" s="63"/>
      <c r="J45" s="63"/>
      <c r="K45" s="63"/>
    </row>
    <row r="46" spans="2:11">
      <c r="B46" s="63"/>
      <c r="C46" s="63"/>
      <c r="D46" s="63"/>
      <c r="E46" s="63"/>
      <c r="F46" s="63"/>
      <c r="G46" s="63"/>
      <c r="H46" s="63"/>
      <c r="I46" s="63"/>
      <c r="J46" s="63"/>
      <c r="K46" s="63"/>
    </row>
    <row r="47" spans="2:11">
      <c r="B47" s="63"/>
      <c r="C47" s="63"/>
      <c r="D47" s="63"/>
      <c r="E47" s="63"/>
      <c r="F47" s="63"/>
      <c r="G47" s="63"/>
      <c r="H47" s="63"/>
      <c r="I47" s="63"/>
      <c r="J47" s="63"/>
      <c r="K47" s="63"/>
    </row>
    <row r="48" spans="2:11">
      <c r="B48" s="63"/>
      <c r="C48" s="63"/>
      <c r="D48" s="63"/>
      <c r="E48" s="63"/>
      <c r="F48" s="63"/>
      <c r="G48" s="63"/>
      <c r="H48" s="63"/>
      <c r="I48" s="63"/>
      <c r="J48" s="63"/>
      <c r="K48" s="63"/>
    </row>
    <row r="49" spans="2:11" ht="15.5" customHeight="1">
      <c r="B49" s="63"/>
      <c r="C49" s="63"/>
      <c r="D49" s="63"/>
      <c r="E49" s="63"/>
      <c r="F49" s="63"/>
      <c r="G49" s="63"/>
      <c r="H49" s="63"/>
      <c r="I49" s="63"/>
      <c r="J49" s="63"/>
      <c r="K49" s="63"/>
    </row>
    <row r="50" spans="2:11">
      <c r="B50" s="63"/>
      <c r="C50" s="63"/>
      <c r="D50" s="63"/>
      <c r="E50" s="63"/>
      <c r="F50" s="63"/>
      <c r="G50" s="63"/>
      <c r="H50" s="63"/>
      <c r="I50" s="63"/>
      <c r="J50" s="63"/>
      <c r="K50" s="63"/>
    </row>
    <row r="51" spans="2:11">
      <c r="B51" s="63"/>
      <c r="C51" s="63"/>
      <c r="D51" s="63"/>
      <c r="E51" s="63"/>
      <c r="F51" s="63"/>
      <c r="G51" s="63"/>
      <c r="H51" s="63"/>
      <c r="I51" s="63"/>
      <c r="J51" s="63"/>
      <c r="K51" s="63"/>
    </row>
    <row r="52" spans="2:11">
      <c r="B52" s="63"/>
      <c r="C52" s="63"/>
      <c r="D52" s="63"/>
      <c r="E52" s="63"/>
      <c r="F52" s="63"/>
      <c r="G52" s="63"/>
      <c r="H52" s="63"/>
      <c r="I52" s="63"/>
      <c r="J52" s="63"/>
      <c r="K52" s="63"/>
    </row>
    <row r="53" spans="2:11">
      <c r="B53" s="63"/>
      <c r="C53" s="63"/>
      <c r="D53" s="63"/>
      <c r="E53" s="63"/>
      <c r="F53" s="63"/>
      <c r="G53" s="63"/>
      <c r="H53" s="63"/>
      <c r="I53" s="63"/>
      <c r="J53" s="63"/>
      <c r="K53" s="63"/>
    </row>
    <row r="54" spans="2:11">
      <c r="B54" s="63"/>
      <c r="C54" s="63"/>
      <c r="D54" s="63"/>
      <c r="E54" s="63"/>
      <c r="F54" s="63"/>
      <c r="G54" s="63"/>
      <c r="H54" s="63"/>
      <c r="I54" s="63"/>
      <c r="J54" s="63"/>
      <c r="K54" s="63"/>
    </row>
    <row r="55" spans="2:11">
      <c r="B55" s="63"/>
      <c r="C55" s="63"/>
      <c r="D55" s="63"/>
      <c r="E55" s="63"/>
      <c r="F55" s="63"/>
      <c r="G55" s="63"/>
      <c r="H55" s="63"/>
      <c r="I55" s="63"/>
      <c r="J55" s="63"/>
      <c r="K55" s="63"/>
    </row>
    <row r="56" spans="2:11" ht="15.5" customHeight="1">
      <c r="B56" s="63"/>
      <c r="C56" s="63"/>
      <c r="D56" s="63"/>
      <c r="E56" s="63"/>
      <c r="F56" s="63"/>
      <c r="G56" s="63"/>
      <c r="H56" s="63"/>
      <c r="I56" s="63"/>
      <c r="J56" s="63"/>
      <c r="K56" s="63"/>
    </row>
    <row r="57" spans="2:11">
      <c r="B57" s="63"/>
      <c r="C57" s="63"/>
      <c r="D57" s="63"/>
      <c r="E57" s="63"/>
      <c r="F57" s="63"/>
      <c r="G57" s="63"/>
      <c r="H57" s="63"/>
      <c r="I57" s="63"/>
      <c r="J57" s="63"/>
      <c r="K57" s="63"/>
    </row>
    <row r="58" spans="2:11">
      <c r="C58" s="63"/>
      <c r="D58" s="63"/>
      <c r="E58" s="63"/>
      <c r="F58" s="63"/>
      <c r="G58" s="63"/>
      <c r="H58" s="63"/>
    </row>
    <row r="59" spans="2:11">
      <c r="C59" s="63"/>
      <c r="D59" s="63"/>
      <c r="E59" s="63"/>
      <c r="F59" s="63"/>
      <c r="G59" s="63"/>
      <c r="H59" s="63"/>
    </row>
    <row r="60" spans="2:11">
      <c r="C60" s="63"/>
      <c r="D60" s="63"/>
      <c r="E60" s="63"/>
      <c r="F60" s="63"/>
      <c r="G60" s="63"/>
      <c r="H60" s="63"/>
    </row>
    <row r="61" spans="2:11">
      <c r="C61" s="63"/>
      <c r="D61" s="63"/>
      <c r="E61" s="63"/>
      <c r="F61" s="63"/>
      <c r="G61" s="63"/>
      <c r="H61" s="63"/>
    </row>
    <row r="62" spans="2:11" ht="15.5" customHeight="1">
      <c r="C62" s="63"/>
      <c r="D62" s="63"/>
      <c r="E62" s="63"/>
      <c r="F62" s="63"/>
      <c r="G62" s="63"/>
      <c r="H62" s="63"/>
    </row>
    <row r="63" spans="2:11">
      <c r="C63" s="63"/>
      <c r="D63" s="63"/>
      <c r="E63" s="63"/>
      <c r="F63" s="63"/>
      <c r="G63" s="63"/>
      <c r="H63" s="63"/>
    </row>
    <row r="64" spans="2:11">
      <c r="C64" s="63"/>
      <c r="D64" s="63"/>
      <c r="E64" s="63"/>
      <c r="F64" s="63"/>
      <c r="G64" s="63"/>
      <c r="H64" s="63"/>
    </row>
    <row r="65" spans="3:8">
      <c r="C65" s="63"/>
      <c r="D65" s="63"/>
      <c r="E65" s="63"/>
      <c r="F65" s="63"/>
      <c r="G65" s="63"/>
      <c r="H65" s="63"/>
    </row>
    <row r="66" spans="3:8">
      <c r="C66" s="63"/>
      <c r="D66" s="63"/>
      <c r="E66" s="63"/>
      <c r="F66" s="63"/>
      <c r="G66" s="63"/>
      <c r="H66" s="63"/>
    </row>
    <row r="67" spans="3:8">
      <c r="C67" s="63"/>
      <c r="D67" s="63"/>
      <c r="E67" s="63"/>
      <c r="F67" s="63"/>
      <c r="G67" s="63"/>
      <c r="H67" s="63"/>
    </row>
    <row r="68" spans="3:8" ht="15.5" customHeight="1">
      <c r="C68" s="63"/>
      <c r="D68" s="63"/>
      <c r="E68" s="63"/>
      <c r="F68" s="63"/>
      <c r="G68" s="63"/>
      <c r="H68" s="63"/>
    </row>
    <row r="69" spans="3:8">
      <c r="C69" s="63"/>
      <c r="D69" s="63"/>
      <c r="E69" s="63"/>
      <c r="F69" s="63"/>
      <c r="G69" s="63"/>
      <c r="H69" s="63"/>
    </row>
    <row r="70" spans="3:8">
      <c r="C70" s="63"/>
      <c r="D70" s="63"/>
      <c r="E70" s="63"/>
      <c r="F70" s="63"/>
      <c r="G70" s="63"/>
      <c r="H70" s="63"/>
    </row>
    <row r="71" spans="3:8" ht="15.5" customHeight="1">
      <c r="C71" s="63"/>
      <c r="D71" s="63"/>
      <c r="E71" s="63"/>
      <c r="F71" s="63"/>
      <c r="G71" s="63"/>
      <c r="H71" s="63"/>
    </row>
    <row r="75" spans="3:8" ht="13.25" customHeight="1"/>
    <row r="76" spans="3:8" ht="13.25" customHeight="1"/>
    <row r="77" spans="3:8" ht="13.25" customHeight="1"/>
    <row r="78" spans="3:8" ht="13.25" customHeight="1"/>
    <row r="84" ht="14.5" customHeight="1"/>
    <row r="87" ht="16.25" customHeight="1"/>
    <row r="90" ht="15.5" customHeight="1"/>
    <row r="97" ht="14.5" customHeight="1"/>
    <row r="100" ht="14" customHeight="1"/>
    <row r="101" ht="13.25" customHeight="1"/>
    <row r="102" ht="13.25" customHeight="1"/>
    <row r="112" ht="13.25" customHeight="1"/>
    <row r="113" ht="13.25" customHeight="1"/>
    <row r="114" ht="13.25" customHeight="1"/>
    <row r="115" ht="13.25" customHeight="1"/>
    <row r="117" ht="81" customHeight="1"/>
  </sheetData>
  <mergeCells count="40">
    <mergeCell ref="B34:B36"/>
    <mergeCell ref="C34:C36"/>
    <mergeCell ref="E34:E36"/>
    <mergeCell ref="E31:F31"/>
    <mergeCell ref="H31:H33"/>
    <mergeCell ref="E32:F32"/>
    <mergeCell ref="B28:B33"/>
    <mergeCell ref="H34:H36"/>
    <mergeCell ref="C31:C33"/>
    <mergeCell ref="E33:F33"/>
    <mergeCell ref="H28:H30"/>
    <mergeCell ref="E29:F29"/>
    <mergeCell ref="E30:F30"/>
    <mergeCell ref="C28:C30"/>
    <mergeCell ref="E28:F28"/>
    <mergeCell ref="B4:C5"/>
    <mergeCell ref="D4:D5"/>
    <mergeCell ref="E4:F5"/>
    <mergeCell ref="B9:B27"/>
    <mergeCell ref="C9:H9"/>
    <mergeCell ref="C10:C15"/>
    <mergeCell ref="D10:D11"/>
    <mergeCell ref="H10:H15"/>
    <mergeCell ref="D12:D13"/>
    <mergeCell ref="D14:D15"/>
    <mergeCell ref="H22:H27"/>
    <mergeCell ref="D26:D27"/>
    <mergeCell ref="H16:H21"/>
    <mergeCell ref="H4:H5"/>
    <mergeCell ref="C6:C8"/>
    <mergeCell ref="B6:B8"/>
    <mergeCell ref="C22:C27"/>
    <mergeCell ref="D24:D25"/>
    <mergeCell ref="D22:D23"/>
    <mergeCell ref="E6:E8"/>
    <mergeCell ref="H6:H8"/>
    <mergeCell ref="D18:D19"/>
    <mergeCell ref="D20:D21"/>
    <mergeCell ref="C16:C21"/>
    <mergeCell ref="D16:D17"/>
  </mergeCells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L48"/>
  <sheetViews>
    <sheetView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baseColWidth="10" defaultColWidth="9.33203125" defaultRowHeight="14"/>
  <cols>
    <col min="1" max="1" width="9.33203125" style="36"/>
    <col min="2" max="2" width="7.33203125" style="36" customWidth="1"/>
    <col min="3" max="3" width="19.83203125" style="36" customWidth="1"/>
    <col min="4" max="9" width="15.83203125" style="36" customWidth="1"/>
    <col min="10" max="10" width="7" style="36" customWidth="1"/>
    <col min="11" max="11" width="20.83203125" style="36" customWidth="1"/>
    <col min="12" max="17" width="15.83203125" style="36" customWidth="1"/>
    <col min="18" max="18" width="7" style="36" customWidth="1"/>
    <col min="19" max="19" width="20.83203125" style="36" customWidth="1"/>
    <col min="20" max="25" width="15.83203125" style="36" customWidth="1"/>
    <col min="26" max="26" width="7" style="36" customWidth="1"/>
    <col min="27" max="27" width="20.83203125" style="36" customWidth="1"/>
    <col min="28" max="33" width="15.83203125" style="36" customWidth="1"/>
    <col min="34" max="34" width="7" style="36" customWidth="1"/>
    <col min="35" max="35" width="20.83203125" style="36" customWidth="1"/>
    <col min="36" max="41" width="15.83203125" style="36" customWidth="1"/>
    <col min="42" max="42" width="7" style="36" customWidth="1"/>
    <col min="43" max="43" width="20.83203125" style="36" customWidth="1"/>
    <col min="44" max="49" width="15.83203125" style="36" customWidth="1"/>
    <col min="50" max="50" width="7" style="36" customWidth="1"/>
    <col min="51" max="51" width="23.33203125" style="36" customWidth="1"/>
    <col min="52" max="57" width="15.83203125" style="36" customWidth="1"/>
    <col min="58" max="58" width="7" style="36" customWidth="1"/>
    <col min="59" max="59" width="23.33203125" style="36" customWidth="1"/>
    <col min="60" max="64" width="15.83203125" style="36" customWidth="1"/>
    <col min="65" max="66" width="9.33203125" style="36" customWidth="1"/>
    <col min="67" max="67" width="23.33203125" style="36" customWidth="1"/>
    <col min="68" max="68" width="14.1640625" style="36" customWidth="1"/>
    <col min="69" max="70" width="13.5" style="36" customWidth="1"/>
    <col min="71" max="71" width="15.6640625" style="36" customWidth="1"/>
    <col min="72" max="72" width="18.83203125" style="36" customWidth="1"/>
    <col min="73" max="74" width="9.33203125" style="36"/>
    <col min="75" max="75" width="23.33203125" style="36" bestFit="1" customWidth="1"/>
    <col min="76" max="76" width="14.1640625" style="36" bestFit="1" customWidth="1"/>
    <col min="77" max="78" width="13.5" style="36" bestFit="1" customWidth="1"/>
    <col min="79" max="79" width="15.6640625" style="36" bestFit="1" customWidth="1"/>
    <col min="80" max="80" width="18.83203125" style="36" customWidth="1"/>
    <col min="81" max="82" width="9.33203125" style="36"/>
    <col min="83" max="83" width="23.33203125" style="36" bestFit="1" customWidth="1"/>
    <col min="84" max="84" width="16.6640625" style="36" customWidth="1"/>
    <col min="85" max="86" width="13.5" style="36" bestFit="1" customWidth="1"/>
    <col min="87" max="87" width="15.6640625" style="36" bestFit="1" customWidth="1"/>
    <col min="88" max="88" width="18.83203125" style="36" customWidth="1"/>
    <col min="89" max="89" width="9.33203125" style="36"/>
    <col min="90" max="90" width="15.6640625" style="36" customWidth="1"/>
    <col min="91" max="16384" width="9.33203125" style="36"/>
  </cols>
  <sheetData>
    <row r="2" spans="2:88" ht="23">
      <c r="B2" s="18" t="s">
        <v>379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 spans="2:88" ht="20">
      <c r="B3" s="19"/>
      <c r="C3" s="20" t="s">
        <v>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 spans="2:88" ht="17">
      <c r="B4" s="19"/>
      <c r="C4" s="19"/>
      <c r="D4" s="19"/>
      <c r="E4" s="19"/>
      <c r="F4" s="19"/>
      <c r="G4" s="19"/>
      <c r="H4" s="21" t="s">
        <v>380</v>
      </c>
      <c r="I4" s="19"/>
      <c r="J4" s="19"/>
      <c r="K4" s="19"/>
      <c r="L4" s="19"/>
      <c r="M4" s="19"/>
      <c r="N4" s="19"/>
      <c r="O4" s="19"/>
      <c r="P4" s="21" t="s">
        <v>380</v>
      </c>
      <c r="Q4" s="19"/>
      <c r="R4" s="19"/>
      <c r="S4" s="19"/>
      <c r="T4" s="19"/>
      <c r="U4" s="19"/>
      <c r="V4" s="19"/>
      <c r="W4" s="19"/>
      <c r="X4" s="21" t="s">
        <v>380</v>
      </c>
      <c r="Y4" s="19"/>
      <c r="Z4" s="19"/>
      <c r="AA4" s="19"/>
      <c r="AB4" s="19"/>
      <c r="AC4" s="19"/>
      <c r="AD4" s="19"/>
      <c r="AE4" s="19"/>
      <c r="AF4" s="21" t="s">
        <v>380</v>
      </c>
      <c r="AG4" s="19"/>
      <c r="AH4" s="19"/>
      <c r="AI4" s="19"/>
      <c r="AJ4" s="19"/>
      <c r="AK4" s="19"/>
      <c r="AL4" s="19"/>
      <c r="AM4" s="19"/>
      <c r="AN4" s="21" t="s">
        <v>380</v>
      </c>
      <c r="AP4" s="19"/>
      <c r="AQ4" s="19"/>
      <c r="AR4" s="19"/>
      <c r="AS4" s="19"/>
      <c r="AT4" s="19"/>
      <c r="AU4" s="19"/>
      <c r="AV4" s="21" t="s">
        <v>380</v>
      </c>
      <c r="AX4" s="19"/>
      <c r="AY4" s="19"/>
      <c r="AZ4" s="19"/>
      <c r="BA4" s="19"/>
      <c r="BB4" s="19"/>
      <c r="BC4" s="19"/>
      <c r="BD4" s="21" t="s">
        <v>380</v>
      </c>
      <c r="BL4" s="21" t="s">
        <v>380</v>
      </c>
      <c r="BT4" s="21" t="s">
        <v>380</v>
      </c>
      <c r="CB4" s="21" t="s">
        <v>380</v>
      </c>
      <c r="CJ4" s="21" t="s">
        <v>380</v>
      </c>
    </row>
    <row r="5" spans="2:88" ht="12" customHeight="1">
      <c r="B5" s="162" t="s">
        <v>381</v>
      </c>
      <c r="C5" s="162" t="s">
        <v>382</v>
      </c>
      <c r="D5" s="162" t="s">
        <v>383</v>
      </c>
      <c r="E5" s="162" t="s">
        <v>384</v>
      </c>
      <c r="F5" s="162"/>
      <c r="G5" s="162"/>
      <c r="H5" s="162"/>
      <c r="I5" s="12"/>
      <c r="J5" s="162" t="s">
        <v>381</v>
      </c>
      <c r="K5" s="162" t="s">
        <v>382</v>
      </c>
      <c r="L5" s="162" t="s">
        <v>383</v>
      </c>
      <c r="M5" s="162" t="s">
        <v>384</v>
      </c>
      <c r="N5" s="162"/>
      <c r="O5" s="162"/>
      <c r="P5" s="162"/>
      <c r="Q5" s="12"/>
      <c r="R5" s="162" t="s">
        <v>381</v>
      </c>
      <c r="S5" s="162" t="s">
        <v>382</v>
      </c>
      <c r="T5" s="162" t="s">
        <v>383</v>
      </c>
      <c r="U5" s="162" t="s">
        <v>384</v>
      </c>
      <c r="V5" s="162"/>
      <c r="W5" s="162"/>
      <c r="X5" s="162"/>
      <c r="Y5" s="12"/>
      <c r="Z5" s="162" t="s">
        <v>381</v>
      </c>
      <c r="AA5" s="162" t="s">
        <v>382</v>
      </c>
      <c r="AB5" s="162" t="s">
        <v>383</v>
      </c>
      <c r="AC5" s="162" t="s">
        <v>384</v>
      </c>
      <c r="AD5" s="162"/>
      <c r="AE5" s="162"/>
      <c r="AF5" s="162"/>
      <c r="AG5" s="12"/>
      <c r="AH5" s="162" t="s">
        <v>381</v>
      </c>
      <c r="AI5" s="162" t="s">
        <v>382</v>
      </c>
      <c r="AJ5" s="162" t="s">
        <v>383</v>
      </c>
      <c r="AK5" s="162" t="s">
        <v>384</v>
      </c>
      <c r="AL5" s="162"/>
      <c r="AM5" s="162"/>
      <c r="AN5" s="162"/>
      <c r="AP5" s="162" t="s">
        <v>381</v>
      </c>
      <c r="AQ5" s="162" t="s">
        <v>382</v>
      </c>
      <c r="AR5" s="162" t="s">
        <v>383</v>
      </c>
      <c r="AS5" s="162" t="s">
        <v>384</v>
      </c>
      <c r="AT5" s="162"/>
      <c r="AU5" s="162"/>
      <c r="AV5" s="162"/>
      <c r="AX5" s="162" t="s">
        <v>381</v>
      </c>
      <c r="AY5" s="162" t="s">
        <v>382</v>
      </c>
      <c r="AZ5" s="162" t="s">
        <v>383</v>
      </c>
      <c r="BA5" s="162" t="s">
        <v>384</v>
      </c>
      <c r="BB5" s="162"/>
      <c r="BC5" s="162"/>
      <c r="BD5" s="162"/>
      <c r="BF5" s="162" t="s">
        <v>381</v>
      </c>
      <c r="BG5" s="162" t="s">
        <v>382</v>
      </c>
      <c r="BH5" s="162" t="s">
        <v>383</v>
      </c>
      <c r="BI5" s="162" t="s">
        <v>384</v>
      </c>
      <c r="BJ5" s="162"/>
      <c r="BK5" s="162"/>
      <c r="BL5" s="162"/>
      <c r="BN5" s="162" t="s">
        <v>381</v>
      </c>
      <c r="BO5" s="162" t="s">
        <v>382</v>
      </c>
      <c r="BP5" s="162" t="s">
        <v>383</v>
      </c>
      <c r="BQ5" s="162" t="s">
        <v>384</v>
      </c>
      <c r="BR5" s="162"/>
      <c r="BS5" s="162"/>
      <c r="BT5" s="162"/>
      <c r="BV5" s="162" t="s">
        <v>381</v>
      </c>
      <c r="BW5" s="162" t="s">
        <v>382</v>
      </c>
      <c r="BX5" s="162" t="s">
        <v>383</v>
      </c>
      <c r="BY5" s="162" t="s">
        <v>384</v>
      </c>
      <c r="BZ5" s="162"/>
      <c r="CA5" s="162"/>
      <c r="CB5" s="162"/>
      <c r="CD5" s="162" t="s">
        <v>381</v>
      </c>
      <c r="CE5" s="162" t="s">
        <v>382</v>
      </c>
      <c r="CF5" s="162" t="s">
        <v>383</v>
      </c>
      <c r="CG5" s="162" t="s">
        <v>384</v>
      </c>
      <c r="CH5" s="162"/>
      <c r="CI5" s="162"/>
      <c r="CJ5" s="162"/>
    </row>
    <row r="6" spans="2:88">
      <c r="B6" s="162"/>
      <c r="C6" s="162"/>
      <c r="D6" s="162"/>
      <c r="E6" s="162"/>
      <c r="F6" s="162"/>
      <c r="G6" s="162"/>
      <c r="H6" s="162"/>
      <c r="I6" s="12"/>
      <c r="J6" s="162"/>
      <c r="K6" s="162"/>
      <c r="L6" s="162"/>
      <c r="M6" s="162"/>
      <c r="N6" s="162"/>
      <c r="O6" s="162"/>
      <c r="P6" s="162"/>
      <c r="Q6" s="12"/>
      <c r="R6" s="162"/>
      <c r="S6" s="162"/>
      <c r="T6" s="162"/>
      <c r="U6" s="162"/>
      <c r="V6" s="162"/>
      <c r="W6" s="162"/>
      <c r="X6" s="162"/>
      <c r="Y6" s="12"/>
      <c r="Z6" s="162"/>
      <c r="AA6" s="162"/>
      <c r="AB6" s="162"/>
      <c r="AC6" s="162"/>
      <c r="AD6" s="162"/>
      <c r="AE6" s="162"/>
      <c r="AF6" s="162"/>
      <c r="AG6" s="12"/>
      <c r="AH6" s="162"/>
      <c r="AI6" s="162"/>
      <c r="AJ6" s="162"/>
      <c r="AK6" s="162"/>
      <c r="AL6" s="162"/>
      <c r="AM6" s="162"/>
      <c r="AN6" s="162"/>
      <c r="AP6" s="162"/>
      <c r="AQ6" s="162"/>
      <c r="AR6" s="162"/>
      <c r="AS6" s="162"/>
      <c r="AT6" s="162"/>
      <c r="AU6" s="162"/>
      <c r="AV6" s="162"/>
      <c r="AX6" s="162"/>
      <c r="AY6" s="162"/>
      <c r="AZ6" s="162"/>
      <c r="BA6" s="162"/>
      <c r="BB6" s="162"/>
      <c r="BC6" s="162"/>
      <c r="BD6" s="162"/>
      <c r="BF6" s="162"/>
      <c r="BG6" s="162"/>
      <c r="BH6" s="162"/>
      <c r="BI6" s="162"/>
      <c r="BJ6" s="162"/>
      <c r="BK6" s="162"/>
      <c r="BL6" s="162"/>
      <c r="BN6" s="162"/>
      <c r="BO6" s="162"/>
      <c r="BP6" s="162"/>
      <c r="BQ6" s="162"/>
      <c r="BR6" s="162"/>
      <c r="BS6" s="162"/>
      <c r="BT6" s="162"/>
      <c r="BV6" s="162"/>
      <c r="BW6" s="162"/>
      <c r="BX6" s="162"/>
      <c r="BY6" s="162"/>
      <c r="BZ6" s="162"/>
      <c r="CA6" s="162"/>
      <c r="CB6" s="162"/>
      <c r="CD6" s="162"/>
      <c r="CE6" s="162"/>
      <c r="CF6" s="162"/>
      <c r="CG6" s="162"/>
      <c r="CH6" s="162"/>
      <c r="CI6" s="162"/>
      <c r="CJ6" s="162"/>
    </row>
    <row r="7" spans="2:88" ht="12" customHeight="1">
      <c r="B7" s="162"/>
      <c r="C7" s="162"/>
      <c r="D7" s="162"/>
      <c r="E7" s="162" t="s">
        <v>266</v>
      </c>
      <c r="F7" s="162" t="s">
        <v>385</v>
      </c>
      <c r="G7" s="162" t="s">
        <v>386</v>
      </c>
      <c r="H7" s="162" t="s">
        <v>387</v>
      </c>
      <c r="I7" s="12"/>
      <c r="J7" s="162"/>
      <c r="K7" s="162"/>
      <c r="L7" s="162"/>
      <c r="M7" s="162" t="s">
        <v>266</v>
      </c>
      <c r="N7" s="162" t="s">
        <v>385</v>
      </c>
      <c r="O7" s="162" t="s">
        <v>386</v>
      </c>
      <c r="P7" s="162" t="s">
        <v>387</v>
      </c>
      <c r="Q7" s="12"/>
      <c r="R7" s="162"/>
      <c r="S7" s="162"/>
      <c r="T7" s="162"/>
      <c r="U7" s="162" t="s">
        <v>266</v>
      </c>
      <c r="V7" s="162" t="s">
        <v>385</v>
      </c>
      <c r="W7" s="162" t="s">
        <v>386</v>
      </c>
      <c r="X7" s="162" t="s">
        <v>387</v>
      </c>
      <c r="Y7" s="12"/>
      <c r="Z7" s="162"/>
      <c r="AA7" s="162"/>
      <c r="AB7" s="162"/>
      <c r="AC7" s="162" t="s">
        <v>266</v>
      </c>
      <c r="AD7" s="162" t="s">
        <v>385</v>
      </c>
      <c r="AE7" s="162" t="s">
        <v>386</v>
      </c>
      <c r="AF7" s="162" t="s">
        <v>387</v>
      </c>
      <c r="AG7" s="12"/>
      <c r="AH7" s="162"/>
      <c r="AI7" s="162"/>
      <c r="AJ7" s="162"/>
      <c r="AK7" s="162" t="s">
        <v>266</v>
      </c>
      <c r="AL7" s="162" t="s">
        <v>385</v>
      </c>
      <c r="AM7" s="162" t="s">
        <v>386</v>
      </c>
      <c r="AN7" s="162" t="s">
        <v>387</v>
      </c>
      <c r="AP7" s="162"/>
      <c r="AQ7" s="162"/>
      <c r="AR7" s="162"/>
      <c r="AS7" s="162" t="s">
        <v>266</v>
      </c>
      <c r="AT7" s="162" t="s">
        <v>385</v>
      </c>
      <c r="AU7" s="162" t="s">
        <v>386</v>
      </c>
      <c r="AV7" s="162" t="s">
        <v>387</v>
      </c>
      <c r="AX7" s="162"/>
      <c r="AY7" s="162"/>
      <c r="AZ7" s="162"/>
      <c r="BA7" s="162" t="s">
        <v>266</v>
      </c>
      <c r="BB7" s="162" t="s">
        <v>385</v>
      </c>
      <c r="BC7" s="162" t="s">
        <v>386</v>
      </c>
      <c r="BD7" s="162" t="s">
        <v>387</v>
      </c>
      <c r="BF7" s="162"/>
      <c r="BG7" s="162"/>
      <c r="BH7" s="162"/>
      <c r="BI7" s="162" t="s">
        <v>266</v>
      </c>
      <c r="BJ7" s="162" t="s">
        <v>385</v>
      </c>
      <c r="BK7" s="162" t="s">
        <v>386</v>
      </c>
      <c r="BL7" s="162" t="s">
        <v>387</v>
      </c>
      <c r="BN7" s="162"/>
      <c r="BO7" s="162"/>
      <c r="BP7" s="162"/>
      <c r="BQ7" s="162" t="s">
        <v>266</v>
      </c>
      <c r="BR7" s="162" t="s">
        <v>385</v>
      </c>
      <c r="BS7" s="162" t="s">
        <v>386</v>
      </c>
      <c r="BT7" s="162" t="s">
        <v>387</v>
      </c>
      <c r="BV7" s="162"/>
      <c r="BW7" s="162"/>
      <c r="BX7" s="162"/>
      <c r="BY7" s="162" t="s">
        <v>266</v>
      </c>
      <c r="BZ7" s="162" t="s">
        <v>385</v>
      </c>
      <c r="CA7" s="162" t="s">
        <v>386</v>
      </c>
      <c r="CB7" s="162" t="s">
        <v>387</v>
      </c>
      <c r="CD7" s="162"/>
      <c r="CE7" s="162"/>
      <c r="CF7" s="162"/>
      <c r="CG7" s="162" t="s">
        <v>266</v>
      </c>
      <c r="CH7" s="162" t="s">
        <v>385</v>
      </c>
      <c r="CI7" s="162" t="s">
        <v>386</v>
      </c>
      <c r="CJ7" s="162" t="s">
        <v>387</v>
      </c>
    </row>
    <row r="8" spans="2:88">
      <c r="B8" s="162"/>
      <c r="C8" s="162"/>
      <c r="D8" s="162"/>
      <c r="E8" s="162"/>
      <c r="F8" s="162"/>
      <c r="G8" s="162"/>
      <c r="H8" s="162"/>
      <c r="I8" s="12"/>
      <c r="J8" s="162"/>
      <c r="K8" s="162"/>
      <c r="L8" s="162"/>
      <c r="M8" s="162"/>
      <c r="N8" s="162"/>
      <c r="O8" s="162"/>
      <c r="P8" s="162"/>
      <c r="Q8" s="12"/>
      <c r="R8" s="162"/>
      <c r="S8" s="162"/>
      <c r="T8" s="162"/>
      <c r="U8" s="162"/>
      <c r="V8" s="162"/>
      <c r="W8" s="162"/>
      <c r="X8" s="162"/>
      <c r="Y8" s="12"/>
      <c r="Z8" s="162"/>
      <c r="AA8" s="162"/>
      <c r="AB8" s="162"/>
      <c r="AC8" s="162"/>
      <c r="AD8" s="162"/>
      <c r="AE8" s="162"/>
      <c r="AF8" s="162"/>
      <c r="AG8" s="12"/>
      <c r="AH8" s="162"/>
      <c r="AI8" s="162"/>
      <c r="AJ8" s="162"/>
      <c r="AK8" s="162"/>
      <c r="AL8" s="162"/>
      <c r="AM8" s="162"/>
      <c r="AN8" s="162"/>
      <c r="AP8" s="162"/>
      <c r="AQ8" s="162"/>
      <c r="AR8" s="162"/>
      <c r="AS8" s="162"/>
      <c r="AT8" s="162"/>
      <c r="AU8" s="162"/>
      <c r="AV8" s="162"/>
      <c r="AX8" s="162"/>
      <c r="AY8" s="162"/>
      <c r="AZ8" s="162"/>
      <c r="BA8" s="162"/>
      <c r="BB8" s="162"/>
      <c r="BC8" s="162"/>
      <c r="BD8" s="162"/>
      <c r="BF8" s="162"/>
      <c r="BG8" s="162"/>
      <c r="BH8" s="162"/>
      <c r="BI8" s="162"/>
      <c r="BJ8" s="162"/>
      <c r="BK8" s="162"/>
      <c r="BL8" s="162"/>
      <c r="BN8" s="162"/>
      <c r="BO8" s="162"/>
      <c r="BP8" s="162"/>
      <c r="BQ8" s="162"/>
      <c r="BR8" s="162"/>
      <c r="BS8" s="162"/>
      <c r="BT8" s="162"/>
      <c r="BV8" s="162"/>
      <c r="BW8" s="162"/>
      <c r="BX8" s="162"/>
      <c r="BY8" s="162"/>
      <c r="BZ8" s="162"/>
      <c r="CA8" s="162"/>
      <c r="CB8" s="162"/>
      <c r="CD8" s="162"/>
      <c r="CE8" s="162"/>
      <c r="CF8" s="162"/>
      <c r="CG8" s="162"/>
      <c r="CH8" s="162"/>
      <c r="CI8" s="162"/>
      <c r="CJ8" s="162"/>
    </row>
    <row r="9" spans="2:88" ht="15">
      <c r="B9" s="145">
        <v>2011</v>
      </c>
      <c r="C9" s="145" t="s">
        <v>286</v>
      </c>
      <c r="D9" s="69" t="s">
        <v>388</v>
      </c>
      <c r="E9" s="29">
        <v>806236</v>
      </c>
      <c r="F9" s="29">
        <v>806236</v>
      </c>
      <c r="G9" s="29" t="s">
        <v>62</v>
      </c>
      <c r="H9" s="29" t="s">
        <v>63</v>
      </c>
      <c r="I9" s="12"/>
      <c r="J9" s="145">
        <v>2012</v>
      </c>
      <c r="K9" s="145" t="s">
        <v>286</v>
      </c>
      <c r="L9" s="69" t="s">
        <v>388</v>
      </c>
      <c r="M9" s="29">
        <v>914550</v>
      </c>
      <c r="N9" s="29">
        <v>914550</v>
      </c>
      <c r="O9" s="29" t="s">
        <v>62</v>
      </c>
      <c r="P9" s="29" t="s">
        <v>63</v>
      </c>
      <c r="Q9" s="12"/>
      <c r="R9" s="145">
        <v>2013</v>
      </c>
      <c r="S9" s="145" t="s">
        <v>286</v>
      </c>
      <c r="T9" s="69" t="s">
        <v>388</v>
      </c>
      <c r="U9" s="29">
        <v>896525</v>
      </c>
      <c r="V9" s="29">
        <v>896525</v>
      </c>
      <c r="W9" s="29" t="s">
        <v>62</v>
      </c>
      <c r="X9" s="29" t="s">
        <v>63</v>
      </c>
      <c r="Y9" s="12"/>
      <c r="Z9" s="145">
        <v>2014</v>
      </c>
      <c r="AA9" s="145" t="s">
        <v>286</v>
      </c>
      <c r="AB9" s="69" t="s">
        <v>388</v>
      </c>
      <c r="AC9" s="29">
        <v>925741</v>
      </c>
      <c r="AD9" s="29">
        <v>925741</v>
      </c>
      <c r="AE9" s="29" t="s">
        <v>62</v>
      </c>
      <c r="AF9" s="29" t="s">
        <v>63</v>
      </c>
      <c r="AG9" s="12"/>
      <c r="AH9" s="145">
        <v>2015</v>
      </c>
      <c r="AI9" s="145" t="s">
        <v>286</v>
      </c>
      <c r="AJ9" s="69" t="s">
        <v>388</v>
      </c>
      <c r="AK9" s="29">
        <v>974183</v>
      </c>
      <c r="AL9" s="29">
        <v>974183</v>
      </c>
      <c r="AM9" s="29" t="s">
        <v>62</v>
      </c>
      <c r="AN9" s="29" t="s">
        <v>63</v>
      </c>
      <c r="AP9" s="145">
        <v>2016</v>
      </c>
      <c r="AQ9" s="145" t="s">
        <v>286</v>
      </c>
      <c r="AR9" s="69" t="s">
        <v>388</v>
      </c>
      <c r="AS9" s="78">
        <v>1042285</v>
      </c>
      <c r="AT9" s="78">
        <v>1042285</v>
      </c>
      <c r="AU9" s="78" t="s">
        <v>62</v>
      </c>
      <c r="AV9" s="78" t="s">
        <v>63</v>
      </c>
      <c r="AX9" s="181">
        <v>2017</v>
      </c>
      <c r="AY9" s="179" t="s">
        <v>4</v>
      </c>
      <c r="AZ9" s="72" t="s">
        <v>388</v>
      </c>
      <c r="BA9" s="72">
        <v>1650529</v>
      </c>
      <c r="BB9" s="72">
        <v>1650529</v>
      </c>
      <c r="BC9" s="72" t="s">
        <v>62</v>
      </c>
      <c r="BD9" s="72" t="s">
        <v>62</v>
      </c>
      <c r="BF9" s="181">
        <v>2018</v>
      </c>
      <c r="BG9" s="179" t="s">
        <v>4</v>
      </c>
      <c r="BH9" s="72" t="s">
        <v>388</v>
      </c>
      <c r="BI9" s="72">
        <v>1657582</v>
      </c>
      <c r="BJ9" s="72">
        <v>1657582</v>
      </c>
      <c r="BK9" s="72" t="s">
        <v>309</v>
      </c>
      <c r="BL9" s="72" t="s">
        <v>309</v>
      </c>
      <c r="BN9" s="181">
        <v>2019</v>
      </c>
      <c r="BO9" s="179" t="s">
        <v>4</v>
      </c>
      <c r="BP9" s="72" t="s">
        <v>388</v>
      </c>
      <c r="BQ9" s="72">
        <v>1671388</v>
      </c>
      <c r="BR9" s="72">
        <v>1671388</v>
      </c>
      <c r="BS9" s="72" t="s">
        <v>309</v>
      </c>
      <c r="BT9" s="72" t="s">
        <v>309</v>
      </c>
      <c r="BV9" s="181">
        <v>2020</v>
      </c>
      <c r="BW9" s="179" t="s">
        <v>4</v>
      </c>
      <c r="BX9" s="72" t="s">
        <v>388</v>
      </c>
      <c r="BY9" s="72">
        <v>1219895</v>
      </c>
      <c r="BZ9" s="72">
        <f>SUM(BZ10:BZ17)</f>
        <v>1219895</v>
      </c>
      <c r="CA9" s="72" t="s">
        <v>309</v>
      </c>
      <c r="CB9" s="72" t="s">
        <v>309</v>
      </c>
      <c r="CD9" s="176">
        <v>2021</v>
      </c>
      <c r="CE9" s="179" t="s">
        <v>4</v>
      </c>
      <c r="CF9" s="72" t="s">
        <v>388</v>
      </c>
      <c r="CG9" s="115">
        <v>1154231</v>
      </c>
      <c r="CH9" s="115">
        <v>1154231</v>
      </c>
      <c r="CI9" s="116"/>
      <c r="CJ9" s="116"/>
    </row>
    <row r="10" spans="2:88" ht="15">
      <c r="B10" s="145"/>
      <c r="C10" s="145"/>
      <c r="D10" s="69" t="s">
        <v>389</v>
      </c>
      <c r="E10" s="29">
        <v>74600</v>
      </c>
      <c r="F10" s="29">
        <v>74600</v>
      </c>
      <c r="G10" s="29" t="s">
        <v>62</v>
      </c>
      <c r="H10" s="29" t="s">
        <v>63</v>
      </c>
      <c r="I10" s="12"/>
      <c r="J10" s="145"/>
      <c r="K10" s="145"/>
      <c r="L10" s="69" t="s">
        <v>389</v>
      </c>
      <c r="M10" s="29">
        <v>83200</v>
      </c>
      <c r="N10" s="29">
        <v>83200</v>
      </c>
      <c r="O10" s="29" t="s">
        <v>62</v>
      </c>
      <c r="P10" s="29" t="s">
        <v>63</v>
      </c>
      <c r="Q10" s="12"/>
      <c r="R10" s="145"/>
      <c r="S10" s="145"/>
      <c r="T10" s="69" t="s">
        <v>389</v>
      </c>
      <c r="U10" s="29">
        <v>81227</v>
      </c>
      <c r="V10" s="29">
        <v>81227</v>
      </c>
      <c r="W10" s="29" t="s">
        <v>62</v>
      </c>
      <c r="X10" s="29" t="s">
        <v>63</v>
      </c>
      <c r="Y10" s="12"/>
      <c r="Z10" s="145"/>
      <c r="AA10" s="145"/>
      <c r="AB10" s="69" t="s">
        <v>389</v>
      </c>
      <c r="AC10" s="29">
        <v>83879</v>
      </c>
      <c r="AD10" s="29">
        <v>83879</v>
      </c>
      <c r="AE10" s="29" t="s">
        <v>62</v>
      </c>
      <c r="AF10" s="29" t="s">
        <v>63</v>
      </c>
      <c r="AG10" s="12"/>
      <c r="AH10" s="145"/>
      <c r="AI10" s="145"/>
      <c r="AJ10" s="69" t="s">
        <v>389</v>
      </c>
      <c r="AK10" s="29">
        <v>86133</v>
      </c>
      <c r="AL10" s="29">
        <v>86133</v>
      </c>
      <c r="AM10" s="29" t="s">
        <v>62</v>
      </c>
      <c r="AN10" s="29" t="s">
        <v>63</v>
      </c>
      <c r="AP10" s="145"/>
      <c r="AQ10" s="145"/>
      <c r="AR10" s="69" t="s">
        <v>389</v>
      </c>
      <c r="AS10" s="78">
        <v>93078</v>
      </c>
      <c r="AT10" s="78">
        <v>93078</v>
      </c>
      <c r="AU10" s="78" t="s">
        <v>62</v>
      </c>
      <c r="AV10" s="78" t="s">
        <v>63</v>
      </c>
      <c r="AX10" s="181"/>
      <c r="AY10" s="179"/>
      <c r="AZ10" s="72" t="s">
        <v>389</v>
      </c>
      <c r="BA10" s="71">
        <v>85907</v>
      </c>
      <c r="BB10" s="71">
        <v>85907</v>
      </c>
      <c r="BC10" s="71" t="s">
        <v>62</v>
      </c>
      <c r="BD10" s="71" t="s">
        <v>62</v>
      </c>
      <c r="BF10" s="181"/>
      <c r="BG10" s="179"/>
      <c r="BH10" s="72" t="s">
        <v>389</v>
      </c>
      <c r="BI10" s="72">
        <v>84676</v>
      </c>
      <c r="BJ10" s="72">
        <v>84676</v>
      </c>
      <c r="BK10" s="72" t="s">
        <v>309</v>
      </c>
      <c r="BL10" s="72" t="s">
        <v>309</v>
      </c>
      <c r="BN10" s="181"/>
      <c r="BO10" s="179"/>
      <c r="BP10" s="72" t="s">
        <v>389</v>
      </c>
      <c r="BQ10" s="72">
        <v>85611</v>
      </c>
      <c r="BR10" s="72">
        <v>85611</v>
      </c>
      <c r="BS10" s="72" t="s">
        <v>309</v>
      </c>
      <c r="BT10" s="72" t="s">
        <v>309</v>
      </c>
      <c r="BV10" s="181"/>
      <c r="BW10" s="179"/>
      <c r="BX10" s="72" t="s">
        <v>389</v>
      </c>
      <c r="BY10" s="72">
        <v>56164</v>
      </c>
      <c r="BZ10" s="72">
        <v>56164</v>
      </c>
      <c r="CA10" s="72" t="s">
        <v>309</v>
      </c>
      <c r="CB10" s="72" t="s">
        <v>309</v>
      </c>
      <c r="CD10" s="177"/>
      <c r="CE10" s="179"/>
      <c r="CF10" s="72" t="s">
        <v>389</v>
      </c>
      <c r="CG10" s="115">
        <v>51691</v>
      </c>
      <c r="CH10" s="115">
        <v>51691</v>
      </c>
      <c r="CI10" s="116"/>
      <c r="CJ10" s="116"/>
    </row>
    <row r="11" spans="2:88" ht="15">
      <c r="B11" s="145"/>
      <c r="C11" s="145"/>
      <c r="D11" s="69" t="s">
        <v>390</v>
      </c>
      <c r="E11" s="29">
        <v>419973</v>
      </c>
      <c r="F11" s="29">
        <v>419973</v>
      </c>
      <c r="G11" s="29" t="s">
        <v>62</v>
      </c>
      <c r="H11" s="29" t="s">
        <v>63</v>
      </c>
      <c r="I11" s="12"/>
      <c r="J11" s="145"/>
      <c r="K11" s="145"/>
      <c r="L11" s="69" t="s">
        <v>390</v>
      </c>
      <c r="M11" s="29">
        <v>479304</v>
      </c>
      <c r="N11" s="29">
        <v>479304</v>
      </c>
      <c r="O11" s="29" t="s">
        <v>62</v>
      </c>
      <c r="P11" s="29" t="s">
        <v>63</v>
      </c>
      <c r="Q11" s="12"/>
      <c r="R11" s="145"/>
      <c r="S11" s="145"/>
      <c r="T11" s="69" t="s">
        <v>390</v>
      </c>
      <c r="U11" s="29">
        <v>470105</v>
      </c>
      <c r="V11" s="29">
        <v>470105</v>
      </c>
      <c r="W11" s="29" t="s">
        <v>62</v>
      </c>
      <c r="X11" s="29" t="s">
        <v>63</v>
      </c>
      <c r="Y11" s="12"/>
      <c r="Z11" s="145"/>
      <c r="AA11" s="145"/>
      <c r="AB11" s="69" t="s">
        <v>390</v>
      </c>
      <c r="AC11" s="29">
        <v>486973</v>
      </c>
      <c r="AD11" s="29">
        <v>486973</v>
      </c>
      <c r="AE11" s="29" t="s">
        <v>62</v>
      </c>
      <c r="AF11" s="29" t="s">
        <v>63</v>
      </c>
      <c r="AG11" s="12"/>
      <c r="AH11" s="145"/>
      <c r="AI11" s="145"/>
      <c r="AJ11" s="69" t="s">
        <v>390</v>
      </c>
      <c r="AK11" s="29">
        <v>516761</v>
      </c>
      <c r="AL11" s="29">
        <v>516761</v>
      </c>
      <c r="AM11" s="29" t="s">
        <v>62</v>
      </c>
      <c r="AN11" s="29" t="s">
        <v>63</v>
      </c>
      <c r="AP11" s="145"/>
      <c r="AQ11" s="145"/>
      <c r="AR11" s="69" t="s">
        <v>390</v>
      </c>
      <c r="AS11" s="78">
        <v>550866</v>
      </c>
      <c r="AT11" s="78">
        <v>550866</v>
      </c>
      <c r="AU11" s="78" t="s">
        <v>62</v>
      </c>
      <c r="AV11" s="78" t="s">
        <v>63</v>
      </c>
      <c r="AX11" s="181"/>
      <c r="AY11" s="179"/>
      <c r="AZ11" s="72" t="s">
        <v>390</v>
      </c>
      <c r="BA11" s="71">
        <v>542064</v>
      </c>
      <c r="BB11" s="71">
        <v>542064</v>
      </c>
      <c r="BC11" s="71" t="s">
        <v>62</v>
      </c>
      <c r="BD11" s="71" t="s">
        <v>62</v>
      </c>
      <c r="BF11" s="181"/>
      <c r="BG11" s="179"/>
      <c r="BH11" s="72" t="s">
        <v>390</v>
      </c>
      <c r="BI11" s="72">
        <v>547429</v>
      </c>
      <c r="BJ11" s="72">
        <v>547429</v>
      </c>
      <c r="BK11" s="72" t="s">
        <v>309</v>
      </c>
      <c r="BL11" s="72" t="s">
        <v>309</v>
      </c>
      <c r="BN11" s="181"/>
      <c r="BO11" s="179"/>
      <c r="BP11" s="72" t="s">
        <v>390</v>
      </c>
      <c r="BQ11" s="72">
        <v>551832</v>
      </c>
      <c r="BR11" s="72">
        <v>551832</v>
      </c>
      <c r="BS11" s="72" t="s">
        <v>309</v>
      </c>
      <c r="BT11" s="72" t="s">
        <v>309</v>
      </c>
      <c r="BV11" s="181"/>
      <c r="BW11" s="179"/>
      <c r="BX11" s="72" t="s">
        <v>390</v>
      </c>
      <c r="BY11" s="72">
        <v>393796</v>
      </c>
      <c r="BZ11" s="72">
        <v>393796</v>
      </c>
      <c r="CA11" s="72" t="s">
        <v>309</v>
      </c>
      <c r="CB11" s="72" t="s">
        <v>309</v>
      </c>
      <c r="CD11" s="177"/>
      <c r="CE11" s="179"/>
      <c r="CF11" s="72" t="s">
        <v>390</v>
      </c>
      <c r="CG11" s="115">
        <v>373933</v>
      </c>
      <c r="CH11" s="115">
        <v>373933</v>
      </c>
      <c r="CI11" s="116"/>
      <c r="CJ11" s="116"/>
    </row>
    <row r="12" spans="2:88" ht="15">
      <c r="B12" s="145"/>
      <c r="C12" s="145"/>
      <c r="D12" s="69" t="s">
        <v>391</v>
      </c>
      <c r="E12" s="29">
        <v>146392</v>
      </c>
      <c r="F12" s="29">
        <v>146392</v>
      </c>
      <c r="G12" s="29" t="s">
        <v>62</v>
      </c>
      <c r="H12" s="29" t="s">
        <v>63</v>
      </c>
      <c r="I12" s="12"/>
      <c r="J12" s="145"/>
      <c r="K12" s="145"/>
      <c r="L12" s="69" t="s">
        <v>391</v>
      </c>
      <c r="M12" s="29">
        <v>166747</v>
      </c>
      <c r="N12" s="29">
        <v>166747</v>
      </c>
      <c r="O12" s="29" t="s">
        <v>62</v>
      </c>
      <c r="P12" s="29" t="s">
        <v>63</v>
      </c>
      <c r="Q12" s="12"/>
      <c r="R12" s="145"/>
      <c r="S12" s="145"/>
      <c r="T12" s="69" t="s">
        <v>391</v>
      </c>
      <c r="U12" s="29">
        <v>165035</v>
      </c>
      <c r="V12" s="29">
        <v>165035</v>
      </c>
      <c r="W12" s="29" t="s">
        <v>62</v>
      </c>
      <c r="X12" s="29" t="s">
        <v>63</v>
      </c>
      <c r="Y12" s="12"/>
      <c r="Z12" s="145"/>
      <c r="AA12" s="145"/>
      <c r="AB12" s="69" t="s">
        <v>391</v>
      </c>
      <c r="AC12" s="29">
        <v>170270</v>
      </c>
      <c r="AD12" s="29">
        <v>170270</v>
      </c>
      <c r="AE12" s="29" t="s">
        <v>62</v>
      </c>
      <c r="AF12" s="29" t="s">
        <v>63</v>
      </c>
      <c r="AG12" s="12"/>
      <c r="AH12" s="145"/>
      <c r="AI12" s="145"/>
      <c r="AJ12" s="69" t="s">
        <v>391</v>
      </c>
      <c r="AK12" s="29">
        <v>177365</v>
      </c>
      <c r="AL12" s="29">
        <v>177365</v>
      </c>
      <c r="AM12" s="29" t="s">
        <v>62</v>
      </c>
      <c r="AN12" s="29" t="s">
        <v>63</v>
      </c>
      <c r="AP12" s="145"/>
      <c r="AQ12" s="145"/>
      <c r="AR12" s="69" t="s">
        <v>391</v>
      </c>
      <c r="AS12" s="78">
        <v>190141</v>
      </c>
      <c r="AT12" s="78">
        <v>190141</v>
      </c>
      <c r="AU12" s="78" t="s">
        <v>62</v>
      </c>
      <c r="AV12" s="78" t="s">
        <v>63</v>
      </c>
      <c r="AX12" s="181"/>
      <c r="AY12" s="179"/>
      <c r="AZ12" s="72" t="s">
        <v>391</v>
      </c>
      <c r="BA12" s="71">
        <v>190707</v>
      </c>
      <c r="BB12" s="71">
        <v>190707</v>
      </c>
      <c r="BC12" s="71" t="s">
        <v>62</v>
      </c>
      <c r="BD12" s="71" t="s">
        <v>62</v>
      </c>
      <c r="BF12" s="181"/>
      <c r="BG12" s="179"/>
      <c r="BH12" s="72" t="s">
        <v>391</v>
      </c>
      <c r="BI12" s="72">
        <v>192278</v>
      </c>
      <c r="BJ12" s="72">
        <v>192278</v>
      </c>
      <c r="BK12" s="72" t="s">
        <v>309</v>
      </c>
      <c r="BL12" s="72" t="s">
        <v>309</v>
      </c>
      <c r="BN12" s="181"/>
      <c r="BO12" s="179"/>
      <c r="BP12" s="72" t="s">
        <v>391</v>
      </c>
      <c r="BQ12" s="72">
        <v>195066</v>
      </c>
      <c r="BR12" s="72">
        <v>195066</v>
      </c>
      <c r="BS12" s="72" t="s">
        <v>309</v>
      </c>
      <c r="BT12" s="72" t="s">
        <v>309</v>
      </c>
      <c r="BV12" s="181"/>
      <c r="BW12" s="179"/>
      <c r="BX12" s="72" t="s">
        <v>391</v>
      </c>
      <c r="BY12" s="72">
        <v>140436</v>
      </c>
      <c r="BZ12" s="72">
        <v>140436</v>
      </c>
      <c r="CA12" s="72" t="s">
        <v>309</v>
      </c>
      <c r="CB12" s="72" t="s">
        <v>309</v>
      </c>
      <c r="CD12" s="177"/>
      <c r="CE12" s="179"/>
      <c r="CF12" s="72" t="s">
        <v>391</v>
      </c>
      <c r="CG12" s="115">
        <v>136370</v>
      </c>
      <c r="CH12" s="115">
        <v>136370</v>
      </c>
      <c r="CI12" s="116"/>
      <c r="CJ12" s="116"/>
    </row>
    <row r="13" spans="2:88" ht="15">
      <c r="B13" s="145"/>
      <c r="C13" s="145"/>
      <c r="D13" s="69" t="s">
        <v>392</v>
      </c>
      <c r="E13" s="29">
        <v>165271</v>
      </c>
      <c r="F13" s="29">
        <v>165271</v>
      </c>
      <c r="G13" s="29" t="s">
        <v>62</v>
      </c>
      <c r="H13" s="29" t="s">
        <v>63</v>
      </c>
      <c r="I13" s="12"/>
      <c r="J13" s="145"/>
      <c r="K13" s="145"/>
      <c r="L13" s="69" t="s">
        <v>392</v>
      </c>
      <c r="M13" s="29">
        <v>185299</v>
      </c>
      <c r="N13" s="29">
        <v>185299</v>
      </c>
      <c r="O13" s="29" t="s">
        <v>62</v>
      </c>
      <c r="P13" s="29" t="s">
        <v>63</v>
      </c>
      <c r="Q13" s="12"/>
      <c r="R13" s="145"/>
      <c r="S13" s="145"/>
      <c r="T13" s="69" t="s">
        <v>392</v>
      </c>
      <c r="U13" s="29">
        <v>180158</v>
      </c>
      <c r="V13" s="29">
        <v>180158</v>
      </c>
      <c r="W13" s="29" t="s">
        <v>62</v>
      </c>
      <c r="X13" s="29" t="s">
        <v>63</v>
      </c>
      <c r="Y13" s="12"/>
      <c r="Z13" s="145"/>
      <c r="AA13" s="145"/>
      <c r="AB13" s="69" t="s">
        <v>392</v>
      </c>
      <c r="AC13" s="29">
        <v>184619</v>
      </c>
      <c r="AD13" s="29">
        <v>184619</v>
      </c>
      <c r="AE13" s="29" t="s">
        <v>62</v>
      </c>
      <c r="AF13" s="29" t="s">
        <v>63</v>
      </c>
      <c r="AG13" s="12"/>
      <c r="AH13" s="145"/>
      <c r="AI13" s="145"/>
      <c r="AJ13" s="69" t="s">
        <v>392</v>
      </c>
      <c r="AK13" s="29">
        <v>193924</v>
      </c>
      <c r="AL13" s="29">
        <v>193924</v>
      </c>
      <c r="AM13" s="29" t="s">
        <v>62</v>
      </c>
      <c r="AN13" s="29" t="s">
        <v>63</v>
      </c>
      <c r="AP13" s="145"/>
      <c r="AQ13" s="145"/>
      <c r="AR13" s="69" t="s">
        <v>392</v>
      </c>
      <c r="AS13" s="78">
        <v>208200</v>
      </c>
      <c r="AT13" s="78">
        <v>208200</v>
      </c>
      <c r="AU13" s="78" t="s">
        <v>62</v>
      </c>
      <c r="AV13" s="78" t="s">
        <v>63</v>
      </c>
      <c r="AX13" s="181"/>
      <c r="AY13" s="179"/>
      <c r="AZ13" s="72" t="s">
        <v>392</v>
      </c>
      <c r="BA13" s="71">
        <v>200818</v>
      </c>
      <c r="BB13" s="71">
        <v>200818</v>
      </c>
      <c r="BC13" s="71" t="s">
        <v>62</v>
      </c>
      <c r="BD13" s="71" t="s">
        <v>62</v>
      </c>
      <c r="BF13" s="181"/>
      <c r="BG13" s="179"/>
      <c r="BH13" s="72" t="s">
        <v>392</v>
      </c>
      <c r="BI13" s="72">
        <v>195732</v>
      </c>
      <c r="BJ13" s="72">
        <v>195732</v>
      </c>
      <c r="BK13" s="72" t="s">
        <v>309</v>
      </c>
      <c r="BL13" s="72" t="s">
        <v>309</v>
      </c>
      <c r="BN13" s="181"/>
      <c r="BO13" s="179"/>
      <c r="BP13" s="72" t="s">
        <v>392</v>
      </c>
      <c r="BQ13" s="72">
        <v>195358</v>
      </c>
      <c r="BR13" s="72">
        <v>195358</v>
      </c>
      <c r="BS13" s="72" t="s">
        <v>309</v>
      </c>
      <c r="BT13" s="72" t="s">
        <v>309</v>
      </c>
      <c r="BV13" s="181"/>
      <c r="BW13" s="179"/>
      <c r="BX13" s="72" t="s">
        <v>392</v>
      </c>
      <c r="BY13" s="72">
        <v>132561</v>
      </c>
      <c r="BZ13" s="72">
        <v>132561</v>
      </c>
      <c r="CA13" s="72" t="s">
        <v>309</v>
      </c>
      <c r="CB13" s="72" t="s">
        <v>309</v>
      </c>
      <c r="CD13" s="177"/>
      <c r="CE13" s="179"/>
      <c r="CF13" s="72" t="s">
        <v>392</v>
      </c>
      <c r="CG13" s="115">
        <v>124245</v>
      </c>
      <c r="CH13" s="115">
        <v>124245</v>
      </c>
      <c r="CI13" s="116"/>
      <c r="CJ13" s="116"/>
    </row>
    <row r="14" spans="2:88" ht="12" customHeight="1">
      <c r="B14" s="145"/>
      <c r="C14" s="145" t="s">
        <v>289</v>
      </c>
      <c r="D14" s="69" t="s">
        <v>388</v>
      </c>
      <c r="E14" s="77">
        <v>468120</v>
      </c>
      <c r="F14" s="75" t="s">
        <v>63</v>
      </c>
      <c r="G14" s="75" t="s">
        <v>63</v>
      </c>
      <c r="H14" s="75" t="s">
        <v>63</v>
      </c>
      <c r="I14" s="12"/>
      <c r="J14" s="145"/>
      <c r="K14" s="145" t="s">
        <v>289</v>
      </c>
      <c r="L14" s="69" t="s">
        <v>388</v>
      </c>
      <c r="M14" s="80">
        <v>540423</v>
      </c>
      <c r="N14" s="75" t="s">
        <v>63</v>
      </c>
      <c r="O14" s="75" t="s">
        <v>63</v>
      </c>
      <c r="P14" s="75" t="s">
        <v>63</v>
      </c>
      <c r="Q14" s="12"/>
      <c r="R14" s="145"/>
      <c r="S14" s="145" t="s">
        <v>289</v>
      </c>
      <c r="T14" s="69" t="s">
        <v>388</v>
      </c>
      <c r="U14" s="77">
        <v>571522</v>
      </c>
      <c r="V14" s="77" t="s">
        <v>63</v>
      </c>
      <c r="W14" s="77" t="s">
        <v>63</v>
      </c>
      <c r="X14" s="77" t="s">
        <v>63</v>
      </c>
      <c r="Y14" s="12"/>
      <c r="Z14" s="145"/>
      <c r="AA14" s="145" t="s">
        <v>289</v>
      </c>
      <c r="AB14" s="69" t="s">
        <v>388</v>
      </c>
      <c r="AC14" s="77">
        <v>568166</v>
      </c>
      <c r="AD14" s="77" t="s">
        <v>63</v>
      </c>
      <c r="AE14" s="77" t="s">
        <v>63</v>
      </c>
      <c r="AF14" s="77" t="s">
        <v>63</v>
      </c>
      <c r="AG14" s="12"/>
      <c r="AH14" s="145"/>
      <c r="AI14" s="145" t="s">
        <v>289</v>
      </c>
      <c r="AJ14" s="69" t="s">
        <v>388</v>
      </c>
      <c r="AK14" s="77">
        <v>604193</v>
      </c>
      <c r="AL14" s="77" t="s">
        <v>63</v>
      </c>
      <c r="AM14" s="77" t="s">
        <v>63</v>
      </c>
      <c r="AN14" s="77" t="s">
        <v>63</v>
      </c>
      <c r="AP14" s="145"/>
      <c r="AQ14" s="145" t="s">
        <v>289</v>
      </c>
      <c r="AR14" s="69" t="s">
        <v>388</v>
      </c>
      <c r="AS14" s="31">
        <v>642472</v>
      </c>
      <c r="AT14" s="31">
        <v>642472</v>
      </c>
      <c r="AU14" s="77" t="s">
        <v>63</v>
      </c>
      <c r="AV14" s="77" t="s">
        <v>63</v>
      </c>
      <c r="AX14" s="181"/>
      <c r="AY14" s="179"/>
      <c r="AZ14" s="72" t="s">
        <v>393</v>
      </c>
      <c r="BA14" s="71">
        <v>203509</v>
      </c>
      <c r="BB14" s="71">
        <v>203509</v>
      </c>
      <c r="BC14" s="71" t="s">
        <v>62</v>
      </c>
      <c r="BD14" s="71" t="s">
        <v>62</v>
      </c>
      <c r="BF14" s="181"/>
      <c r="BG14" s="179"/>
      <c r="BH14" s="72" t="s">
        <v>393</v>
      </c>
      <c r="BI14" s="72">
        <v>206248</v>
      </c>
      <c r="BJ14" s="72">
        <v>206248</v>
      </c>
      <c r="BK14" s="72" t="s">
        <v>309</v>
      </c>
      <c r="BL14" s="72" t="s">
        <v>309</v>
      </c>
      <c r="BN14" s="181"/>
      <c r="BO14" s="179"/>
      <c r="BP14" s="72" t="s">
        <v>393</v>
      </c>
      <c r="BQ14" s="72">
        <v>208255</v>
      </c>
      <c r="BR14" s="72">
        <v>208255</v>
      </c>
      <c r="BS14" s="72" t="s">
        <v>309</v>
      </c>
      <c r="BT14" s="72" t="s">
        <v>309</v>
      </c>
      <c r="BV14" s="181"/>
      <c r="BW14" s="179"/>
      <c r="BX14" s="72" t="s">
        <v>393</v>
      </c>
      <c r="BY14" s="72">
        <v>163916</v>
      </c>
      <c r="BZ14" s="72">
        <v>163916</v>
      </c>
      <c r="CA14" s="72" t="s">
        <v>309</v>
      </c>
      <c r="CB14" s="72" t="s">
        <v>309</v>
      </c>
      <c r="CD14" s="177"/>
      <c r="CE14" s="179"/>
      <c r="CF14" s="72" t="s">
        <v>393</v>
      </c>
      <c r="CG14" s="115">
        <v>165546</v>
      </c>
      <c r="CH14" s="115">
        <v>165546</v>
      </c>
      <c r="CI14" s="116"/>
      <c r="CJ14" s="116"/>
    </row>
    <row r="15" spans="2:88" ht="15">
      <c r="B15" s="145"/>
      <c r="C15" s="145"/>
      <c r="D15" s="69" t="s">
        <v>393</v>
      </c>
      <c r="E15" s="77">
        <v>160328</v>
      </c>
      <c r="F15" s="75" t="s">
        <v>63</v>
      </c>
      <c r="G15" s="75" t="s">
        <v>63</v>
      </c>
      <c r="H15" s="75" t="s">
        <v>63</v>
      </c>
      <c r="I15" s="12"/>
      <c r="J15" s="145"/>
      <c r="K15" s="145"/>
      <c r="L15" s="69" t="s">
        <v>393</v>
      </c>
      <c r="M15" s="80">
        <v>183704</v>
      </c>
      <c r="N15" s="75" t="s">
        <v>63</v>
      </c>
      <c r="O15" s="75" t="s">
        <v>63</v>
      </c>
      <c r="P15" s="75" t="s">
        <v>63</v>
      </c>
      <c r="Q15" s="12"/>
      <c r="R15" s="145"/>
      <c r="S15" s="145"/>
      <c r="T15" s="69" t="s">
        <v>393</v>
      </c>
      <c r="U15" s="77">
        <v>185737</v>
      </c>
      <c r="V15" s="77" t="s">
        <v>63</v>
      </c>
      <c r="W15" s="77" t="s">
        <v>63</v>
      </c>
      <c r="X15" s="77" t="s">
        <v>63</v>
      </c>
      <c r="Y15" s="12"/>
      <c r="Z15" s="145"/>
      <c r="AA15" s="145"/>
      <c r="AB15" s="69" t="s">
        <v>393</v>
      </c>
      <c r="AC15" s="77">
        <v>183373</v>
      </c>
      <c r="AD15" s="77" t="s">
        <v>63</v>
      </c>
      <c r="AE15" s="77" t="s">
        <v>63</v>
      </c>
      <c r="AF15" s="77" t="s">
        <v>63</v>
      </c>
      <c r="AG15" s="12"/>
      <c r="AH15" s="145"/>
      <c r="AI15" s="145"/>
      <c r="AJ15" s="69" t="s">
        <v>393</v>
      </c>
      <c r="AK15" s="77">
        <v>194401</v>
      </c>
      <c r="AL15" s="77" t="s">
        <v>63</v>
      </c>
      <c r="AM15" s="77" t="s">
        <v>63</v>
      </c>
      <c r="AN15" s="77" t="s">
        <v>63</v>
      </c>
      <c r="AP15" s="145"/>
      <c r="AQ15" s="145"/>
      <c r="AR15" s="69" t="s">
        <v>393</v>
      </c>
      <c r="AS15" s="31">
        <v>206885</v>
      </c>
      <c r="AT15" s="31">
        <v>206885</v>
      </c>
      <c r="AU15" s="77" t="s">
        <v>63</v>
      </c>
      <c r="AV15" s="77" t="s">
        <v>63</v>
      </c>
      <c r="AX15" s="181"/>
      <c r="AY15" s="179"/>
      <c r="AZ15" s="72" t="s">
        <v>394</v>
      </c>
      <c r="BA15" s="71">
        <v>117878</v>
      </c>
      <c r="BB15" s="71">
        <v>117878</v>
      </c>
      <c r="BC15" s="71" t="s">
        <v>62</v>
      </c>
      <c r="BD15" s="71" t="s">
        <v>62</v>
      </c>
      <c r="BF15" s="181"/>
      <c r="BG15" s="179"/>
      <c r="BH15" s="72" t="s">
        <v>394</v>
      </c>
      <c r="BI15" s="72">
        <v>118956</v>
      </c>
      <c r="BJ15" s="72">
        <v>118956</v>
      </c>
      <c r="BK15" s="72" t="s">
        <v>309</v>
      </c>
      <c r="BL15" s="72" t="s">
        <v>309</v>
      </c>
      <c r="BN15" s="181"/>
      <c r="BO15" s="179"/>
      <c r="BP15" s="72" t="s">
        <v>394</v>
      </c>
      <c r="BQ15" s="72">
        <v>119175</v>
      </c>
      <c r="BR15" s="72">
        <v>119175</v>
      </c>
      <c r="BS15" s="72" t="s">
        <v>309</v>
      </c>
      <c r="BT15" s="72" t="s">
        <v>309</v>
      </c>
      <c r="BV15" s="181"/>
      <c r="BW15" s="179"/>
      <c r="BX15" s="72" t="s">
        <v>394</v>
      </c>
      <c r="BY15" s="72">
        <v>87094</v>
      </c>
      <c r="BZ15" s="72">
        <v>87094</v>
      </c>
      <c r="CA15" s="72" t="s">
        <v>309</v>
      </c>
      <c r="CB15" s="72" t="s">
        <v>309</v>
      </c>
      <c r="CD15" s="177"/>
      <c r="CE15" s="179"/>
      <c r="CF15" s="72" t="s">
        <v>394</v>
      </c>
      <c r="CG15" s="115">
        <v>86160</v>
      </c>
      <c r="CH15" s="115">
        <v>86160</v>
      </c>
      <c r="CI15" s="116"/>
      <c r="CJ15" s="116"/>
    </row>
    <row r="16" spans="2:88" ht="15">
      <c r="B16" s="145"/>
      <c r="C16" s="145"/>
      <c r="D16" s="69" t="s">
        <v>394</v>
      </c>
      <c r="E16" s="77">
        <v>85720</v>
      </c>
      <c r="F16" s="75" t="s">
        <v>63</v>
      </c>
      <c r="G16" s="75" t="s">
        <v>63</v>
      </c>
      <c r="H16" s="75" t="s">
        <v>63</v>
      </c>
      <c r="I16" s="12"/>
      <c r="J16" s="145"/>
      <c r="K16" s="145"/>
      <c r="L16" s="69" t="s">
        <v>394</v>
      </c>
      <c r="M16" s="80">
        <v>99850</v>
      </c>
      <c r="N16" s="75" t="s">
        <v>63</v>
      </c>
      <c r="O16" s="75" t="s">
        <v>63</v>
      </c>
      <c r="P16" s="75" t="s">
        <v>63</v>
      </c>
      <c r="Q16" s="12"/>
      <c r="R16" s="145"/>
      <c r="S16" s="145"/>
      <c r="T16" s="69" t="s">
        <v>394</v>
      </c>
      <c r="U16" s="77">
        <v>102513</v>
      </c>
      <c r="V16" s="77" t="s">
        <v>63</v>
      </c>
      <c r="W16" s="77" t="s">
        <v>63</v>
      </c>
      <c r="X16" s="77" t="s">
        <v>63</v>
      </c>
      <c r="Y16" s="12"/>
      <c r="Z16" s="145"/>
      <c r="AA16" s="145"/>
      <c r="AB16" s="69" t="s">
        <v>394</v>
      </c>
      <c r="AC16" s="77">
        <v>102725</v>
      </c>
      <c r="AD16" s="77" t="s">
        <v>63</v>
      </c>
      <c r="AE16" s="77" t="s">
        <v>63</v>
      </c>
      <c r="AF16" s="77" t="s">
        <v>63</v>
      </c>
      <c r="AG16" s="12"/>
      <c r="AH16" s="145"/>
      <c r="AI16" s="145"/>
      <c r="AJ16" s="69" t="s">
        <v>394</v>
      </c>
      <c r="AK16" s="77">
        <v>110344</v>
      </c>
      <c r="AL16" s="77" t="s">
        <v>63</v>
      </c>
      <c r="AM16" s="77" t="s">
        <v>63</v>
      </c>
      <c r="AN16" s="77" t="s">
        <v>63</v>
      </c>
      <c r="AP16" s="145"/>
      <c r="AQ16" s="145"/>
      <c r="AR16" s="69" t="s">
        <v>394</v>
      </c>
      <c r="AS16" s="31">
        <v>118861</v>
      </c>
      <c r="AT16" s="31">
        <v>118861</v>
      </c>
      <c r="AU16" s="77" t="s">
        <v>63</v>
      </c>
      <c r="AV16" s="77" t="s">
        <v>63</v>
      </c>
      <c r="AX16" s="181"/>
      <c r="AY16" s="179"/>
      <c r="AZ16" s="72" t="s">
        <v>395</v>
      </c>
      <c r="BA16" s="71">
        <v>249894</v>
      </c>
      <c r="BB16" s="71">
        <v>249894</v>
      </c>
      <c r="BC16" s="71" t="s">
        <v>62</v>
      </c>
      <c r="BD16" s="71" t="s">
        <v>62</v>
      </c>
      <c r="BF16" s="181"/>
      <c r="BG16" s="179"/>
      <c r="BH16" s="72" t="s">
        <v>395</v>
      </c>
      <c r="BI16" s="72">
        <v>249832</v>
      </c>
      <c r="BJ16" s="72">
        <v>249832</v>
      </c>
      <c r="BK16" s="72" t="s">
        <v>309</v>
      </c>
      <c r="BL16" s="72" t="s">
        <v>309</v>
      </c>
      <c r="BN16" s="181"/>
      <c r="BO16" s="179"/>
      <c r="BP16" s="89" t="s">
        <v>395</v>
      </c>
      <c r="BQ16" s="89">
        <v>251296</v>
      </c>
      <c r="BR16" s="89">
        <v>251296</v>
      </c>
      <c r="BS16" s="89" t="s">
        <v>309</v>
      </c>
      <c r="BT16" s="72" t="s">
        <v>309</v>
      </c>
      <c r="BV16" s="181"/>
      <c r="BW16" s="179"/>
      <c r="BX16" s="72" t="s">
        <v>395</v>
      </c>
      <c r="BY16" s="72">
        <v>195098</v>
      </c>
      <c r="BZ16" s="72">
        <v>195098</v>
      </c>
      <c r="CA16" s="72" t="s">
        <v>309</v>
      </c>
      <c r="CB16" s="72" t="s">
        <v>309</v>
      </c>
      <c r="CD16" s="177"/>
      <c r="CE16" s="179"/>
      <c r="CF16" s="72" t="s">
        <v>395</v>
      </c>
      <c r="CG16" s="115">
        <v>166059</v>
      </c>
      <c r="CH16" s="115">
        <v>166059</v>
      </c>
      <c r="CI16" s="116"/>
      <c r="CJ16" s="116"/>
    </row>
    <row r="17" spans="2:90" ht="15">
      <c r="B17" s="145"/>
      <c r="C17" s="145"/>
      <c r="D17" s="69" t="s">
        <v>395</v>
      </c>
      <c r="E17" s="77">
        <v>178679</v>
      </c>
      <c r="F17" s="75" t="s">
        <v>63</v>
      </c>
      <c r="G17" s="75" t="s">
        <v>63</v>
      </c>
      <c r="H17" s="75" t="s">
        <v>63</v>
      </c>
      <c r="I17" s="12"/>
      <c r="J17" s="145"/>
      <c r="K17" s="145"/>
      <c r="L17" s="69" t="s">
        <v>395</v>
      </c>
      <c r="M17" s="80">
        <v>207091</v>
      </c>
      <c r="N17" s="75" t="s">
        <v>63</v>
      </c>
      <c r="O17" s="75" t="s">
        <v>63</v>
      </c>
      <c r="P17" s="75" t="s">
        <v>63</v>
      </c>
      <c r="Q17" s="12"/>
      <c r="R17" s="145"/>
      <c r="S17" s="145"/>
      <c r="T17" s="69" t="s">
        <v>395</v>
      </c>
      <c r="U17" s="77">
        <v>233027</v>
      </c>
      <c r="V17" s="77" t="s">
        <v>63</v>
      </c>
      <c r="W17" s="77" t="s">
        <v>63</v>
      </c>
      <c r="X17" s="77" t="s">
        <v>63</v>
      </c>
      <c r="Y17" s="12"/>
      <c r="Z17" s="145"/>
      <c r="AA17" s="145"/>
      <c r="AB17" s="69" t="s">
        <v>395</v>
      </c>
      <c r="AC17" s="77">
        <v>232226</v>
      </c>
      <c r="AD17" s="77" t="s">
        <v>63</v>
      </c>
      <c r="AE17" s="77" t="s">
        <v>63</v>
      </c>
      <c r="AF17" s="77" t="s">
        <v>63</v>
      </c>
      <c r="AG17" s="12"/>
      <c r="AH17" s="145"/>
      <c r="AI17" s="145"/>
      <c r="AJ17" s="69" t="s">
        <v>395</v>
      </c>
      <c r="AK17" s="77">
        <v>246299</v>
      </c>
      <c r="AL17" s="77" t="s">
        <v>63</v>
      </c>
      <c r="AM17" s="77" t="s">
        <v>63</v>
      </c>
      <c r="AN17" s="77" t="s">
        <v>63</v>
      </c>
      <c r="AP17" s="145"/>
      <c r="AQ17" s="145"/>
      <c r="AR17" s="69" t="s">
        <v>395</v>
      </c>
      <c r="AS17" s="31">
        <v>259011</v>
      </c>
      <c r="AT17" s="31">
        <v>259011</v>
      </c>
      <c r="AU17" s="77" t="s">
        <v>63</v>
      </c>
      <c r="AV17" s="77" t="s">
        <v>63</v>
      </c>
      <c r="AX17" s="181"/>
      <c r="AY17" s="179"/>
      <c r="AZ17" s="72" t="s">
        <v>396</v>
      </c>
      <c r="BA17" s="71">
        <v>59752</v>
      </c>
      <c r="BB17" s="71">
        <v>59752</v>
      </c>
      <c r="BC17" s="71" t="s">
        <v>62</v>
      </c>
      <c r="BD17" s="71" t="s">
        <v>62</v>
      </c>
      <c r="BF17" s="181"/>
      <c r="BG17" s="179"/>
      <c r="BH17" s="72" t="s">
        <v>396</v>
      </c>
      <c r="BI17" s="72">
        <v>62431</v>
      </c>
      <c r="BJ17" s="72">
        <v>62431</v>
      </c>
      <c r="BK17" s="72" t="s">
        <v>309</v>
      </c>
      <c r="BL17" s="72" t="s">
        <v>309</v>
      </c>
      <c r="BN17" s="181"/>
      <c r="BO17" s="179"/>
      <c r="BP17" s="89" t="s">
        <v>396</v>
      </c>
      <c r="BQ17" s="89">
        <v>64795</v>
      </c>
      <c r="BR17" s="89">
        <v>64795</v>
      </c>
      <c r="BS17" s="89" t="s">
        <v>309</v>
      </c>
      <c r="BT17" s="72" t="s">
        <v>309</v>
      </c>
      <c r="BV17" s="181"/>
      <c r="BW17" s="179"/>
      <c r="BX17" s="72" t="s">
        <v>396</v>
      </c>
      <c r="BY17" s="72">
        <v>50830</v>
      </c>
      <c r="BZ17" s="72">
        <v>50830</v>
      </c>
      <c r="CA17" s="72" t="s">
        <v>309</v>
      </c>
      <c r="CB17" s="72" t="s">
        <v>309</v>
      </c>
      <c r="CD17" s="177"/>
      <c r="CE17" s="179"/>
      <c r="CF17" s="72" t="s">
        <v>396</v>
      </c>
      <c r="CG17" s="115">
        <v>50227</v>
      </c>
      <c r="CH17" s="115">
        <v>50227</v>
      </c>
      <c r="CI17" s="116"/>
      <c r="CJ17" s="116"/>
    </row>
    <row r="18" spans="2:90" ht="12" customHeight="1">
      <c r="B18" s="145"/>
      <c r="C18" s="145"/>
      <c r="D18" s="69" t="s">
        <v>396</v>
      </c>
      <c r="E18" s="77">
        <v>43392</v>
      </c>
      <c r="F18" s="75" t="s">
        <v>63</v>
      </c>
      <c r="G18" s="75" t="s">
        <v>63</v>
      </c>
      <c r="H18" s="75" t="s">
        <v>63</v>
      </c>
      <c r="I18" s="12"/>
      <c r="J18" s="145"/>
      <c r="K18" s="145"/>
      <c r="L18" s="69" t="s">
        <v>396</v>
      </c>
      <c r="M18" s="80">
        <v>49778</v>
      </c>
      <c r="N18" s="75" t="s">
        <v>63</v>
      </c>
      <c r="O18" s="75" t="s">
        <v>63</v>
      </c>
      <c r="P18" s="75" t="s">
        <v>63</v>
      </c>
      <c r="Q18" s="12"/>
      <c r="R18" s="145"/>
      <c r="S18" s="145"/>
      <c r="T18" s="69" t="s">
        <v>396</v>
      </c>
      <c r="U18" s="77">
        <v>50245</v>
      </c>
      <c r="V18" s="77" t="s">
        <v>63</v>
      </c>
      <c r="W18" s="77" t="s">
        <v>63</v>
      </c>
      <c r="X18" s="77" t="s">
        <v>63</v>
      </c>
      <c r="Y18" s="12"/>
      <c r="Z18" s="145"/>
      <c r="AA18" s="145"/>
      <c r="AB18" s="69" t="s">
        <v>396</v>
      </c>
      <c r="AC18" s="77">
        <v>49841</v>
      </c>
      <c r="AD18" s="77" t="s">
        <v>63</v>
      </c>
      <c r="AE18" s="77" t="s">
        <v>63</v>
      </c>
      <c r="AF18" s="77" t="s">
        <v>63</v>
      </c>
      <c r="AG18" s="12"/>
      <c r="AH18" s="145"/>
      <c r="AI18" s="145"/>
      <c r="AJ18" s="69" t="s">
        <v>396</v>
      </c>
      <c r="AK18" s="77">
        <v>53149</v>
      </c>
      <c r="AL18" s="77" t="s">
        <v>63</v>
      </c>
      <c r="AM18" s="77" t="s">
        <v>63</v>
      </c>
      <c r="AN18" s="77" t="s">
        <v>63</v>
      </c>
      <c r="AP18" s="145"/>
      <c r="AQ18" s="145"/>
      <c r="AR18" s="69" t="s">
        <v>396</v>
      </c>
      <c r="AS18" s="31">
        <v>57714</v>
      </c>
      <c r="AT18" s="31">
        <v>57714</v>
      </c>
      <c r="AU18" s="77" t="s">
        <v>63</v>
      </c>
      <c r="AV18" s="77" t="s">
        <v>63</v>
      </c>
      <c r="AX18" s="181"/>
      <c r="AY18" s="179" t="s">
        <v>257</v>
      </c>
      <c r="AZ18" s="179" t="s">
        <v>397</v>
      </c>
      <c r="BA18" s="196">
        <v>94286</v>
      </c>
      <c r="BB18" s="172">
        <v>94286</v>
      </c>
      <c r="BC18" s="172" t="s">
        <v>63</v>
      </c>
      <c r="BD18" s="172" t="s">
        <v>62</v>
      </c>
      <c r="BF18" s="181"/>
      <c r="BG18" s="179" t="s">
        <v>257</v>
      </c>
      <c r="BH18" s="179" t="s">
        <v>397</v>
      </c>
      <c r="BI18" s="179">
        <v>92624</v>
      </c>
      <c r="BJ18" s="179">
        <v>93588</v>
      </c>
      <c r="BK18" s="179" t="s">
        <v>398</v>
      </c>
      <c r="BL18" s="179" t="s">
        <v>62</v>
      </c>
      <c r="BN18" s="181"/>
      <c r="BO18" s="179" t="s">
        <v>257</v>
      </c>
      <c r="BP18" s="186" t="s">
        <v>397</v>
      </c>
      <c r="BQ18" s="187">
        <f>SUM(BR18:BT19)</f>
        <v>98441</v>
      </c>
      <c r="BR18" s="188">
        <v>98441</v>
      </c>
      <c r="BS18" s="189" t="s">
        <v>63</v>
      </c>
      <c r="BT18" s="173" t="s">
        <v>309</v>
      </c>
      <c r="BV18" s="181"/>
      <c r="BW18" s="179" t="s">
        <v>257</v>
      </c>
      <c r="BX18" s="173" t="s">
        <v>397</v>
      </c>
      <c r="BY18" s="182">
        <v>75819</v>
      </c>
      <c r="BZ18" s="182">
        <v>75819</v>
      </c>
      <c r="CA18" s="173" t="s">
        <v>309</v>
      </c>
      <c r="CB18" s="173" t="s">
        <v>309</v>
      </c>
      <c r="CD18" s="177"/>
      <c r="CE18" s="179" t="s">
        <v>257</v>
      </c>
      <c r="CF18" s="173" t="s">
        <v>397</v>
      </c>
      <c r="CG18" s="200">
        <v>78752</v>
      </c>
      <c r="CH18" s="200">
        <v>79271</v>
      </c>
      <c r="CI18" s="202" t="s">
        <v>399</v>
      </c>
      <c r="CJ18" s="173" t="s">
        <v>309</v>
      </c>
      <c r="CL18" s="144"/>
    </row>
    <row r="19" spans="2:90" ht="12" customHeight="1">
      <c r="B19" s="145"/>
      <c r="C19" s="145" t="s">
        <v>257</v>
      </c>
      <c r="D19" s="145" t="s">
        <v>400</v>
      </c>
      <c r="E19" s="191">
        <v>50159</v>
      </c>
      <c r="F19" s="191">
        <v>50159</v>
      </c>
      <c r="G19" s="191" t="s">
        <v>63</v>
      </c>
      <c r="H19" s="191" t="s">
        <v>62</v>
      </c>
      <c r="I19" s="12"/>
      <c r="J19" s="145"/>
      <c r="K19" s="145" t="s">
        <v>257</v>
      </c>
      <c r="L19" s="145" t="s">
        <v>400</v>
      </c>
      <c r="M19" s="191">
        <v>64077</v>
      </c>
      <c r="N19" s="191">
        <v>64077</v>
      </c>
      <c r="O19" s="191" t="s">
        <v>63</v>
      </c>
      <c r="P19" s="191" t="s">
        <v>62</v>
      </c>
      <c r="Q19" s="12"/>
      <c r="R19" s="145"/>
      <c r="S19" s="145" t="s">
        <v>257</v>
      </c>
      <c r="T19" s="145" t="s">
        <v>397</v>
      </c>
      <c r="U19" s="191">
        <v>70832</v>
      </c>
      <c r="V19" s="191">
        <v>70832</v>
      </c>
      <c r="W19" s="191" t="s">
        <v>63</v>
      </c>
      <c r="X19" s="191" t="s">
        <v>62</v>
      </c>
      <c r="Y19" s="12"/>
      <c r="Z19" s="145"/>
      <c r="AA19" s="145" t="s">
        <v>257</v>
      </c>
      <c r="AB19" s="145" t="s">
        <v>397</v>
      </c>
      <c r="AC19" s="191">
        <v>74030</v>
      </c>
      <c r="AD19" s="191">
        <v>74030</v>
      </c>
      <c r="AE19" s="191" t="s">
        <v>63</v>
      </c>
      <c r="AF19" s="191" t="s">
        <v>62</v>
      </c>
      <c r="AG19" s="12"/>
      <c r="AH19" s="145"/>
      <c r="AI19" s="145" t="s">
        <v>257</v>
      </c>
      <c r="AJ19" s="145" t="s">
        <v>397</v>
      </c>
      <c r="AK19" s="191">
        <v>81829</v>
      </c>
      <c r="AL19" s="191">
        <v>81829</v>
      </c>
      <c r="AM19" s="191" t="s">
        <v>63</v>
      </c>
      <c r="AN19" s="191" t="s">
        <v>62</v>
      </c>
      <c r="AP19" s="145"/>
      <c r="AQ19" s="145" t="s">
        <v>257</v>
      </c>
      <c r="AR19" s="145" t="s">
        <v>397</v>
      </c>
      <c r="AS19" s="191">
        <v>90892</v>
      </c>
      <c r="AT19" s="191">
        <v>90892</v>
      </c>
      <c r="AU19" s="191" t="s">
        <v>63</v>
      </c>
      <c r="AV19" s="191" t="s">
        <v>62</v>
      </c>
      <c r="AX19" s="181"/>
      <c r="AY19" s="179"/>
      <c r="AZ19" s="179"/>
      <c r="BA19" s="196"/>
      <c r="BB19" s="172"/>
      <c r="BC19" s="172"/>
      <c r="BD19" s="172"/>
      <c r="BF19" s="181"/>
      <c r="BG19" s="179"/>
      <c r="BH19" s="179"/>
      <c r="BI19" s="179"/>
      <c r="BJ19" s="179"/>
      <c r="BK19" s="179"/>
      <c r="BL19" s="179"/>
      <c r="BN19" s="181"/>
      <c r="BO19" s="179"/>
      <c r="BP19" s="186"/>
      <c r="BQ19" s="187"/>
      <c r="BR19" s="188"/>
      <c r="BS19" s="190"/>
      <c r="BT19" s="175"/>
      <c r="BV19" s="181"/>
      <c r="BW19" s="179"/>
      <c r="BX19" s="175"/>
      <c r="BY19" s="183"/>
      <c r="BZ19" s="183"/>
      <c r="CA19" s="175"/>
      <c r="CB19" s="175"/>
      <c r="CD19" s="177"/>
      <c r="CE19" s="179"/>
      <c r="CF19" s="175"/>
      <c r="CG19" s="201"/>
      <c r="CH19" s="201"/>
      <c r="CI19" s="203"/>
      <c r="CJ19" s="175"/>
    </row>
    <row r="20" spans="2:90" ht="12" customHeight="1">
      <c r="B20" s="145"/>
      <c r="C20" s="145"/>
      <c r="D20" s="145"/>
      <c r="E20" s="191"/>
      <c r="F20" s="191"/>
      <c r="G20" s="191"/>
      <c r="H20" s="191"/>
      <c r="I20" s="12"/>
      <c r="J20" s="145"/>
      <c r="K20" s="145"/>
      <c r="L20" s="145"/>
      <c r="M20" s="191"/>
      <c r="N20" s="191"/>
      <c r="O20" s="191"/>
      <c r="P20" s="191"/>
      <c r="Q20" s="12"/>
      <c r="R20" s="145"/>
      <c r="S20" s="145"/>
      <c r="T20" s="145"/>
      <c r="U20" s="191"/>
      <c r="V20" s="191"/>
      <c r="W20" s="191"/>
      <c r="X20" s="191"/>
      <c r="Y20" s="12"/>
      <c r="Z20" s="145"/>
      <c r="AA20" s="145"/>
      <c r="AB20" s="145"/>
      <c r="AC20" s="191"/>
      <c r="AD20" s="191"/>
      <c r="AE20" s="191"/>
      <c r="AF20" s="191"/>
      <c r="AG20" s="12"/>
      <c r="AH20" s="145"/>
      <c r="AI20" s="145"/>
      <c r="AJ20" s="145"/>
      <c r="AK20" s="191"/>
      <c r="AL20" s="191"/>
      <c r="AM20" s="191"/>
      <c r="AN20" s="191"/>
      <c r="AP20" s="145"/>
      <c r="AQ20" s="145"/>
      <c r="AR20" s="145"/>
      <c r="AS20" s="191"/>
      <c r="AT20" s="191"/>
      <c r="AU20" s="191"/>
      <c r="AV20" s="191"/>
      <c r="AX20" s="181"/>
      <c r="AY20" s="179" t="s">
        <v>401</v>
      </c>
      <c r="AZ20" s="179" t="s">
        <v>402</v>
      </c>
      <c r="BA20" s="172">
        <v>14724</v>
      </c>
      <c r="BB20" s="172">
        <v>14724</v>
      </c>
      <c r="BC20" s="172" t="s">
        <v>62</v>
      </c>
      <c r="BD20" s="172" t="s">
        <v>62</v>
      </c>
      <c r="BF20" s="181"/>
      <c r="BG20" s="179" t="s">
        <v>403</v>
      </c>
      <c r="BH20" s="179" t="s">
        <v>404</v>
      </c>
      <c r="BI20" s="198">
        <v>16561</v>
      </c>
      <c r="BJ20" s="182">
        <v>16561</v>
      </c>
      <c r="BK20" s="182" t="s">
        <v>63</v>
      </c>
      <c r="BL20" s="179" t="s">
        <v>309</v>
      </c>
      <c r="BN20" s="181"/>
      <c r="BO20" s="179" t="s">
        <v>403</v>
      </c>
      <c r="BP20" s="186" t="s">
        <v>404</v>
      </c>
      <c r="BQ20" s="186">
        <v>30981</v>
      </c>
      <c r="BR20" s="186">
        <v>30981</v>
      </c>
      <c r="BS20" s="186" t="s">
        <v>309</v>
      </c>
      <c r="BT20" s="179" t="s">
        <v>309</v>
      </c>
      <c r="BV20" s="181"/>
      <c r="BW20" s="179" t="s">
        <v>403</v>
      </c>
      <c r="BX20" s="179" t="s">
        <v>404</v>
      </c>
      <c r="BY20" s="173">
        <v>25471</v>
      </c>
      <c r="BZ20" s="173">
        <v>25471</v>
      </c>
      <c r="CA20" s="173" t="s">
        <v>63</v>
      </c>
      <c r="CB20" s="179" t="s">
        <v>63</v>
      </c>
      <c r="CD20" s="177"/>
      <c r="CE20" s="179" t="s">
        <v>403</v>
      </c>
      <c r="CF20" s="179" t="s">
        <v>404</v>
      </c>
      <c r="CG20" s="202">
        <v>27368</v>
      </c>
      <c r="CH20" s="202">
        <v>27368</v>
      </c>
      <c r="CI20" s="202" t="s">
        <v>63</v>
      </c>
      <c r="CJ20" s="202" t="s">
        <v>63</v>
      </c>
    </row>
    <row r="21" spans="2:90">
      <c r="B21" s="145"/>
      <c r="C21" s="145" t="s">
        <v>401</v>
      </c>
      <c r="D21" s="145" t="s">
        <v>405</v>
      </c>
      <c r="E21" s="191" t="s">
        <v>63</v>
      </c>
      <c r="F21" s="194" t="s">
        <v>63</v>
      </c>
      <c r="G21" s="195" t="s">
        <v>63</v>
      </c>
      <c r="H21" s="195" t="s">
        <v>63</v>
      </c>
      <c r="I21" s="12"/>
      <c r="J21" s="145"/>
      <c r="K21" s="145" t="s">
        <v>401</v>
      </c>
      <c r="L21" s="145" t="s">
        <v>405</v>
      </c>
      <c r="M21" s="195" t="s">
        <v>63</v>
      </c>
      <c r="N21" s="195" t="s">
        <v>63</v>
      </c>
      <c r="O21" s="195" t="s">
        <v>63</v>
      </c>
      <c r="P21" s="195" t="s">
        <v>63</v>
      </c>
      <c r="Q21" s="12"/>
      <c r="R21" s="145"/>
      <c r="S21" s="145" t="s">
        <v>401</v>
      </c>
      <c r="T21" s="145" t="s">
        <v>402</v>
      </c>
      <c r="U21" s="196" t="s">
        <v>63</v>
      </c>
      <c r="V21" s="196" t="s">
        <v>63</v>
      </c>
      <c r="W21" s="196" t="s">
        <v>63</v>
      </c>
      <c r="X21" s="196" t="s">
        <v>63</v>
      </c>
      <c r="Y21" s="12"/>
      <c r="Z21" s="145"/>
      <c r="AA21" s="145" t="s">
        <v>401</v>
      </c>
      <c r="AB21" s="145" t="s">
        <v>402</v>
      </c>
      <c r="AC21" s="195" t="s">
        <v>63</v>
      </c>
      <c r="AD21" s="195" t="s">
        <v>63</v>
      </c>
      <c r="AE21" s="195" t="s">
        <v>63</v>
      </c>
      <c r="AF21" s="195" t="s">
        <v>63</v>
      </c>
      <c r="AG21" s="12"/>
      <c r="AH21" s="145"/>
      <c r="AI21" s="145" t="s">
        <v>401</v>
      </c>
      <c r="AJ21" s="145" t="s">
        <v>402</v>
      </c>
      <c r="AK21" s="196">
        <v>7634</v>
      </c>
      <c r="AL21" s="180">
        <v>7634</v>
      </c>
      <c r="AM21" s="195" t="s">
        <v>63</v>
      </c>
      <c r="AN21" s="195" t="s">
        <v>63</v>
      </c>
      <c r="AP21" s="145"/>
      <c r="AQ21" s="145" t="s">
        <v>401</v>
      </c>
      <c r="AR21" s="145" t="s">
        <v>402</v>
      </c>
      <c r="AS21" s="197">
        <v>13570</v>
      </c>
      <c r="AT21" s="197">
        <v>13570</v>
      </c>
      <c r="AU21" s="197" t="s">
        <v>63</v>
      </c>
      <c r="AV21" s="197" t="s">
        <v>63</v>
      </c>
      <c r="AX21" s="181"/>
      <c r="AY21" s="179"/>
      <c r="AZ21" s="179"/>
      <c r="BA21" s="172"/>
      <c r="BB21" s="172"/>
      <c r="BC21" s="172"/>
      <c r="BD21" s="172"/>
      <c r="BF21" s="181"/>
      <c r="BG21" s="179"/>
      <c r="BH21" s="179"/>
      <c r="BI21" s="199"/>
      <c r="BJ21" s="183"/>
      <c r="BK21" s="183"/>
      <c r="BL21" s="179"/>
      <c r="BN21" s="181"/>
      <c r="BO21" s="179"/>
      <c r="BP21" s="186"/>
      <c r="BQ21" s="186"/>
      <c r="BR21" s="186"/>
      <c r="BS21" s="186"/>
      <c r="BT21" s="179"/>
      <c r="BV21" s="181"/>
      <c r="BW21" s="179"/>
      <c r="BX21" s="179"/>
      <c r="BY21" s="175"/>
      <c r="BZ21" s="175"/>
      <c r="CA21" s="175"/>
      <c r="CB21" s="179"/>
      <c r="CD21" s="177"/>
      <c r="CE21" s="179"/>
      <c r="CF21" s="179"/>
      <c r="CG21" s="203"/>
      <c r="CH21" s="203"/>
      <c r="CI21" s="203"/>
      <c r="CJ21" s="203"/>
    </row>
    <row r="22" spans="2:90" ht="15">
      <c r="B22" s="145"/>
      <c r="C22" s="145"/>
      <c r="D22" s="145"/>
      <c r="E22" s="195"/>
      <c r="F22" s="194"/>
      <c r="G22" s="195"/>
      <c r="H22" s="195"/>
      <c r="I22" s="12"/>
      <c r="J22" s="145"/>
      <c r="K22" s="145"/>
      <c r="L22" s="145"/>
      <c r="M22" s="195"/>
      <c r="N22" s="195"/>
      <c r="O22" s="195"/>
      <c r="P22" s="195"/>
      <c r="Q22" s="12"/>
      <c r="R22" s="145"/>
      <c r="S22" s="145"/>
      <c r="T22" s="145"/>
      <c r="U22" s="196"/>
      <c r="V22" s="196"/>
      <c r="W22" s="196"/>
      <c r="X22" s="196"/>
      <c r="Y22" s="12"/>
      <c r="Z22" s="145"/>
      <c r="AA22" s="145"/>
      <c r="AB22" s="145"/>
      <c r="AC22" s="195"/>
      <c r="AD22" s="195"/>
      <c r="AE22" s="195"/>
      <c r="AF22" s="195"/>
      <c r="AG22" s="12"/>
      <c r="AH22" s="145"/>
      <c r="AI22" s="145"/>
      <c r="AJ22" s="145"/>
      <c r="AK22" s="196"/>
      <c r="AL22" s="180"/>
      <c r="AM22" s="195"/>
      <c r="AN22" s="195"/>
      <c r="AP22" s="145"/>
      <c r="AQ22" s="145"/>
      <c r="AR22" s="145"/>
      <c r="AS22" s="197"/>
      <c r="AT22" s="197"/>
      <c r="AU22" s="197"/>
      <c r="AV22" s="197"/>
      <c r="AX22" s="181"/>
      <c r="AY22" s="179" t="s">
        <v>273</v>
      </c>
      <c r="AZ22" s="72" t="s">
        <v>388</v>
      </c>
      <c r="BA22" s="71">
        <v>269143</v>
      </c>
      <c r="BB22" s="71">
        <v>269143</v>
      </c>
      <c r="BC22" s="71" t="s">
        <v>63</v>
      </c>
      <c r="BD22" s="71" t="s">
        <v>63</v>
      </c>
      <c r="BF22" s="181"/>
      <c r="BG22" s="179" t="s">
        <v>273</v>
      </c>
      <c r="BH22" s="72" t="s">
        <v>406</v>
      </c>
      <c r="BI22" s="72">
        <v>272513</v>
      </c>
      <c r="BJ22" s="72">
        <v>272513</v>
      </c>
      <c r="BK22" s="72"/>
      <c r="BL22" s="72"/>
      <c r="BN22" s="181"/>
      <c r="BO22" s="179" t="s">
        <v>273</v>
      </c>
      <c r="BP22" s="89" t="s">
        <v>406</v>
      </c>
      <c r="BQ22" s="89">
        <v>269819</v>
      </c>
      <c r="BR22" s="89">
        <v>269819</v>
      </c>
      <c r="BS22" s="89">
        <v>0</v>
      </c>
      <c r="BT22" s="72">
        <v>0</v>
      </c>
      <c r="BV22" s="181"/>
      <c r="BW22" s="179" t="s">
        <v>273</v>
      </c>
      <c r="BX22" s="72" t="s">
        <v>406</v>
      </c>
      <c r="BY22" s="72">
        <f>SUM(BY23:BY26)</f>
        <v>191031</v>
      </c>
      <c r="BZ22" s="72">
        <f>SUM(BY23:BY26)</f>
        <v>191031</v>
      </c>
      <c r="CA22" s="72" t="s">
        <v>309</v>
      </c>
      <c r="CB22" s="72" t="s">
        <v>309</v>
      </c>
      <c r="CD22" s="177"/>
      <c r="CE22" s="179" t="s">
        <v>273</v>
      </c>
      <c r="CF22" s="72" t="s">
        <v>406</v>
      </c>
      <c r="CG22" s="72">
        <v>194836</v>
      </c>
      <c r="CH22" s="72">
        <v>194836</v>
      </c>
      <c r="CI22" s="72"/>
      <c r="CJ22" s="72"/>
    </row>
    <row r="23" spans="2:90" ht="15">
      <c r="B23" s="145"/>
      <c r="C23" s="145" t="s">
        <v>273</v>
      </c>
      <c r="D23" s="69" t="s">
        <v>388</v>
      </c>
      <c r="E23" s="78">
        <v>204969</v>
      </c>
      <c r="F23" s="78">
        <v>204969</v>
      </c>
      <c r="G23" s="54" t="s">
        <v>63</v>
      </c>
      <c r="H23" s="54" t="s">
        <v>63</v>
      </c>
      <c r="I23" s="12"/>
      <c r="J23" s="145"/>
      <c r="K23" s="145" t="s">
        <v>273</v>
      </c>
      <c r="L23" s="69" t="s">
        <v>388</v>
      </c>
      <c r="M23" s="78">
        <v>228753</v>
      </c>
      <c r="N23" s="78">
        <v>228753</v>
      </c>
      <c r="O23" s="54" t="s">
        <v>63</v>
      </c>
      <c r="P23" s="54" t="s">
        <v>63</v>
      </c>
      <c r="Q23" s="12"/>
      <c r="R23" s="145"/>
      <c r="S23" s="145" t="s">
        <v>273</v>
      </c>
      <c r="T23" s="69" t="s">
        <v>388</v>
      </c>
      <c r="U23" s="78">
        <v>234013</v>
      </c>
      <c r="V23" s="78">
        <v>234013</v>
      </c>
      <c r="W23" s="54" t="s">
        <v>63</v>
      </c>
      <c r="X23" s="54" t="s">
        <v>63</v>
      </c>
      <c r="Y23" s="12"/>
      <c r="Z23" s="145"/>
      <c r="AA23" s="145" t="s">
        <v>273</v>
      </c>
      <c r="AB23" s="69" t="s">
        <v>388</v>
      </c>
      <c r="AC23" s="78">
        <v>255738</v>
      </c>
      <c r="AD23" s="78">
        <v>255738</v>
      </c>
      <c r="AE23" s="54" t="s">
        <v>63</v>
      </c>
      <c r="AF23" s="54" t="s">
        <v>63</v>
      </c>
      <c r="AG23" s="12"/>
      <c r="AH23" s="145"/>
      <c r="AI23" s="145" t="s">
        <v>273</v>
      </c>
      <c r="AJ23" s="69" t="s">
        <v>388</v>
      </c>
      <c r="AK23" s="78">
        <v>250112</v>
      </c>
      <c r="AL23" s="78">
        <v>250112</v>
      </c>
      <c r="AM23" s="54" t="s">
        <v>63</v>
      </c>
      <c r="AN23" s="54" t="s">
        <v>63</v>
      </c>
      <c r="AP23" s="145"/>
      <c r="AQ23" s="145" t="s">
        <v>273</v>
      </c>
      <c r="AR23" s="69" t="s">
        <v>388</v>
      </c>
      <c r="AS23" s="32">
        <v>252272</v>
      </c>
      <c r="AT23" s="32">
        <v>252272</v>
      </c>
      <c r="AU23" s="54" t="s">
        <v>63</v>
      </c>
      <c r="AV23" s="54" t="s">
        <v>63</v>
      </c>
      <c r="AX23" s="181"/>
      <c r="AY23" s="179"/>
      <c r="AZ23" s="72" t="s">
        <v>389</v>
      </c>
      <c r="BA23" s="71">
        <v>134360</v>
      </c>
      <c r="BB23" s="71">
        <v>134360</v>
      </c>
      <c r="BC23" s="71" t="s">
        <v>63</v>
      </c>
      <c r="BD23" s="71" t="s">
        <v>63</v>
      </c>
      <c r="BF23" s="181"/>
      <c r="BG23" s="179"/>
      <c r="BH23" s="72" t="s">
        <v>407</v>
      </c>
      <c r="BI23" s="72">
        <v>136453</v>
      </c>
      <c r="BJ23" s="72">
        <v>136453</v>
      </c>
      <c r="BK23" s="72"/>
      <c r="BL23" s="72"/>
      <c r="BN23" s="181"/>
      <c r="BO23" s="179"/>
      <c r="BP23" s="89" t="s">
        <v>407</v>
      </c>
      <c r="BQ23" s="89">
        <v>135013</v>
      </c>
      <c r="BR23" s="89">
        <v>135013</v>
      </c>
      <c r="BS23" s="89">
        <v>0</v>
      </c>
      <c r="BT23" s="72">
        <v>0</v>
      </c>
      <c r="BV23" s="181"/>
      <c r="BW23" s="179"/>
      <c r="BX23" s="72" t="s">
        <v>407</v>
      </c>
      <c r="BY23" s="72">
        <v>94278</v>
      </c>
      <c r="BZ23" s="72">
        <v>94278</v>
      </c>
      <c r="CA23" s="72" t="s">
        <v>309</v>
      </c>
      <c r="CB23" s="72" t="s">
        <v>309</v>
      </c>
      <c r="CD23" s="177"/>
      <c r="CE23" s="179"/>
      <c r="CF23" s="72" t="s">
        <v>407</v>
      </c>
      <c r="CG23" s="72">
        <v>94366</v>
      </c>
      <c r="CH23" s="72">
        <v>94366</v>
      </c>
      <c r="CI23" s="72"/>
      <c r="CJ23" s="72"/>
    </row>
    <row r="24" spans="2:90" ht="15">
      <c r="B24" s="145"/>
      <c r="C24" s="145"/>
      <c r="D24" s="69" t="s">
        <v>389</v>
      </c>
      <c r="E24" s="78">
        <v>105907</v>
      </c>
      <c r="F24" s="78">
        <v>105907</v>
      </c>
      <c r="G24" s="54" t="s">
        <v>63</v>
      </c>
      <c r="H24" s="54" t="s">
        <v>63</v>
      </c>
      <c r="I24" s="12"/>
      <c r="J24" s="145"/>
      <c r="K24" s="145"/>
      <c r="L24" s="69" t="s">
        <v>389</v>
      </c>
      <c r="M24" s="78">
        <v>115690</v>
      </c>
      <c r="N24" s="78">
        <v>115690</v>
      </c>
      <c r="O24" s="54" t="s">
        <v>63</v>
      </c>
      <c r="P24" s="54" t="s">
        <v>63</v>
      </c>
      <c r="Q24" s="12"/>
      <c r="R24" s="145"/>
      <c r="S24" s="145"/>
      <c r="T24" s="69" t="s">
        <v>389</v>
      </c>
      <c r="U24" s="78">
        <v>116779</v>
      </c>
      <c r="V24" s="78">
        <v>116779</v>
      </c>
      <c r="W24" s="54" t="s">
        <v>63</v>
      </c>
      <c r="X24" s="54" t="s">
        <v>63</v>
      </c>
      <c r="Y24" s="12"/>
      <c r="Z24" s="145"/>
      <c r="AA24" s="145"/>
      <c r="AB24" s="69" t="s">
        <v>389</v>
      </c>
      <c r="AC24" s="78">
        <v>127282</v>
      </c>
      <c r="AD24" s="78">
        <v>127282</v>
      </c>
      <c r="AE24" s="54" t="s">
        <v>63</v>
      </c>
      <c r="AF24" s="54" t="s">
        <v>63</v>
      </c>
      <c r="AG24" s="12"/>
      <c r="AH24" s="145"/>
      <c r="AI24" s="145"/>
      <c r="AJ24" s="69" t="s">
        <v>389</v>
      </c>
      <c r="AK24" s="78">
        <v>123334</v>
      </c>
      <c r="AL24" s="78">
        <v>123334</v>
      </c>
      <c r="AM24" s="54" t="s">
        <v>63</v>
      </c>
      <c r="AN24" s="54" t="s">
        <v>63</v>
      </c>
      <c r="AP24" s="145"/>
      <c r="AQ24" s="145"/>
      <c r="AR24" s="69" t="s">
        <v>389</v>
      </c>
      <c r="AS24" s="32">
        <v>123207</v>
      </c>
      <c r="AT24" s="32">
        <v>123207</v>
      </c>
      <c r="AU24" s="54" t="s">
        <v>63</v>
      </c>
      <c r="AV24" s="54" t="s">
        <v>63</v>
      </c>
      <c r="AX24" s="181"/>
      <c r="AY24" s="179"/>
      <c r="AZ24" s="72" t="s">
        <v>390</v>
      </c>
      <c r="BA24" s="71">
        <v>103616</v>
      </c>
      <c r="BB24" s="71">
        <v>103616</v>
      </c>
      <c r="BC24" s="71" t="s">
        <v>63</v>
      </c>
      <c r="BD24" s="71" t="s">
        <v>63</v>
      </c>
      <c r="BF24" s="181"/>
      <c r="BG24" s="179"/>
      <c r="BH24" s="72" t="s">
        <v>408</v>
      </c>
      <c r="BI24" s="72">
        <v>105842</v>
      </c>
      <c r="BJ24" s="72">
        <v>105842</v>
      </c>
      <c r="BK24" s="72"/>
      <c r="BL24" s="72"/>
      <c r="BN24" s="181"/>
      <c r="BO24" s="179"/>
      <c r="BP24" s="89" t="s">
        <v>408</v>
      </c>
      <c r="BQ24" s="89">
        <v>105405</v>
      </c>
      <c r="BR24" s="89">
        <v>105405</v>
      </c>
      <c r="BS24" s="89">
        <v>0</v>
      </c>
      <c r="BT24" s="72">
        <v>0</v>
      </c>
      <c r="BV24" s="181"/>
      <c r="BW24" s="179"/>
      <c r="BX24" s="72" t="s">
        <v>408</v>
      </c>
      <c r="BY24" s="72">
        <v>74192</v>
      </c>
      <c r="BZ24" s="72">
        <v>74192</v>
      </c>
      <c r="CA24" s="72" t="s">
        <v>309</v>
      </c>
      <c r="CB24" s="72" t="s">
        <v>309</v>
      </c>
      <c r="CD24" s="177"/>
      <c r="CE24" s="179"/>
      <c r="CF24" s="72" t="s">
        <v>408</v>
      </c>
      <c r="CG24" s="72">
        <v>77371</v>
      </c>
      <c r="CH24" s="72">
        <v>77371</v>
      </c>
      <c r="CI24" s="72"/>
      <c r="CJ24" s="72"/>
    </row>
    <row r="25" spans="2:90" ht="15">
      <c r="B25" s="145"/>
      <c r="C25" s="145"/>
      <c r="D25" s="69" t="s">
        <v>390</v>
      </c>
      <c r="E25" s="78">
        <v>75538</v>
      </c>
      <c r="F25" s="78">
        <v>75538</v>
      </c>
      <c r="G25" s="54" t="s">
        <v>63</v>
      </c>
      <c r="H25" s="54" t="s">
        <v>63</v>
      </c>
      <c r="I25" s="12"/>
      <c r="J25" s="145"/>
      <c r="K25" s="145"/>
      <c r="L25" s="69" t="s">
        <v>390</v>
      </c>
      <c r="M25" s="78">
        <v>85066</v>
      </c>
      <c r="N25" s="78">
        <v>85066</v>
      </c>
      <c r="O25" s="54" t="s">
        <v>63</v>
      </c>
      <c r="P25" s="54" t="s">
        <v>63</v>
      </c>
      <c r="Q25" s="12"/>
      <c r="R25" s="145"/>
      <c r="S25" s="145"/>
      <c r="T25" s="69" t="s">
        <v>390</v>
      </c>
      <c r="U25" s="78">
        <v>89260</v>
      </c>
      <c r="V25" s="78">
        <v>89260</v>
      </c>
      <c r="W25" s="54" t="s">
        <v>63</v>
      </c>
      <c r="X25" s="54" t="s">
        <v>63</v>
      </c>
      <c r="Y25" s="12"/>
      <c r="Z25" s="145"/>
      <c r="AA25" s="145"/>
      <c r="AB25" s="69" t="s">
        <v>390</v>
      </c>
      <c r="AC25" s="78">
        <v>98020</v>
      </c>
      <c r="AD25" s="78">
        <v>98020</v>
      </c>
      <c r="AE25" s="54" t="s">
        <v>63</v>
      </c>
      <c r="AF25" s="54" t="s">
        <v>63</v>
      </c>
      <c r="AG25" s="12"/>
      <c r="AH25" s="145"/>
      <c r="AI25" s="145"/>
      <c r="AJ25" s="69" t="s">
        <v>390</v>
      </c>
      <c r="AK25" s="78">
        <v>97032</v>
      </c>
      <c r="AL25" s="78">
        <v>97032</v>
      </c>
      <c r="AM25" s="54" t="s">
        <v>63</v>
      </c>
      <c r="AN25" s="54" t="s">
        <v>63</v>
      </c>
      <c r="AP25" s="145"/>
      <c r="AQ25" s="145"/>
      <c r="AR25" s="69" t="s">
        <v>390</v>
      </c>
      <c r="AS25" s="32">
        <v>98938</v>
      </c>
      <c r="AT25" s="32">
        <v>98938</v>
      </c>
      <c r="AU25" s="54" t="s">
        <v>63</v>
      </c>
      <c r="AV25" s="54" t="s">
        <v>63</v>
      </c>
      <c r="AX25" s="181"/>
      <c r="AY25" s="179"/>
      <c r="AZ25" s="72" t="s">
        <v>391</v>
      </c>
      <c r="BA25" s="71">
        <v>24346</v>
      </c>
      <c r="BB25" s="71">
        <v>24346</v>
      </c>
      <c r="BC25" s="71" t="s">
        <v>63</v>
      </c>
      <c r="BD25" s="71" t="s">
        <v>63</v>
      </c>
      <c r="BF25" s="181"/>
      <c r="BG25" s="179"/>
      <c r="BH25" s="72" t="s">
        <v>409</v>
      </c>
      <c r="BI25" s="72">
        <v>23801</v>
      </c>
      <c r="BJ25" s="72">
        <v>23801</v>
      </c>
      <c r="BK25" s="72"/>
      <c r="BL25" s="72"/>
      <c r="BN25" s="181"/>
      <c r="BO25" s="179"/>
      <c r="BP25" s="89" t="s">
        <v>409</v>
      </c>
      <c r="BQ25" s="89">
        <v>23416</v>
      </c>
      <c r="BR25" s="89">
        <v>23416</v>
      </c>
      <c r="BS25" s="89">
        <v>0</v>
      </c>
      <c r="BT25" s="72">
        <v>0</v>
      </c>
      <c r="BV25" s="181"/>
      <c r="BW25" s="179"/>
      <c r="BX25" s="72" t="s">
        <v>409</v>
      </c>
      <c r="BY25" s="72">
        <v>18036</v>
      </c>
      <c r="BZ25" s="72">
        <v>18036</v>
      </c>
      <c r="CA25" s="72" t="s">
        <v>309</v>
      </c>
      <c r="CB25" s="72" t="s">
        <v>309</v>
      </c>
      <c r="CD25" s="177"/>
      <c r="CE25" s="179"/>
      <c r="CF25" s="72" t="s">
        <v>409</v>
      </c>
      <c r="CG25" s="72">
        <v>18603</v>
      </c>
      <c r="CH25" s="72">
        <v>18603</v>
      </c>
      <c r="CI25" s="72"/>
      <c r="CJ25" s="72"/>
    </row>
    <row r="26" spans="2:90" ht="15">
      <c r="B26" s="145"/>
      <c r="C26" s="145"/>
      <c r="D26" s="69" t="s">
        <v>391</v>
      </c>
      <c r="E26" s="78">
        <v>19674</v>
      </c>
      <c r="F26" s="78">
        <v>19674</v>
      </c>
      <c r="G26" s="54" t="s">
        <v>63</v>
      </c>
      <c r="H26" s="54" t="s">
        <v>63</v>
      </c>
      <c r="I26" s="12"/>
      <c r="J26" s="145"/>
      <c r="K26" s="145"/>
      <c r="L26" s="69" t="s">
        <v>391</v>
      </c>
      <c r="M26" s="78">
        <v>22270</v>
      </c>
      <c r="N26" s="78">
        <v>22270</v>
      </c>
      <c r="O26" s="54" t="s">
        <v>63</v>
      </c>
      <c r="P26" s="54" t="s">
        <v>63</v>
      </c>
      <c r="Q26" s="12"/>
      <c r="R26" s="145"/>
      <c r="S26" s="145"/>
      <c r="T26" s="69" t="s">
        <v>391</v>
      </c>
      <c r="U26" s="78">
        <v>22115</v>
      </c>
      <c r="V26" s="78">
        <v>22115</v>
      </c>
      <c r="W26" s="54" t="s">
        <v>63</v>
      </c>
      <c r="X26" s="54" t="s">
        <v>63</v>
      </c>
      <c r="Y26" s="12"/>
      <c r="Z26" s="145"/>
      <c r="AA26" s="145"/>
      <c r="AB26" s="69" t="s">
        <v>391</v>
      </c>
      <c r="AC26" s="78">
        <v>23894</v>
      </c>
      <c r="AD26" s="78">
        <v>23894</v>
      </c>
      <c r="AE26" s="54" t="s">
        <v>63</v>
      </c>
      <c r="AF26" s="54" t="s">
        <v>63</v>
      </c>
      <c r="AG26" s="12"/>
      <c r="AH26" s="145"/>
      <c r="AI26" s="145"/>
      <c r="AJ26" s="69" t="s">
        <v>391</v>
      </c>
      <c r="AK26" s="78">
        <v>23228</v>
      </c>
      <c r="AL26" s="78">
        <v>23228</v>
      </c>
      <c r="AM26" s="54" t="s">
        <v>63</v>
      </c>
      <c r="AN26" s="54" t="s">
        <v>63</v>
      </c>
      <c r="AP26" s="145"/>
      <c r="AQ26" s="145"/>
      <c r="AR26" s="69" t="s">
        <v>391</v>
      </c>
      <c r="AS26" s="32">
        <v>23505</v>
      </c>
      <c r="AT26" s="32">
        <v>23505</v>
      </c>
      <c r="AU26" s="54" t="s">
        <v>63</v>
      </c>
      <c r="AV26" s="54" t="s">
        <v>63</v>
      </c>
      <c r="AX26" s="181"/>
      <c r="AY26" s="179"/>
      <c r="AZ26" s="72" t="s">
        <v>392</v>
      </c>
      <c r="BA26" s="71">
        <v>6821</v>
      </c>
      <c r="BB26" s="71">
        <v>6821</v>
      </c>
      <c r="BC26" s="71" t="s">
        <v>63</v>
      </c>
      <c r="BD26" s="71" t="s">
        <v>63</v>
      </c>
      <c r="BF26" s="181"/>
      <c r="BG26" s="179"/>
      <c r="BH26" s="72" t="s">
        <v>410</v>
      </c>
      <c r="BI26" s="72">
        <v>6417</v>
      </c>
      <c r="BJ26" s="72">
        <v>6417</v>
      </c>
      <c r="BK26" s="72"/>
      <c r="BL26" s="72"/>
      <c r="BN26" s="181"/>
      <c r="BO26" s="179"/>
      <c r="BP26" s="89" t="s">
        <v>410</v>
      </c>
      <c r="BQ26" s="89">
        <v>5986</v>
      </c>
      <c r="BR26" s="89">
        <v>5986</v>
      </c>
      <c r="BS26" s="89">
        <v>0</v>
      </c>
      <c r="BT26" s="72">
        <v>0</v>
      </c>
      <c r="BV26" s="181"/>
      <c r="BW26" s="179"/>
      <c r="BX26" s="72" t="s">
        <v>410</v>
      </c>
      <c r="BY26" s="72">
        <v>4525</v>
      </c>
      <c r="BZ26" s="72">
        <v>4525</v>
      </c>
      <c r="CA26" s="72" t="s">
        <v>309</v>
      </c>
      <c r="CB26" s="72" t="s">
        <v>309</v>
      </c>
      <c r="CD26" s="177"/>
      <c r="CE26" s="179"/>
      <c r="CF26" s="72" t="s">
        <v>410</v>
      </c>
      <c r="CG26" s="72">
        <v>4496</v>
      </c>
      <c r="CH26" s="72">
        <v>4496</v>
      </c>
      <c r="CI26" s="72"/>
      <c r="CJ26" s="72"/>
    </row>
    <row r="27" spans="2:90" ht="15">
      <c r="B27" s="145"/>
      <c r="C27" s="145"/>
      <c r="D27" s="69" t="s">
        <v>392</v>
      </c>
      <c r="E27" s="78">
        <v>3850</v>
      </c>
      <c r="F27" s="78">
        <v>3850</v>
      </c>
      <c r="G27" s="54" t="s">
        <v>63</v>
      </c>
      <c r="H27" s="54" t="s">
        <v>63</v>
      </c>
      <c r="I27" s="12"/>
      <c r="J27" s="145"/>
      <c r="K27" s="145"/>
      <c r="L27" s="69" t="s">
        <v>392</v>
      </c>
      <c r="M27" s="78">
        <v>5727</v>
      </c>
      <c r="N27" s="78">
        <v>5727</v>
      </c>
      <c r="O27" s="54" t="s">
        <v>63</v>
      </c>
      <c r="P27" s="54" t="s">
        <v>63</v>
      </c>
      <c r="Q27" s="12"/>
      <c r="R27" s="145"/>
      <c r="S27" s="145"/>
      <c r="T27" s="69" t="s">
        <v>392</v>
      </c>
      <c r="U27" s="78">
        <v>5859</v>
      </c>
      <c r="V27" s="78">
        <v>5859</v>
      </c>
      <c r="W27" s="54" t="s">
        <v>63</v>
      </c>
      <c r="X27" s="54" t="s">
        <v>63</v>
      </c>
      <c r="Y27" s="12"/>
      <c r="Z27" s="145"/>
      <c r="AA27" s="145"/>
      <c r="AB27" s="69" t="s">
        <v>392</v>
      </c>
      <c r="AC27" s="78">
        <v>6542</v>
      </c>
      <c r="AD27" s="78">
        <v>6542</v>
      </c>
      <c r="AE27" s="54" t="s">
        <v>63</v>
      </c>
      <c r="AF27" s="54" t="s">
        <v>63</v>
      </c>
      <c r="AG27" s="12"/>
      <c r="AH27" s="145"/>
      <c r="AI27" s="145"/>
      <c r="AJ27" s="69" t="s">
        <v>392</v>
      </c>
      <c r="AK27" s="78">
        <v>6518</v>
      </c>
      <c r="AL27" s="78">
        <v>6518</v>
      </c>
      <c r="AM27" s="54" t="s">
        <v>63</v>
      </c>
      <c r="AN27" s="54" t="s">
        <v>63</v>
      </c>
      <c r="AP27" s="145"/>
      <c r="AQ27" s="145"/>
      <c r="AR27" s="69" t="s">
        <v>392</v>
      </c>
      <c r="AS27" s="32">
        <v>6622</v>
      </c>
      <c r="AT27" s="32">
        <v>6622</v>
      </c>
      <c r="AU27" s="54" t="s">
        <v>63</v>
      </c>
      <c r="AV27" s="54" t="s">
        <v>63</v>
      </c>
      <c r="AX27" s="181"/>
      <c r="AY27" s="179" t="s">
        <v>98</v>
      </c>
      <c r="AZ27" s="72" t="s">
        <v>388</v>
      </c>
      <c r="BA27" s="71">
        <v>122853</v>
      </c>
      <c r="BB27" s="71">
        <v>122853</v>
      </c>
      <c r="BC27" s="71" t="s">
        <v>62</v>
      </c>
      <c r="BD27" s="71" t="s">
        <v>62</v>
      </c>
      <c r="BF27" s="181"/>
      <c r="BG27" s="179" t="s">
        <v>98</v>
      </c>
      <c r="BH27" s="72" t="s">
        <v>406</v>
      </c>
      <c r="BI27" s="72">
        <v>120593</v>
      </c>
      <c r="BJ27" s="72">
        <v>120593</v>
      </c>
      <c r="BK27" s="72" t="s">
        <v>309</v>
      </c>
      <c r="BL27" s="72" t="s">
        <v>309</v>
      </c>
      <c r="BN27" s="181"/>
      <c r="BO27" s="179" t="s">
        <v>98</v>
      </c>
      <c r="BP27" s="89" t="s">
        <v>406</v>
      </c>
      <c r="BQ27" s="89">
        <v>120803</v>
      </c>
      <c r="BR27" s="89">
        <v>120803</v>
      </c>
      <c r="BS27" s="89" t="s">
        <v>309</v>
      </c>
      <c r="BT27" s="72" t="s">
        <v>309</v>
      </c>
      <c r="BV27" s="181"/>
      <c r="BW27" s="179" t="s">
        <v>98</v>
      </c>
      <c r="BX27" s="72" t="s">
        <v>406</v>
      </c>
      <c r="BY27" s="72">
        <v>77187</v>
      </c>
      <c r="BZ27" s="72">
        <v>77187</v>
      </c>
      <c r="CA27" s="72" t="s">
        <v>309</v>
      </c>
      <c r="CB27" s="72" t="s">
        <v>309</v>
      </c>
      <c r="CD27" s="177"/>
      <c r="CE27" s="179" t="s">
        <v>98</v>
      </c>
      <c r="CF27" s="72" t="s">
        <v>406</v>
      </c>
      <c r="CG27" s="72">
        <v>84835</v>
      </c>
      <c r="CH27" s="72">
        <v>84835</v>
      </c>
      <c r="CI27" s="72" t="s">
        <v>309</v>
      </c>
      <c r="CJ27" s="72" t="s">
        <v>309</v>
      </c>
    </row>
    <row r="28" spans="2:90" ht="15">
      <c r="B28" s="145"/>
      <c r="C28" s="145" t="s">
        <v>98</v>
      </c>
      <c r="D28" s="69" t="s">
        <v>388</v>
      </c>
      <c r="E28" s="78">
        <v>77565</v>
      </c>
      <c r="F28" s="78">
        <v>77565</v>
      </c>
      <c r="G28" s="78" t="s">
        <v>63</v>
      </c>
      <c r="H28" s="54" t="s">
        <v>63</v>
      </c>
      <c r="I28" s="12"/>
      <c r="J28" s="145"/>
      <c r="K28" s="145" t="s">
        <v>98</v>
      </c>
      <c r="L28" s="69" t="s">
        <v>388</v>
      </c>
      <c r="M28" s="78">
        <v>86538</v>
      </c>
      <c r="N28" s="78">
        <v>86538.095455999995</v>
      </c>
      <c r="O28" s="54" t="s">
        <v>63</v>
      </c>
      <c r="P28" s="54" t="s">
        <v>63</v>
      </c>
      <c r="Q28" s="12"/>
      <c r="R28" s="145"/>
      <c r="S28" s="145" t="s">
        <v>98</v>
      </c>
      <c r="T28" s="69" t="s">
        <v>388</v>
      </c>
      <c r="U28" s="78">
        <v>92093</v>
      </c>
      <c r="V28" s="78">
        <v>92092.823306999999</v>
      </c>
      <c r="W28" s="54" t="s">
        <v>63</v>
      </c>
      <c r="X28" s="54" t="s">
        <v>63</v>
      </c>
      <c r="Y28" s="12"/>
      <c r="Z28" s="145"/>
      <c r="AA28" s="145" t="s">
        <v>98</v>
      </c>
      <c r="AB28" s="69" t="s">
        <v>388</v>
      </c>
      <c r="AC28" s="78">
        <v>91333</v>
      </c>
      <c r="AD28" s="78">
        <v>91333.301441999996</v>
      </c>
      <c r="AE28" s="54" t="s">
        <v>63</v>
      </c>
      <c r="AF28" s="54" t="s">
        <v>63</v>
      </c>
      <c r="AG28" s="12"/>
      <c r="AH28" s="145"/>
      <c r="AI28" s="145" t="s">
        <v>98</v>
      </c>
      <c r="AJ28" s="69" t="s">
        <v>388</v>
      </c>
      <c r="AK28" s="78">
        <v>102690</v>
      </c>
      <c r="AL28" s="78">
        <v>102690.20018299999</v>
      </c>
      <c r="AM28" s="54" t="s">
        <v>63</v>
      </c>
      <c r="AN28" s="54" t="s">
        <v>63</v>
      </c>
      <c r="AP28" s="145"/>
      <c r="AQ28" s="145" t="s">
        <v>98</v>
      </c>
      <c r="AR28" s="69" t="s">
        <v>388</v>
      </c>
      <c r="AS28" s="80">
        <v>110748.988752</v>
      </c>
      <c r="AT28" s="80">
        <v>110748.988752</v>
      </c>
      <c r="AU28" s="54" t="s">
        <v>63</v>
      </c>
      <c r="AV28" s="54" t="s">
        <v>63</v>
      </c>
      <c r="AX28" s="181"/>
      <c r="AY28" s="179"/>
      <c r="AZ28" s="72" t="s">
        <v>389</v>
      </c>
      <c r="BA28" s="71">
        <v>52498</v>
      </c>
      <c r="BB28" s="71">
        <v>52498</v>
      </c>
      <c r="BC28" s="71" t="s">
        <v>62</v>
      </c>
      <c r="BD28" s="71" t="s">
        <v>62</v>
      </c>
      <c r="BF28" s="181"/>
      <c r="BG28" s="179"/>
      <c r="BH28" s="72" t="s">
        <v>407</v>
      </c>
      <c r="BI28" s="72">
        <v>51746</v>
      </c>
      <c r="BJ28" s="72">
        <v>51746</v>
      </c>
      <c r="BK28" s="72" t="s">
        <v>309</v>
      </c>
      <c r="BL28" s="72" t="s">
        <v>309</v>
      </c>
      <c r="BN28" s="181"/>
      <c r="BO28" s="179"/>
      <c r="BP28" s="89" t="s">
        <v>407</v>
      </c>
      <c r="BQ28" s="89">
        <v>51575</v>
      </c>
      <c r="BR28" s="89">
        <v>51575</v>
      </c>
      <c r="BS28" s="89" t="s">
        <v>309</v>
      </c>
      <c r="BT28" s="72" t="s">
        <v>309</v>
      </c>
      <c r="BV28" s="181"/>
      <c r="BW28" s="179"/>
      <c r="BX28" s="72" t="s">
        <v>407</v>
      </c>
      <c r="BY28" s="72">
        <v>32302</v>
      </c>
      <c r="BZ28" s="72">
        <v>32302</v>
      </c>
      <c r="CA28" s="72" t="s">
        <v>309</v>
      </c>
      <c r="CB28" s="72" t="s">
        <v>309</v>
      </c>
      <c r="CD28" s="177"/>
      <c r="CE28" s="179"/>
      <c r="CF28" s="72" t="s">
        <v>407</v>
      </c>
      <c r="CG28" s="72">
        <v>35062</v>
      </c>
      <c r="CH28" s="72">
        <v>35062</v>
      </c>
      <c r="CI28" s="72" t="s">
        <v>309</v>
      </c>
      <c r="CJ28" s="72" t="s">
        <v>309</v>
      </c>
    </row>
    <row r="29" spans="2:90" ht="15">
      <c r="B29" s="145"/>
      <c r="C29" s="145"/>
      <c r="D29" s="69" t="s">
        <v>389</v>
      </c>
      <c r="E29" s="78">
        <v>40496</v>
      </c>
      <c r="F29" s="78">
        <v>40496</v>
      </c>
      <c r="G29" s="78" t="s">
        <v>63</v>
      </c>
      <c r="H29" s="54" t="s">
        <v>63</v>
      </c>
      <c r="I29" s="12"/>
      <c r="J29" s="145"/>
      <c r="K29" s="145"/>
      <c r="L29" s="69" t="s">
        <v>389</v>
      </c>
      <c r="M29" s="78">
        <v>43995</v>
      </c>
      <c r="N29" s="78">
        <v>43994.554406000003</v>
      </c>
      <c r="O29" s="54" t="s">
        <v>63</v>
      </c>
      <c r="P29" s="54" t="s">
        <v>63</v>
      </c>
      <c r="Q29" s="12"/>
      <c r="R29" s="145"/>
      <c r="S29" s="145"/>
      <c r="T29" s="69" t="s">
        <v>389</v>
      </c>
      <c r="U29" s="78">
        <v>44540</v>
      </c>
      <c r="V29" s="78">
        <v>44539.626614000001</v>
      </c>
      <c r="W29" s="54" t="s">
        <v>63</v>
      </c>
      <c r="X29" s="54" t="s">
        <v>63</v>
      </c>
      <c r="Y29" s="12"/>
      <c r="Z29" s="145"/>
      <c r="AA29" s="145"/>
      <c r="AB29" s="69" t="s">
        <v>389</v>
      </c>
      <c r="AC29" s="78">
        <v>43865</v>
      </c>
      <c r="AD29" s="78">
        <v>43865.289588</v>
      </c>
      <c r="AE29" s="54" t="s">
        <v>63</v>
      </c>
      <c r="AF29" s="54" t="s">
        <v>63</v>
      </c>
      <c r="AG29" s="12"/>
      <c r="AH29" s="145"/>
      <c r="AI29" s="145"/>
      <c r="AJ29" s="69" t="s">
        <v>389</v>
      </c>
      <c r="AK29" s="78">
        <v>43694</v>
      </c>
      <c r="AL29" s="78">
        <v>43694</v>
      </c>
      <c r="AM29" s="54" t="s">
        <v>63</v>
      </c>
      <c r="AN29" s="54" t="s">
        <v>63</v>
      </c>
      <c r="AP29" s="145"/>
      <c r="AQ29" s="145"/>
      <c r="AR29" s="69" t="s">
        <v>389</v>
      </c>
      <c r="AS29" s="80">
        <v>45023</v>
      </c>
      <c r="AT29" s="80">
        <v>45023</v>
      </c>
      <c r="AU29" s="54" t="s">
        <v>63</v>
      </c>
      <c r="AV29" s="54" t="s">
        <v>63</v>
      </c>
      <c r="AX29" s="181"/>
      <c r="AY29" s="179"/>
      <c r="AZ29" s="72" t="s">
        <v>390</v>
      </c>
      <c r="BA29" s="71">
        <v>51443</v>
      </c>
      <c r="BB29" s="71">
        <v>51443</v>
      </c>
      <c r="BC29" s="71" t="s">
        <v>62</v>
      </c>
      <c r="BD29" s="71" t="s">
        <v>62</v>
      </c>
      <c r="BF29" s="181"/>
      <c r="BG29" s="179"/>
      <c r="BH29" s="72" t="s">
        <v>408</v>
      </c>
      <c r="BI29" s="72">
        <v>50329</v>
      </c>
      <c r="BJ29" s="72">
        <v>50329</v>
      </c>
      <c r="BK29" s="72" t="s">
        <v>309</v>
      </c>
      <c r="BL29" s="72" t="s">
        <v>309</v>
      </c>
      <c r="BN29" s="181"/>
      <c r="BO29" s="179"/>
      <c r="BP29" s="89" t="s">
        <v>408</v>
      </c>
      <c r="BQ29" s="89">
        <v>50956</v>
      </c>
      <c r="BR29" s="89">
        <v>50956</v>
      </c>
      <c r="BS29" s="89" t="s">
        <v>309</v>
      </c>
      <c r="BT29" s="72" t="s">
        <v>309</v>
      </c>
      <c r="BV29" s="181"/>
      <c r="BW29" s="179"/>
      <c r="BX29" s="72" t="s">
        <v>408</v>
      </c>
      <c r="BY29" s="72">
        <v>32520</v>
      </c>
      <c r="BZ29" s="72">
        <v>32520</v>
      </c>
      <c r="CA29" s="72" t="s">
        <v>309</v>
      </c>
      <c r="CB29" s="72" t="s">
        <v>309</v>
      </c>
      <c r="CD29" s="177"/>
      <c r="CE29" s="179"/>
      <c r="CF29" s="72" t="s">
        <v>408</v>
      </c>
      <c r="CG29" s="72">
        <v>36294</v>
      </c>
      <c r="CH29" s="72">
        <v>36294</v>
      </c>
      <c r="CI29" s="72" t="s">
        <v>309</v>
      </c>
      <c r="CJ29" s="72" t="s">
        <v>309</v>
      </c>
    </row>
    <row r="30" spans="2:90" ht="15">
      <c r="B30" s="145"/>
      <c r="C30" s="145"/>
      <c r="D30" s="69" t="s">
        <v>390</v>
      </c>
      <c r="E30" s="78">
        <v>37069</v>
      </c>
      <c r="F30" s="78">
        <v>37069</v>
      </c>
      <c r="G30" s="78" t="s">
        <v>63</v>
      </c>
      <c r="H30" s="54" t="s">
        <v>63</v>
      </c>
      <c r="I30" s="12"/>
      <c r="J30" s="145"/>
      <c r="K30" s="145"/>
      <c r="L30" s="69" t="s">
        <v>390</v>
      </c>
      <c r="M30" s="78">
        <v>42543</v>
      </c>
      <c r="N30" s="78">
        <v>42543</v>
      </c>
      <c r="O30" s="54" t="s">
        <v>63</v>
      </c>
      <c r="P30" s="54" t="s">
        <v>63</v>
      </c>
      <c r="Q30" s="12"/>
      <c r="R30" s="145"/>
      <c r="S30" s="145"/>
      <c r="T30" s="69" t="s">
        <v>390</v>
      </c>
      <c r="U30" s="78">
        <v>47553</v>
      </c>
      <c r="V30" s="78">
        <v>47553.196692999998</v>
      </c>
      <c r="W30" s="54" t="s">
        <v>63</v>
      </c>
      <c r="X30" s="54" t="s">
        <v>63</v>
      </c>
      <c r="Y30" s="12"/>
      <c r="Z30" s="145"/>
      <c r="AA30" s="145"/>
      <c r="AB30" s="69" t="s">
        <v>390</v>
      </c>
      <c r="AC30" s="78">
        <v>47468</v>
      </c>
      <c r="AD30" s="78">
        <v>47468.011853999997</v>
      </c>
      <c r="AE30" s="54" t="s">
        <v>63</v>
      </c>
      <c r="AF30" s="54" t="s">
        <v>63</v>
      </c>
      <c r="AG30" s="12"/>
      <c r="AH30" s="145"/>
      <c r="AI30" s="145"/>
      <c r="AJ30" s="69" t="s">
        <v>390</v>
      </c>
      <c r="AK30" s="78">
        <v>47453</v>
      </c>
      <c r="AL30" s="78">
        <v>47453.369785000003</v>
      </c>
      <c r="AM30" s="54" t="s">
        <v>63</v>
      </c>
      <c r="AN30" s="54" t="s">
        <v>63</v>
      </c>
      <c r="AP30" s="145"/>
      <c r="AQ30" s="145"/>
      <c r="AR30" s="69" t="s">
        <v>390</v>
      </c>
      <c r="AS30" s="80">
        <v>48115.149081000003</v>
      </c>
      <c r="AT30" s="80">
        <v>48115.149081000003</v>
      </c>
      <c r="AU30" s="54" t="s">
        <v>63</v>
      </c>
      <c r="AV30" s="54" t="s">
        <v>63</v>
      </c>
      <c r="AX30" s="181"/>
      <c r="AY30" s="179"/>
      <c r="AZ30" s="72" t="s">
        <v>391</v>
      </c>
      <c r="BA30" s="71">
        <v>18912</v>
      </c>
      <c r="BB30" s="71">
        <v>18912</v>
      </c>
      <c r="BC30" s="71" t="s">
        <v>62</v>
      </c>
      <c r="BD30" s="71" t="s">
        <v>62</v>
      </c>
      <c r="BF30" s="181"/>
      <c r="BG30" s="179"/>
      <c r="BH30" s="72" t="s">
        <v>409</v>
      </c>
      <c r="BI30" s="72">
        <v>18518</v>
      </c>
      <c r="BJ30" s="72">
        <v>18518</v>
      </c>
      <c r="BK30" s="72" t="s">
        <v>309</v>
      </c>
      <c r="BL30" s="72" t="s">
        <v>309</v>
      </c>
      <c r="BN30" s="181"/>
      <c r="BO30" s="179"/>
      <c r="BP30" s="89" t="s">
        <v>409</v>
      </c>
      <c r="BQ30" s="89">
        <v>18272</v>
      </c>
      <c r="BR30" s="89">
        <v>18272</v>
      </c>
      <c r="BS30" s="89" t="s">
        <v>309</v>
      </c>
      <c r="BT30" s="72" t="s">
        <v>309</v>
      </c>
      <c r="BV30" s="181"/>
      <c r="BW30" s="179"/>
      <c r="BX30" s="72" t="s">
        <v>409</v>
      </c>
      <c r="BY30" s="72">
        <v>12365</v>
      </c>
      <c r="BZ30" s="72">
        <v>12365</v>
      </c>
      <c r="CA30" s="72" t="s">
        <v>309</v>
      </c>
      <c r="CB30" s="72" t="s">
        <v>309</v>
      </c>
      <c r="CD30" s="177"/>
      <c r="CE30" s="179"/>
      <c r="CF30" s="72" t="s">
        <v>409</v>
      </c>
      <c r="CG30" s="72">
        <v>13479</v>
      </c>
      <c r="CH30" s="72">
        <v>13479</v>
      </c>
      <c r="CI30" s="72" t="s">
        <v>309</v>
      </c>
      <c r="CJ30" s="72" t="s">
        <v>309</v>
      </c>
    </row>
    <row r="31" spans="2:90" ht="15">
      <c r="B31" s="145"/>
      <c r="C31" s="145"/>
      <c r="D31" s="69" t="s">
        <v>391</v>
      </c>
      <c r="E31" s="78" t="s">
        <v>62</v>
      </c>
      <c r="F31" s="78" t="s">
        <v>62</v>
      </c>
      <c r="G31" s="78" t="s">
        <v>63</v>
      </c>
      <c r="H31" s="78" t="s">
        <v>62</v>
      </c>
      <c r="I31" s="12"/>
      <c r="J31" s="145"/>
      <c r="K31" s="145"/>
      <c r="L31" s="69" t="s">
        <v>391</v>
      </c>
      <c r="M31" s="78" t="s">
        <v>62</v>
      </c>
      <c r="N31" s="54" t="s">
        <v>62</v>
      </c>
      <c r="O31" s="54" t="s">
        <v>63</v>
      </c>
      <c r="P31" s="54" t="s">
        <v>62</v>
      </c>
      <c r="Q31" s="12"/>
      <c r="R31" s="145"/>
      <c r="S31" s="145"/>
      <c r="T31" s="69" t="s">
        <v>391</v>
      </c>
      <c r="U31" s="54" t="s">
        <v>63</v>
      </c>
      <c r="V31" s="54" t="s">
        <v>63</v>
      </c>
      <c r="W31" s="54" t="s">
        <v>63</v>
      </c>
      <c r="X31" s="54" t="s">
        <v>63</v>
      </c>
      <c r="Y31" s="12"/>
      <c r="Z31" s="145"/>
      <c r="AA31" s="145"/>
      <c r="AB31" s="69" t="s">
        <v>391</v>
      </c>
      <c r="AC31" s="78" t="s">
        <v>62</v>
      </c>
      <c r="AD31" s="54" t="s">
        <v>62</v>
      </c>
      <c r="AE31" s="54" t="s">
        <v>63</v>
      </c>
      <c r="AF31" s="54" t="s">
        <v>62</v>
      </c>
      <c r="AG31" s="12"/>
      <c r="AH31" s="145"/>
      <c r="AI31" s="145"/>
      <c r="AJ31" s="69" t="s">
        <v>391</v>
      </c>
      <c r="AK31" s="78">
        <v>11543</v>
      </c>
      <c r="AL31" s="78">
        <v>11543.397183999999</v>
      </c>
      <c r="AM31" s="54" t="s">
        <v>63</v>
      </c>
      <c r="AN31" s="54" t="s">
        <v>63</v>
      </c>
      <c r="AP31" s="145"/>
      <c r="AQ31" s="145"/>
      <c r="AR31" s="69" t="s">
        <v>391</v>
      </c>
      <c r="AS31" s="80">
        <v>17611.362051</v>
      </c>
      <c r="AT31" s="80">
        <v>17611.362051</v>
      </c>
      <c r="AU31" s="54" t="s">
        <v>63</v>
      </c>
      <c r="AV31" s="54" t="s">
        <v>63</v>
      </c>
      <c r="AX31" s="181"/>
      <c r="AY31" s="179" t="s">
        <v>258</v>
      </c>
      <c r="AZ31" s="72" t="s">
        <v>411</v>
      </c>
      <c r="BA31" s="71">
        <v>113403</v>
      </c>
      <c r="BB31" s="71">
        <v>100715</v>
      </c>
      <c r="BC31" s="71">
        <v>7688</v>
      </c>
      <c r="BD31" s="71">
        <v>5000</v>
      </c>
      <c r="BF31" s="181"/>
      <c r="BG31" s="179" t="s">
        <v>258</v>
      </c>
      <c r="BH31" s="72" t="s">
        <v>411</v>
      </c>
      <c r="BI31" s="72">
        <v>120554</v>
      </c>
      <c r="BJ31" s="72">
        <v>110392</v>
      </c>
      <c r="BK31" s="72">
        <v>162</v>
      </c>
      <c r="BL31" s="72">
        <v>10000</v>
      </c>
      <c r="BN31" s="181"/>
      <c r="BO31" s="179" t="s">
        <v>258</v>
      </c>
      <c r="BP31" s="89" t="s">
        <v>411</v>
      </c>
      <c r="BQ31" s="89">
        <v>132546</v>
      </c>
      <c r="BR31" s="89">
        <v>112566</v>
      </c>
      <c r="BS31" s="89"/>
      <c r="BT31" s="72">
        <v>19980</v>
      </c>
      <c r="BV31" s="181"/>
      <c r="BW31" s="179" t="s">
        <v>258</v>
      </c>
      <c r="BX31" s="72" t="s">
        <v>411</v>
      </c>
      <c r="BY31" s="72">
        <f>BY32+BY33</f>
        <v>98529</v>
      </c>
      <c r="BZ31" s="72">
        <f>BZ32+BZ33</f>
        <v>78529</v>
      </c>
      <c r="CA31" s="72"/>
      <c r="CB31" s="72">
        <f>CB32+CB33</f>
        <v>20000</v>
      </c>
      <c r="CD31" s="177"/>
      <c r="CE31" s="173" t="s">
        <v>258</v>
      </c>
      <c r="CF31" s="72" t="s">
        <v>388</v>
      </c>
      <c r="CG31" s="72">
        <v>107330</v>
      </c>
      <c r="CH31" s="72">
        <v>85330</v>
      </c>
      <c r="CI31" s="72"/>
      <c r="CJ31" s="72">
        <v>22000</v>
      </c>
    </row>
    <row r="32" spans="2:90" ht="15">
      <c r="B32" s="145"/>
      <c r="C32" s="145" t="s">
        <v>258</v>
      </c>
      <c r="D32" s="69" t="s">
        <v>411</v>
      </c>
      <c r="E32" s="78">
        <v>54177</v>
      </c>
      <c r="F32" s="78">
        <v>47295</v>
      </c>
      <c r="G32" s="78" t="s">
        <v>63</v>
      </c>
      <c r="H32" s="78">
        <v>6882</v>
      </c>
      <c r="I32" s="12"/>
      <c r="J32" s="145"/>
      <c r="K32" s="145" t="s">
        <v>258</v>
      </c>
      <c r="L32" s="69" t="s">
        <v>411</v>
      </c>
      <c r="M32" s="78">
        <v>60885</v>
      </c>
      <c r="N32" s="80">
        <v>54023</v>
      </c>
      <c r="O32" s="80" t="s">
        <v>63</v>
      </c>
      <c r="P32" s="80">
        <v>6862</v>
      </c>
      <c r="Q32" s="12"/>
      <c r="R32" s="145"/>
      <c r="S32" s="145" t="s">
        <v>258</v>
      </c>
      <c r="T32" s="69" t="s">
        <v>411</v>
      </c>
      <c r="U32" s="78">
        <v>65069</v>
      </c>
      <c r="V32" s="78">
        <v>58207</v>
      </c>
      <c r="W32" s="78" t="s">
        <v>63</v>
      </c>
      <c r="X32" s="78">
        <v>6862</v>
      </c>
      <c r="Y32" s="12"/>
      <c r="Z32" s="145"/>
      <c r="AA32" s="145" t="s">
        <v>258</v>
      </c>
      <c r="AB32" s="69" t="s">
        <v>411</v>
      </c>
      <c r="AC32" s="30">
        <v>66892</v>
      </c>
      <c r="AD32" s="30">
        <v>60030</v>
      </c>
      <c r="AE32" s="30" t="s">
        <v>63</v>
      </c>
      <c r="AF32" s="30">
        <v>6862</v>
      </c>
      <c r="AG32" s="12"/>
      <c r="AH32" s="145"/>
      <c r="AI32" s="145" t="s">
        <v>258</v>
      </c>
      <c r="AJ32" s="69" t="s">
        <v>411</v>
      </c>
      <c r="AK32" s="35">
        <v>65247</v>
      </c>
      <c r="AL32" s="22">
        <v>63385</v>
      </c>
      <c r="AM32" s="54" t="s">
        <v>63</v>
      </c>
      <c r="AN32" s="74">
        <v>1862</v>
      </c>
      <c r="AP32" s="145"/>
      <c r="AQ32" s="145" t="s">
        <v>258</v>
      </c>
      <c r="AR32" s="69" t="s">
        <v>411</v>
      </c>
      <c r="AS32" s="78">
        <v>85755</v>
      </c>
      <c r="AT32" s="78">
        <v>80755</v>
      </c>
      <c r="AU32" s="79" t="s">
        <v>63</v>
      </c>
      <c r="AV32" s="78">
        <v>5000</v>
      </c>
      <c r="AX32" s="181"/>
      <c r="AY32" s="179"/>
      <c r="AZ32" s="72" t="s">
        <v>389</v>
      </c>
      <c r="BA32" s="71">
        <v>79826</v>
      </c>
      <c r="BB32" s="71">
        <v>69386</v>
      </c>
      <c r="BC32" s="71">
        <v>5440</v>
      </c>
      <c r="BD32" s="71">
        <v>5000</v>
      </c>
      <c r="BF32" s="181"/>
      <c r="BG32" s="179"/>
      <c r="BH32" s="72" t="s">
        <v>389</v>
      </c>
      <c r="BI32" s="72">
        <v>81064</v>
      </c>
      <c r="BJ32" s="72">
        <v>73902</v>
      </c>
      <c r="BK32" s="72">
        <v>162</v>
      </c>
      <c r="BL32" s="72">
        <v>7000</v>
      </c>
      <c r="BN32" s="181"/>
      <c r="BO32" s="179"/>
      <c r="BP32" s="72" t="s">
        <v>389</v>
      </c>
      <c r="BQ32" s="72">
        <v>88176</v>
      </c>
      <c r="BR32" s="72">
        <v>74190</v>
      </c>
      <c r="BS32" s="72"/>
      <c r="BT32" s="72">
        <v>13986</v>
      </c>
      <c r="BV32" s="181"/>
      <c r="BW32" s="179"/>
      <c r="BX32" s="72" t="s">
        <v>389</v>
      </c>
      <c r="BY32" s="72">
        <f>BZ32+CA32+CB32</f>
        <v>64842</v>
      </c>
      <c r="BZ32" s="72">
        <v>50842</v>
      </c>
      <c r="CA32" s="72"/>
      <c r="CB32" s="72">
        <v>14000</v>
      </c>
      <c r="CD32" s="177"/>
      <c r="CE32" s="174"/>
      <c r="CF32" s="72" t="s">
        <v>389</v>
      </c>
      <c r="CG32" s="72">
        <v>68787</v>
      </c>
      <c r="CH32" s="72">
        <v>53387</v>
      </c>
      <c r="CI32" s="72"/>
      <c r="CJ32" s="72">
        <v>15400</v>
      </c>
    </row>
    <row r="33" spans="2:88" ht="15">
      <c r="B33" s="145"/>
      <c r="C33" s="145"/>
      <c r="D33" s="69" t="s">
        <v>389</v>
      </c>
      <c r="E33" s="78">
        <v>54177</v>
      </c>
      <c r="F33" s="78">
        <v>47295</v>
      </c>
      <c r="G33" s="78" t="s">
        <v>63</v>
      </c>
      <c r="H33" s="78">
        <v>6882</v>
      </c>
      <c r="I33" s="12"/>
      <c r="J33" s="145"/>
      <c r="K33" s="145"/>
      <c r="L33" s="69" t="s">
        <v>389</v>
      </c>
      <c r="M33" s="78">
        <v>60885</v>
      </c>
      <c r="N33" s="80">
        <v>54023</v>
      </c>
      <c r="O33" s="80" t="s">
        <v>63</v>
      </c>
      <c r="P33" s="80">
        <v>6862</v>
      </c>
      <c r="Q33" s="12"/>
      <c r="R33" s="145"/>
      <c r="S33" s="145"/>
      <c r="T33" s="69" t="s">
        <v>389</v>
      </c>
      <c r="U33" s="78">
        <v>65069</v>
      </c>
      <c r="V33" s="78">
        <v>58207</v>
      </c>
      <c r="W33" s="78" t="s">
        <v>63</v>
      </c>
      <c r="X33" s="78">
        <v>6862</v>
      </c>
      <c r="Y33" s="12"/>
      <c r="Z33" s="145"/>
      <c r="AA33" s="145"/>
      <c r="AB33" s="69" t="s">
        <v>389</v>
      </c>
      <c r="AC33" s="30">
        <v>66892</v>
      </c>
      <c r="AD33" s="30">
        <v>60030</v>
      </c>
      <c r="AE33" s="30" t="s">
        <v>63</v>
      </c>
      <c r="AF33" s="30">
        <v>6862</v>
      </c>
      <c r="AG33" s="12"/>
      <c r="AH33" s="145"/>
      <c r="AI33" s="145"/>
      <c r="AJ33" s="69" t="s">
        <v>389</v>
      </c>
      <c r="AK33" s="35">
        <v>65247</v>
      </c>
      <c r="AL33" s="22">
        <v>63385</v>
      </c>
      <c r="AM33" s="54" t="s">
        <v>63</v>
      </c>
      <c r="AN33" s="74">
        <v>1862</v>
      </c>
      <c r="AP33" s="145"/>
      <c r="AQ33" s="145"/>
      <c r="AR33" s="69" t="s">
        <v>389</v>
      </c>
      <c r="AS33" s="74">
        <v>74304</v>
      </c>
      <c r="AT33" s="74">
        <v>69304</v>
      </c>
      <c r="AU33" s="54" t="s">
        <v>63</v>
      </c>
      <c r="AV33" s="80">
        <v>5000</v>
      </c>
      <c r="AX33" s="181"/>
      <c r="AY33" s="179"/>
      <c r="AZ33" s="72" t="s">
        <v>412</v>
      </c>
      <c r="BA33" s="71">
        <v>33577</v>
      </c>
      <c r="BB33" s="71">
        <v>31329</v>
      </c>
      <c r="BC33" s="71">
        <v>2248</v>
      </c>
      <c r="BD33" s="71"/>
      <c r="BF33" s="181"/>
      <c r="BG33" s="179"/>
      <c r="BH33" s="72" t="s">
        <v>412</v>
      </c>
      <c r="BI33" s="72">
        <v>39490</v>
      </c>
      <c r="BJ33" s="72">
        <v>36490</v>
      </c>
      <c r="BK33" s="72" t="s">
        <v>309</v>
      </c>
      <c r="BL33" s="72">
        <v>3000</v>
      </c>
      <c r="BN33" s="181"/>
      <c r="BO33" s="179"/>
      <c r="BP33" s="72" t="s">
        <v>412</v>
      </c>
      <c r="BQ33" s="72">
        <v>44370</v>
      </c>
      <c r="BR33" s="72">
        <v>38376</v>
      </c>
      <c r="BS33" s="72"/>
      <c r="BT33" s="72">
        <v>5994</v>
      </c>
      <c r="BV33" s="181"/>
      <c r="BW33" s="179"/>
      <c r="BX33" s="72" t="s">
        <v>412</v>
      </c>
      <c r="BY33" s="72">
        <f>BZ33+CA33+CB33</f>
        <v>33687</v>
      </c>
      <c r="BZ33" s="72">
        <v>27687</v>
      </c>
      <c r="CA33" s="72"/>
      <c r="CB33" s="72">
        <v>6000</v>
      </c>
      <c r="CD33" s="177"/>
      <c r="CE33" s="174"/>
      <c r="CF33" s="72" t="s">
        <v>390</v>
      </c>
      <c r="CG33" s="72">
        <v>36686</v>
      </c>
      <c r="CH33" s="72">
        <v>30086</v>
      </c>
      <c r="CI33" s="72"/>
      <c r="CJ33" s="72">
        <v>6600</v>
      </c>
    </row>
    <row r="34" spans="2:88" ht="15">
      <c r="B34" s="145"/>
      <c r="C34" s="145"/>
      <c r="D34" s="69" t="s">
        <v>412</v>
      </c>
      <c r="E34" s="78" t="s">
        <v>63</v>
      </c>
      <c r="F34" s="78" t="s">
        <v>63</v>
      </c>
      <c r="G34" s="78" t="s">
        <v>63</v>
      </c>
      <c r="H34" s="78" t="s">
        <v>63</v>
      </c>
      <c r="I34" s="12"/>
      <c r="J34" s="145"/>
      <c r="K34" s="145"/>
      <c r="L34" s="69" t="s">
        <v>412</v>
      </c>
      <c r="M34" s="78" t="s">
        <v>63</v>
      </c>
      <c r="N34" s="80" t="s">
        <v>63</v>
      </c>
      <c r="O34" s="80" t="s">
        <v>63</v>
      </c>
      <c r="P34" s="80" t="s">
        <v>63</v>
      </c>
      <c r="Q34" s="12"/>
      <c r="R34" s="145"/>
      <c r="S34" s="145"/>
      <c r="T34" s="69" t="s">
        <v>412</v>
      </c>
      <c r="U34" s="78" t="s">
        <v>63</v>
      </c>
      <c r="V34" s="78" t="s">
        <v>63</v>
      </c>
      <c r="W34" s="78" t="s">
        <v>63</v>
      </c>
      <c r="X34" s="78" t="s">
        <v>63</v>
      </c>
      <c r="Y34" s="12"/>
      <c r="Z34" s="145"/>
      <c r="AA34" s="145"/>
      <c r="AB34" s="69" t="s">
        <v>412</v>
      </c>
      <c r="AC34" s="30" t="s">
        <v>63</v>
      </c>
      <c r="AD34" s="30" t="s">
        <v>63</v>
      </c>
      <c r="AE34" s="30" t="s">
        <v>63</v>
      </c>
      <c r="AF34" s="30" t="s">
        <v>63</v>
      </c>
      <c r="AG34" s="12"/>
      <c r="AH34" s="145"/>
      <c r="AI34" s="145"/>
      <c r="AJ34" s="69" t="s">
        <v>412</v>
      </c>
      <c r="AK34" s="35" t="s">
        <v>63</v>
      </c>
      <c r="AL34" s="22" t="s">
        <v>63</v>
      </c>
      <c r="AM34" s="54" t="s">
        <v>63</v>
      </c>
      <c r="AN34" s="74" t="s">
        <v>63</v>
      </c>
      <c r="AP34" s="145"/>
      <c r="AQ34" s="145"/>
      <c r="AR34" s="69" t="s">
        <v>412</v>
      </c>
      <c r="AS34" s="74">
        <v>11451</v>
      </c>
      <c r="AT34" s="74">
        <v>11451</v>
      </c>
      <c r="AU34" s="54" t="s">
        <v>63</v>
      </c>
      <c r="AV34" s="54" t="s">
        <v>62</v>
      </c>
      <c r="AX34" s="181"/>
      <c r="AY34" s="179" t="s">
        <v>413</v>
      </c>
      <c r="AZ34" s="179" t="s">
        <v>389</v>
      </c>
      <c r="BA34" s="172">
        <v>12967</v>
      </c>
      <c r="BB34" s="172">
        <v>12967</v>
      </c>
      <c r="BC34" s="172" t="s">
        <v>414</v>
      </c>
      <c r="BD34" s="172" t="s">
        <v>415</v>
      </c>
      <c r="BF34" s="181"/>
      <c r="BG34" s="179" t="s">
        <v>413</v>
      </c>
      <c r="BH34" s="179" t="s">
        <v>389</v>
      </c>
      <c r="BI34" s="173">
        <v>12997</v>
      </c>
      <c r="BJ34" s="173">
        <v>12997</v>
      </c>
      <c r="BK34" s="179" t="s">
        <v>416</v>
      </c>
      <c r="BL34" s="179" t="s">
        <v>416</v>
      </c>
      <c r="BN34" s="181"/>
      <c r="BO34" s="179" t="s">
        <v>413</v>
      </c>
      <c r="BP34" s="179" t="s">
        <v>389</v>
      </c>
      <c r="BQ34" s="173">
        <v>13213</v>
      </c>
      <c r="BR34" s="173">
        <v>13213</v>
      </c>
      <c r="BS34" s="173" t="s">
        <v>416</v>
      </c>
      <c r="BT34" s="173" t="s">
        <v>416</v>
      </c>
      <c r="BV34" s="181"/>
      <c r="BW34" s="179" t="s">
        <v>413</v>
      </c>
      <c r="BX34" s="179" t="s">
        <v>389</v>
      </c>
      <c r="BY34" s="173">
        <v>9500</v>
      </c>
      <c r="BZ34" s="173">
        <v>9500</v>
      </c>
      <c r="CA34" s="173" t="s">
        <v>416</v>
      </c>
      <c r="CB34" s="173" t="s">
        <v>416</v>
      </c>
      <c r="CD34" s="177"/>
      <c r="CE34" s="175"/>
      <c r="CF34" s="72" t="s">
        <v>395</v>
      </c>
      <c r="CG34" s="72">
        <v>1857</v>
      </c>
      <c r="CH34" s="72">
        <v>1857</v>
      </c>
      <c r="CI34" s="72"/>
      <c r="CJ34" s="72"/>
    </row>
    <row r="35" spans="2:88">
      <c r="B35" s="145"/>
      <c r="C35" s="192" t="s">
        <v>413</v>
      </c>
      <c r="D35" s="192" t="s">
        <v>389</v>
      </c>
      <c r="E35" s="193">
        <v>10146</v>
      </c>
      <c r="F35" s="193">
        <v>10146</v>
      </c>
      <c r="G35" s="194" t="s">
        <v>63</v>
      </c>
      <c r="H35" s="194" t="s">
        <v>63</v>
      </c>
      <c r="I35" s="12"/>
      <c r="J35" s="145"/>
      <c r="K35" s="192" t="s">
        <v>413</v>
      </c>
      <c r="L35" s="192" t="s">
        <v>389</v>
      </c>
      <c r="M35" s="193">
        <v>10763</v>
      </c>
      <c r="N35" s="193">
        <v>10763</v>
      </c>
      <c r="O35" s="194" t="s">
        <v>63</v>
      </c>
      <c r="P35" s="194" t="s">
        <v>63</v>
      </c>
      <c r="Q35" s="12"/>
      <c r="R35" s="145"/>
      <c r="S35" s="192" t="s">
        <v>413</v>
      </c>
      <c r="T35" s="192" t="s">
        <v>389</v>
      </c>
      <c r="U35" s="180">
        <v>10794</v>
      </c>
      <c r="V35" s="180">
        <v>10794</v>
      </c>
      <c r="W35" s="194" t="s">
        <v>63</v>
      </c>
      <c r="X35" s="194" t="s">
        <v>63</v>
      </c>
      <c r="Y35" s="12"/>
      <c r="Z35" s="145"/>
      <c r="AA35" s="192" t="s">
        <v>413</v>
      </c>
      <c r="AB35" s="192" t="s">
        <v>389</v>
      </c>
      <c r="AC35" s="193">
        <v>10882</v>
      </c>
      <c r="AD35" s="193">
        <v>10882</v>
      </c>
      <c r="AE35" s="194" t="s">
        <v>63</v>
      </c>
      <c r="AF35" s="194" t="s">
        <v>63</v>
      </c>
      <c r="AG35" s="12"/>
      <c r="AH35" s="145"/>
      <c r="AI35" s="192" t="s">
        <v>413</v>
      </c>
      <c r="AJ35" s="192" t="s">
        <v>389</v>
      </c>
      <c r="AK35" s="180">
        <v>11218</v>
      </c>
      <c r="AL35" s="180">
        <v>11218</v>
      </c>
      <c r="AM35" s="194" t="s">
        <v>63</v>
      </c>
      <c r="AN35" s="180" t="s">
        <v>63</v>
      </c>
      <c r="AP35" s="145"/>
      <c r="AQ35" s="192" t="s">
        <v>413</v>
      </c>
      <c r="AR35" s="192" t="s">
        <v>389</v>
      </c>
      <c r="AS35" s="180">
        <v>12198</v>
      </c>
      <c r="AT35" s="180">
        <v>12198</v>
      </c>
      <c r="AU35" s="194" t="s">
        <v>63</v>
      </c>
      <c r="AV35" s="194" t="s">
        <v>63</v>
      </c>
      <c r="AX35" s="181"/>
      <c r="AY35" s="179"/>
      <c r="AZ35" s="179"/>
      <c r="BA35" s="172"/>
      <c r="BB35" s="172"/>
      <c r="BC35" s="172"/>
      <c r="BD35" s="172"/>
      <c r="BF35" s="181"/>
      <c r="BG35" s="179"/>
      <c r="BH35" s="179"/>
      <c r="BI35" s="175"/>
      <c r="BJ35" s="175"/>
      <c r="BK35" s="179"/>
      <c r="BL35" s="179"/>
      <c r="BN35" s="181"/>
      <c r="BO35" s="179"/>
      <c r="BP35" s="179"/>
      <c r="BQ35" s="175"/>
      <c r="BR35" s="175"/>
      <c r="BS35" s="175"/>
      <c r="BT35" s="175"/>
      <c r="BV35" s="181"/>
      <c r="BW35" s="179"/>
      <c r="BX35" s="179"/>
      <c r="BY35" s="175"/>
      <c r="BZ35" s="175"/>
      <c r="CA35" s="175"/>
      <c r="CB35" s="175"/>
      <c r="CD35" s="177"/>
      <c r="CE35" s="179" t="s">
        <v>413</v>
      </c>
      <c r="CF35" s="179" t="s">
        <v>389</v>
      </c>
      <c r="CG35" s="204">
        <v>10137</v>
      </c>
      <c r="CH35" s="204">
        <v>10137</v>
      </c>
      <c r="CI35" s="173" t="s">
        <v>62</v>
      </c>
      <c r="CJ35" s="173" t="s">
        <v>62</v>
      </c>
    </row>
    <row r="36" spans="2:88" ht="24" customHeight="1">
      <c r="B36" s="145"/>
      <c r="C36" s="192"/>
      <c r="D36" s="192"/>
      <c r="E36" s="193"/>
      <c r="F36" s="193"/>
      <c r="G36" s="194"/>
      <c r="H36" s="194"/>
      <c r="I36" s="12"/>
      <c r="J36" s="145"/>
      <c r="K36" s="192"/>
      <c r="L36" s="192"/>
      <c r="M36" s="193"/>
      <c r="N36" s="193"/>
      <c r="O36" s="194"/>
      <c r="P36" s="194"/>
      <c r="Q36" s="12"/>
      <c r="R36" s="145"/>
      <c r="S36" s="192"/>
      <c r="T36" s="192"/>
      <c r="U36" s="180"/>
      <c r="V36" s="180"/>
      <c r="W36" s="194"/>
      <c r="X36" s="194"/>
      <c r="Y36" s="12"/>
      <c r="Z36" s="145"/>
      <c r="AA36" s="192"/>
      <c r="AB36" s="192"/>
      <c r="AC36" s="193"/>
      <c r="AD36" s="193"/>
      <c r="AE36" s="194"/>
      <c r="AF36" s="194"/>
      <c r="AG36" s="12"/>
      <c r="AH36" s="145"/>
      <c r="AI36" s="192"/>
      <c r="AJ36" s="192"/>
      <c r="AK36" s="180"/>
      <c r="AL36" s="180"/>
      <c r="AM36" s="194"/>
      <c r="AN36" s="180"/>
      <c r="AP36" s="145"/>
      <c r="AQ36" s="192"/>
      <c r="AR36" s="192"/>
      <c r="AS36" s="180"/>
      <c r="AT36" s="180"/>
      <c r="AU36" s="194"/>
      <c r="AV36" s="194"/>
      <c r="AX36" s="181"/>
      <c r="AY36" s="179" t="s">
        <v>417</v>
      </c>
      <c r="AZ36" s="179" t="s">
        <v>389</v>
      </c>
      <c r="BA36" s="172">
        <v>30404</v>
      </c>
      <c r="BB36" s="172">
        <v>30404</v>
      </c>
      <c r="BC36" s="172" t="s">
        <v>62</v>
      </c>
      <c r="BD36" s="172" t="s">
        <v>62</v>
      </c>
      <c r="BF36" s="181"/>
      <c r="BG36" s="179" t="s">
        <v>417</v>
      </c>
      <c r="BH36" s="179" t="s">
        <v>389</v>
      </c>
      <c r="BI36" s="173">
        <v>30043</v>
      </c>
      <c r="BJ36" s="173">
        <v>30043</v>
      </c>
      <c r="BK36" s="173" t="s">
        <v>418</v>
      </c>
      <c r="BL36" s="173" t="s">
        <v>415</v>
      </c>
      <c r="BN36" s="181"/>
      <c r="BO36" s="179" t="s">
        <v>417</v>
      </c>
      <c r="BP36" s="179" t="s">
        <v>389</v>
      </c>
      <c r="BQ36" s="173">
        <v>30122</v>
      </c>
      <c r="BR36" s="173">
        <v>30122</v>
      </c>
      <c r="BS36" s="184" t="s">
        <v>309</v>
      </c>
      <c r="BT36" s="184" t="s">
        <v>309</v>
      </c>
      <c r="BV36" s="181"/>
      <c r="BW36" s="179" t="s">
        <v>417</v>
      </c>
      <c r="BX36" s="179" t="s">
        <v>389</v>
      </c>
      <c r="BY36" s="180">
        <v>20188</v>
      </c>
      <c r="BZ36" s="180">
        <v>20188</v>
      </c>
      <c r="CA36" s="173" t="s">
        <v>416</v>
      </c>
      <c r="CB36" s="173" t="s">
        <v>416</v>
      </c>
      <c r="CD36" s="177"/>
      <c r="CE36" s="179"/>
      <c r="CF36" s="179"/>
      <c r="CG36" s="205"/>
      <c r="CH36" s="205"/>
      <c r="CI36" s="175"/>
      <c r="CJ36" s="175"/>
    </row>
    <row r="37" spans="2:88">
      <c r="B37" s="145"/>
      <c r="C37" s="145" t="s">
        <v>417</v>
      </c>
      <c r="D37" s="145" t="s">
        <v>389</v>
      </c>
      <c r="E37" s="193">
        <v>26032</v>
      </c>
      <c r="F37" s="193">
        <v>26032</v>
      </c>
      <c r="G37" s="195" t="s">
        <v>63</v>
      </c>
      <c r="H37" s="195" t="s">
        <v>63</v>
      </c>
      <c r="I37" s="12"/>
      <c r="J37" s="145"/>
      <c r="K37" s="145" t="s">
        <v>417</v>
      </c>
      <c r="L37" s="145" t="s">
        <v>389</v>
      </c>
      <c r="M37" s="193">
        <v>28152</v>
      </c>
      <c r="N37" s="193">
        <v>28152</v>
      </c>
      <c r="O37" s="195" t="s">
        <v>63</v>
      </c>
      <c r="P37" s="195" t="s">
        <v>63</v>
      </c>
      <c r="Q37" s="12"/>
      <c r="R37" s="145"/>
      <c r="S37" s="145" t="s">
        <v>417</v>
      </c>
      <c r="T37" s="145" t="s">
        <v>389</v>
      </c>
      <c r="U37" s="180">
        <v>28992</v>
      </c>
      <c r="V37" s="180">
        <v>28992</v>
      </c>
      <c r="W37" s="195" t="s">
        <v>63</v>
      </c>
      <c r="X37" s="195" t="s">
        <v>63</v>
      </c>
      <c r="Y37" s="12"/>
      <c r="Z37" s="145"/>
      <c r="AA37" s="145" t="s">
        <v>417</v>
      </c>
      <c r="AB37" s="145" t="s">
        <v>389</v>
      </c>
      <c r="AC37" s="193">
        <v>29344</v>
      </c>
      <c r="AD37" s="193">
        <v>29344</v>
      </c>
      <c r="AE37" s="195" t="s">
        <v>63</v>
      </c>
      <c r="AF37" s="195" t="s">
        <v>63</v>
      </c>
      <c r="AG37" s="12"/>
      <c r="AH37" s="145"/>
      <c r="AI37" s="145" t="s">
        <v>417</v>
      </c>
      <c r="AJ37" s="145" t="s">
        <v>389</v>
      </c>
      <c r="AK37" s="180">
        <v>30202</v>
      </c>
      <c r="AL37" s="180">
        <v>30202</v>
      </c>
      <c r="AM37" s="195" t="s">
        <v>63</v>
      </c>
      <c r="AN37" s="196" t="s">
        <v>63</v>
      </c>
      <c r="AP37" s="145"/>
      <c r="AQ37" s="145" t="s">
        <v>417</v>
      </c>
      <c r="AR37" s="145" t="s">
        <v>389</v>
      </c>
      <c r="AS37" s="180">
        <v>31066</v>
      </c>
      <c r="AT37" s="180">
        <v>31066</v>
      </c>
      <c r="AU37" s="195" t="s">
        <v>63</v>
      </c>
      <c r="AV37" s="196" t="s">
        <v>63</v>
      </c>
      <c r="AX37" s="181"/>
      <c r="AY37" s="179"/>
      <c r="AZ37" s="179"/>
      <c r="BA37" s="172"/>
      <c r="BB37" s="172"/>
      <c r="BC37" s="172"/>
      <c r="BD37" s="172"/>
      <c r="BF37" s="181"/>
      <c r="BG37" s="179"/>
      <c r="BH37" s="179"/>
      <c r="BI37" s="175"/>
      <c r="BJ37" s="175"/>
      <c r="BK37" s="175"/>
      <c r="BL37" s="175"/>
      <c r="BN37" s="181"/>
      <c r="BO37" s="179"/>
      <c r="BP37" s="179"/>
      <c r="BQ37" s="175"/>
      <c r="BR37" s="175"/>
      <c r="BS37" s="185"/>
      <c r="BT37" s="185"/>
      <c r="BV37" s="181"/>
      <c r="BW37" s="179"/>
      <c r="BX37" s="179"/>
      <c r="BY37" s="180"/>
      <c r="BZ37" s="180"/>
      <c r="CA37" s="175"/>
      <c r="CB37" s="175"/>
      <c r="CD37" s="177"/>
      <c r="CE37" s="179" t="s">
        <v>164</v>
      </c>
      <c r="CF37" s="179" t="s">
        <v>389</v>
      </c>
      <c r="CG37" s="206">
        <v>20972</v>
      </c>
      <c r="CH37" s="206">
        <v>20972</v>
      </c>
      <c r="CI37" s="173" t="s">
        <v>62</v>
      </c>
      <c r="CJ37" s="173" t="s">
        <v>62</v>
      </c>
    </row>
    <row r="38" spans="2:88">
      <c r="B38" s="145"/>
      <c r="C38" s="145"/>
      <c r="D38" s="145"/>
      <c r="E38" s="193"/>
      <c r="F38" s="193"/>
      <c r="G38" s="195"/>
      <c r="H38" s="195"/>
      <c r="I38" s="12"/>
      <c r="J38" s="145"/>
      <c r="K38" s="145"/>
      <c r="L38" s="145"/>
      <c r="M38" s="193"/>
      <c r="N38" s="193"/>
      <c r="O38" s="195"/>
      <c r="P38" s="195"/>
      <c r="Q38" s="12"/>
      <c r="R38" s="145"/>
      <c r="S38" s="145"/>
      <c r="T38" s="145"/>
      <c r="U38" s="180"/>
      <c r="V38" s="180"/>
      <c r="W38" s="195"/>
      <c r="X38" s="195"/>
      <c r="Y38" s="12"/>
      <c r="Z38" s="145"/>
      <c r="AA38" s="145"/>
      <c r="AB38" s="145"/>
      <c r="AC38" s="193"/>
      <c r="AD38" s="193"/>
      <c r="AE38" s="195"/>
      <c r="AF38" s="195"/>
      <c r="AG38" s="12"/>
      <c r="AH38" s="145"/>
      <c r="AI38" s="145"/>
      <c r="AJ38" s="145"/>
      <c r="AK38" s="180"/>
      <c r="AL38" s="180"/>
      <c r="AM38" s="195"/>
      <c r="AN38" s="196"/>
      <c r="AP38" s="145"/>
      <c r="AQ38" s="145"/>
      <c r="AR38" s="145"/>
      <c r="AS38" s="180"/>
      <c r="AT38" s="180"/>
      <c r="AU38" s="195"/>
      <c r="AV38" s="196"/>
      <c r="AX38" s="181"/>
      <c r="AY38" s="179" t="s">
        <v>419</v>
      </c>
      <c r="AZ38" s="179" t="s">
        <v>357</v>
      </c>
      <c r="BA38" s="172">
        <v>19621</v>
      </c>
      <c r="BB38" s="172">
        <v>19621</v>
      </c>
      <c r="BC38" s="172" t="s">
        <v>309</v>
      </c>
      <c r="BD38" s="172" t="s">
        <v>309</v>
      </c>
      <c r="BF38" s="181"/>
      <c r="BG38" s="179" t="s">
        <v>419</v>
      </c>
      <c r="BH38" s="179" t="s">
        <v>357</v>
      </c>
      <c r="BI38" s="179">
        <v>19462</v>
      </c>
      <c r="BJ38" s="179">
        <v>19462</v>
      </c>
      <c r="BK38" s="179" t="s">
        <v>416</v>
      </c>
      <c r="BL38" s="179" t="s">
        <v>416</v>
      </c>
      <c r="BN38" s="181"/>
      <c r="BO38" s="179" t="s">
        <v>419</v>
      </c>
      <c r="BP38" s="179" t="s">
        <v>357</v>
      </c>
      <c r="BQ38" s="173">
        <v>19616</v>
      </c>
      <c r="BR38" s="173">
        <v>19616</v>
      </c>
      <c r="BS38" s="173" t="s">
        <v>416</v>
      </c>
      <c r="BT38" s="173" t="s">
        <v>416</v>
      </c>
      <c r="BV38" s="181"/>
      <c r="BW38" s="179" t="s">
        <v>419</v>
      </c>
      <c r="BX38" s="179" t="s">
        <v>357</v>
      </c>
      <c r="BY38" s="173">
        <v>13370</v>
      </c>
      <c r="BZ38" s="173">
        <v>13370</v>
      </c>
      <c r="CA38" s="173" t="s">
        <v>309</v>
      </c>
      <c r="CB38" s="173" t="s">
        <v>309</v>
      </c>
      <c r="CD38" s="177"/>
      <c r="CE38" s="179"/>
      <c r="CF38" s="179"/>
      <c r="CG38" s="207"/>
      <c r="CH38" s="207"/>
      <c r="CI38" s="175"/>
      <c r="CJ38" s="175"/>
    </row>
    <row r="39" spans="2:88">
      <c r="B39" s="145"/>
      <c r="C39" s="145" t="s">
        <v>419</v>
      </c>
      <c r="D39" s="145" t="s">
        <v>357</v>
      </c>
      <c r="E39" s="193">
        <v>3375</v>
      </c>
      <c r="F39" s="193">
        <v>3375</v>
      </c>
      <c r="G39" s="194" t="s">
        <v>63</v>
      </c>
      <c r="H39" s="194" t="s">
        <v>62</v>
      </c>
      <c r="I39" s="12"/>
      <c r="J39" s="145"/>
      <c r="K39" s="145" t="s">
        <v>419</v>
      </c>
      <c r="L39" s="145" t="s">
        <v>357</v>
      </c>
      <c r="M39" s="193">
        <v>12659</v>
      </c>
      <c r="N39" s="193">
        <v>12659</v>
      </c>
      <c r="O39" s="194" t="s">
        <v>63</v>
      </c>
      <c r="P39" s="194" t="s">
        <v>63</v>
      </c>
      <c r="Q39" s="12"/>
      <c r="R39" s="145"/>
      <c r="S39" s="145" t="s">
        <v>419</v>
      </c>
      <c r="T39" s="145" t="s">
        <v>357</v>
      </c>
      <c r="U39" s="180">
        <v>14160</v>
      </c>
      <c r="V39" s="180">
        <v>14160</v>
      </c>
      <c r="W39" s="194" t="s">
        <v>63</v>
      </c>
      <c r="X39" s="194" t="s">
        <v>62</v>
      </c>
      <c r="Y39" s="12"/>
      <c r="Z39" s="145"/>
      <c r="AA39" s="145" t="s">
        <v>419</v>
      </c>
      <c r="AB39" s="145" t="s">
        <v>357</v>
      </c>
      <c r="AC39" s="193">
        <v>15768</v>
      </c>
      <c r="AD39" s="193">
        <v>15768</v>
      </c>
      <c r="AE39" s="194" t="s">
        <v>63</v>
      </c>
      <c r="AF39" s="194" t="s">
        <v>62</v>
      </c>
      <c r="AG39" s="12"/>
      <c r="AH39" s="145"/>
      <c r="AI39" s="145" t="s">
        <v>419</v>
      </c>
      <c r="AJ39" s="145" t="s">
        <v>357</v>
      </c>
      <c r="AK39" s="180">
        <v>16936</v>
      </c>
      <c r="AL39" s="180">
        <v>16936</v>
      </c>
      <c r="AM39" s="194" t="s">
        <v>63</v>
      </c>
      <c r="AN39" s="194" t="s">
        <v>63</v>
      </c>
      <c r="AP39" s="145"/>
      <c r="AQ39" s="145" t="s">
        <v>419</v>
      </c>
      <c r="AR39" s="145" t="s">
        <v>357</v>
      </c>
      <c r="AS39" s="196">
        <v>18308</v>
      </c>
      <c r="AT39" s="196">
        <v>18308</v>
      </c>
      <c r="AU39" s="194" t="s">
        <v>62</v>
      </c>
      <c r="AV39" s="194" t="s">
        <v>62</v>
      </c>
      <c r="AX39" s="181"/>
      <c r="AY39" s="179"/>
      <c r="AZ39" s="179"/>
      <c r="BA39" s="172"/>
      <c r="BB39" s="172"/>
      <c r="BC39" s="172"/>
      <c r="BD39" s="172"/>
      <c r="BF39" s="181"/>
      <c r="BG39" s="179"/>
      <c r="BH39" s="179"/>
      <c r="BI39" s="179"/>
      <c r="BJ39" s="179"/>
      <c r="BK39" s="179"/>
      <c r="BL39" s="179"/>
      <c r="BN39" s="181"/>
      <c r="BO39" s="179"/>
      <c r="BP39" s="179"/>
      <c r="BQ39" s="175"/>
      <c r="BR39" s="175"/>
      <c r="BS39" s="175"/>
      <c r="BT39" s="175"/>
      <c r="BV39" s="181"/>
      <c r="BW39" s="179"/>
      <c r="BX39" s="179"/>
      <c r="BY39" s="175"/>
      <c r="BZ39" s="175"/>
      <c r="CA39" s="175"/>
      <c r="CB39" s="175"/>
      <c r="CD39" s="177"/>
      <c r="CE39" s="179" t="s">
        <v>419</v>
      </c>
      <c r="CF39" s="179" t="s">
        <v>357</v>
      </c>
      <c r="CG39" s="173">
        <v>14170</v>
      </c>
      <c r="CH39" s="173">
        <v>14170</v>
      </c>
      <c r="CI39" s="173" t="s">
        <v>62</v>
      </c>
      <c r="CJ39" s="173" t="s">
        <v>62</v>
      </c>
    </row>
    <row r="40" spans="2:88" ht="15">
      <c r="B40" s="145"/>
      <c r="C40" s="145"/>
      <c r="D40" s="145"/>
      <c r="E40" s="193"/>
      <c r="F40" s="193"/>
      <c r="G40" s="194"/>
      <c r="H40" s="194"/>
      <c r="I40" s="12"/>
      <c r="J40" s="145"/>
      <c r="K40" s="145"/>
      <c r="L40" s="145"/>
      <c r="M40" s="193"/>
      <c r="N40" s="193"/>
      <c r="O40" s="194"/>
      <c r="P40" s="194"/>
      <c r="Q40" s="12"/>
      <c r="R40" s="145"/>
      <c r="S40" s="145"/>
      <c r="T40" s="145"/>
      <c r="U40" s="180"/>
      <c r="V40" s="180"/>
      <c r="W40" s="194"/>
      <c r="X40" s="194"/>
      <c r="Y40" s="12"/>
      <c r="Z40" s="145"/>
      <c r="AA40" s="145"/>
      <c r="AB40" s="145"/>
      <c r="AC40" s="193"/>
      <c r="AD40" s="193"/>
      <c r="AE40" s="194"/>
      <c r="AF40" s="194"/>
      <c r="AG40" s="12"/>
      <c r="AH40" s="145"/>
      <c r="AI40" s="145"/>
      <c r="AJ40" s="145"/>
      <c r="AK40" s="180"/>
      <c r="AL40" s="180"/>
      <c r="AM40" s="194"/>
      <c r="AN40" s="194"/>
      <c r="AP40" s="145"/>
      <c r="AQ40" s="145"/>
      <c r="AR40" s="145"/>
      <c r="AS40" s="196"/>
      <c r="AT40" s="196"/>
      <c r="AU40" s="194"/>
      <c r="AV40" s="194"/>
      <c r="AX40" s="181"/>
      <c r="AY40" s="72" t="s">
        <v>420</v>
      </c>
      <c r="AZ40" s="72" t="s">
        <v>421</v>
      </c>
      <c r="BA40" s="71">
        <v>9622</v>
      </c>
      <c r="BB40" s="71">
        <v>316</v>
      </c>
      <c r="BC40" s="71">
        <v>9306</v>
      </c>
      <c r="BD40" s="71" t="s">
        <v>62</v>
      </c>
      <c r="BF40" s="181"/>
      <c r="BG40" s="72" t="s">
        <v>420</v>
      </c>
      <c r="BH40" s="72" t="s">
        <v>421</v>
      </c>
      <c r="BI40" s="72">
        <v>9865</v>
      </c>
      <c r="BJ40" s="72">
        <v>9865</v>
      </c>
      <c r="BK40" s="72" t="s">
        <v>309</v>
      </c>
      <c r="BL40" s="72" t="s">
        <v>309</v>
      </c>
      <c r="BN40" s="181"/>
      <c r="BO40" s="72" t="s">
        <v>420</v>
      </c>
      <c r="BP40" s="72" t="s">
        <v>421</v>
      </c>
      <c r="BQ40" s="72">
        <f>SUM(BR40:BT40)</f>
        <v>6760</v>
      </c>
      <c r="BR40" s="72">
        <v>6760</v>
      </c>
      <c r="BS40" s="72" t="s">
        <v>309</v>
      </c>
      <c r="BT40" s="72" t="s">
        <v>309</v>
      </c>
      <c r="BV40" s="181"/>
      <c r="BW40" s="72" t="s">
        <v>420</v>
      </c>
      <c r="BX40" s="72" t="s">
        <v>421</v>
      </c>
      <c r="BY40" s="72">
        <v>8615</v>
      </c>
      <c r="BZ40" s="72">
        <v>8615</v>
      </c>
      <c r="CA40" s="72" t="s">
        <v>63</v>
      </c>
      <c r="CB40" s="72" t="s">
        <v>63</v>
      </c>
      <c r="CD40" s="177"/>
      <c r="CE40" s="179"/>
      <c r="CF40" s="179"/>
      <c r="CG40" s="175"/>
      <c r="CH40" s="175"/>
      <c r="CI40" s="175"/>
      <c r="CJ40" s="175"/>
    </row>
    <row r="41" spans="2:88" s="63" customFormat="1" ht="24" customHeight="1">
      <c r="B41" s="145"/>
      <c r="C41" s="88" t="s">
        <v>422</v>
      </c>
      <c r="D41" s="69" t="s">
        <v>421</v>
      </c>
      <c r="E41" s="54" t="s">
        <v>63</v>
      </c>
      <c r="F41" s="54" t="s">
        <v>63</v>
      </c>
      <c r="G41" s="54" t="s">
        <v>63</v>
      </c>
      <c r="H41" s="54" t="s">
        <v>63</v>
      </c>
      <c r="I41" s="12"/>
      <c r="J41" s="145"/>
      <c r="K41" s="88" t="s">
        <v>207</v>
      </c>
      <c r="L41" s="69" t="s">
        <v>421</v>
      </c>
      <c r="M41" s="78">
        <v>2644</v>
      </c>
      <c r="N41" s="78">
        <v>2644</v>
      </c>
      <c r="O41" s="54" t="s">
        <v>63</v>
      </c>
      <c r="P41" s="54" t="s">
        <v>63</v>
      </c>
      <c r="Q41" s="12"/>
      <c r="R41" s="145"/>
      <c r="S41" s="88" t="s">
        <v>420</v>
      </c>
      <c r="T41" s="69" t="s">
        <v>421</v>
      </c>
      <c r="U41" s="74">
        <v>6494</v>
      </c>
      <c r="V41" s="74">
        <v>6494</v>
      </c>
      <c r="W41" s="54" t="s">
        <v>63</v>
      </c>
      <c r="X41" s="54" t="s">
        <v>63</v>
      </c>
      <c r="Y41" s="12"/>
      <c r="Z41" s="145"/>
      <c r="AA41" s="88" t="s">
        <v>420</v>
      </c>
      <c r="AB41" s="69" t="s">
        <v>421</v>
      </c>
      <c r="AC41" s="78">
        <v>8438</v>
      </c>
      <c r="AD41" s="78">
        <v>7137</v>
      </c>
      <c r="AE41" s="78" t="s">
        <v>63</v>
      </c>
      <c r="AF41" s="78">
        <v>1301</v>
      </c>
      <c r="AG41" s="12"/>
      <c r="AH41" s="145"/>
      <c r="AI41" s="88" t="s">
        <v>420</v>
      </c>
      <c r="AJ41" s="69" t="s">
        <v>421</v>
      </c>
      <c r="AK41" s="74">
        <v>9260</v>
      </c>
      <c r="AL41" s="74">
        <v>8116</v>
      </c>
      <c r="AM41" s="54" t="s">
        <v>63</v>
      </c>
      <c r="AN41" s="78">
        <v>1144</v>
      </c>
      <c r="AP41" s="145"/>
      <c r="AQ41" s="88" t="s">
        <v>420</v>
      </c>
      <c r="AR41" s="69" t="s">
        <v>421</v>
      </c>
      <c r="AS41" s="77">
        <v>13716</v>
      </c>
      <c r="AT41" s="77">
        <v>361</v>
      </c>
      <c r="AU41" s="80">
        <v>8554</v>
      </c>
      <c r="AV41" s="80">
        <v>4801</v>
      </c>
      <c r="AX41" s="181"/>
      <c r="AY41" s="72" t="s">
        <v>423</v>
      </c>
      <c r="AZ41" s="72" t="s">
        <v>424</v>
      </c>
      <c r="BA41" s="71">
        <v>7533</v>
      </c>
      <c r="BB41" s="71">
        <v>7533</v>
      </c>
      <c r="BC41" s="71" t="s">
        <v>62</v>
      </c>
      <c r="BD41" s="71" t="s">
        <v>62</v>
      </c>
      <c r="BF41" s="181"/>
      <c r="BG41" s="72" t="s">
        <v>423</v>
      </c>
      <c r="BH41" s="72" t="s">
        <v>424</v>
      </c>
      <c r="BI41" s="72">
        <v>8259</v>
      </c>
      <c r="BJ41" s="72">
        <v>8259</v>
      </c>
      <c r="BK41" s="72" t="s">
        <v>309</v>
      </c>
      <c r="BL41" s="72" t="s">
        <v>309</v>
      </c>
      <c r="BN41" s="181"/>
      <c r="BO41" s="72" t="s">
        <v>425</v>
      </c>
      <c r="BP41" s="72" t="s">
        <v>424</v>
      </c>
      <c r="BQ41" s="72">
        <v>9134</v>
      </c>
      <c r="BR41" s="72">
        <v>9134</v>
      </c>
      <c r="BS41" s="72" t="s">
        <v>309</v>
      </c>
      <c r="BT41" s="72" t="s">
        <v>309</v>
      </c>
      <c r="BV41" s="181"/>
      <c r="BW41" s="72" t="s">
        <v>425</v>
      </c>
      <c r="BX41" s="72" t="s">
        <v>424</v>
      </c>
      <c r="BY41" s="72">
        <v>6357</v>
      </c>
      <c r="BZ41" s="72">
        <v>6375</v>
      </c>
      <c r="CA41" s="72" t="s">
        <v>309</v>
      </c>
      <c r="CB41" s="72" t="s">
        <v>309</v>
      </c>
      <c r="CD41" s="177"/>
      <c r="CE41" s="72" t="s">
        <v>420</v>
      </c>
      <c r="CF41" s="72" t="s">
        <v>421</v>
      </c>
      <c r="CG41" s="72">
        <v>9215</v>
      </c>
      <c r="CH41" s="72">
        <v>9224</v>
      </c>
      <c r="CI41" s="120" t="s">
        <v>426</v>
      </c>
      <c r="CJ41" s="72" t="s">
        <v>62</v>
      </c>
    </row>
    <row r="42" spans="2:88" ht="15">
      <c r="B42" s="145"/>
      <c r="C42" s="69" t="s">
        <v>423</v>
      </c>
      <c r="D42" s="69" t="s">
        <v>424</v>
      </c>
      <c r="E42" s="35" t="s">
        <v>63</v>
      </c>
      <c r="F42" s="35" t="s">
        <v>63</v>
      </c>
      <c r="G42" s="54" t="s">
        <v>63</v>
      </c>
      <c r="H42" s="54" t="s">
        <v>63</v>
      </c>
      <c r="I42" s="12"/>
      <c r="J42" s="145"/>
      <c r="K42" s="69" t="s">
        <v>423</v>
      </c>
      <c r="L42" s="69" t="s">
        <v>424</v>
      </c>
      <c r="M42" s="35" t="s">
        <v>63</v>
      </c>
      <c r="N42" s="35" t="s">
        <v>63</v>
      </c>
      <c r="O42" s="54" t="s">
        <v>63</v>
      </c>
      <c r="P42" s="54" t="s">
        <v>63</v>
      </c>
      <c r="Q42" s="12"/>
      <c r="R42" s="145"/>
      <c r="S42" s="69" t="s">
        <v>423</v>
      </c>
      <c r="T42" s="69" t="s">
        <v>424</v>
      </c>
      <c r="U42" s="74">
        <v>2579</v>
      </c>
      <c r="V42" s="74">
        <v>2579</v>
      </c>
      <c r="W42" s="54" t="s">
        <v>62</v>
      </c>
      <c r="X42" s="54" t="s">
        <v>62</v>
      </c>
      <c r="Y42" s="12"/>
      <c r="Z42" s="145"/>
      <c r="AA42" s="69" t="s">
        <v>423</v>
      </c>
      <c r="AB42" s="69" t="s">
        <v>424</v>
      </c>
      <c r="AC42" s="35">
        <v>5060</v>
      </c>
      <c r="AD42" s="35">
        <v>5060</v>
      </c>
      <c r="AE42" s="54" t="s">
        <v>63</v>
      </c>
      <c r="AF42" s="54" t="s">
        <v>62</v>
      </c>
      <c r="AG42" s="12"/>
      <c r="AH42" s="145"/>
      <c r="AI42" s="69" t="s">
        <v>423</v>
      </c>
      <c r="AJ42" s="69" t="s">
        <v>424</v>
      </c>
      <c r="AK42" s="74">
        <v>6246</v>
      </c>
      <c r="AL42" s="74">
        <v>6246</v>
      </c>
      <c r="AM42" s="54" t="s">
        <v>63</v>
      </c>
      <c r="AN42" s="54" t="s">
        <v>63</v>
      </c>
      <c r="AP42" s="145"/>
      <c r="AQ42" s="69" t="s">
        <v>423</v>
      </c>
      <c r="AR42" s="69" t="s">
        <v>424</v>
      </c>
      <c r="AS42" s="77">
        <v>7134</v>
      </c>
      <c r="AT42" s="77">
        <v>7134</v>
      </c>
      <c r="AU42" s="54" t="s">
        <v>63</v>
      </c>
      <c r="AV42" s="54" t="s">
        <v>63</v>
      </c>
      <c r="AX42" s="181"/>
      <c r="AY42" s="37" t="s">
        <v>237</v>
      </c>
      <c r="AZ42" s="72" t="s">
        <v>427</v>
      </c>
      <c r="BA42" s="72">
        <v>3417.3</v>
      </c>
      <c r="BB42" s="72">
        <v>3527</v>
      </c>
      <c r="BC42" s="139">
        <v>-109.7</v>
      </c>
      <c r="BD42" s="71" t="s">
        <v>62</v>
      </c>
      <c r="BF42" s="181"/>
      <c r="BG42" s="37" t="s">
        <v>237</v>
      </c>
      <c r="BH42" s="72" t="s">
        <v>427</v>
      </c>
      <c r="BI42" s="72">
        <v>11669.9</v>
      </c>
      <c r="BJ42" s="72">
        <v>11669.9</v>
      </c>
      <c r="BK42" s="72" t="s">
        <v>309</v>
      </c>
      <c r="BL42" s="72" t="s">
        <v>309</v>
      </c>
      <c r="BN42" s="181"/>
      <c r="BO42" s="37" t="s">
        <v>237</v>
      </c>
      <c r="BP42" s="72" t="s">
        <v>427</v>
      </c>
      <c r="BQ42" s="72">
        <v>12202</v>
      </c>
      <c r="BR42" s="72">
        <v>12202</v>
      </c>
      <c r="BS42" s="72" t="s">
        <v>309</v>
      </c>
      <c r="BT42" s="72" t="s">
        <v>309</v>
      </c>
      <c r="BV42" s="181"/>
      <c r="BW42" s="106" t="s">
        <v>237</v>
      </c>
      <c r="BX42" s="72" t="s">
        <v>427</v>
      </c>
      <c r="BY42" s="72">
        <v>11567</v>
      </c>
      <c r="BZ42" s="72">
        <v>11567</v>
      </c>
      <c r="CA42" s="72" t="s">
        <v>309</v>
      </c>
      <c r="CB42" s="72" t="s">
        <v>309</v>
      </c>
      <c r="CD42" s="177"/>
      <c r="CE42" s="72" t="s">
        <v>425</v>
      </c>
      <c r="CF42" s="72" t="s">
        <v>424</v>
      </c>
      <c r="CG42" s="72">
        <v>6987</v>
      </c>
      <c r="CH42" s="72">
        <v>6987</v>
      </c>
      <c r="CI42" s="72" t="s">
        <v>309</v>
      </c>
      <c r="CJ42" s="72" t="s">
        <v>309</v>
      </c>
    </row>
    <row r="43" spans="2:88" ht="15">
      <c r="CD43" s="177"/>
      <c r="CE43" s="106" t="s">
        <v>237</v>
      </c>
      <c r="CF43" s="72" t="s">
        <v>427</v>
      </c>
      <c r="CG43" s="125">
        <v>27889</v>
      </c>
      <c r="CH43" s="125">
        <v>27889</v>
      </c>
      <c r="CI43" s="72" t="s">
        <v>309</v>
      </c>
      <c r="CJ43" s="72" t="s">
        <v>309</v>
      </c>
    </row>
    <row r="44" spans="2:88" ht="15">
      <c r="CD44" s="178"/>
      <c r="CE44" s="106" t="s">
        <v>247</v>
      </c>
      <c r="CF44" s="72" t="s">
        <v>428</v>
      </c>
      <c r="CG44" s="72">
        <v>1334</v>
      </c>
      <c r="CH44" s="72">
        <v>1334</v>
      </c>
      <c r="CI44" s="72" t="s">
        <v>309</v>
      </c>
      <c r="CJ44" s="72" t="s">
        <v>309</v>
      </c>
    </row>
    <row r="48" spans="2:88">
      <c r="BJ48" s="144"/>
      <c r="CH48" s="144"/>
    </row>
  </sheetData>
  <mergeCells count="479">
    <mergeCell ref="CE39:CE40"/>
    <mergeCell ref="CF39:CF40"/>
    <mergeCell ref="CG39:CG40"/>
    <mergeCell ref="CH39:CH40"/>
    <mergeCell ref="CI39:CI40"/>
    <mergeCell ref="CJ39:CJ40"/>
    <mergeCell ref="CE35:CE36"/>
    <mergeCell ref="CF35:CF36"/>
    <mergeCell ref="CG35:CG36"/>
    <mergeCell ref="CH35:CH36"/>
    <mergeCell ref="CI35:CI36"/>
    <mergeCell ref="CJ35:CJ36"/>
    <mergeCell ref="CE37:CE38"/>
    <mergeCell ref="CF37:CF38"/>
    <mergeCell ref="CG37:CG38"/>
    <mergeCell ref="CH37:CH38"/>
    <mergeCell ref="CI37:CI38"/>
    <mergeCell ref="CJ37:CJ38"/>
    <mergeCell ref="CF18:CF19"/>
    <mergeCell ref="CG18:CG19"/>
    <mergeCell ref="CH18:CH19"/>
    <mergeCell ref="CI18:CI19"/>
    <mergeCell ref="CJ18:CJ19"/>
    <mergeCell ref="CE20:CE21"/>
    <mergeCell ref="CF20:CF21"/>
    <mergeCell ref="CG20:CG21"/>
    <mergeCell ref="CH20:CH21"/>
    <mergeCell ref="CI20:CI21"/>
    <mergeCell ref="CJ20:CJ21"/>
    <mergeCell ref="CD5:CD8"/>
    <mergeCell ref="CE5:CE8"/>
    <mergeCell ref="CF5:CF8"/>
    <mergeCell ref="CG5:CJ6"/>
    <mergeCell ref="CG7:CG8"/>
    <mergeCell ref="CH7:CH8"/>
    <mergeCell ref="CI7:CI8"/>
    <mergeCell ref="CJ7:CJ8"/>
    <mergeCell ref="CE9:CE17"/>
    <mergeCell ref="BQ20:BQ21"/>
    <mergeCell ref="BR20:BR21"/>
    <mergeCell ref="BS20:BS21"/>
    <mergeCell ref="BT20:BT21"/>
    <mergeCell ref="BG38:BG39"/>
    <mergeCell ref="BH38:BH39"/>
    <mergeCell ref="BI38:BI39"/>
    <mergeCell ref="BJ38:BJ39"/>
    <mergeCell ref="BK38:BK39"/>
    <mergeCell ref="BL38:BL39"/>
    <mergeCell ref="BG31:BG33"/>
    <mergeCell ref="BG34:BG35"/>
    <mergeCell ref="BH34:BH35"/>
    <mergeCell ref="BI34:BI35"/>
    <mergeCell ref="BJ34:BJ35"/>
    <mergeCell ref="BK34:BK35"/>
    <mergeCell ref="BL34:BL35"/>
    <mergeCell ref="BG36:BG37"/>
    <mergeCell ref="BH36:BH37"/>
    <mergeCell ref="BI36:BI37"/>
    <mergeCell ref="BJ36:BJ37"/>
    <mergeCell ref="BK36:BK37"/>
    <mergeCell ref="BL36:BL37"/>
    <mergeCell ref="BS38:BS39"/>
    <mergeCell ref="BF5:BF8"/>
    <mergeCell ref="BG5:BG8"/>
    <mergeCell ref="BH5:BH8"/>
    <mergeCell ref="BI5:BL6"/>
    <mergeCell ref="BI7:BI8"/>
    <mergeCell ref="BJ7:BJ8"/>
    <mergeCell ref="BK7:BK8"/>
    <mergeCell ref="BL7:BL8"/>
    <mergeCell ref="BF9:BF42"/>
    <mergeCell ref="BG9:BG17"/>
    <mergeCell ref="BG18:BG19"/>
    <mergeCell ref="BH18:BH19"/>
    <mergeCell ref="BI18:BI19"/>
    <mergeCell ref="BJ18:BJ19"/>
    <mergeCell ref="BK18:BK19"/>
    <mergeCell ref="BL18:BL19"/>
    <mergeCell ref="BG20:BG21"/>
    <mergeCell ref="BH20:BH21"/>
    <mergeCell ref="BI20:BI21"/>
    <mergeCell ref="BJ20:BJ21"/>
    <mergeCell ref="BK20:BK21"/>
    <mergeCell ref="BL20:BL21"/>
    <mergeCell ref="BG22:BG26"/>
    <mergeCell ref="BG27:BG30"/>
    <mergeCell ref="BA20:BA21"/>
    <mergeCell ref="BB20:BB21"/>
    <mergeCell ref="AY9:AY17"/>
    <mergeCell ref="AX9:AX42"/>
    <mergeCell ref="BB34:BB35"/>
    <mergeCell ref="BC34:BC35"/>
    <mergeCell ref="BD34:BD35"/>
    <mergeCell ref="AY36:AY37"/>
    <mergeCell ref="AZ36:AZ37"/>
    <mergeCell ref="BA36:BA37"/>
    <mergeCell ref="BB36:BB37"/>
    <mergeCell ref="BC36:BC37"/>
    <mergeCell ref="BD36:BD37"/>
    <mergeCell ref="BA38:BA39"/>
    <mergeCell ref="BB38:BB39"/>
    <mergeCell ref="BC38:BC39"/>
    <mergeCell ref="BD38:BD39"/>
    <mergeCell ref="AY27:AY30"/>
    <mergeCell ref="AY31:AY33"/>
    <mergeCell ref="AY34:AY35"/>
    <mergeCell ref="AZ34:AZ35"/>
    <mergeCell ref="BC20:BC21"/>
    <mergeCell ref="BD20:BD21"/>
    <mergeCell ref="AY22:AY26"/>
    <mergeCell ref="AX5:AX8"/>
    <mergeCell ref="AY5:AY8"/>
    <mergeCell ref="AZ5:AZ8"/>
    <mergeCell ref="BA5:BD6"/>
    <mergeCell ref="BA7:BA8"/>
    <mergeCell ref="BB7:BB8"/>
    <mergeCell ref="BC7:BC8"/>
    <mergeCell ref="BD7:BD8"/>
    <mergeCell ref="AY18:AY19"/>
    <mergeCell ref="AZ18:AZ19"/>
    <mergeCell ref="BA18:BA19"/>
    <mergeCell ref="BB18:BB19"/>
    <mergeCell ref="BC18:BC19"/>
    <mergeCell ref="BD18:BD19"/>
    <mergeCell ref="AY38:AY39"/>
    <mergeCell ref="AZ38:AZ39"/>
    <mergeCell ref="AQ39:AQ40"/>
    <mergeCell ref="AR39:AR40"/>
    <mergeCell ref="AS39:AS40"/>
    <mergeCell ref="AT39:AT40"/>
    <mergeCell ref="AU39:AU40"/>
    <mergeCell ref="AV39:AV40"/>
    <mergeCell ref="AV37:AV38"/>
    <mergeCell ref="AV35:AV36"/>
    <mergeCell ref="AQ35:AQ36"/>
    <mergeCell ref="AR35:AR36"/>
    <mergeCell ref="AS35:AS36"/>
    <mergeCell ref="AS21:AS22"/>
    <mergeCell ref="AT21:AT22"/>
    <mergeCell ref="AU21:AU22"/>
    <mergeCell ref="AV21:AV22"/>
    <mergeCell ref="AR21:AR22"/>
    <mergeCell ref="AZ20:AZ21"/>
    <mergeCell ref="BA34:BA35"/>
    <mergeCell ref="AY20:AY21"/>
    <mergeCell ref="AI39:AI40"/>
    <mergeCell ref="AJ39:AJ40"/>
    <mergeCell ref="AK39:AK40"/>
    <mergeCell ref="AL39:AL40"/>
    <mergeCell ref="AM39:AM40"/>
    <mergeCell ref="AN39:AN40"/>
    <mergeCell ref="AL35:AL36"/>
    <mergeCell ref="AM35:AM36"/>
    <mergeCell ref="AN35:AN36"/>
    <mergeCell ref="AS37:AS38"/>
    <mergeCell ref="AT37:AT38"/>
    <mergeCell ref="AU37:AU38"/>
    <mergeCell ref="AR37:AR38"/>
    <mergeCell ref="AN21:AN22"/>
    <mergeCell ref="AQ21:AQ22"/>
    <mergeCell ref="AQ28:AQ31"/>
    <mergeCell ref="AQ23:AQ27"/>
    <mergeCell ref="AK19:AK20"/>
    <mergeCell ref="AL19:AL20"/>
    <mergeCell ref="AT35:AT36"/>
    <mergeCell ref="AU35:AU36"/>
    <mergeCell ref="AA39:AA40"/>
    <mergeCell ref="AB39:AB40"/>
    <mergeCell ref="AC39:AC40"/>
    <mergeCell ref="AD39:AD40"/>
    <mergeCell ref="AE39:AE40"/>
    <mergeCell ref="AF39:AF40"/>
    <mergeCell ref="AI35:AI36"/>
    <mergeCell ref="AJ35:AJ36"/>
    <mergeCell ref="AK35:AK36"/>
    <mergeCell ref="AA32:AA34"/>
    <mergeCell ref="AI32:AI34"/>
    <mergeCell ref="AQ32:AQ34"/>
    <mergeCell ref="AK21:AK22"/>
    <mergeCell ref="S39:S40"/>
    <mergeCell ref="T39:T40"/>
    <mergeCell ref="U39:U40"/>
    <mergeCell ref="V39:V40"/>
    <mergeCell ref="W39:W40"/>
    <mergeCell ref="X39:X40"/>
    <mergeCell ref="AI37:AI38"/>
    <mergeCell ref="AJ37:AJ38"/>
    <mergeCell ref="AK37:AK38"/>
    <mergeCell ref="AL37:AL38"/>
    <mergeCell ref="AM37:AM38"/>
    <mergeCell ref="AN37:AN38"/>
    <mergeCell ref="AF37:AF38"/>
    <mergeCell ref="S37:S38"/>
    <mergeCell ref="T37:T38"/>
    <mergeCell ref="U37:U38"/>
    <mergeCell ref="V37:V38"/>
    <mergeCell ref="W37:W38"/>
    <mergeCell ref="X37:X38"/>
    <mergeCell ref="AQ37:AQ38"/>
    <mergeCell ref="K39:K40"/>
    <mergeCell ref="L39:L40"/>
    <mergeCell ref="M39:M40"/>
    <mergeCell ref="N39:N40"/>
    <mergeCell ref="O39:O40"/>
    <mergeCell ref="P39:P40"/>
    <mergeCell ref="C39:C40"/>
    <mergeCell ref="D39:D40"/>
    <mergeCell ref="E39:E40"/>
    <mergeCell ref="F39:F40"/>
    <mergeCell ref="G39:G40"/>
    <mergeCell ref="H39:H40"/>
    <mergeCell ref="K37:K38"/>
    <mergeCell ref="L37:L38"/>
    <mergeCell ref="M37:M38"/>
    <mergeCell ref="N37:N38"/>
    <mergeCell ref="O37:O38"/>
    <mergeCell ref="P37:P38"/>
    <mergeCell ref="C37:C38"/>
    <mergeCell ref="D37:D38"/>
    <mergeCell ref="E37:E38"/>
    <mergeCell ref="F37:F38"/>
    <mergeCell ref="G37:G38"/>
    <mergeCell ref="H37:H38"/>
    <mergeCell ref="T35:T36"/>
    <mergeCell ref="U35:U36"/>
    <mergeCell ref="V35:V36"/>
    <mergeCell ref="W35:W36"/>
    <mergeCell ref="X35:X36"/>
    <mergeCell ref="K35:K36"/>
    <mergeCell ref="L35:L36"/>
    <mergeCell ref="M35:M36"/>
    <mergeCell ref="N35:N36"/>
    <mergeCell ref="O35:O36"/>
    <mergeCell ref="P35:P36"/>
    <mergeCell ref="C35:C36"/>
    <mergeCell ref="D35:D36"/>
    <mergeCell ref="E35:E36"/>
    <mergeCell ref="F35:F36"/>
    <mergeCell ref="G35:G36"/>
    <mergeCell ref="H35:H36"/>
    <mergeCell ref="C32:C34"/>
    <mergeCell ref="K32:K34"/>
    <mergeCell ref="S32:S34"/>
    <mergeCell ref="S35:S36"/>
    <mergeCell ref="AC21:AC22"/>
    <mergeCell ref="AD21:AD22"/>
    <mergeCell ref="AE21:AE22"/>
    <mergeCell ref="AF21:AF22"/>
    <mergeCell ref="AI21:AI22"/>
    <mergeCell ref="AJ21:AJ22"/>
    <mergeCell ref="C28:C31"/>
    <mergeCell ref="K28:K31"/>
    <mergeCell ref="S28:S31"/>
    <mergeCell ref="AA28:AA31"/>
    <mergeCell ref="AI28:AI31"/>
    <mergeCell ref="C23:C27"/>
    <mergeCell ref="K23:K27"/>
    <mergeCell ref="S23:S27"/>
    <mergeCell ref="AA23:AA27"/>
    <mergeCell ref="AI23:AI27"/>
    <mergeCell ref="U21:U22"/>
    <mergeCell ref="V21:V22"/>
    <mergeCell ref="W21:W22"/>
    <mergeCell ref="X21:X22"/>
    <mergeCell ref="AA21:AA22"/>
    <mergeCell ref="AB21:AB22"/>
    <mergeCell ref="M21:M22"/>
    <mergeCell ref="N21:N22"/>
    <mergeCell ref="O21:O22"/>
    <mergeCell ref="P21:P22"/>
    <mergeCell ref="S21:S22"/>
    <mergeCell ref="T21:T22"/>
    <mergeCell ref="AU19:AU20"/>
    <mergeCell ref="AV19:AV20"/>
    <mergeCell ref="C21:C22"/>
    <mergeCell ref="D21:D22"/>
    <mergeCell ref="E21:E22"/>
    <mergeCell ref="F21:F22"/>
    <mergeCell ref="G21:G22"/>
    <mergeCell ref="H21:H22"/>
    <mergeCell ref="K21:K22"/>
    <mergeCell ref="L21:L22"/>
    <mergeCell ref="AM19:AM20"/>
    <mergeCell ref="AN19:AN20"/>
    <mergeCell ref="AQ19:AQ20"/>
    <mergeCell ref="AR19:AR20"/>
    <mergeCell ref="AS19:AS20"/>
    <mergeCell ref="AT19:AT20"/>
    <mergeCell ref="AE19:AE20"/>
    <mergeCell ref="AF19:AF20"/>
    <mergeCell ref="AI19:AI20"/>
    <mergeCell ref="AJ19:AJ20"/>
    <mergeCell ref="T19:T20"/>
    <mergeCell ref="U19:U20"/>
    <mergeCell ref="V19:V20"/>
    <mergeCell ref="W19:W20"/>
    <mergeCell ref="X19:X20"/>
    <mergeCell ref="K19:K20"/>
    <mergeCell ref="L19:L20"/>
    <mergeCell ref="M19:M20"/>
    <mergeCell ref="N19:N20"/>
    <mergeCell ref="O19:O20"/>
    <mergeCell ref="P19:P20"/>
    <mergeCell ref="C19:C20"/>
    <mergeCell ref="D19:D20"/>
    <mergeCell ref="E19:E20"/>
    <mergeCell ref="F19:F20"/>
    <mergeCell ref="G19:G20"/>
    <mergeCell ref="H19:H20"/>
    <mergeCell ref="C14:C18"/>
    <mergeCell ref="K14:K18"/>
    <mergeCell ref="S14:S18"/>
    <mergeCell ref="S19:S20"/>
    <mergeCell ref="AQ14:AQ18"/>
    <mergeCell ref="Z9:Z42"/>
    <mergeCell ref="AA9:AA13"/>
    <mergeCell ref="AH9:AH42"/>
    <mergeCell ref="AI9:AI13"/>
    <mergeCell ref="AP9:AP42"/>
    <mergeCell ref="AQ9:AQ13"/>
    <mergeCell ref="AA19:AA20"/>
    <mergeCell ref="AB19:AB20"/>
    <mergeCell ref="AC19:AC20"/>
    <mergeCell ref="AD19:AD20"/>
    <mergeCell ref="AA35:AA36"/>
    <mergeCell ref="AB35:AB36"/>
    <mergeCell ref="AC35:AC36"/>
    <mergeCell ref="AD35:AD36"/>
    <mergeCell ref="AE35:AE36"/>
    <mergeCell ref="AF35:AF36"/>
    <mergeCell ref="AA37:AA38"/>
    <mergeCell ref="AB37:AB38"/>
    <mergeCell ref="AC37:AC38"/>
    <mergeCell ref="AD37:AD38"/>
    <mergeCell ref="AE37:AE38"/>
    <mergeCell ref="AL21:AL22"/>
    <mergeCell ref="AM21:AM22"/>
    <mergeCell ref="AU7:AU8"/>
    <mergeCell ref="AV7:AV8"/>
    <mergeCell ref="B9:B42"/>
    <mergeCell ref="C9:C13"/>
    <mergeCell ref="J9:J42"/>
    <mergeCell ref="K9:K13"/>
    <mergeCell ref="R9:R42"/>
    <mergeCell ref="S9:S13"/>
    <mergeCell ref="U7:U8"/>
    <mergeCell ref="V7:V8"/>
    <mergeCell ref="W7:W8"/>
    <mergeCell ref="X7:X8"/>
    <mergeCell ref="AC7:AC8"/>
    <mergeCell ref="AD7:AD8"/>
    <mergeCell ref="AJ5:AJ8"/>
    <mergeCell ref="AK5:AN6"/>
    <mergeCell ref="AP5:AP8"/>
    <mergeCell ref="AQ5:AQ8"/>
    <mergeCell ref="AR5:AR8"/>
    <mergeCell ref="AS5:AV6"/>
    <mergeCell ref="AK7:AK8"/>
    <mergeCell ref="AL7:AL8"/>
    <mergeCell ref="AA14:AA18"/>
    <mergeCell ref="AI14:AI18"/>
    <mergeCell ref="AA5:AA8"/>
    <mergeCell ref="AB5:AB8"/>
    <mergeCell ref="AC5:AF6"/>
    <mergeCell ref="AH5:AH8"/>
    <mergeCell ref="AI5:AI8"/>
    <mergeCell ref="AE7:AE8"/>
    <mergeCell ref="AF7:AF8"/>
    <mergeCell ref="AS7:AS8"/>
    <mergeCell ref="AT7:AT8"/>
    <mergeCell ref="AM7:AM8"/>
    <mergeCell ref="AN7:AN8"/>
    <mergeCell ref="B5:B8"/>
    <mergeCell ref="C5:C8"/>
    <mergeCell ref="D5:D8"/>
    <mergeCell ref="E5:H6"/>
    <mergeCell ref="J5:J8"/>
    <mergeCell ref="K5:K8"/>
    <mergeCell ref="E7:E8"/>
    <mergeCell ref="F7:F8"/>
    <mergeCell ref="G7:G8"/>
    <mergeCell ref="H7:H8"/>
    <mergeCell ref="Z5:Z8"/>
    <mergeCell ref="L5:L8"/>
    <mergeCell ref="M5:P6"/>
    <mergeCell ref="R5:R8"/>
    <mergeCell ref="S5:S8"/>
    <mergeCell ref="T5:T8"/>
    <mergeCell ref="U5:X6"/>
    <mergeCell ref="M7:M8"/>
    <mergeCell ref="N7:N8"/>
    <mergeCell ref="O7:O8"/>
    <mergeCell ref="P7:P8"/>
    <mergeCell ref="BN5:BN8"/>
    <mergeCell ref="BO5:BO8"/>
    <mergeCell ref="BP5:BP8"/>
    <mergeCell ref="BQ5:BT6"/>
    <mergeCell ref="BQ7:BQ8"/>
    <mergeCell ref="BR7:BR8"/>
    <mergeCell ref="BS7:BS8"/>
    <mergeCell ref="BT7:BT8"/>
    <mergeCell ref="BN9:BN42"/>
    <mergeCell ref="BO9:BO17"/>
    <mergeCell ref="BO18:BO19"/>
    <mergeCell ref="BP18:BP19"/>
    <mergeCell ref="BQ18:BQ19"/>
    <mergeCell ref="BR18:BR19"/>
    <mergeCell ref="BS18:BS19"/>
    <mergeCell ref="BT18:BT19"/>
    <mergeCell ref="BO20:BO21"/>
    <mergeCell ref="BP20:BP21"/>
    <mergeCell ref="BO22:BO26"/>
    <mergeCell ref="BO27:BO30"/>
    <mergeCell ref="BO38:BO39"/>
    <mergeCell ref="BP38:BP39"/>
    <mergeCell ref="BQ38:BQ39"/>
    <mergeCell ref="BR38:BR39"/>
    <mergeCell ref="BT38:BT39"/>
    <mergeCell ref="BO31:BO33"/>
    <mergeCell ref="BO34:BO35"/>
    <mergeCell ref="BP34:BP35"/>
    <mergeCell ref="BQ34:BQ35"/>
    <mergeCell ref="BR34:BR35"/>
    <mergeCell ref="BS34:BS35"/>
    <mergeCell ref="BT34:BT35"/>
    <mergeCell ref="BO36:BO37"/>
    <mergeCell ref="BP36:BP37"/>
    <mergeCell ref="BQ36:BQ37"/>
    <mergeCell ref="BR36:BR37"/>
    <mergeCell ref="BS36:BS37"/>
    <mergeCell ref="BT36:BT37"/>
    <mergeCell ref="BV5:BV8"/>
    <mergeCell ref="BW5:BW8"/>
    <mergeCell ref="BX5:BX8"/>
    <mergeCell ref="BY5:CB6"/>
    <mergeCell ref="BY7:BY8"/>
    <mergeCell ref="BZ7:BZ8"/>
    <mergeCell ref="CA7:CA8"/>
    <mergeCell ref="CB7:CB8"/>
    <mergeCell ref="BV9:BV42"/>
    <mergeCell ref="BW9:BW17"/>
    <mergeCell ref="BW18:BW19"/>
    <mergeCell ref="BX18:BX19"/>
    <mergeCell ref="BY18:BY19"/>
    <mergeCell ref="BZ18:BZ19"/>
    <mergeCell ref="CA18:CA19"/>
    <mergeCell ref="CB18:CB19"/>
    <mergeCell ref="BW20:BW21"/>
    <mergeCell ref="BX20:BX21"/>
    <mergeCell ref="BY20:BY21"/>
    <mergeCell ref="BZ20:BZ21"/>
    <mergeCell ref="CA20:CA21"/>
    <mergeCell ref="CB20:CB21"/>
    <mergeCell ref="BW22:BW26"/>
    <mergeCell ref="BW27:BW30"/>
    <mergeCell ref="CE31:CE34"/>
    <mergeCell ref="CD9:CD44"/>
    <mergeCell ref="BW38:BW39"/>
    <mergeCell ref="BX38:BX39"/>
    <mergeCell ref="BY38:BY39"/>
    <mergeCell ref="BZ38:BZ39"/>
    <mergeCell ref="CA38:CA39"/>
    <mergeCell ref="CB38:CB39"/>
    <mergeCell ref="BW31:BW33"/>
    <mergeCell ref="BW34:BW35"/>
    <mergeCell ref="BX34:BX35"/>
    <mergeCell ref="BY34:BY35"/>
    <mergeCell ref="BZ34:BZ35"/>
    <mergeCell ref="CA34:CA35"/>
    <mergeCell ref="CB34:CB35"/>
    <mergeCell ref="BW36:BW37"/>
    <mergeCell ref="BX36:BX37"/>
    <mergeCell ref="BY36:BY37"/>
    <mergeCell ref="BZ36:BZ37"/>
    <mergeCell ref="CA36:CA37"/>
    <mergeCell ref="CB36:CB37"/>
    <mergeCell ref="CE18:CE19"/>
    <mergeCell ref="CE22:CE26"/>
    <mergeCell ref="CE27:CE30"/>
  </mergeCells>
  <phoneticPr fontId="9" type="noConversion"/>
  <pageMargins left="0.7" right="0.7" top="0.75" bottom="0.75" header="0.3" footer="0.3"/>
  <pageSetup paperSize="9" orientation="portrait" r:id="rId1"/>
  <ignoredErrors>
    <ignoredError sqref="BY22:BZ22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류 현소</cp:lastModifiedBy>
  <cp:revision/>
  <dcterms:created xsi:type="dcterms:W3CDTF">2017-05-09T23:57:52Z</dcterms:created>
  <dcterms:modified xsi:type="dcterms:W3CDTF">2023-04-07T16:42:16Z</dcterms:modified>
  <cp:category/>
  <cp:contentStatus/>
</cp:coreProperties>
</file>