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rat\Desktop\GraduationProject\chapter\test_excel\yolov4\"/>
    </mc:Choice>
  </mc:AlternateContent>
  <xr:revisionPtr revIDLastSave="0" documentId="13_ncr:1_{059D1A4A-E675-4B48-B082-EBEF608BA8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" l="1"/>
  <c r="R2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7" i="1"/>
  <c r="G42" i="1"/>
  <c r="C42" i="1"/>
  <c r="O42" i="1"/>
  <c r="N42" i="1"/>
  <c r="M42" i="1"/>
  <c r="L42" i="1"/>
  <c r="K42" i="1"/>
  <c r="I42" i="1"/>
  <c r="F42" i="1"/>
  <c r="E42" i="1"/>
  <c r="D42" i="1"/>
  <c r="H42" i="1" l="1"/>
  <c r="C44" i="1" s="1"/>
  <c r="J38" i="1"/>
  <c r="Q38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9" i="1"/>
  <c r="Q40" i="1"/>
  <c r="Q41" i="1"/>
  <c r="Q7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8" i="1"/>
  <c r="J9" i="1"/>
  <c r="J10" i="1"/>
  <c r="J11" i="1"/>
  <c r="J12" i="1"/>
  <c r="J7" i="1"/>
  <c r="E44" i="1" l="1"/>
  <c r="J42" i="1"/>
</calcChain>
</file>

<file path=xl/sharedStrings.xml><?xml version="1.0" encoding="utf-8"?>
<sst xmlns="http://schemas.openxmlformats.org/spreadsheetml/2006/main" count="59" uniqueCount="54">
  <si>
    <t>File Name</t>
  </si>
  <si>
    <t>Unripe</t>
  </si>
  <si>
    <t>Slightly Ripe</t>
  </si>
  <si>
    <t>Ripe</t>
  </si>
  <si>
    <t>Rotten</t>
  </si>
  <si>
    <t>Real</t>
  </si>
  <si>
    <t>Test</t>
  </si>
  <si>
    <t>Detected</t>
  </si>
  <si>
    <t>Not Detected</t>
  </si>
  <si>
    <t>Indexes</t>
  </si>
  <si>
    <t>Error Calculation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</si>
  <si>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</si>
  <si>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</si>
  <si>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</si>
  <si>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</si>
  <si>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</si>
  <si>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</si>
  <si>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</si>
  <si>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</si>
  <si>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</si>
  <si>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</si>
  <si>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</si>
  <si>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t70</t>
  </si>
  <si>
    <t>t52</t>
  </si>
  <si>
    <t>t54</t>
  </si>
  <si>
    <t>t46</t>
  </si>
  <si>
    <t>t82</t>
  </si>
  <si>
    <t>t86</t>
  </si>
  <si>
    <t>t92</t>
  </si>
  <si>
    <t>t93</t>
  </si>
  <si>
    <t>t73</t>
  </si>
  <si>
    <t>t50</t>
  </si>
  <si>
    <t>t51</t>
  </si>
  <si>
    <t>tomato_183</t>
  </si>
  <si>
    <t>tomato_1700</t>
  </si>
  <si>
    <t>tomato_646</t>
  </si>
  <si>
    <t>tomato_394</t>
  </si>
  <si>
    <t>tomato_1505</t>
  </si>
  <si>
    <t>tomato_1707</t>
  </si>
  <si>
    <t>tomato_1619</t>
  </si>
  <si>
    <t>tomato_164</t>
  </si>
  <si>
    <t>tomato_284</t>
  </si>
  <si>
    <t>tomato_498</t>
  </si>
  <si>
    <t>tomato_639</t>
  </si>
  <si>
    <t>tomato_363</t>
  </si>
  <si>
    <t>tomato_229</t>
  </si>
  <si>
    <t>Precision (%)</t>
  </si>
  <si>
    <t>Average Precision (%)</t>
  </si>
  <si>
    <t>Detection Percentage</t>
  </si>
  <si>
    <t>Overripe</t>
  </si>
  <si>
    <t>Error 
(Except Not
 Detected Ones)</t>
  </si>
  <si>
    <t>Absolute 
Error</t>
  </si>
  <si>
    <t>Total</t>
  </si>
  <si>
    <t>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</si>
</sst>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5">
    <cellStyle name="İyi" xfId="1" builtinId="26"/>
    <cellStyle name="Normal" xfId="0" builtinId="0"/>
    <cellStyle name="Nötr" xfId="2" builtinId="28"/>
    <cellStyle name="Vurgu5" xfId="3" builtinId="45"/>
    <cellStyle name="Vurgu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449"/>
  <sheetViews>
    <sheetView tabSelected="1" topLeftCell="A7" zoomScale="85" zoomScaleNormal="85" workbookViewId="0">
      <selection activeCell="N45" sqref="N45"/>
    </sheetView>
  </sheetViews>
  <sheetFormatPr defaultColWidth="15.7109375" defaultRowHeight="15" x14ac:dyDescent="0.25"/>
  <cols>
    <col min="1" max="1" width="9.7109375" customWidth="1"/>
    <col min="2" max="2" width="8.7109375" customWidth="1"/>
    <col min="3" max="3" width="7.140625" bestFit="1" customWidth="1"/>
    <col min="4" max="4" width="12" bestFit="1" customWidth="1"/>
    <col min="5" max="5" width="5" bestFit="1" customWidth="1"/>
    <col min="6" max="6" width="8.85546875" bestFit="1" customWidth="1"/>
    <col min="7" max="7" width="7" bestFit="1" customWidth="1"/>
    <col min="8" max="8" width="16.140625" bestFit="1" customWidth="1"/>
    <col min="9" max="9" width="9.140625" bestFit="1" customWidth="1"/>
    <col min="10" max="10" width="12.85546875" customWidth="1"/>
    <col min="11" max="11" width="7.140625" bestFit="1" customWidth="1"/>
    <col min="12" max="12" width="12" bestFit="1" customWidth="1"/>
    <col min="13" max="13" width="5" bestFit="1" customWidth="1"/>
    <col min="14" max="14" width="8.85546875" bestFit="1" customWidth="1"/>
    <col min="15" max="15" width="7" bestFit="1" customWidth="1"/>
    <col min="16" max="16" width="15.42578125" bestFit="1" customWidth="1"/>
    <col min="17" max="17" width="9" style="1" bestFit="1" customWidth="1"/>
    <col min="18" max="18" width="12.5703125" bestFit="1" customWidth="1"/>
  </cols>
  <sheetData>
    <row r="4" spans="1:18" x14ac:dyDescent="0.25">
      <c r="B4" t="s">
        <v>9</v>
      </c>
      <c r="C4">
        <v>0</v>
      </c>
      <c r="D4">
        <v>1</v>
      </c>
      <c r="E4">
        <v>2</v>
      </c>
      <c r="F4">
        <v>3</v>
      </c>
      <c r="G4">
        <v>4</v>
      </c>
    </row>
    <row r="5" spans="1:18" x14ac:dyDescent="0.25">
      <c r="A5" s="1"/>
      <c r="B5" s="1"/>
      <c r="C5" s="13" t="s">
        <v>5</v>
      </c>
      <c r="D5" s="13"/>
      <c r="E5" s="13"/>
      <c r="F5" s="13"/>
      <c r="G5" s="13"/>
      <c r="H5" s="13"/>
      <c r="I5" s="12" t="s">
        <v>6</v>
      </c>
      <c r="J5" s="12"/>
      <c r="K5" s="12"/>
      <c r="L5" s="12"/>
      <c r="M5" s="12"/>
      <c r="N5" s="12"/>
      <c r="O5" s="12"/>
      <c r="P5" s="10"/>
      <c r="Q5" s="11"/>
      <c r="R5" s="11"/>
    </row>
    <row r="6" spans="1:18" ht="45" x14ac:dyDescent="0.25">
      <c r="A6" s="9" t="s">
        <v>0</v>
      </c>
      <c r="B6" s="9"/>
      <c r="C6" s="2" t="s">
        <v>1</v>
      </c>
      <c r="D6" s="2" t="s">
        <v>2</v>
      </c>
      <c r="E6" s="2" t="s">
        <v>3</v>
      </c>
      <c r="F6" s="2" t="s">
        <v>49</v>
      </c>
      <c r="G6" s="2" t="s">
        <v>4</v>
      </c>
      <c r="H6" s="2" t="s">
        <v>53</v>
      </c>
      <c r="I6" s="2" t="s">
        <v>7</v>
      </c>
      <c r="J6" s="2" t="s">
        <v>8</v>
      </c>
      <c r="K6" s="2" t="s">
        <v>1</v>
      </c>
      <c r="L6" s="2" t="s">
        <v>2</v>
      </c>
      <c r="M6" s="2" t="s">
        <v>3</v>
      </c>
      <c r="N6" s="2" t="s">
        <v>49</v>
      </c>
      <c r="O6" s="2" t="s">
        <v>4</v>
      </c>
      <c r="P6" s="8" t="s">
        <v>50</v>
      </c>
      <c r="Q6" s="8" t="s">
        <v>51</v>
      </c>
      <c r="R6" s="2" t="s">
        <v>46</v>
      </c>
    </row>
    <row r="7" spans="1:18" x14ac:dyDescent="0.25">
      <c r="A7" s="9" t="s">
        <v>11</v>
      </c>
      <c r="B7" s="9"/>
      <c r="C7" s="3">
        <v>0</v>
      </c>
      <c r="D7" s="3">
        <v>0</v>
      </c>
      <c r="E7" s="3">
        <v>4</v>
      </c>
      <c r="F7" s="3">
        <v>0</v>
      </c>
      <c r="G7" s="3">
        <v>0</v>
      </c>
      <c r="H7" s="3">
        <f>SUM(C7:G7)</f>
        <v>4</v>
      </c>
      <c r="I7" s="3">
        <v>4</v>
      </c>
      <c r="J7" s="3">
        <f>H7-I7</f>
        <v>0</v>
      </c>
      <c r="K7" s="3">
        <v>0</v>
      </c>
      <c r="L7" s="3">
        <v>0</v>
      </c>
      <c r="M7" s="3">
        <v>4</v>
      </c>
      <c r="N7" s="3">
        <v>0</v>
      </c>
      <c r="O7" s="3">
        <v>0</v>
      </c>
      <c r="P7" s="3">
        <v>0</v>
      </c>
      <c r="Q7" s="3">
        <f>ABS(P7)</f>
        <v>0</v>
      </c>
      <c r="R7" s="7">
        <v>100</v>
      </c>
    </row>
    <row r="8" spans="1:18" x14ac:dyDescent="0.25">
      <c r="A8" s="9" t="s">
        <v>12</v>
      </c>
      <c r="B8" s="9"/>
      <c r="C8" s="3">
        <v>0</v>
      </c>
      <c r="D8" s="3">
        <v>0</v>
      </c>
      <c r="E8" s="3">
        <v>3</v>
      </c>
      <c r="F8" s="3">
        <v>0</v>
      </c>
      <c r="G8" s="3">
        <v>0</v>
      </c>
      <c r="H8" s="3">
        <f t="shared" ref="H8:H41" si="0">SUM(C8:G8)</f>
        <v>3</v>
      </c>
      <c r="I8" s="3">
        <v>3</v>
      </c>
      <c r="J8" s="3">
        <f t="shared" ref="J8:J41" si="1">H8-I8</f>
        <v>0</v>
      </c>
      <c r="K8" s="3">
        <v>0</v>
      </c>
      <c r="L8" s="3">
        <v>0</v>
      </c>
      <c r="M8" s="3">
        <v>3</v>
      </c>
      <c r="N8" s="3">
        <v>0</v>
      </c>
      <c r="O8" s="3">
        <v>0</v>
      </c>
      <c r="P8" s="3">
        <v>0</v>
      </c>
      <c r="Q8" s="3">
        <f t="shared" ref="Q8:Q41" si="2">ABS(P8)</f>
        <v>0</v>
      </c>
      <c r="R8" s="7">
        <v>100</v>
      </c>
    </row>
    <row r="9" spans="1:18" x14ac:dyDescent="0.25">
      <c r="A9" s="9" t="s">
        <v>13</v>
      </c>
      <c r="B9" s="9"/>
      <c r="C9" s="3">
        <v>0</v>
      </c>
      <c r="D9" s="3">
        <v>0</v>
      </c>
      <c r="E9" s="3">
        <v>4</v>
      </c>
      <c r="F9" s="3">
        <v>0</v>
      </c>
      <c r="G9" s="3">
        <v>0</v>
      </c>
      <c r="H9" s="3">
        <f t="shared" si="0"/>
        <v>4</v>
      </c>
      <c r="I9" s="3">
        <v>3</v>
      </c>
      <c r="J9" s="3">
        <f t="shared" si="1"/>
        <v>1</v>
      </c>
      <c r="K9" s="3">
        <v>0</v>
      </c>
      <c r="L9" s="3">
        <v>0</v>
      </c>
      <c r="M9" s="3">
        <v>3</v>
      </c>
      <c r="N9" s="3">
        <v>0</v>
      </c>
      <c r="O9" s="3">
        <v>0</v>
      </c>
      <c r="P9" s="3">
        <v>0</v>
      </c>
      <c r="Q9" s="3">
        <f t="shared" si="2"/>
        <v>0</v>
      </c>
      <c r="R9" s="7">
        <v>100</v>
      </c>
    </row>
    <row r="10" spans="1:18" x14ac:dyDescent="0.25">
      <c r="A10" s="9" t="s">
        <v>14</v>
      </c>
      <c r="B10" s="9"/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f t="shared" si="0"/>
        <v>1</v>
      </c>
      <c r="I10" s="3">
        <v>1</v>
      </c>
      <c r="J10" s="3">
        <f t="shared" si="1"/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f t="shared" si="2"/>
        <v>0</v>
      </c>
      <c r="R10" s="7">
        <v>100</v>
      </c>
    </row>
    <row r="11" spans="1:18" x14ac:dyDescent="0.25">
      <c r="A11" s="9" t="s">
        <v>15</v>
      </c>
      <c r="B11" s="9"/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f t="shared" si="0"/>
        <v>2</v>
      </c>
      <c r="I11" s="3">
        <v>2</v>
      </c>
      <c r="J11" s="3">
        <f t="shared" si="1"/>
        <v>0</v>
      </c>
      <c r="K11" s="3">
        <v>0</v>
      </c>
      <c r="L11" s="3">
        <v>0</v>
      </c>
      <c r="M11" s="3">
        <v>0</v>
      </c>
      <c r="N11" s="3">
        <v>2</v>
      </c>
      <c r="O11" s="3">
        <v>0</v>
      </c>
      <c r="P11" s="3">
        <v>0</v>
      </c>
      <c r="Q11" s="3">
        <f t="shared" si="2"/>
        <v>0</v>
      </c>
      <c r="R11" s="7">
        <v>100</v>
      </c>
    </row>
    <row r="12" spans="1:18" x14ac:dyDescent="0.25">
      <c r="A12" s="9" t="s">
        <v>16</v>
      </c>
      <c r="B12" s="9"/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f t="shared" si="0"/>
        <v>1</v>
      </c>
      <c r="I12" s="3">
        <v>1</v>
      </c>
      <c r="J12" s="3">
        <f t="shared" si="1"/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f t="shared" si="2"/>
        <v>0</v>
      </c>
      <c r="R12" s="7">
        <v>100</v>
      </c>
    </row>
    <row r="13" spans="1:18" x14ac:dyDescent="0.25">
      <c r="A13" s="9" t="s">
        <v>17</v>
      </c>
      <c r="B13" s="9"/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f t="shared" si="0"/>
        <v>1</v>
      </c>
      <c r="I13" s="3">
        <v>1</v>
      </c>
      <c r="J13" s="3">
        <f t="shared" si="1"/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f t="shared" si="2"/>
        <v>0</v>
      </c>
      <c r="R13" s="7">
        <v>100</v>
      </c>
    </row>
    <row r="14" spans="1:18" x14ac:dyDescent="0.25">
      <c r="A14" s="9" t="s">
        <v>18</v>
      </c>
      <c r="B14" s="9"/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f t="shared" si="0"/>
        <v>1</v>
      </c>
      <c r="I14" s="3">
        <v>1</v>
      </c>
      <c r="J14" s="3">
        <f t="shared" si="1"/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f t="shared" si="2"/>
        <v>0</v>
      </c>
      <c r="R14" s="7">
        <v>100</v>
      </c>
    </row>
    <row r="15" spans="1:18" x14ac:dyDescent="0.25">
      <c r="A15" s="9" t="s">
        <v>19</v>
      </c>
      <c r="B15" s="9"/>
      <c r="C15" s="3">
        <v>0</v>
      </c>
      <c r="D15" s="3">
        <v>0</v>
      </c>
      <c r="E15" s="3">
        <v>0</v>
      </c>
      <c r="F15" s="3">
        <v>0</v>
      </c>
      <c r="G15" s="3">
        <v>2</v>
      </c>
      <c r="H15" s="3">
        <f t="shared" si="0"/>
        <v>2</v>
      </c>
      <c r="I15" s="3">
        <v>2</v>
      </c>
      <c r="J15" s="3">
        <f t="shared" si="1"/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0</v>
      </c>
      <c r="Q15" s="3">
        <f t="shared" si="2"/>
        <v>0</v>
      </c>
      <c r="R15" s="7">
        <v>100</v>
      </c>
    </row>
    <row r="16" spans="1:18" x14ac:dyDescent="0.25">
      <c r="A16" s="9" t="s">
        <v>20</v>
      </c>
      <c r="B16" s="9"/>
      <c r="C16" s="3">
        <v>0</v>
      </c>
      <c r="D16" s="3">
        <v>1</v>
      </c>
      <c r="E16" s="3">
        <v>4</v>
      </c>
      <c r="F16" s="3">
        <v>0</v>
      </c>
      <c r="G16" s="3">
        <v>0</v>
      </c>
      <c r="H16" s="3">
        <f t="shared" si="0"/>
        <v>5</v>
      </c>
      <c r="I16" s="3">
        <v>5</v>
      </c>
      <c r="J16" s="3">
        <f t="shared" si="1"/>
        <v>0</v>
      </c>
      <c r="K16" s="3">
        <v>0</v>
      </c>
      <c r="L16" s="3">
        <v>0</v>
      </c>
      <c r="M16" s="3">
        <v>5</v>
      </c>
      <c r="N16" s="3">
        <v>0</v>
      </c>
      <c r="O16" s="3">
        <v>0</v>
      </c>
      <c r="P16" s="3">
        <v>-1</v>
      </c>
      <c r="Q16" s="3">
        <f t="shared" si="2"/>
        <v>1</v>
      </c>
      <c r="R16" s="7">
        <v>80</v>
      </c>
    </row>
    <row r="17" spans="1:18" x14ac:dyDescent="0.25">
      <c r="A17" s="9" t="s">
        <v>21</v>
      </c>
      <c r="B17" s="9"/>
      <c r="C17" s="3">
        <v>0</v>
      </c>
      <c r="D17" s="3">
        <v>1</v>
      </c>
      <c r="E17" s="3">
        <v>4</v>
      </c>
      <c r="F17" s="3">
        <v>0</v>
      </c>
      <c r="G17" s="3">
        <v>0</v>
      </c>
      <c r="H17" s="3">
        <f t="shared" si="0"/>
        <v>5</v>
      </c>
      <c r="I17" s="3">
        <v>5</v>
      </c>
      <c r="J17" s="3">
        <f t="shared" si="1"/>
        <v>0</v>
      </c>
      <c r="K17" s="3">
        <v>0</v>
      </c>
      <c r="L17" s="3">
        <v>0</v>
      </c>
      <c r="M17" s="3">
        <v>5</v>
      </c>
      <c r="N17" s="3">
        <v>0</v>
      </c>
      <c r="O17" s="3">
        <v>0</v>
      </c>
      <c r="P17" s="3">
        <v>0</v>
      </c>
      <c r="Q17" s="3">
        <f t="shared" si="2"/>
        <v>0</v>
      </c>
      <c r="R17" s="7">
        <v>100</v>
      </c>
    </row>
    <row r="18" spans="1:18" x14ac:dyDescent="0.25">
      <c r="A18" s="9" t="s">
        <v>22</v>
      </c>
      <c r="B18" s="9"/>
      <c r="C18" s="3">
        <v>3</v>
      </c>
      <c r="D18" s="3">
        <v>1</v>
      </c>
      <c r="E18" s="3">
        <v>0</v>
      </c>
      <c r="F18" s="3">
        <v>0</v>
      </c>
      <c r="G18" s="3">
        <v>0</v>
      </c>
      <c r="H18" s="3">
        <f t="shared" si="0"/>
        <v>4</v>
      </c>
      <c r="I18" s="3">
        <v>3</v>
      </c>
      <c r="J18" s="3">
        <f t="shared" si="1"/>
        <v>1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f t="shared" si="2"/>
        <v>0</v>
      </c>
      <c r="R18" s="7">
        <v>100</v>
      </c>
    </row>
    <row r="19" spans="1:18" x14ac:dyDescent="0.25">
      <c r="A19" s="9" t="s">
        <v>23</v>
      </c>
      <c r="B19" s="9"/>
      <c r="C19" s="3">
        <v>0</v>
      </c>
      <c r="D19" s="3">
        <v>0</v>
      </c>
      <c r="E19" s="3">
        <v>0</v>
      </c>
      <c r="F19" s="3">
        <v>0</v>
      </c>
      <c r="G19" s="3">
        <v>3</v>
      </c>
      <c r="H19" s="3">
        <f t="shared" si="0"/>
        <v>3</v>
      </c>
      <c r="I19" s="3">
        <v>3</v>
      </c>
      <c r="J19" s="3">
        <f t="shared" si="1"/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>
        <f t="shared" si="2"/>
        <v>0</v>
      </c>
      <c r="R19" s="7">
        <v>100</v>
      </c>
    </row>
    <row r="20" spans="1:18" x14ac:dyDescent="0.25">
      <c r="A20" s="9" t="s">
        <v>24</v>
      </c>
      <c r="B20" s="9"/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f t="shared" si="0"/>
        <v>1</v>
      </c>
      <c r="I20" s="3">
        <v>1</v>
      </c>
      <c r="J20" s="3">
        <f t="shared" si="1"/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-1</v>
      </c>
      <c r="Q20" s="3">
        <f t="shared" si="2"/>
        <v>1</v>
      </c>
      <c r="R20" s="7">
        <v>0</v>
      </c>
    </row>
    <row r="21" spans="1:18" x14ac:dyDescent="0.25">
      <c r="A21" s="14" t="s">
        <v>25</v>
      </c>
      <c r="B21" s="14"/>
      <c r="C21" s="3">
        <v>0</v>
      </c>
      <c r="D21" s="3">
        <v>0</v>
      </c>
      <c r="E21" s="3">
        <v>6</v>
      </c>
      <c r="F21" s="3">
        <v>0</v>
      </c>
      <c r="G21" s="3">
        <v>0</v>
      </c>
      <c r="H21" s="3">
        <f t="shared" si="0"/>
        <v>6</v>
      </c>
      <c r="I21" s="3">
        <v>6</v>
      </c>
      <c r="J21" s="3">
        <f t="shared" si="1"/>
        <v>0</v>
      </c>
      <c r="K21" s="3">
        <v>0</v>
      </c>
      <c r="L21" s="3">
        <v>0</v>
      </c>
      <c r="M21" s="3">
        <v>6</v>
      </c>
      <c r="N21" s="3">
        <v>0</v>
      </c>
      <c r="O21" s="3">
        <v>0</v>
      </c>
      <c r="P21" s="3">
        <v>0</v>
      </c>
      <c r="Q21" s="3">
        <f t="shared" si="2"/>
        <v>0</v>
      </c>
      <c r="R21" s="7">
        <v>100</v>
      </c>
    </row>
    <row r="22" spans="1:18" x14ac:dyDescent="0.25">
      <c r="A22" s="14" t="s">
        <v>26</v>
      </c>
      <c r="B22" s="14"/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f t="shared" si="0"/>
        <v>2</v>
      </c>
      <c r="I22" s="3">
        <v>2</v>
      </c>
      <c r="J22" s="3">
        <f t="shared" si="1"/>
        <v>0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f t="shared" si="2"/>
        <v>0</v>
      </c>
      <c r="R22" s="7">
        <v>100</v>
      </c>
    </row>
    <row r="23" spans="1:18" x14ac:dyDescent="0.25">
      <c r="A23" s="9" t="s">
        <v>27</v>
      </c>
      <c r="B23" s="9"/>
      <c r="C23" s="3">
        <v>1</v>
      </c>
      <c r="D23" s="3">
        <v>2</v>
      </c>
      <c r="E23" s="3">
        <v>1</v>
      </c>
      <c r="F23" s="3">
        <v>0</v>
      </c>
      <c r="G23" s="3">
        <v>0</v>
      </c>
      <c r="H23" s="3">
        <f t="shared" si="0"/>
        <v>4</v>
      </c>
      <c r="I23" s="3">
        <v>3</v>
      </c>
      <c r="J23" s="3">
        <f t="shared" si="1"/>
        <v>1</v>
      </c>
      <c r="K23" s="3">
        <v>0</v>
      </c>
      <c r="L23" s="3">
        <v>0</v>
      </c>
      <c r="M23" s="3">
        <v>3</v>
      </c>
      <c r="N23" s="3">
        <v>0</v>
      </c>
      <c r="O23" s="3">
        <v>0</v>
      </c>
      <c r="P23" s="3">
        <v>-2</v>
      </c>
      <c r="Q23" s="3">
        <f t="shared" si="2"/>
        <v>2</v>
      </c>
      <c r="R23" s="7">
        <f>2/3*100</f>
        <v>66.666666666666657</v>
      </c>
    </row>
    <row r="24" spans="1:18" x14ac:dyDescent="0.25">
      <c r="A24" s="9" t="s">
        <v>28</v>
      </c>
      <c r="B24" s="9"/>
      <c r="C24" s="3">
        <v>2</v>
      </c>
      <c r="D24" s="3">
        <v>0</v>
      </c>
      <c r="E24" s="3">
        <v>2</v>
      </c>
      <c r="F24" s="3">
        <v>0</v>
      </c>
      <c r="G24" s="3">
        <v>0</v>
      </c>
      <c r="H24" s="3">
        <f t="shared" si="0"/>
        <v>4</v>
      </c>
      <c r="I24" s="3">
        <v>4</v>
      </c>
      <c r="J24" s="3">
        <f t="shared" si="1"/>
        <v>0</v>
      </c>
      <c r="K24" s="3">
        <v>2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f t="shared" si="2"/>
        <v>0</v>
      </c>
      <c r="R24" s="7">
        <v>100</v>
      </c>
    </row>
    <row r="25" spans="1:18" x14ac:dyDescent="0.25">
      <c r="A25" s="9" t="s">
        <v>29</v>
      </c>
      <c r="B25" s="9"/>
      <c r="C25" s="3">
        <v>4</v>
      </c>
      <c r="D25" s="3">
        <v>1</v>
      </c>
      <c r="E25" s="3">
        <v>0</v>
      </c>
      <c r="F25" s="3">
        <v>0</v>
      </c>
      <c r="G25" s="3">
        <v>0</v>
      </c>
      <c r="H25" s="3">
        <f t="shared" si="0"/>
        <v>5</v>
      </c>
      <c r="I25" s="3">
        <v>4</v>
      </c>
      <c r="J25" s="3">
        <f t="shared" si="1"/>
        <v>1</v>
      </c>
      <c r="K25" s="3">
        <v>3</v>
      </c>
      <c r="L25" s="3">
        <v>0</v>
      </c>
      <c r="M25" s="3">
        <v>1</v>
      </c>
      <c r="N25" s="3">
        <v>0</v>
      </c>
      <c r="O25" s="3">
        <v>0</v>
      </c>
      <c r="P25" s="3">
        <v>-1</v>
      </c>
      <c r="Q25" s="3">
        <f t="shared" si="2"/>
        <v>1</v>
      </c>
      <c r="R25" s="7">
        <v>75</v>
      </c>
    </row>
    <row r="26" spans="1:18" x14ac:dyDescent="0.25">
      <c r="A26" s="9" t="s">
        <v>30</v>
      </c>
      <c r="B26" s="9"/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f t="shared" si="0"/>
        <v>1</v>
      </c>
      <c r="I26" s="3">
        <v>1</v>
      </c>
      <c r="J26" s="3">
        <f t="shared" si="1"/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1</v>
      </c>
      <c r="Q26" s="3">
        <f t="shared" si="2"/>
        <v>1</v>
      </c>
      <c r="R26" s="7">
        <v>0</v>
      </c>
    </row>
    <row r="27" spans="1:18" x14ac:dyDescent="0.25">
      <c r="A27" s="9" t="s">
        <v>31</v>
      </c>
      <c r="B27" s="9"/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f t="shared" si="0"/>
        <v>1</v>
      </c>
      <c r="I27" s="3">
        <v>1</v>
      </c>
      <c r="J27" s="3">
        <f t="shared" si="1"/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f t="shared" si="2"/>
        <v>0</v>
      </c>
      <c r="R27" s="7">
        <v>100</v>
      </c>
    </row>
    <row r="28" spans="1:18" x14ac:dyDescent="0.25">
      <c r="A28" s="9" t="s">
        <v>32</v>
      </c>
      <c r="B28" s="9"/>
      <c r="C28" s="3">
        <v>0</v>
      </c>
      <c r="D28" s="3">
        <v>0</v>
      </c>
      <c r="E28" s="3">
        <v>2</v>
      </c>
      <c r="F28" s="3">
        <v>0</v>
      </c>
      <c r="G28" s="3">
        <v>3</v>
      </c>
      <c r="H28" s="3">
        <f t="shared" si="0"/>
        <v>5</v>
      </c>
      <c r="I28" s="3">
        <v>3</v>
      </c>
      <c r="J28" s="3">
        <f t="shared" si="1"/>
        <v>2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0</v>
      </c>
      <c r="Q28" s="3">
        <f t="shared" si="2"/>
        <v>0</v>
      </c>
      <c r="R28" s="7">
        <v>100</v>
      </c>
    </row>
    <row r="29" spans="1:18" x14ac:dyDescent="0.25">
      <c r="A29" s="9" t="s">
        <v>33</v>
      </c>
      <c r="B29" s="9"/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f t="shared" si="0"/>
        <v>2</v>
      </c>
      <c r="I29" s="3">
        <v>2</v>
      </c>
      <c r="J29" s="3">
        <f t="shared" si="1"/>
        <v>0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f t="shared" si="2"/>
        <v>0</v>
      </c>
      <c r="R29" s="7">
        <v>100</v>
      </c>
    </row>
    <row r="30" spans="1:18" x14ac:dyDescent="0.25">
      <c r="A30" s="9" t="s">
        <v>34</v>
      </c>
      <c r="B30" s="9"/>
      <c r="C30" s="3">
        <v>9</v>
      </c>
      <c r="D30" s="3">
        <v>0</v>
      </c>
      <c r="E30" s="3">
        <v>0</v>
      </c>
      <c r="F30" s="3">
        <v>0</v>
      </c>
      <c r="G30" s="3">
        <v>0</v>
      </c>
      <c r="H30" s="3">
        <f t="shared" si="0"/>
        <v>9</v>
      </c>
      <c r="I30" s="3">
        <v>7</v>
      </c>
      <c r="J30" s="3">
        <f t="shared" si="1"/>
        <v>2</v>
      </c>
      <c r="K30" s="3">
        <v>7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f t="shared" si="2"/>
        <v>0</v>
      </c>
      <c r="R30" s="7">
        <v>100</v>
      </c>
    </row>
    <row r="31" spans="1:18" x14ac:dyDescent="0.25">
      <c r="A31" s="9" t="s">
        <v>35</v>
      </c>
      <c r="B31" s="9"/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f t="shared" si="0"/>
        <v>1</v>
      </c>
      <c r="I31" s="3">
        <v>1</v>
      </c>
      <c r="J31" s="3">
        <f t="shared" si="1"/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f t="shared" si="2"/>
        <v>0</v>
      </c>
      <c r="R31" s="7">
        <v>100</v>
      </c>
    </row>
    <row r="32" spans="1:18" x14ac:dyDescent="0.25">
      <c r="A32" s="9" t="s">
        <v>36</v>
      </c>
      <c r="B32" s="9"/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f t="shared" si="0"/>
        <v>1</v>
      </c>
      <c r="I32" s="3">
        <v>1</v>
      </c>
      <c r="J32" s="3">
        <f t="shared" si="1"/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f t="shared" si="2"/>
        <v>0</v>
      </c>
      <c r="R32" s="7">
        <v>100</v>
      </c>
    </row>
    <row r="33" spans="1:18" x14ac:dyDescent="0.25">
      <c r="A33" s="9" t="s">
        <v>37</v>
      </c>
      <c r="B33" s="9"/>
      <c r="C33" s="3">
        <v>3</v>
      </c>
      <c r="D33" s="3">
        <v>0</v>
      </c>
      <c r="E33" s="3">
        <v>1</v>
      </c>
      <c r="F33" s="3">
        <v>0</v>
      </c>
      <c r="G33" s="3">
        <v>0</v>
      </c>
      <c r="H33" s="3">
        <f t="shared" si="0"/>
        <v>4</v>
      </c>
      <c r="I33" s="3">
        <v>4</v>
      </c>
      <c r="J33" s="3">
        <f t="shared" si="1"/>
        <v>0</v>
      </c>
      <c r="K33" s="3">
        <v>3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f t="shared" si="2"/>
        <v>0</v>
      </c>
      <c r="R33" s="7">
        <v>100</v>
      </c>
    </row>
    <row r="34" spans="1:18" x14ac:dyDescent="0.25">
      <c r="A34" s="9" t="s">
        <v>38</v>
      </c>
      <c r="B34" s="9"/>
      <c r="C34" s="3">
        <v>2</v>
      </c>
      <c r="D34" s="3">
        <v>0</v>
      </c>
      <c r="E34" s="3">
        <v>3</v>
      </c>
      <c r="F34" s="3">
        <v>0</v>
      </c>
      <c r="G34" s="3">
        <v>0</v>
      </c>
      <c r="H34" s="3">
        <f t="shared" si="0"/>
        <v>5</v>
      </c>
      <c r="I34" s="3">
        <v>3</v>
      </c>
      <c r="J34" s="3">
        <f t="shared" si="1"/>
        <v>2</v>
      </c>
      <c r="K34" s="3">
        <v>0</v>
      </c>
      <c r="L34" s="3">
        <v>0</v>
      </c>
      <c r="M34" s="3">
        <v>3</v>
      </c>
      <c r="N34" s="3">
        <v>0</v>
      </c>
      <c r="O34" s="3">
        <v>0</v>
      </c>
      <c r="P34" s="4">
        <v>0</v>
      </c>
      <c r="Q34" s="3">
        <f t="shared" si="2"/>
        <v>0</v>
      </c>
      <c r="R34" s="7">
        <v>100</v>
      </c>
    </row>
    <row r="35" spans="1:18" x14ac:dyDescent="0.25">
      <c r="A35" s="9" t="s">
        <v>39</v>
      </c>
      <c r="B35" s="9"/>
      <c r="C35" s="3">
        <v>1</v>
      </c>
      <c r="D35" s="3">
        <v>0</v>
      </c>
      <c r="E35" s="3">
        <v>2</v>
      </c>
      <c r="F35" s="3">
        <v>0</v>
      </c>
      <c r="G35" s="3">
        <v>0</v>
      </c>
      <c r="H35" s="3">
        <f t="shared" si="0"/>
        <v>3</v>
      </c>
      <c r="I35" s="3">
        <v>2</v>
      </c>
      <c r="J35" s="3">
        <f t="shared" si="1"/>
        <v>1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>
        <v>0</v>
      </c>
      <c r="Q35" s="3">
        <f t="shared" si="2"/>
        <v>0</v>
      </c>
      <c r="R35" s="7">
        <v>100</v>
      </c>
    </row>
    <row r="36" spans="1:18" x14ac:dyDescent="0.25">
      <c r="A36" s="9" t="s">
        <v>40</v>
      </c>
      <c r="B36" s="9"/>
      <c r="C36" s="3">
        <v>2</v>
      </c>
      <c r="D36" s="3">
        <v>0</v>
      </c>
      <c r="E36" s="3">
        <v>3</v>
      </c>
      <c r="F36" s="3">
        <v>0</v>
      </c>
      <c r="G36" s="3">
        <v>0</v>
      </c>
      <c r="H36" s="3">
        <f t="shared" si="0"/>
        <v>5</v>
      </c>
      <c r="I36" s="3">
        <v>4</v>
      </c>
      <c r="J36" s="3">
        <f t="shared" si="1"/>
        <v>1</v>
      </c>
      <c r="K36" s="3">
        <v>1</v>
      </c>
      <c r="L36" s="3">
        <v>0</v>
      </c>
      <c r="M36" s="3">
        <v>3</v>
      </c>
      <c r="N36" s="3">
        <v>0</v>
      </c>
      <c r="O36" s="3">
        <v>0</v>
      </c>
      <c r="P36" s="3">
        <v>0</v>
      </c>
      <c r="Q36" s="3">
        <f t="shared" si="2"/>
        <v>0</v>
      </c>
      <c r="R36" s="7">
        <v>100</v>
      </c>
    </row>
    <row r="37" spans="1:18" x14ac:dyDescent="0.25">
      <c r="A37" s="9" t="s">
        <v>41</v>
      </c>
      <c r="B37" s="9"/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f t="shared" si="0"/>
        <v>1</v>
      </c>
      <c r="I37" s="3">
        <v>1</v>
      </c>
      <c r="J37" s="3">
        <f t="shared" si="1"/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f t="shared" si="2"/>
        <v>0</v>
      </c>
      <c r="R37" s="7">
        <v>100</v>
      </c>
    </row>
    <row r="38" spans="1:18" x14ac:dyDescent="0.25">
      <c r="A38" s="9" t="s">
        <v>42</v>
      </c>
      <c r="B38" s="9"/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f t="shared" si="0"/>
        <v>1</v>
      </c>
      <c r="I38" s="3">
        <v>1</v>
      </c>
      <c r="J38" s="3">
        <f t="shared" si="1"/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f t="shared" si="2"/>
        <v>0</v>
      </c>
      <c r="R38" s="7">
        <v>100</v>
      </c>
    </row>
    <row r="39" spans="1:18" x14ac:dyDescent="0.25">
      <c r="A39" s="9" t="s">
        <v>43</v>
      </c>
      <c r="B39" s="9"/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f t="shared" si="0"/>
        <v>1</v>
      </c>
      <c r="I39" s="3">
        <v>1</v>
      </c>
      <c r="J39" s="3">
        <f t="shared" si="1"/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f t="shared" si="2"/>
        <v>0</v>
      </c>
      <c r="R39" s="7">
        <v>100</v>
      </c>
    </row>
    <row r="40" spans="1:18" x14ac:dyDescent="0.25">
      <c r="A40" s="9" t="s">
        <v>44</v>
      </c>
      <c r="B40" s="9"/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f t="shared" si="0"/>
        <v>1</v>
      </c>
      <c r="I40" s="3">
        <v>1</v>
      </c>
      <c r="J40" s="3">
        <f t="shared" si="1"/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f t="shared" si="2"/>
        <v>0</v>
      </c>
      <c r="R40" s="7">
        <v>100</v>
      </c>
    </row>
    <row r="41" spans="1:18" x14ac:dyDescent="0.25">
      <c r="A41" s="9" t="s">
        <v>45</v>
      </c>
      <c r="B41" s="9"/>
      <c r="C41" s="3">
        <v>0</v>
      </c>
      <c r="D41" s="3">
        <v>0</v>
      </c>
      <c r="E41" s="3">
        <v>3</v>
      </c>
      <c r="F41" s="3">
        <v>0</v>
      </c>
      <c r="G41" s="3">
        <v>0</v>
      </c>
      <c r="H41" s="3">
        <f t="shared" si="0"/>
        <v>3</v>
      </c>
      <c r="I41" s="3">
        <v>3</v>
      </c>
      <c r="J41" s="3">
        <f t="shared" si="1"/>
        <v>0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  <c r="P41" s="3">
        <v>0</v>
      </c>
      <c r="Q41" s="3">
        <f t="shared" si="2"/>
        <v>0</v>
      </c>
      <c r="R41" s="7">
        <v>100</v>
      </c>
    </row>
    <row r="42" spans="1:18" x14ac:dyDescent="0.25">
      <c r="A42" s="9" t="s">
        <v>52</v>
      </c>
      <c r="B42" s="9"/>
      <c r="C42" s="5">
        <f>SUM(C7:C41)</f>
        <v>31</v>
      </c>
      <c r="D42" s="5">
        <f>SUM(D7:D41)</f>
        <v>6</v>
      </c>
      <c r="E42" s="5">
        <f>SUM(E7:E41)</f>
        <v>42</v>
      </c>
      <c r="F42" s="5">
        <f>SUM(F7:F41)</f>
        <v>8</v>
      </c>
      <c r="G42" s="5">
        <f>SUM(G7:G41)</f>
        <v>15</v>
      </c>
      <c r="H42" s="6">
        <f t="shared" ref="H42:N42" si="3">SUM(H7:H41)</f>
        <v>102</v>
      </c>
      <c r="I42" s="6">
        <f t="shared" si="3"/>
        <v>90</v>
      </c>
      <c r="J42" s="6">
        <f t="shared" si="3"/>
        <v>12</v>
      </c>
      <c r="K42" s="5">
        <f t="shared" si="3"/>
        <v>23</v>
      </c>
      <c r="L42" s="5">
        <f t="shared" si="3"/>
        <v>0</v>
      </c>
      <c r="M42" s="5">
        <f t="shared" si="3"/>
        <v>44</v>
      </c>
      <c r="N42" s="5">
        <f t="shared" si="3"/>
        <v>6</v>
      </c>
      <c r="O42" s="5">
        <f>SUM(O7:O41)</f>
        <v>17</v>
      </c>
      <c r="P42" s="19"/>
      <c r="Q42" s="20"/>
      <c r="R42" s="20"/>
    </row>
    <row r="43" spans="1:18" x14ac:dyDescent="0.25">
      <c r="A43" s="15"/>
      <c r="B43" s="15"/>
      <c r="C43" s="9" t="s">
        <v>48</v>
      </c>
      <c r="D43" s="9"/>
      <c r="E43" s="9" t="s">
        <v>10</v>
      </c>
      <c r="F43" s="9"/>
      <c r="G43" s="9" t="s">
        <v>47</v>
      </c>
      <c r="H43" s="9"/>
      <c r="I43" s="17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5">
      <c r="A44" s="15"/>
      <c r="B44" s="15"/>
      <c r="C44" s="16">
        <f>I42/H42</f>
        <v>0.88235294117647056</v>
      </c>
      <c r="D44" s="16"/>
      <c r="E44" s="16">
        <f>SUM(Q7:Q41)/(I42)</f>
        <v>6.6666666666666666E-2</v>
      </c>
      <c r="F44" s="16"/>
      <c r="G44" s="21">
        <f>AVERAGE(R7:R41)</f>
        <v>92.047619047619051</v>
      </c>
      <c r="H44" s="21"/>
      <c r="I44" s="17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5">
      <c r="A45" s="15"/>
      <c r="B45" s="15"/>
      <c r="C45" s="1"/>
      <c r="D45" s="1"/>
      <c r="E45" s="1"/>
      <c r="H45" s="1"/>
      <c r="I45" s="1"/>
      <c r="J45" s="1"/>
      <c r="K45" s="1"/>
      <c r="L45" s="1"/>
      <c r="M45" s="1"/>
      <c r="P45" s="1"/>
    </row>
    <row r="46" spans="1:18" x14ac:dyDescent="0.25">
      <c r="A46" s="15"/>
      <c r="B46" s="1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P46" s="1"/>
    </row>
    <row r="47" spans="1:18" x14ac:dyDescent="0.25">
      <c r="A47" s="15"/>
      <c r="B47" s="15"/>
      <c r="C47" s="1"/>
      <c r="D47" s="1"/>
      <c r="E47" s="1"/>
      <c r="H47" s="1"/>
      <c r="I47" s="1"/>
      <c r="J47" s="1"/>
      <c r="K47" s="1"/>
      <c r="L47" s="1"/>
      <c r="M47" s="1"/>
      <c r="P47" s="1"/>
    </row>
    <row r="48" spans="1:18" x14ac:dyDescent="0.25">
      <c r="A48" s="15"/>
      <c r="B48" s="15"/>
      <c r="C48" s="1"/>
      <c r="D48" s="1"/>
      <c r="E48" s="1"/>
      <c r="H48" s="1"/>
      <c r="I48" s="1"/>
      <c r="J48" s="1"/>
      <c r="K48" s="1"/>
      <c r="L48" s="1"/>
      <c r="M48" s="1"/>
      <c r="P48" s="1"/>
    </row>
    <row r="49" spans="1:16" x14ac:dyDescent="0.25">
      <c r="A49" s="15"/>
      <c r="B49" s="1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5"/>
      <c r="B50" s="1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5"/>
      <c r="B51" s="1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5"/>
      <c r="B52" s="1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5"/>
      <c r="B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5"/>
      <c r="B54" s="15"/>
    </row>
    <row r="55" spans="1:16" x14ac:dyDescent="0.25">
      <c r="A55" s="15"/>
      <c r="B55" s="15"/>
    </row>
    <row r="56" spans="1:16" x14ac:dyDescent="0.25">
      <c r="A56" s="15"/>
      <c r="B56" s="15"/>
    </row>
    <row r="57" spans="1:16" x14ac:dyDescent="0.25">
      <c r="A57" s="15"/>
      <c r="B57" s="15"/>
    </row>
    <row r="58" spans="1:16" x14ac:dyDescent="0.25">
      <c r="A58" s="15"/>
      <c r="B58" s="15"/>
    </row>
    <row r="59" spans="1:16" x14ac:dyDescent="0.25">
      <c r="A59" s="15"/>
      <c r="B59" s="15"/>
    </row>
    <row r="60" spans="1:16" x14ac:dyDescent="0.25">
      <c r="A60" s="15"/>
      <c r="B60" s="15"/>
    </row>
    <row r="61" spans="1:16" x14ac:dyDescent="0.25">
      <c r="A61" s="15"/>
      <c r="B61" s="15"/>
    </row>
    <row r="62" spans="1:16" x14ac:dyDescent="0.25">
      <c r="A62" s="15"/>
      <c r="B62" s="15"/>
    </row>
    <row r="63" spans="1:16" x14ac:dyDescent="0.25">
      <c r="A63" s="15"/>
      <c r="B63" s="15"/>
    </row>
    <row r="64" spans="1:16" x14ac:dyDescent="0.25">
      <c r="A64" s="15"/>
      <c r="B64" s="15"/>
    </row>
    <row r="65" spans="1:13" x14ac:dyDescent="0.25">
      <c r="A65" s="15"/>
      <c r="B65" s="15"/>
    </row>
    <row r="66" spans="1:13" x14ac:dyDescent="0.25">
      <c r="A66" s="15"/>
      <c r="B66" s="1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5"/>
      <c r="B67" s="1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5"/>
      <c r="B68" s="1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5"/>
      <c r="B69" s="1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5"/>
      <c r="B70" s="1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5"/>
      <c r="B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5"/>
      <c r="B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5"/>
      <c r="B73" s="1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5"/>
      <c r="B74" s="1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5"/>
      <c r="B75" s="1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5"/>
      <c r="B76" s="1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5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5"/>
      <c r="B78" s="1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5"/>
      <c r="B79" s="1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5"/>
      <c r="B80" s="1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5"/>
      <c r="B81" s="1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5"/>
      <c r="B82" s="1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5"/>
      <c r="B83" s="1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5"/>
      <c r="B84" s="1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5"/>
      <c r="B85" s="1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5"/>
      <c r="B86" s="1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5"/>
      <c r="B87" s="1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5"/>
      <c r="B88" s="1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5"/>
      <c r="B89" s="1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5"/>
      <c r="B90" s="1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5"/>
      <c r="B91" s="1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5"/>
      <c r="B92" s="1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5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5"/>
      <c r="B94" s="1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5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5"/>
      <c r="B96" s="1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5"/>
      <c r="B97" s="1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5"/>
      <c r="B98" s="1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5"/>
      <c r="B99" s="1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5"/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5"/>
      <c r="B101" s="1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5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5"/>
      <c r="B103" s="1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5"/>
      <c r="B104" s="1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5"/>
      <c r="B105" s="1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5"/>
      <c r="B106" s="1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5"/>
      <c r="B107" s="1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5"/>
      <c r="B108" s="1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5"/>
      <c r="B109" s="1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5"/>
      <c r="B110" s="1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5"/>
      <c r="B111" s="1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5"/>
      <c r="B112" s="1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5"/>
      <c r="B113" s="1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5"/>
      <c r="B114" s="1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5"/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5"/>
      <c r="B116" s="1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5"/>
      <c r="B117" s="1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5"/>
      <c r="B118" s="1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5"/>
      <c r="B119" s="1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5"/>
      <c r="B120" s="1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5"/>
      <c r="B121" s="1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5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5"/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5"/>
      <c r="B124" s="1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5"/>
      <c r="B125" s="1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5"/>
      <c r="B126" s="1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5"/>
      <c r="B127" s="1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5"/>
      <c r="B128" s="1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5"/>
      <c r="B129" s="1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5"/>
      <c r="B130" s="1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5"/>
      <c r="B131" s="1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5"/>
      <c r="B132" s="1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5"/>
      <c r="B133" s="1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5"/>
      <c r="B134" s="1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5"/>
      <c r="B135" s="1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5"/>
      <c r="B136" s="1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5"/>
      <c r="B137" s="1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5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5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5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5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5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5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5"/>
      <c r="B144" s="1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5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5"/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5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5"/>
      <c r="B148" s="1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5"/>
      <c r="B149" s="1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5"/>
      <c r="B150" s="1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5"/>
      <c r="B151" s="1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5"/>
      <c r="B152" s="1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5"/>
      <c r="B153" s="1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5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5"/>
      <c r="B155" s="1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5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5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5"/>
      <c r="B158" s="1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5"/>
      <c r="B159" s="1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5"/>
      <c r="B160" s="1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5"/>
      <c r="B161" s="1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5"/>
      <c r="B162" s="1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5"/>
      <c r="B163" s="1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5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5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5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5"/>
      <c r="B167" s="1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5"/>
      <c r="B168" s="1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5"/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5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5"/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5"/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5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5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5"/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5"/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5"/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5"/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5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5"/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5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5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5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5"/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5"/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5"/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5"/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5"/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5"/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5"/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5"/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5"/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5"/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5"/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5"/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5"/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5"/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5"/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5"/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5"/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5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5"/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5"/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5"/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5"/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5"/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5"/>
      <c r="B207" s="1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5"/>
      <c r="B208" s="1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5"/>
      <c r="B209" s="1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5"/>
      <c r="B210" s="1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5"/>
      <c r="B211" s="1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5"/>
      <c r="B212" s="1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5"/>
      <c r="B213" s="1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5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5"/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5"/>
      <c r="B216" s="1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5"/>
      <c r="B217" s="1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5"/>
      <c r="B218" s="1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5"/>
      <c r="B219" s="1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5"/>
      <c r="B220" s="1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5"/>
      <c r="B221" s="1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5"/>
      <c r="B222" s="1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5"/>
      <c r="B223" s="1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5"/>
      <c r="B224" s="1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5"/>
      <c r="B225" s="1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5"/>
      <c r="B226" s="1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5"/>
      <c r="B227" s="1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5"/>
      <c r="B228" s="1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5"/>
      <c r="B229" s="1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5"/>
      <c r="B230" s="1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</sheetData>
  <mergeCells count="236">
    <mergeCell ref="I43:R44"/>
    <mergeCell ref="P42:R42"/>
    <mergeCell ref="G43:H43"/>
    <mergeCell ref="G44:H44"/>
    <mergeCell ref="E43:F43"/>
    <mergeCell ref="E44:F44"/>
    <mergeCell ref="A228:B228"/>
    <mergeCell ref="A229:B229"/>
    <mergeCell ref="A230:B230"/>
    <mergeCell ref="A225:B225"/>
    <mergeCell ref="A226:B226"/>
    <mergeCell ref="A227:B227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C43:D43"/>
    <mergeCell ref="C44:D44"/>
    <mergeCell ref="A222:B222"/>
    <mergeCell ref="A223:B223"/>
    <mergeCell ref="A224:B224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51:B51"/>
    <mergeCell ref="A52:B52"/>
    <mergeCell ref="A53:B53"/>
    <mergeCell ref="A47:B47"/>
    <mergeCell ref="A48:B48"/>
    <mergeCell ref="A49:B49"/>
    <mergeCell ref="A50:B50"/>
    <mergeCell ref="A42:B42"/>
    <mergeCell ref="A43:B43"/>
    <mergeCell ref="A44:B44"/>
    <mergeCell ref="A45:B45"/>
    <mergeCell ref="A46:B46"/>
    <mergeCell ref="A24:B24"/>
    <mergeCell ref="A25:B25"/>
    <mergeCell ref="A26:B26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20:B20"/>
    <mergeCell ref="A23:B23"/>
    <mergeCell ref="P5:R5"/>
    <mergeCell ref="A6:B6"/>
    <mergeCell ref="A7:B7"/>
    <mergeCell ref="A8:B8"/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I5:O5"/>
    <mergeCell ref="C5:H5"/>
    <mergeCell ref="A22:B22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Asrın Caferoğlu</dc:creator>
  <cp:lastModifiedBy>Berat Asrın Caferoğlu</cp:lastModifiedBy>
  <dcterms:created xsi:type="dcterms:W3CDTF">2015-06-05T18:17:20Z</dcterms:created>
  <dcterms:modified xsi:type="dcterms:W3CDTF">2022-04-22T20:15:03Z</dcterms:modified>
</cp:coreProperties>
</file>