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GraduationProject\chapter\test_excel\yolov5\"/>
    </mc:Choice>
  </mc:AlternateContent>
  <xr:revisionPtr revIDLastSave="0" documentId="13_ncr:1_{BD625354-3D54-4EA2-9483-B2C19CBC1CBE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heet1" sheetId="1" r:id="rId1"/>
    <sheet name="small 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4" i="2" l="1"/>
  <c r="R54" i="2"/>
  <c r="I54" i="2"/>
  <c r="K54" i="2" s="1"/>
  <c r="R53" i="2"/>
  <c r="I53" i="2"/>
  <c r="K53" i="2" s="1"/>
  <c r="R52" i="2"/>
  <c r="I52" i="2"/>
  <c r="K52" i="2" s="1"/>
  <c r="R51" i="2"/>
  <c r="K51" i="2"/>
  <c r="I51" i="2"/>
  <c r="R50" i="2"/>
  <c r="I50" i="2"/>
  <c r="K50" i="2" s="1"/>
  <c r="S49" i="2"/>
  <c r="R49" i="2"/>
  <c r="I49" i="2"/>
  <c r="K49" i="2" s="1"/>
  <c r="R48" i="2"/>
  <c r="K48" i="2"/>
  <c r="I48" i="2"/>
  <c r="R47" i="2"/>
  <c r="I47" i="2"/>
  <c r="K47" i="2" s="1"/>
  <c r="S46" i="2"/>
  <c r="R46" i="2"/>
  <c r="K46" i="2"/>
  <c r="I46" i="2"/>
  <c r="R45" i="2"/>
  <c r="K45" i="2"/>
  <c r="I45" i="2"/>
  <c r="R44" i="2"/>
  <c r="I44" i="2"/>
  <c r="K44" i="2" s="1"/>
  <c r="R43" i="2"/>
  <c r="I43" i="2"/>
  <c r="K43" i="2" s="1"/>
  <c r="R42" i="2"/>
  <c r="K42" i="2"/>
  <c r="I42" i="2"/>
  <c r="R41" i="2"/>
  <c r="K41" i="2"/>
  <c r="I41" i="2"/>
  <c r="R40" i="2"/>
  <c r="I40" i="2"/>
  <c r="K40" i="2" s="1"/>
  <c r="S39" i="2"/>
  <c r="R39" i="2"/>
  <c r="K39" i="2"/>
  <c r="I39" i="2"/>
  <c r="S38" i="2"/>
  <c r="R38" i="2"/>
  <c r="I38" i="2"/>
  <c r="K38" i="2" s="1"/>
  <c r="R37" i="2"/>
  <c r="K37" i="2"/>
  <c r="I37" i="2"/>
  <c r="R36" i="2"/>
  <c r="K36" i="2"/>
  <c r="I36" i="2"/>
  <c r="R35" i="2"/>
  <c r="I35" i="2"/>
  <c r="K35" i="2" s="1"/>
  <c r="R34" i="2"/>
  <c r="I34" i="2"/>
  <c r="K34" i="2" s="1"/>
  <c r="R33" i="2"/>
  <c r="K33" i="2"/>
  <c r="I33" i="2"/>
  <c r="R32" i="2"/>
  <c r="I32" i="2"/>
  <c r="K32" i="2" s="1"/>
  <c r="R31" i="2"/>
  <c r="I31" i="2"/>
  <c r="K31" i="2" s="1"/>
  <c r="R30" i="2"/>
  <c r="I30" i="2"/>
  <c r="K30" i="2" s="1"/>
  <c r="R29" i="2"/>
  <c r="K29" i="2"/>
  <c r="I29" i="2"/>
  <c r="R28" i="2"/>
  <c r="I28" i="2"/>
  <c r="K28" i="2" s="1"/>
  <c r="R27" i="2"/>
  <c r="I27" i="2"/>
  <c r="K27" i="2" s="1"/>
  <c r="R26" i="2"/>
  <c r="I26" i="2"/>
  <c r="K26" i="2" s="1"/>
  <c r="R25" i="2"/>
  <c r="K25" i="2"/>
  <c r="I25" i="2"/>
  <c r="R24" i="2"/>
  <c r="I24" i="2"/>
  <c r="K24" i="2" s="1"/>
  <c r="R23" i="2"/>
  <c r="I23" i="2"/>
  <c r="K23" i="2" s="1"/>
  <c r="R22" i="2"/>
  <c r="I22" i="2"/>
  <c r="K22" i="2" s="1"/>
  <c r="R21" i="2"/>
  <c r="K21" i="2"/>
  <c r="I21" i="2"/>
  <c r="R20" i="2"/>
  <c r="I20" i="2"/>
  <c r="K20" i="2" s="1"/>
  <c r="R19" i="2"/>
  <c r="I19" i="2"/>
  <c r="K19" i="2" s="1"/>
  <c r="R18" i="2"/>
  <c r="I18" i="2"/>
  <c r="K18" i="2" s="1"/>
  <c r="R17" i="2"/>
  <c r="K17" i="2"/>
  <c r="I17" i="2"/>
  <c r="R16" i="2"/>
  <c r="I16" i="2"/>
  <c r="K16" i="2" s="1"/>
  <c r="R15" i="2"/>
  <c r="I15" i="2"/>
  <c r="K15" i="2" s="1"/>
  <c r="R14" i="2"/>
  <c r="I14" i="2"/>
  <c r="K14" i="2" s="1"/>
  <c r="R13" i="2"/>
  <c r="K13" i="2"/>
  <c r="I13" i="2"/>
  <c r="R12" i="2"/>
  <c r="I12" i="2"/>
  <c r="K12" i="2" s="1"/>
  <c r="R11" i="2"/>
  <c r="I11" i="2"/>
  <c r="K11" i="2" s="1"/>
  <c r="R10" i="2"/>
  <c r="I10" i="2"/>
  <c r="K10" i="2" s="1"/>
  <c r="R9" i="2"/>
  <c r="K9" i="2"/>
  <c r="I9" i="2"/>
  <c r="R8" i="2"/>
  <c r="I8" i="2"/>
  <c r="K8" i="2" s="1"/>
  <c r="R7" i="2"/>
  <c r="I7" i="2"/>
  <c r="K7" i="2" s="1"/>
  <c r="P55" i="2"/>
  <c r="O55" i="2"/>
  <c r="N55" i="2"/>
  <c r="M55" i="2"/>
  <c r="L55" i="2"/>
  <c r="J55" i="2"/>
  <c r="H55" i="2"/>
  <c r="G55" i="2"/>
  <c r="F55" i="2"/>
  <c r="E55" i="2"/>
  <c r="D55" i="2"/>
  <c r="H57" i="2"/>
  <c r="Q46" i="1"/>
  <c r="R46" i="1"/>
  <c r="O55" i="1"/>
  <c r="N55" i="1"/>
  <c r="M55" i="1"/>
  <c r="L55" i="1"/>
  <c r="K55" i="1"/>
  <c r="I55" i="1"/>
  <c r="G55" i="1"/>
  <c r="F55" i="1"/>
  <c r="E55" i="1"/>
  <c r="D55" i="1"/>
  <c r="C55" i="1"/>
  <c r="R54" i="1"/>
  <c r="Q54" i="1"/>
  <c r="J54" i="1"/>
  <c r="H54" i="1"/>
  <c r="Q53" i="1"/>
  <c r="H53" i="1"/>
  <c r="J53" i="1" s="1"/>
  <c r="Q52" i="1"/>
  <c r="H52" i="1"/>
  <c r="J52" i="1" s="1"/>
  <c r="Q51" i="1"/>
  <c r="H51" i="1"/>
  <c r="J51" i="1" s="1"/>
  <c r="Q50" i="1"/>
  <c r="J50" i="1"/>
  <c r="H50" i="1"/>
  <c r="R49" i="1"/>
  <c r="Q49" i="1"/>
  <c r="H49" i="1"/>
  <c r="J49" i="1" s="1"/>
  <c r="Q48" i="1"/>
  <c r="H48" i="1"/>
  <c r="J48" i="1" s="1"/>
  <c r="Q47" i="1"/>
  <c r="J47" i="1"/>
  <c r="H47" i="1"/>
  <c r="H46" i="1"/>
  <c r="J46" i="1" s="1"/>
  <c r="Q45" i="1"/>
  <c r="H45" i="1"/>
  <c r="J45" i="1" s="1"/>
  <c r="Q44" i="1"/>
  <c r="H44" i="1"/>
  <c r="J44" i="1" s="1"/>
  <c r="Q43" i="1"/>
  <c r="H43" i="1"/>
  <c r="J43" i="1" s="1"/>
  <c r="Q42" i="1"/>
  <c r="H42" i="1"/>
  <c r="J42" i="1" s="1"/>
  <c r="Q41" i="1"/>
  <c r="J41" i="1"/>
  <c r="H41" i="1"/>
  <c r="Q40" i="1"/>
  <c r="J40" i="1"/>
  <c r="H40" i="1"/>
  <c r="R39" i="1"/>
  <c r="Q39" i="1"/>
  <c r="J39" i="1"/>
  <c r="H39" i="1"/>
  <c r="R38" i="1"/>
  <c r="G57" i="1" s="1"/>
  <c r="Q38" i="1"/>
  <c r="H38" i="1"/>
  <c r="J38" i="1" s="1"/>
  <c r="Q37" i="1"/>
  <c r="H37" i="1"/>
  <c r="J37" i="1" s="1"/>
  <c r="Q36" i="1"/>
  <c r="J36" i="1"/>
  <c r="H36" i="1"/>
  <c r="Q35" i="1"/>
  <c r="H35" i="1"/>
  <c r="J35" i="1" s="1"/>
  <c r="Q34" i="1"/>
  <c r="H34" i="1"/>
  <c r="J34" i="1" s="1"/>
  <c r="Q33" i="1"/>
  <c r="H33" i="1"/>
  <c r="J33" i="1" s="1"/>
  <c r="Q32" i="1"/>
  <c r="J32" i="1"/>
  <c r="H32" i="1"/>
  <c r="Q31" i="1"/>
  <c r="H31" i="1"/>
  <c r="J31" i="1" s="1"/>
  <c r="Q30" i="1"/>
  <c r="H30" i="1"/>
  <c r="J30" i="1" s="1"/>
  <c r="Q29" i="1"/>
  <c r="H29" i="1"/>
  <c r="J29" i="1" s="1"/>
  <c r="Q28" i="1"/>
  <c r="J28" i="1"/>
  <c r="H28" i="1"/>
  <c r="Q27" i="1"/>
  <c r="H27" i="1"/>
  <c r="J27" i="1" s="1"/>
  <c r="Q26" i="1"/>
  <c r="H26" i="1"/>
  <c r="J26" i="1" s="1"/>
  <c r="Q25" i="1"/>
  <c r="H25" i="1"/>
  <c r="J25" i="1" s="1"/>
  <c r="Q24" i="1"/>
  <c r="J24" i="1"/>
  <c r="H24" i="1"/>
  <c r="Q23" i="1"/>
  <c r="H23" i="1"/>
  <c r="J23" i="1" s="1"/>
  <c r="Q22" i="1"/>
  <c r="H22" i="1"/>
  <c r="J22" i="1" s="1"/>
  <c r="Q21" i="1"/>
  <c r="H21" i="1"/>
  <c r="J21" i="1" s="1"/>
  <c r="Q20" i="1"/>
  <c r="J20" i="1"/>
  <c r="H20" i="1"/>
  <c r="Q19" i="1"/>
  <c r="H19" i="1"/>
  <c r="J19" i="1" s="1"/>
  <c r="Q18" i="1"/>
  <c r="H18" i="1"/>
  <c r="J18" i="1" s="1"/>
  <c r="Q17" i="1"/>
  <c r="H17" i="1"/>
  <c r="J17" i="1" s="1"/>
  <c r="Q16" i="1"/>
  <c r="J16" i="1"/>
  <c r="H16" i="1"/>
  <c r="Q15" i="1"/>
  <c r="H15" i="1"/>
  <c r="J15" i="1" s="1"/>
  <c r="Q14" i="1"/>
  <c r="H14" i="1"/>
  <c r="J14" i="1" s="1"/>
  <c r="Q13" i="1"/>
  <c r="H13" i="1"/>
  <c r="J13" i="1" s="1"/>
  <c r="Q12" i="1"/>
  <c r="J12" i="1"/>
  <c r="H12" i="1"/>
  <c r="Q11" i="1"/>
  <c r="H11" i="1"/>
  <c r="J11" i="1" s="1"/>
  <c r="Q10" i="1"/>
  <c r="H10" i="1"/>
  <c r="J10" i="1" s="1"/>
  <c r="Q9" i="1"/>
  <c r="H9" i="1"/>
  <c r="J9" i="1" s="1"/>
  <c r="Q8" i="1"/>
  <c r="J8" i="1"/>
  <c r="H8" i="1"/>
  <c r="Q7" i="1"/>
  <c r="H7" i="1"/>
  <c r="J7" i="1" s="1"/>
  <c r="F57" i="2" l="1"/>
  <c r="K55" i="2"/>
  <c r="I55" i="2"/>
  <c r="D57" i="2"/>
  <c r="E57" i="1"/>
  <c r="J55" i="1"/>
  <c r="H55" i="1"/>
  <c r="C57" i="1" s="1"/>
</calcChain>
</file>

<file path=xl/sharedStrings.xml><?xml version="1.0" encoding="utf-8"?>
<sst xmlns="http://schemas.openxmlformats.org/spreadsheetml/2006/main" count="144" uniqueCount="79">
  <si>
    <t>Error = Real index - Estimated index</t>
  </si>
  <si>
    <t>Indexes</t>
  </si>
  <si>
    <t>Real</t>
  </si>
  <si>
    <t>Test</t>
  </si>
  <si>
    <t>File Name</t>
  </si>
  <si>
    <t>Unripe</t>
  </si>
  <si>
    <t>Slightly Ripe</t>
  </si>
  <si>
    <t>Ripe</t>
  </si>
  <si>
    <t>Overripe</t>
  </si>
  <si>
    <t>Rotten</t>
  </si>
  <si>
    <t>Number of Item</t>
  </si>
  <si>
    <t>Detected</t>
  </si>
  <si>
    <t>Not Detected</t>
  </si>
  <si>
    <t>Error (Except Not Detected Ones)</t>
  </si>
  <si>
    <t>Absolute Error</t>
  </si>
  <si>
    <t>Precision (%)</t>
  </si>
  <si>
    <t>l2</t>
  </si>
  <si>
    <t>l3</t>
  </si>
  <si>
    <t>l4</t>
  </si>
  <si>
    <t>l6</t>
  </si>
  <si>
    <t>l7</t>
  </si>
  <si>
    <t>l8</t>
  </si>
  <si>
    <t>l13</t>
  </si>
  <si>
    <t>l58</t>
  </si>
  <si>
    <t>l63</t>
  </si>
  <si>
    <t>l80</t>
  </si>
  <si>
    <t>l52</t>
  </si>
  <si>
    <t>l85</t>
  </si>
  <si>
    <t>lemon_212</t>
  </si>
  <si>
    <t>lemon_666</t>
  </si>
  <si>
    <t>lemon_834</t>
  </si>
  <si>
    <t>lemon_840</t>
  </si>
  <si>
    <t>lemon_168</t>
  </si>
  <si>
    <t>lemon_169</t>
  </si>
  <si>
    <t>lemon_173</t>
  </si>
  <si>
    <t>lemon_425</t>
  </si>
  <si>
    <t>lemon_653</t>
  </si>
  <si>
    <t>l100</t>
  </si>
  <si>
    <t>l92</t>
  </si>
  <si>
    <t>l81</t>
  </si>
  <si>
    <t>l_market_2</t>
  </si>
  <si>
    <t>l14</t>
  </si>
  <si>
    <t>l78</t>
  </si>
  <si>
    <t>l16</t>
  </si>
  <si>
    <t>l82</t>
  </si>
  <si>
    <t>l91</t>
  </si>
  <si>
    <t>l46</t>
  </si>
  <si>
    <t>l51</t>
  </si>
  <si>
    <t>l5</t>
  </si>
  <si>
    <t>l49</t>
  </si>
  <si>
    <t>l75</t>
  </si>
  <si>
    <t>l64</t>
  </si>
  <si>
    <t>lemon_170</t>
  </si>
  <si>
    <t>lemon_2</t>
  </si>
  <si>
    <t>lemon_55</t>
  </si>
  <si>
    <t>lemon_59</t>
  </si>
  <si>
    <t>lemon_195</t>
  </si>
  <si>
    <t>lemon_211</t>
  </si>
  <si>
    <t>lemon_418</t>
  </si>
  <si>
    <t>lemon_728</t>
  </si>
  <si>
    <t>lemon_827</t>
  </si>
  <si>
    <t>lemon_895</t>
  </si>
  <si>
    <t>lemon_955</t>
  </si>
  <si>
    <t>lemon_1072</t>
  </si>
  <si>
    <t>Detection Percentage</t>
  </si>
  <si>
    <t>Error Calculation</t>
  </si>
  <si>
    <t>Average Precision (%)</t>
  </si>
  <si>
    <t>True</t>
  </si>
  <si>
    <t>Prediction</t>
  </si>
  <si>
    <t>Slightly 
Ripe</t>
  </si>
  <si>
    <t>Not 
Detected</t>
  </si>
  <si>
    <t>Slightly
 Ripe</t>
  </si>
  <si>
    <t>Error 
(Except Not 
Detected Ones)</t>
  </si>
  <si>
    <t>Absolute 
Error</t>
  </si>
  <si>
    <t>Detection
 Percentage</t>
  </si>
  <si>
    <t>Error 
Calculation</t>
  </si>
  <si>
    <t>Average 
Precision (%)</t>
  </si>
  <si>
    <t>Number 
of Items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</si>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</sst>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b/>
      <sz val="11"/>
      <color rgb="FF9C5700"/>
      <name val="Calibri"/>
      <family val="2"/>
      <charset val="162"/>
    </font>
    <font>
      <sz val="11"/>
      <color rgb="FF9C5700"/>
      <name val="Calibri"/>
      <family val="2"/>
      <charset val="1"/>
    </font>
    <font>
      <b/>
      <sz val="11"/>
      <color rgb="FF006100"/>
      <name val="Calibri"/>
      <family val="2"/>
      <charset val="162"/>
    </font>
    <font>
      <sz val="11"/>
      <color rgb="FF006100"/>
      <name val="Calibri"/>
      <family val="2"/>
      <charset val="1"/>
    </font>
    <font>
      <b/>
      <sz val="11"/>
      <color rgb="FF000000"/>
      <name val="Calibri"/>
      <family val="2"/>
      <charset val="162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4472C4"/>
        <bgColor rgb="FF666699"/>
      </patternFill>
    </fill>
    <fill>
      <patternFill patternType="solid">
        <fgColor rgb="FF70AD47"/>
        <bgColor rgb="FF33996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2" fillId="2" borderId="0" applyBorder="0" applyProtection="0"/>
    <xf numFmtId="0" fontId="4" fillId="3" borderId="0" applyBorder="0" applyProtection="0"/>
    <xf numFmtId="0" fontId="6" fillId="4" borderId="0" applyBorder="0" applyProtection="0"/>
    <xf numFmtId="0" fontId="6" fillId="5" borderId="0" applyBorder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2" xfId="3" applyBorder="1" applyAlignment="1" applyProtection="1">
      <alignment horizontal="center" vertical="center"/>
    </xf>
    <xf numFmtId="0" fontId="6" fillId="5" borderId="2" xfId="4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9" fillId="8" borderId="11" xfId="7" applyBorder="1" applyAlignment="1">
      <alignment horizontal="center" vertical="center"/>
    </xf>
    <xf numFmtId="0" fontId="6" fillId="4" borderId="11" xfId="3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2" xfId="1" applyFont="1" applyBorder="1" applyAlignment="1" applyProtection="1">
      <alignment horizontal="center" vertical="center"/>
    </xf>
    <xf numFmtId="0" fontId="3" fillId="3" borderId="2" xfId="2" applyFont="1" applyBorder="1" applyAlignment="1" applyProtection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7" borderId="7" xfId="6" applyFont="1" applyBorder="1" applyAlignment="1">
      <alignment horizontal="center" vertical="center"/>
    </xf>
    <xf numFmtId="0" fontId="10" fillId="7" borderId="8" xfId="6" applyFont="1" applyBorder="1" applyAlignment="1">
      <alignment horizontal="center" vertical="center"/>
    </xf>
    <xf numFmtId="0" fontId="10" fillId="7" borderId="9" xfId="6" applyFont="1" applyBorder="1" applyAlignment="1">
      <alignment horizontal="center" vertical="center"/>
    </xf>
    <xf numFmtId="0" fontId="11" fillId="6" borderId="7" xfId="5" applyFont="1" applyBorder="1" applyAlignment="1">
      <alignment horizontal="center" vertical="center"/>
    </xf>
    <xf numFmtId="0" fontId="11" fillId="6" borderId="8" xfId="5" applyFont="1" applyBorder="1" applyAlignment="1">
      <alignment horizontal="center" vertical="center"/>
    </xf>
    <xf numFmtId="0" fontId="11" fillId="6" borderId="9" xfId="5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</cellXfs>
  <cellStyles count="8">
    <cellStyle name="Excel Built-in Accent5" xfId="3" xr:uid="{00000000-0005-0000-0000-000008000000}"/>
    <cellStyle name="Excel Built-in Accent6" xfId="4" xr:uid="{00000000-0005-0000-0000-000009000000}"/>
    <cellStyle name="Excel Built-in Good" xfId="2" xr:uid="{00000000-0005-0000-0000-000007000000}"/>
    <cellStyle name="Excel Built-in Neutral" xfId="1" xr:uid="{00000000-0005-0000-0000-000006000000}"/>
    <cellStyle name="İyi" xfId="5" builtinId="26"/>
    <cellStyle name="Normal" xfId="0" builtinId="0"/>
    <cellStyle name="Nötr" xfId="6" builtinId="28"/>
    <cellStyle name="Vurgu6" xfId="7" builtinId="4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45"/>
  <sheetViews>
    <sheetView topLeftCell="A38" zoomScale="145" zoomScaleNormal="145" workbookViewId="0">
      <selection activeCell="D59" sqref="D59"/>
    </sheetView>
  </sheetViews>
  <sheetFormatPr defaultColWidth="15.7109375" defaultRowHeight="15" x14ac:dyDescent="0.25"/>
  <cols>
    <col min="1" max="1" width="15.5703125" customWidth="1"/>
    <col min="3" max="3" width="8.42578125" bestFit="1" customWidth="1"/>
    <col min="4" max="4" width="12" bestFit="1" customWidth="1"/>
    <col min="16" max="16" width="30.7109375" customWidth="1"/>
    <col min="17" max="17" width="15.7109375" style="1"/>
  </cols>
  <sheetData>
    <row r="2" spans="1:18" x14ac:dyDescent="0.25">
      <c r="I2" t="s">
        <v>0</v>
      </c>
    </row>
    <row r="4" spans="1:18" x14ac:dyDescent="0.25">
      <c r="B4" s="2" t="s">
        <v>1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I4" s="14"/>
      <c r="J4" s="14"/>
      <c r="K4" s="14"/>
      <c r="L4" s="14"/>
      <c r="M4" s="14"/>
      <c r="N4" s="14"/>
      <c r="O4" s="14"/>
      <c r="P4" s="3"/>
      <c r="Q4" s="3"/>
    </row>
    <row r="5" spans="1:18" x14ac:dyDescent="0.25">
      <c r="A5" s="1"/>
      <c r="B5" s="1"/>
      <c r="C5" s="15" t="s">
        <v>2</v>
      </c>
      <c r="D5" s="15"/>
      <c r="E5" s="15"/>
      <c r="F5" s="15"/>
      <c r="G5" s="15"/>
      <c r="H5" s="15"/>
      <c r="I5" s="16" t="s">
        <v>3</v>
      </c>
      <c r="J5" s="16"/>
      <c r="K5" s="16"/>
      <c r="L5" s="16"/>
      <c r="M5" s="16"/>
      <c r="N5" s="16"/>
      <c r="O5" s="16"/>
      <c r="P5" s="17"/>
      <c r="Q5" s="17"/>
      <c r="R5" s="17"/>
    </row>
    <row r="6" spans="1:18" x14ac:dyDescent="0.25">
      <c r="A6" s="18" t="s">
        <v>4</v>
      </c>
      <c r="B6" s="18"/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5</v>
      </c>
      <c r="L6" s="4" t="s">
        <v>6</v>
      </c>
      <c r="M6" s="4" t="s">
        <v>7</v>
      </c>
      <c r="N6" s="4" t="s">
        <v>8</v>
      </c>
      <c r="O6" s="4" t="s">
        <v>9</v>
      </c>
      <c r="P6" s="4" t="s">
        <v>13</v>
      </c>
      <c r="Q6" s="4" t="s">
        <v>14</v>
      </c>
      <c r="R6" s="4" t="s">
        <v>15</v>
      </c>
    </row>
    <row r="7" spans="1:18" x14ac:dyDescent="0.25">
      <c r="A7" s="18" t="s">
        <v>16</v>
      </c>
      <c r="B7" s="18"/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f t="shared" ref="H7:H54" si="0">SUM(C7:G7)</f>
        <v>1</v>
      </c>
      <c r="I7" s="5">
        <v>1</v>
      </c>
      <c r="J7" s="5">
        <f t="shared" ref="J7:J54" si="1">H7-I7</f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f t="shared" ref="Q7:Q54" si="2">ABS(P7)</f>
        <v>0</v>
      </c>
      <c r="R7" s="5">
        <v>100</v>
      </c>
    </row>
    <row r="8" spans="1:18" x14ac:dyDescent="0.25">
      <c r="A8" s="18" t="s">
        <v>17</v>
      </c>
      <c r="B8" s="18"/>
      <c r="C8" s="5">
        <v>0</v>
      </c>
      <c r="D8" s="5">
        <v>0</v>
      </c>
      <c r="E8" s="5">
        <v>0</v>
      </c>
      <c r="F8" s="5">
        <v>1</v>
      </c>
      <c r="G8" s="5">
        <v>0</v>
      </c>
      <c r="H8" s="5">
        <f t="shared" si="0"/>
        <v>1</v>
      </c>
      <c r="I8" s="5">
        <v>1</v>
      </c>
      <c r="J8" s="5">
        <f t="shared" si="1"/>
        <v>0</v>
      </c>
      <c r="K8" s="5">
        <v>0</v>
      </c>
      <c r="L8" s="5">
        <v>0</v>
      </c>
      <c r="M8" s="5">
        <v>0</v>
      </c>
      <c r="N8" s="5">
        <v>1</v>
      </c>
      <c r="O8" s="5">
        <v>0</v>
      </c>
      <c r="P8" s="5">
        <v>0</v>
      </c>
      <c r="Q8" s="5">
        <f t="shared" si="2"/>
        <v>0</v>
      </c>
      <c r="R8" s="5">
        <v>100</v>
      </c>
    </row>
    <row r="9" spans="1:18" x14ac:dyDescent="0.25">
      <c r="A9" s="18" t="s">
        <v>18</v>
      </c>
      <c r="B9" s="18"/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f t="shared" si="0"/>
        <v>1</v>
      </c>
      <c r="I9" s="5">
        <v>1</v>
      </c>
      <c r="J9" s="5">
        <f t="shared" si="1"/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f t="shared" si="2"/>
        <v>0</v>
      </c>
      <c r="R9" s="5">
        <v>100</v>
      </c>
    </row>
    <row r="10" spans="1:18" x14ac:dyDescent="0.25">
      <c r="A10" s="18" t="s">
        <v>19</v>
      </c>
      <c r="B10" s="18"/>
      <c r="C10" s="5">
        <v>4</v>
      </c>
      <c r="D10" s="5">
        <v>1</v>
      </c>
      <c r="E10" s="5">
        <v>5</v>
      </c>
      <c r="F10" s="5">
        <v>0</v>
      </c>
      <c r="G10" s="5">
        <v>0</v>
      </c>
      <c r="H10" s="5">
        <f t="shared" si="0"/>
        <v>10</v>
      </c>
      <c r="I10" s="5">
        <v>9</v>
      </c>
      <c r="J10" s="5">
        <f t="shared" si="1"/>
        <v>1</v>
      </c>
      <c r="K10" s="5">
        <v>3</v>
      </c>
      <c r="L10" s="5">
        <v>1</v>
      </c>
      <c r="M10" s="5">
        <v>5</v>
      </c>
      <c r="N10" s="5">
        <v>0</v>
      </c>
      <c r="O10" s="5">
        <v>0</v>
      </c>
      <c r="P10" s="5">
        <v>0</v>
      </c>
      <c r="Q10" s="5">
        <f t="shared" si="2"/>
        <v>0</v>
      </c>
      <c r="R10" s="5">
        <v>100</v>
      </c>
    </row>
    <row r="11" spans="1:18" x14ac:dyDescent="0.25">
      <c r="A11" s="18" t="s">
        <v>20</v>
      </c>
      <c r="B11" s="18"/>
      <c r="C11" s="5">
        <v>1</v>
      </c>
      <c r="D11" s="5">
        <v>0</v>
      </c>
      <c r="E11" s="5">
        <v>1</v>
      </c>
      <c r="F11" s="5">
        <v>0</v>
      </c>
      <c r="G11" s="5">
        <v>0</v>
      </c>
      <c r="H11" s="5">
        <f t="shared" si="0"/>
        <v>2</v>
      </c>
      <c r="I11" s="5">
        <v>2</v>
      </c>
      <c r="J11" s="5">
        <f t="shared" si="1"/>
        <v>0</v>
      </c>
      <c r="K11" s="5">
        <v>1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f t="shared" si="2"/>
        <v>0</v>
      </c>
      <c r="R11" s="5">
        <v>100</v>
      </c>
    </row>
    <row r="12" spans="1:18" x14ac:dyDescent="0.25">
      <c r="A12" s="18" t="s">
        <v>21</v>
      </c>
      <c r="B12" s="18"/>
      <c r="C12" s="5">
        <v>2</v>
      </c>
      <c r="D12" s="5">
        <v>0</v>
      </c>
      <c r="E12" s="5">
        <v>2</v>
      </c>
      <c r="F12" s="5">
        <v>0</v>
      </c>
      <c r="G12" s="5">
        <v>0</v>
      </c>
      <c r="H12" s="5">
        <f t="shared" si="0"/>
        <v>4</v>
      </c>
      <c r="I12" s="5">
        <v>3</v>
      </c>
      <c r="J12" s="5">
        <f t="shared" si="1"/>
        <v>1</v>
      </c>
      <c r="K12" s="5">
        <v>1</v>
      </c>
      <c r="L12" s="5">
        <v>0</v>
      </c>
      <c r="M12" s="5">
        <v>2</v>
      </c>
      <c r="N12" s="5">
        <v>0</v>
      </c>
      <c r="O12" s="5">
        <v>0</v>
      </c>
      <c r="P12" s="5">
        <v>0</v>
      </c>
      <c r="Q12" s="5">
        <f t="shared" si="2"/>
        <v>0</v>
      </c>
      <c r="R12" s="5">
        <v>100</v>
      </c>
    </row>
    <row r="13" spans="1:18" x14ac:dyDescent="0.25">
      <c r="A13" s="18" t="s">
        <v>22</v>
      </c>
      <c r="B13" s="18"/>
      <c r="C13" s="5">
        <v>2</v>
      </c>
      <c r="D13" s="5">
        <v>0</v>
      </c>
      <c r="E13" s="5">
        <v>2</v>
      </c>
      <c r="F13" s="5">
        <v>0</v>
      </c>
      <c r="G13" s="5">
        <v>0</v>
      </c>
      <c r="H13" s="5">
        <f t="shared" si="0"/>
        <v>4</v>
      </c>
      <c r="I13" s="5">
        <v>4</v>
      </c>
      <c r="J13" s="5">
        <f t="shared" si="1"/>
        <v>0</v>
      </c>
      <c r="K13" s="5">
        <v>2</v>
      </c>
      <c r="L13" s="5">
        <v>0</v>
      </c>
      <c r="M13" s="5">
        <v>2</v>
      </c>
      <c r="N13" s="5">
        <v>0</v>
      </c>
      <c r="O13" s="5">
        <v>0</v>
      </c>
      <c r="P13" s="5">
        <v>0</v>
      </c>
      <c r="Q13" s="5">
        <f t="shared" si="2"/>
        <v>0</v>
      </c>
      <c r="R13" s="5">
        <v>100</v>
      </c>
    </row>
    <row r="14" spans="1:18" x14ac:dyDescent="0.25">
      <c r="A14" s="18" t="s">
        <v>23</v>
      </c>
      <c r="B14" s="18"/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f t="shared" si="0"/>
        <v>1</v>
      </c>
      <c r="I14" s="5">
        <v>1</v>
      </c>
      <c r="J14" s="5">
        <f t="shared" si="1"/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f t="shared" si="2"/>
        <v>0</v>
      </c>
      <c r="R14" s="5">
        <v>100</v>
      </c>
    </row>
    <row r="15" spans="1:18" x14ac:dyDescent="0.25">
      <c r="A15" s="18" t="s">
        <v>24</v>
      </c>
      <c r="B15" s="18"/>
      <c r="C15" s="5">
        <v>0</v>
      </c>
      <c r="D15" s="5">
        <v>0</v>
      </c>
      <c r="E15" s="5">
        <v>1</v>
      </c>
      <c r="F15" s="5">
        <v>0</v>
      </c>
      <c r="G15" s="5">
        <v>1</v>
      </c>
      <c r="H15" s="5">
        <f t="shared" si="0"/>
        <v>2</v>
      </c>
      <c r="I15" s="5">
        <v>2</v>
      </c>
      <c r="J15" s="5">
        <f t="shared" si="1"/>
        <v>0</v>
      </c>
      <c r="K15" s="5">
        <v>0</v>
      </c>
      <c r="L15" s="5">
        <v>0</v>
      </c>
      <c r="M15" s="5">
        <v>1</v>
      </c>
      <c r="N15" s="5">
        <v>0</v>
      </c>
      <c r="O15" s="5">
        <v>1</v>
      </c>
      <c r="P15" s="5">
        <v>0</v>
      </c>
      <c r="Q15" s="5">
        <f t="shared" si="2"/>
        <v>0</v>
      </c>
      <c r="R15" s="5">
        <v>100</v>
      </c>
    </row>
    <row r="16" spans="1:18" x14ac:dyDescent="0.25">
      <c r="A16" s="18" t="s">
        <v>25</v>
      </c>
      <c r="B16" s="18"/>
      <c r="C16" s="5">
        <v>1</v>
      </c>
      <c r="D16" s="5">
        <v>0</v>
      </c>
      <c r="E16" s="5">
        <v>5</v>
      </c>
      <c r="F16" s="5">
        <v>0</v>
      </c>
      <c r="G16" s="5">
        <v>0</v>
      </c>
      <c r="H16" s="5">
        <f t="shared" si="0"/>
        <v>6</v>
      </c>
      <c r="I16" s="5">
        <v>6</v>
      </c>
      <c r="J16" s="5">
        <f t="shared" si="1"/>
        <v>0</v>
      </c>
      <c r="K16" s="5">
        <v>1</v>
      </c>
      <c r="L16" s="5">
        <v>0</v>
      </c>
      <c r="M16" s="5">
        <v>5</v>
      </c>
      <c r="N16" s="5">
        <v>0</v>
      </c>
      <c r="O16" s="5">
        <v>0</v>
      </c>
      <c r="P16" s="5">
        <v>0</v>
      </c>
      <c r="Q16" s="5">
        <f t="shared" si="2"/>
        <v>0</v>
      </c>
      <c r="R16" s="5">
        <v>100</v>
      </c>
    </row>
    <row r="17" spans="1:18" x14ac:dyDescent="0.25">
      <c r="A17" s="18" t="s">
        <v>26</v>
      </c>
      <c r="B17" s="18"/>
      <c r="C17" s="5">
        <v>2</v>
      </c>
      <c r="D17" s="5">
        <v>0</v>
      </c>
      <c r="E17" s="5">
        <v>1</v>
      </c>
      <c r="F17" s="5">
        <v>0</v>
      </c>
      <c r="G17" s="5">
        <v>0</v>
      </c>
      <c r="H17" s="5">
        <f t="shared" si="0"/>
        <v>3</v>
      </c>
      <c r="I17" s="5">
        <v>3</v>
      </c>
      <c r="J17" s="5">
        <f t="shared" si="1"/>
        <v>0</v>
      </c>
      <c r="K17" s="5">
        <v>2</v>
      </c>
      <c r="L17" s="5">
        <v>0</v>
      </c>
      <c r="M17" s="5">
        <v>1</v>
      </c>
      <c r="N17" s="5">
        <v>0</v>
      </c>
      <c r="O17" s="5">
        <v>0</v>
      </c>
      <c r="P17" s="5">
        <v>0</v>
      </c>
      <c r="Q17" s="5">
        <f t="shared" si="2"/>
        <v>0</v>
      </c>
      <c r="R17" s="5">
        <v>100</v>
      </c>
    </row>
    <row r="18" spans="1:18" x14ac:dyDescent="0.25">
      <c r="A18" s="18" t="s">
        <v>27</v>
      </c>
      <c r="B18" s="18"/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f t="shared" si="0"/>
        <v>1</v>
      </c>
      <c r="I18" s="5">
        <v>1</v>
      </c>
      <c r="J18" s="5">
        <f t="shared" si="1"/>
        <v>0</v>
      </c>
      <c r="K18" s="5">
        <v>0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f t="shared" si="2"/>
        <v>0</v>
      </c>
      <c r="R18" s="5">
        <v>100</v>
      </c>
    </row>
    <row r="19" spans="1:18" x14ac:dyDescent="0.25">
      <c r="A19" s="18" t="s">
        <v>28</v>
      </c>
      <c r="B19" s="18"/>
      <c r="C19" s="5">
        <v>0</v>
      </c>
      <c r="D19" s="5">
        <v>0</v>
      </c>
      <c r="E19" s="5">
        <v>0</v>
      </c>
      <c r="F19" s="5">
        <v>1</v>
      </c>
      <c r="G19" s="5">
        <v>0</v>
      </c>
      <c r="H19" s="5">
        <f t="shared" si="0"/>
        <v>1</v>
      </c>
      <c r="I19" s="5">
        <v>1</v>
      </c>
      <c r="J19" s="5">
        <f t="shared" si="1"/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-1</v>
      </c>
      <c r="Q19" s="5">
        <f t="shared" si="2"/>
        <v>1</v>
      </c>
      <c r="R19" s="5">
        <v>0</v>
      </c>
    </row>
    <row r="20" spans="1:18" x14ac:dyDescent="0.25">
      <c r="A20" s="18" t="s">
        <v>29</v>
      </c>
      <c r="B20" s="18"/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5">
        <f t="shared" si="0"/>
        <v>1</v>
      </c>
      <c r="I20" s="5">
        <v>1</v>
      </c>
      <c r="J20" s="5">
        <f t="shared" si="1"/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f t="shared" si="2"/>
        <v>0</v>
      </c>
      <c r="R20" s="5">
        <v>100</v>
      </c>
    </row>
    <row r="21" spans="1:18" x14ac:dyDescent="0.25">
      <c r="A21" s="19" t="s">
        <v>30</v>
      </c>
      <c r="B21" s="19"/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f t="shared" si="0"/>
        <v>1</v>
      </c>
      <c r="I21" s="5">
        <v>1</v>
      </c>
      <c r="J21" s="5">
        <f t="shared" si="1"/>
        <v>0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f t="shared" si="2"/>
        <v>0</v>
      </c>
      <c r="R21" s="5">
        <v>100</v>
      </c>
    </row>
    <row r="22" spans="1:18" x14ac:dyDescent="0.25">
      <c r="A22" s="19" t="s">
        <v>31</v>
      </c>
      <c r="B22" s="19"/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f t="shared" si="0"/>
        <v>2</v>
      </c>
      <c r="I22" s="5">
        <v>2</v>
      </c>
      <c r="J22" s="5">
        <f t="shared" si="1"/>
        <v>0</v>
      </c>
      <c r="K22" s="5">
        <v>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f t="shared" si="2"/>
        <v>0</v>
      </c>
      <c r="R22" s="5">
        <v>100</v>
      </c>
    </row>
    <row r="23" spans="1:18" x14ac:dyDescent="0.25">
      <c r="A23" s="18" t="s">
        <v>32</v>
      </c>
      <c r="B23" s="18"/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f t="shared" si="0"/>
        <v>1</v>
      </c>
      <c r="I23" s="5">
        <v>1</v>
      </c>
      <c r="J23" s="5">
        <f t="shared" si="1"/>
        <v>0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f t="shared" si="2"/>
        <v>0</v>
      </c>
      <c r="R23" s="5">
        <v>100</v>
      </c>
    </row>
    <row r="24" spans="1:18" x14ac:dyDescent="0.25">
      <c r="A24" s="18" t="s">
        <v>33</v>
      </c>
      <c r="B24" s="18"/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f t="shared" si="0"/>
        <v>1</v>
      </c>
      <c r="I24" s="5">
        <v>1</v>
      </c>
      <c r="J24" s="5">
        <f t="shared" si="1"/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  <c r="Q24" s="5">
        <f t="shared" si="2"/>
        <v>0</v>
      </c>
      <c r="R24" s="5">
        <v>100</v>
      </c>
    </row>
    <row r="25" spans="1:18" x14ac:dyDescent="0.25">
      <c r="A25" s="18" t="s">
        <v>34</v>
      </c>
      <c r="B25" s="18"/>
      <c r="C25" s="5">
        <v>0</v>
      </c>
      <c r="D25" s="5">
        <v>0</v>
      </c>
      <c r="E25" s="5">
        <v>0</v>
      </c>
      <c r="F25" s="5">
        <v>0</v>
      </c>
      <c r="G25" s="5">
        <v>1</v>
      </c>
      <c r="H25" s="5">
        <f t="shared" si="0"/>
        <v>1</v>
      </c>
      <c r="I25" s="5">
        <v>1</v>
      </c>
      <c r="J25" s="5">
        <f t="shared" si="1"/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f t="shared" si="2"/>
        <v>0</v>
      </c>
      <c r="R25" s="5">
        <v>100</v>
      </c>
    </row>
    <row r="26" spans="1:18" x14ac:dyDescent="0.25">
      <c r="A26" s="18" t="s">
        <v>35</v>
      </c>
      <c r="B26" s="18"/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f t="shared" si="0"/>
        <v>1</v>
      </c>
      <c r="I26" s="5">
        <v>1</v>
      </c>
      <c r="J26" s="5">
        <f t="shared" si="1"/>
        <v>0</v>
      </c>
      <c r="K26" s="5">
        <v>0</v>
      </c>
      <c r="L26" s="5">
        <v>0</v>
      </c>
      <c r="M26" s="5">
        <v>0</v>
      </c>
      <c r="N26" s="5">
        <v>0</v>
      </c>
      <c r="O26" s="5">
        <v>1</v>
      </c>
      <c r="P26" s="5">
        <v>0</v>
      </c>
      <c r="Q26" s="5">
        <f t="shared" si="2"/>
        <v>0</v>
      </c>
      <c r="R26" s="5">
        <v>100</v>
      </c>
    </row>
    <row r="27" spans="1:18" x14ac:dyDescent="0.25">
      <c r="A27" s="18" t="s">
        <v>36</v>
      </c>
      <c r="B27" s="18"/>
      <c r="C27" s="5">
        <v>0</v>
      </c>
      <c r="D27" s="5">
        <v>0</v>
      </c>
      <c r="E27" s="5">
        <v>0</v>
      </c>
      <c r="F27" s="5">
        <v>0</v>
      </c>
      <c r="G27" s="5">
        <v>1</v>
      </c>
      <c r="H27" s="5">
        <f t="shared" si="0"/>
        <v>1</v>
      </c>
      <c r="I27" s="5">
        <v>1</v>
      </c>
      <c r="J27" s="5">
        <f t="shared" si="1"/>
        <v>0</v>
      </c>
      <c r="K27" s="5">
        <v>0</v>
      </c>
      <c r="L27" s="5">
        <v>0</v>
      </c>
      <c r="M27" s="5">
        <v>1</v>
      </c>
      <c r="N27" s="5">
        <v>0</v>
      </c>
      <c r="O27" s="5">
        <v>0</v>
      </c>
      <c r="P27" s="5">
        <v>2</v>
      </c>
      <c r="Q27" s="5">
        <f t="shared" si="2"/>
        <v>2</v>
      </c>
      <c r="R27" s="5">
        <v>0</v>
      </c>
    </row>
    <row r="28" spans="1:18" x14ac:dyDescent="0.25">
      <c r="A28" s="18" t="s">
        <v>37</v>
      </c>
      <c r="B28" s="18"/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f t="shared" si="0"/>
        <v>3</v>
      </c>
      <c r="I28" s="5">
        <v>3</v>
      </c>
      <c r="J28" s="5">
        <f t="shared" si="1"/>
        <v>0</v>
      </c>
      <c r="K28" s="5">
        <v>3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f t="shared" si="2"/>
        <v>0</v>
      </c>
      <c r="R28" s="5">
        <v>100</v>
      </c>
    </row>
    <row r="29" spans="1:18" x14ac:dyDescent="0.25">
      <c r="A29" s="18" t="s">
        <v>38</v>
      </c>
      <c r="B29" s="18"/>
      <c r="C29" s="5">
        <v>0</v>
      </c>
      <c r="D29" s="5">
        <v>1</v>
      </c>
      <c r="E29" s="5">
        <v>1</v>
      </c>
      <c r="F29" s="5">
        <v>0</v>
      </c>
      <c r="G29" s="5">
        <v>0</v>
      </c>
      <c r="H29" s="5">
        <f t="shared" si="0"/>
        <v>2</v>
      </c>
      <c r="I29" s="5">
        <v>2</v>
      </c>
      <c r="J29" s="5">
        <f t="shared" si="1"/>
        <v>0</v>
      </c>
      <c r="K29" s="5">
        <v>0</v>
      </c>
      <c r="L29" s="5">
        <v>1</v>
      </c>
      <c r="M29" s="5">
        <v>1</v>
      </c>
      <c r="N29" s="5">
        <v>0</v>
      </c>
      <c r="O29" s="5">
        <v>0</v>
      </c>
      <c r="P29" s="5">
        <v>0</v>
      </c>
      <c r="Q29" s="5">
        <f t="shared" si="2"/>
        <v>0</v>
      </c>
      <c r="R29" s="5">
        <v>100</v>
      </c>
    </row>
    <row r="30" spans="1:18" x14ac:dyDescent="0.25">
      <c r="A30" s="18" t="s">
        <v>39</v>
      </c>
      <c r="B30" s="18"/>
      <c r="C30" s="5">
        <v>0</v>
      </c>
      <c r="D30" s="5">
        <v>1</v>
      </c>
      <c r="E30" s="5">
        <v>2</v>
      </c>
      <c r="F30" s="5">
        <v>0</v>
      </c>
      <c r="G30" s="5">
        <v>0</v>
      </c>
      <c r="H30" s="5">
        <f t="shared" si="0"/>
        <v>3</v>
      </c>
      <c r="I30" s="5">
        <v>3</v>
      </c>
      <c r="J30" s="5">
        <f t="shared" si="1"/>
        <v>0</v>
      </c>
      <c r="K30" s="5">
        <v>0</v>
      </c>
      <c r="L30" s="5">
        <v>1</v>
      </c>
      <c r="M30" s="5">
        <v>2</v>
      </c>
      <c r="N30" s="5">
        <v>0</v>
      </c>
      <c r="O30" s="5">
        <v>0</v>
      </c>
      <c r="P30" s="5">
        <v>0</v>
      </c>
      <c r="Q30" s="5">
        <f t="shared" si="2"/>
        <v>0</v>
      </c>
      <c r="R30" s="5">
        <v>100</v>
      </c>
    </row>
    <row r="31" spans="1:18" x14ac:dyDescent="0.25">
      <c r="A31" s="18" t="s">
        <v>40</v>
      </c>
      <c r="B31" s="18"/>
      <c r="C31" s="5">
        <v>0</v>
      </c>
      <c r="D31" s="5">
        <v>0</v>
      </c>
      <c r="E31" s="5">
        <v>9</v>
      </c>
      <c r="F31" s="5">
        <v>0</v>
      </c>
      <c r="G31" s="5">
        <v>0</v>
      </c>
      <c r="H31" s="5">
        <f t="shared" si="0"/>
        <v>9</v>
      </c>
      <c r="I31" s="5">
        <v>9</v>
      </c>
      <c r="J31" s="5">
        <f t="shared" si="1"/>
        <v>0</v>
      </c>
      <c r="K31" s="5">
        <v>0</v>
      </c>
      <c r="L31" s="5">
        <v>0</v>
      </c>
      <c r="M31" s="5">
        <v>9</v>
      </c>
      <c r="N31" s="5">
        <v>0</v>
      </c>
      <c r="O31" s="5">
        <v>0</v>
      </c>
      <c r="P31" s="5">
        <v>0</v>
      </c>
      <c r="Q31" s="5">
        <f t="shared" si="2"/>
        <v>0</v>
      </c>
      <c r="R31" s="5">
        <v>100</v>
      </c>
    </row>
    <row r="32" spans="1:18" x14ac:dyDescent="0.25">
      <c r="A32" s="18" t="s">
        <v>41</v>
      </c>
      <c r="B32" s="18"/>
      <c r="C32" s="5">
        <v>0</v>
      </c>
      <c r="D32" s="5">
        <v>0</v>
      </c>
      <c r="E32" s="5">
        <v>15</v>
      </c>
      <c r="F32" s="5">
        <v>0</v>
      </c>
      <c r="G32" s="5">
        <v>0</v>
      </c>
      <c r="H32" s="5">
        <f t="shared" si="0"/>
        <v>15</v>
      </c>
      <c r="I32" s="5">
        <v>15</v>
      </c>
      <c r="J32" s="5">
        <f t="shared" si="1"/>
        <v>0</v>
      </c>
      <c r="K32" s="5">
        <v>0</v>
      </c>
      <c r="L32" s="5">
        <v>0</v>
      </c>
      <c r="M32" s="5">
        <v>15</v>
      </c>
      <c r="N32" s="5">
        <v>0</v>
      </c>
      <c r="O32" s="5">
        <v>0</v>
      </c>
      <c r="P32" s="5">
        <v>0</v>
      </c>
      <c r="Q32" s="5">
        <f t="shared" si="2"/>
        <v>0</v>
      </c>
      <c r="R32" s="5">
        <v>100</v>
      </c>
    </row>
    <row r="33" spans="1:18" x14ac:dyDescent="0.25">
      <c r="A33" s="18" t="s">
        <v>42</v>
      </c>
      <c r="B33" s="18"/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f t="shared" si="0"/>
        <v>1</v>
      </c>
      <c r="I33" s="5">
        <v>1</v>
      </c>
      <c r="J33" s="5">
        <f t="shared" si="1"/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0</v>
      </c>
      <c r="Q33" s="5">
        <f t="shared" si="2"/>
        <v>0</v>
      </c>
      <c r="R33" s="5">
        <v>100</v>
      </c>
    </row>
    <row r="34" spans="1:18" x14ac:dyDescent="0.25">
      <c r="A34" s="18" t="s">
        <v>43</v>
      </c>
      <c r="B34" s="18"/>
      <c r="C34" s="5">
        <v>0</v>
      </c>
      <c r="D34" s="5">
        <v>0</v>
      </c>
      <c r="E34" s="5">
        <v>3</v>
      </c>
      <c r="F34" s="5">
        <v>0</v>
      </c>
      <c r="G34" s="5">
        <v>0</v>
      </c>
      <c r="H34" s="5">
        <f t="shared" si="0"/>
        <v>3</v>
      </c>
      <c r="I34" s="5">
        <v>3</v>
      </c>
      <c r="J34" s="5">
        <f t="shared" si="1"/>
        <v>0</v>
      </c>
      <c r="K34" s="5">
        <v>0</v>
      </c>
      <c r="L34" s="5">
        <v>0</v>
      </c>
      <c r="M34" s="5">
        <v>3</v>
      </c>
      <c r="N34" s="5">
        <v>0</v>
      </c>
      <c r="O34" s="5">
        <v>0</v>
      </c>
      <c r="P34" s="5">
        <v>0</v>
      </c>
      <c r="Q34" s="5">
        <f t="shared" si="2"/>
        <v>0</v>
      </c>
      <c r="R34" s="5">
        <v>100</v>
      </c>
    </row>
    <row r="35" spans="1:18" x14ac:dyDescent="0.25">
      <c r="A35" s="18" t="s">
        <v>44</v>
      </c>
      <c r="B35" s="18"/>
      <c r="C35" s="5">
        <v>1</v>
      </c>
      <c r="D35" s="5">
        <v>1</v>
      </c>
      <c r="E35" s="5">
        <v>2</v>
      </c>
      <c r="F35" s="5">
        <v>0</v>
      </c>
      <c r="G35" s="5">
        <v>0</v>
      </c>
      <c r="H35" s="5">
        <f t="shared" si="0"/>
        <v>4</v>
      </c>
      <c r="I35" s="5">
        <v>4</v>
      </c>
      <c r="J35" s="5">
        <f t="shared" si="1"/>
        <v>0</v>
      </c>
      <c r="K35" s="5">
        <v>1</v>
      </c>
      <c r="L35" s="5">
        <v>1</v>
      </c>
      <c r="M35" s="5">
        <v>2</v>
      </c>
      <c r="N35" s="5">
        <v>0</v>
      </c>
      <c r="O35" s="5">
        <v>0</v>
      </c>
      <c r="P35" s="5">
        <v>0</v>
      </c>
      <c r="Q35" s="5">
        <f t="shared" si="2"/>
        <v>0</v>
      </c>
      <c r="R35" s="5">
        <v>100</v>
      </c>
    </row>
    <row r="36" spans="1:18" x14ac:dyDescent="0.25">
      <c r="A36" s="18" t="s">
        <v>45</v>
      </c>
      <c r="B36" s="18"/>
      <c r="C36" s="5">
        <v>1</v>
      </c>
      <c r="D36" s="5">
        <v>0</v>
      </c>
      <c r="E36" s="5">
        <v>3</v>
      </c>
      <c r="F36" s="5">
        <v>0</v>
      </c>
      <c r="G36" s="5">
        <v>0</v>
      </c>
      <c r="H36" s="5">
        <f t="shared" si="0"/>
        <v>4</v>
      </c>
      <c r="I36" s="5">
        <v>4</v>
      </c>
      <c r="J36" s="5">
        <f t="shared" si="1"/>
        <v>0</v>
      </c>
      <c r="K36" s="5">
        <v>1</v>
      </c>
      <c r="L36" s="5">
        <v>0</v>
      </c>
      <c r="M36" s="5">
        <v>3</v>
      </c>
      <c r="N36" s="5">
        <v>0</v>
      </c>
      <c r="O36" s="5">
        <v>0</v>
      </c>
      <c r="P36" s="5">
        <v>0</v>
      </c>
      <c r="Q36" s="5">
        <f t="shared" si="2"/>
        <v>0</v>
      </c>
      <c r="R36" s="5">
        <v>100</v>
      </c>
    </row>
    <row r="37" spans="1:18" x14ac:dyDescent="0.25">
      <c r="A37" s="18" t="s">
        <v>46</v>
      </c>
      <c r="B37" s="18"/>
      <c r="C37" s="5">
        <v>0</v>
      </c>
      <c r="D37" s="5">
        <v>0</v>
      </c>
      <c r="E37" s="5">
        <v>1</v>
      </c>
      <c r="F37" s="5">
        <v>0</v>
      </c>
      <c r="G37" s="5">
        <v>0</v>
      </c>
      <c r="H37" s="5">
        <f t="shared" si="0"/>
        <v>1</v>
      </c>
      <c r="I37" s="5">
        <v>1</v>
      </c>
      <c r="J37" s="5">
        <f t="shared" si="1"/>
        <v>0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-2</v>
      </c>
      <c r="Q37" s="5">
        <f t="shared" si="2"/>
        <v>2</v>
      </c>
      <c r="R37" s="5">
        <v>0</v>
      </c>
    </row>
    <row r="38" spans="1:18" x14ac:dyDescent="0.25">
      <c r="A38" s="18" t="s">
        <v>47</v>
      </c>
      <c r="B38" s="18"/>
      <c r="C38" s="5">
        <v>45</v>
      </c>
      <c r="D38" s="5">
        <v>0</v>
      </c>
      <c r="E38" s="5">
        <v>0</v>
      </c>
      <c r="F38" s="5">
        <v>0</v>
      </c>
      <c r="G38" s="5">
        <v>0</v>
      </c>
      <c r="H38" s="5">
        <f t="shared" si="0"/>
        <v>45</v>
      </c>
      <c r="I38" s="5">
        <v>45</v>
      </c>
      <c r="J38" s="5">
        <f t="shared" si="1"/>
        <v>0</v>
      </c>
      <c r="K38" s="5">
        <v>42</v>
      </c>
      <c r="L38" s="5">
        <v>3</v>
      </c>
      <c r="M38" s="5">
        <v>0</v>
      </c>
      <c r="N38" s="5">
        <v>0</v>
      </c>
      <c r="O38" s="5">
        <v>0</v>
      </c>
      <c r="P38" s="5">
        <v>-3</v>
      </c>
      <c r="Q38" s="5">
        <f t="shared" si="2"/>
        <v>3</v>
      </c>
      <c r="R38" s="5">
        <f>100*42/45</f>
        <v>93.333333333333329</v>
      </c>
    </row>
    <row r="39" spans="1:18" x14ac:dyDescent="0.25">
      <c r="A39" s="18" t="s">
        <v>48</v>
      </c>
      <c r="B39" s="18"/>
      <c r="C39" s="5">
        <v>11</v>
      </c>
      <c r="D39" s="5">
        <v>0</v>
      </c>
      <c r="E39" s="5">
        <v>6</v>
      </c>
      <c r="F39" s="5">
        <v>0</v>
      </c>
      <c r="G39" s="5">
        <v>0</v>
      </c>
      <c r="H39" s="5">
        <f t="shared" si="0"/>
        <v>17</v>
      </c>
      <c r="I39" s="5">
        <v>17</v>
      </c>
      <c r="J39" s="5">
        <f t="shared" si="1"/>
        <v>0</v>
      </c>
      <c r="K39" s="5">
        <v>10</v>
      </c>
      <c r="L39" s="5">
        <v>1</v>
      </c>
      <c r="M39" s="5">
        <v>6</v>
      </c>
      <c r="N39" s="5">
        <v>0</v>
      </c>
      <c r="O39" s="5">
        <v>0</v>
      </c>
      <c r="P39" s="5">
        <v>-1</v>
      </c>
      <c r="Q39" s="5">
        <f t="shared" si="2"/>
        <v>1</v>
      </c>
      <c r="R39" s="5">
        <f>100*16/17</f>
        <v>94.117647058823536</v>
      </c>
    </row>
    <row r="40" spans="1:18" x14ac:dyDescent="0.25">
      <c r="A40" s="18" t="s">
        <v>49</v>
      </c>
      <c r="B40" s="18"/>
      <c r="C40" s="5">
        <v>2</v>
      </c>
      <c r="D40" s="5">
        <v>0</v>
      </c>
      <c r="E40" s="5">
        <v>26</v>
      </c>
      <c r="F40" s="5">
        <v>0</v>
      </c>
      <c r="G40" s="5">
        <v>0</v>
      </c>
      <c r="H40" s="5">
        <f t="shared" si="0"/>
        <v>28</v>
      </c>
      <c r="I40" s="5">
        <v>24</v>
      </c>
      <c r="J40" s="5">
        <f t="shared" si="1"/>
        <v>4</v>
      </c>
      <c r="K40" s="5">
        <v>1</v>
      </c>
      <c r="L40" s="5">
        <v>23</v>
      </c>
      <c r="M40" s="5">
        <v>0</v>
      </c>
      <c r="N40" s="5">
        <v>0</v>
      </c>
      <c r="O40" s="5">
        <v>0</v>
      </c>
      <c r="P40" s="5">
        <v>0</v>
      </c>
      <c r="Q40" s="5">
        <f t="shared" si="2"/>
        <v>0</v>
      </c>
      <c r="R40" s="5">
        <v>100</v>
      </c>
    </row>
    <row r="41" spans="1:18" x14ac:dyDescent="0.25">
      <c r="A41" s="18" t="s">
        <v>50</v>
      </c>
      <c r="B41" s="18"/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f t="shared" si="0"/>
        <v>1</v>
      </c>
      <c r="I41" s="5">
        <v>1</v>
      </c>
      <c r="J41" s="5">
        <f t="shared" si="1"/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>
        <v>0</v>
      </c>
      <c r="Q41" s="5">
        <f t="shared" si="2"/>
        <v>0</v>
      </c>
      <c r="R41" s="5">
        <v>100</v>
      </c>
    </row>
    <row r="42" spans="1:18" x14ac:dyDescent="0.25">
      <c r="A42" s="18" t="s">
        <v>51</v>
      </c>
      <c r="B42" s="18"/>
      <c r="C42" s="5">
        <v>0</v>
      </c>
      <c r="D42" s="5">
        <v>0</v>
      </c>
      <c r="E42" s="5">
        <v>0</v>
      </c>
      <c r="F42" s="5">
        <v>0</v>
      </c>
      <c r="G42" s="5">
        <v>1</v>
      </c>
      <c r="H42" s="5">
        <f t="shared" si="0"/>
        <v>1</v>
      </c>
      <c r="I42" s="5">
        <v>1</v>
      </c>
      <c r="J42" s="5">
        <f t="shared" si="1"/>
        <v>0</v>
      </c>
      <c r="K42" s="5">
        <v>0</v>
      </c>
      <c r="L42" s="5">
        <v>0</v>
      </c>
      <c r="M42" s="5">
        <v>0</v>
      </c>
      <c r="N42" s="5">
        <v>0</v>
      </c>
      <c r="O42" s="5">
        <v>1</v>
      </c>
      <c r="P42" s="5">
        <v>0</v>
      </c>
      <c r="Q42" s="5">
        <f t="shared" si="2"/>
        <v>0</v>
      </c>
      <c r="R42" s="5">
        <v>100</v>
      </c>
    </row>
    <row r="43" spans="1:18" x14ac:dyDescent="0.25">
      <c r="A43" s="18" t="s">
        <v>52</v>
      </c>
      <c r="B43" s="18"/>
      <c r="C43" s="5">
        <v>0</v>
      </c>
      <c r="D43" s="5">
        <v>0</v>
      </c>
      <c r="E43" s="5">
        <v>0</v>
      </c>
      <c r="F43" s="5">
        <v>1</v>
      </c>
      <c r="G43" s="5">
        <v>0</v>
      </c>
      <c r="H43" s="5">
        <f t="shared" si="0"/>
        <v>1</v>
      </c>
      <c r="I43" s="5">
        <v>1</v>
      </c>
      <c r="J43" s="5">
        <f t="shared" si="1"/>
        <v>0</v>
      </c>
      <c r="K43" s="5">
        <v>0</v>
      </c>
      <c r="L43" s="5">
        <v>0</v>
      </c>
      <c r="M43" s="5">
        <v>0</v>
      </c>
      <c r="N43" s="5">
        <v>1</v>
      </c>
      <c r="O43" s="5">
        <v>0</v>
      </c>
      <c r="P43" s="5">
        <v>0</v>
      </c>
      <c r="Q43" s="5">
        <f t="shared" si="2"/>
        <v>0</v>
      </c>
      <c r="R43" s="5">
        <v>100</v>
      </c>
    </row>
    <row r="44" spans="1:18" x14ac:dyDescent="0.25">
      <c r="A44" s="18" t="s">
        <v>53</v>
      </c>
      <c r="B44" s="18"/>
      <c r="C44" s="5">
        <v>2</v>
      </c>
      <c r="D44" s="5">
        <v>0</v>
      </c>
      <c r="E44" s="5">
        <v>3</v>
      </c>
      <c r="F44" s="5">
        <v>0</v>
      </c>
      <c r="G44" s="5">
        <v>0</v>
      </c>
      <c r="H44" s="5">
        <f t="shared" si="0"/>
        <v>5</v>
      </c>
      <c r="I44" s="5">
        <v>4</v>
      </c>
      <c r="J44" s="5">
        <f t="shared" si="1"/>
        <v>1</v>
      </c>
      <c r="K44" s="5">
        <v>2</v>
      </c>
      <c r="L44" s="5">
        <v>0</v>
      </c>
      <c r="M44" s="5">
        <v>2</v>
      </c>
      <c r="N44" s="5">
        <v>0</v>
      </c>
      <c r="O44" s="5">
        <v>0</v>
      </c>
      <c r="P44" s="5">
        <v>0</v>
      </c>
      <c r="Q44" s="5">
        <f t="shared" si="2"/>
        <v>0</v>
      </c>
      <c r="R44" s="5">
        <v>100</v>
      </c>
    </row>
    <row r="45" spans="1:18" x14ac:dyDescent="0.25">
      <c r="A45" s="18" t="s">
        <v>54</v>
      </c>
      <c r="B45" s="18"/>
      <c r="C45" s="5">
        <v>2</v>
      </c>
      <c r="D45" s="5">
        <v>0</v>
      </c>
      <c r="E45" s="5">
        <v>2</v>
      </c>
      <c r="F45" s="5">
        <v>0</v>
      </c>
      <c r="G45" s="5">
        <v>0</v>
      </c>
      <c r="H45" s="5">
        <f t="shared" si="0"/>
        <v>4</v>
      </c>
      <c r="I45" s="5">
        <v>3</v>
      </c>
      <c r="J45" s="5">
        <f t="shared" si="1"/>
        <v>1</v>
      </c>
      <c r="K45" s="5">
        <v>2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f t="shared" si="2"/>
        <v>0</v>
      </c>
      <c r="R45" s="5">
        <v>100</v>
      </c>
    </row>
    <row r="46" spans="1:18" x14ac:dyDescent="0.25">
      <c r="A46" s="18" t="s">
        <v>55</v>
      </c>
      <c r="B46" s="18"/>
      <c r="C46" s="5">
        <v>4</v>
      </c>
      <c r="D46" s="5">
        <v>0</v>
      </c>
      <c r="E46" s="5">
        <v>0</v>
      </c>
      <c r="F46" s="5">
        <v>0</v>
      </c>
      <c r="G46" s="5">
        <v>0</v>
      </c>
      <c r="H46" s="5">
        <f t="shared" si="0"/>
        <v>4</v>
      </c>
      <c r="I46" s="5">
        <v>3</v>
      </c>
      <c r="J46" s="5">
        <f t="shared" si="1"/>
        <v>1</v>
      </c>
      <c r="K46" s="5">
        <v>2</v>
      </c>
      <c r="L46" s="5">
        <v>1</v>
      </c>
      <c r="M46" s="5">
        <v>0</v>
      </c>
      <c r="N46" s="5">
        <v>0</v>
      </c>
      <c r="O46" s="5">
        <v>0</v>
      </c>
      <c r="P46" s="5">
        <v>-1</v>
      </c>
      <c r="Q46" s="5">
        <f t="shared" si="2"/>
        <v>1</v>
      </c>
      <c r="R46" s="5">
        <f>100*2/3</f>
        <v>66.666666666666671</v>
      </c>
    </row>
    <row r="47" spans="1:18" x14ac:dyDescent="0.25">
      <c r="A47" s="18" t="s">
        <v>56</v>
      </c>
      <c r="B47" s="18"/>
      <c r="C47" s="5">
        <v>0</v>
      </c>
      <c r="D47" s="5">
        <v>0</v>
      </c>
      <c r="E47" s="5">
        <v>6</v>
      </c>
      <c r="F47" s="5">
        <v>0</v>
      </c>
      <c r="G47" s="5">
        <v>1</v>
      </c>
      <c r="H47" s="5">
        <f t="shared" si="0"/>
        <v>7</v>
      </c>
      <c r="I47" s="5">
        <v>7</v>
      </c>
      <c r="J47" s="5">
        <f t="shared" si="1"/>
        <v>0</v>
      </c>
      <c r="K47" s="5">
        <v>0</v>
      </c>
      <c r="L47" s="5">
        <v>0</v>
      </c>
      <c r="M47" s="5">
        <v>6</v>
      </c>
      <c r="N47" s="5">
        <v>0</v>
      </c>
      <c r="O47" s="5">
        <v>1</v>
      </c>
      <c r="P47" s="5">
        <v>0</v>
      </c>
      <c r="Q47" s="5">
        <f t="shared" si="2"/>
        <v>0</v>
      </c>
      <c r="R47" s="5">
        <v>100</v>
      </c>
    </row>
    <row r="48" spans="1:18" x14ac:dyDescent="0.25">
      <c r="A48" s="18" t="s">
        <v>57</v>
      </c>
      <c r="B48" s="18"/>
      <c r="C48" s="5">
        <v>0</v>
      </c>
      <c r="D48" s="5">
        <v>0</v>
      </c>
      <c r="E48" s="5">
        <v>6</v>
      </c>
      <c r="F48" s="5">
        <v>0</v>
      </c>
      <c r="G48" s="5">
        <v>1</v>
      </c>
      <c r="H48" s="5">
        <f t="shared" si="0"/>
        <v>7</v>
      </c>
      <c r="I48" s="5">
        <v>7</v>
      </c>
      <c r="J48" s="5">
        <f t="shared" si="1"/>
        <v>0</v>
      </c>
      <c r="K48" s="5">
        <v>0</v>
      </c>
      <c r="L48" s="5">
        <v>0</v>
      </c>
      <c r="M48" s="5">
        <v>6</v>
      </c>
      <c r="N48" s="5">
        <v>0</v>
      </c>
      <c r="O48" s="5">
        <v>1</v>
      </c>
      <c r="P48" s="5">
        <v>0</v>
      </c>
      <c r="Q48" s="5">
        <f t="shared" si="2"/>
        <v>0</v>
      </c>
      <c r="R48" s="5">
        <v>100</v>
      </c>
    </row>
    <row r="49" spans="1:18" x14ac:dyDescent="0.25">
      <c r="A49" s="18" t="s">
        <v>58</v>
      </c>
      <c r="B49" s="18"/>
      <c r="C49" s="5">
        <v>0</v>
      </c>
      <c r="D49" s="5">
        <v>0</v>
      </c>
      <c r="E49" s="5">
        <v>4</v>
      </c>
      <c r="F49" s="5">
        <v>0</v>
      </c>
      <c r="G49" s="5">
        <v>1</v>
      </c>
      <c r="H49" s="5">
        <f t="shared" si="0"/>
        <v>5</v>
      </c>
      <c r="I49" s="5">
        <v>4</v>
      </c>
      <c r="J49" s="5">
        <f t="shared" si="1"/>
        <v>1</v>
      </c>
      <c r="K49" s="5">
        <v>0</v>
      </c>
      <c r="L49" s="5">
        <v>0</v>
      </c>
      <c r="M49" s="5">
        <v>2</v>
      </c>
      <c r="N49" s="5">
        <v>0</v>
      </c>
      <c r="O49" s="5">
        <v>2</v>
      </c>
      <c r="P49" s="5">
        <v>-2</v>
      </c>
      <c r="Q49" s="5">
        <f t="shared" si="2"/>
        <v>2</v>
      </c>
      <c r="R49" s="5">
        <f>100*3/4</f>
        <v>75</v>
      </c>
    </row>
    <row r="50" spans="1:18" x14ac:dyDescent="0.25">
      <c r="A50" s="18" t="s">
        <v>59</v>
      </c>
      <c r="B50" s="18"/>
      <c r="C50" s="5">
        <v>2</v>
      </c>
      <c r="D50" s="5">
        <v>0</v>
      </c>
      <c r="E50" s="5">
        <v>1</v>
      </c>
      <c r="F50" s="5">
        <v>0</v>
      </c>
      <c r="G50" s="5">
        <v>0</v>
      </c>
      <c r="H50" s="5">
        <f t="shared" si="0"/>
        <v>3</v>
      </c>
      <c r="I50" s="5">
        <v>3</v>
      </c>
      <c r="J50" s="5">
        <f t="shared" si="1"/>
        <v>0</v>
      </c>
      <c r="K50" s="5">
        <v>2</v>
      </c>
      <c r="L50" s="5">
        <v>0</v>
      </c>
      <c r="M50" s="5">
        <v>1</v>
      </c>
      <c r="N50" s="5">
        <v>0</v>
      </c>
      <c r="O50" s="5">
        <v>0</v>
      </c>
      <c r="P50" s="5">
        <v>0</v>
      </c>
      <c r="Q50" s="5">
        <f t="shared" si="2"/>
        <v>0</v>
      </c>
      <c r="R50" s="5">
        <v>100</v>
      </c>
    </row>
    <row r="51" spans="1:18" x14ac:dyDescent="0.25">
      <c r="A51" s="18" t="s">
        <v>60</v>
      </c>
      <c r="B51" s="18"/>
      <c r="C51" s="5">
        <v>2</v>
      </c>
      <c r="D51" s="5">
        <v>0</v>
      </c>
      <c r="E51" s="5">
        <v>2</v>
      </c>
      <c r="F51" s="5">
        <v>0</v>
      </c>
      <c r="G51" s="5">
        <v>0</v>
      </c>
      <c r="H51" s="5">
        <f t="shared" si="0"/>
        <v>4</v>
      </c>
      <c r="I51" s="5">
        <v>3</v>
      </c>
      <c r="J51" s="5">
        <f t="shared" si="1"/>
        <v>1</v>
      </c>
      <c r="K51" s="5">
        <v>2</v>
      </c>
      <c r="L51" s="5">
        <v>0</v>
      </c>
      <c r="M51" s="5">
        <v>1</v>
      </c>
      <c r="N51" s="5">
        <v>0</v>
      </c>
      <c r="O51" s="5">
        <v>0</v>
      </c>
      <c r="P51" s="5">
        <v>0</v>
      </c>
      <c r="Q51" s="5">
        <f t="shared" si="2"/>
        <v>0</v>
      </c>
      <c r="R51" s="5">
        <v>100</v>
      </c>
    </row>
    <row r="52" spans="1:18" x14ac:dyDescent="0.25">
      <c r="A52" s="18" t="s">
        <v>61</v>
      </c>
      <c r="B52" s="18"/>
      <c r="C52" s="5">
        <v>1</v>
      </c>
      <c r="D52" s="5">
        <v>0</v>
      </c>
      <c r="E52" s="5">
        <v>1</v>
      </c>
      <c r="F52" s="5">
        <v>0</v>
      </c>
      <c r="G52" s="5">
        <v>0</v>
      </c>
      <c r="H52" s="5">
        <f t="shared" si="0"/>
        <v>2</v>
      </c>
      <c r="I52" s="5">
        <v>2</v>
      </c>
      <c r="J52" s="5">
        <f t="shared" si="1"/>
        <v>0</v>
      </c>
      <c r="K52" s="5">
        <v>0</v>
      </c>
      <c r="L52" s="5">
        <v>1</v>
      </c>
      <c r="M52" s="5">
        <v>1</v>
      </c>
      <c r="N52" s="5">
        <v>0</v>
      </c>
      <c r="O52" s="5">
        <v>0</v>
      </c>
      <c r="P52" s="5">
        <v>-1</v>
      </c>
      <c r="Q52" s="5">
        <f t="shared" si="2"/>
        <v>1</v>
      </c>
      <c r="R52" s="5">
        <v>50</v>
      </c>
    </row>
    <row r="53" spans="1:18" x14ac:dyDescent="0.25">
      <c r="A53" s="18" t="s">
        <v>62</v>
      </c>
      <c r="B53" s="18"/>
      <c r="C53" s="6">
        <v>7</v>
      </c>
      <c r="D53" s="6">
        <v>1</v>
      </c>
      <c r="E53" s="6">
        <v>0</v>
      </c>
      <c r="F53" s="6">
        <v>0</v>
      </c>
      <c r="G53" s="6">
        <v>0</v>
      </c>
      <c r="H53" s="6">
        <f t="shared" si="0"/>
        <v>8</v>
      </c>
      <c r="I53" s="6">
        <v>8</v>
      </c>
      <c r="J53" s="6">
        <f t="shared" si="1"/>
        <v>0</v>
      </c>
      <c r="K53" s="6">
        <v>7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f t="shared" si="2"/>
        <v>0</v>
      </c>
      <c r="R53" s="5">
        <v>100</v>
      </c>
    </row>
    <row r="54" spans="1:18" x14ac:dyDescent="0.25">
      <c r="A54" s="18" t="s">
        <v>63</v>
      </c>
      <c r="B54" s="18"/>
      <c r="C54" s="5">
        <v>6</v>
      </c>
      <c r="D54" s="5">
        <v>2</v>
      </c>
      <c r="E54" s="5">
        <v>1</v>
      </c>
      <c r="F54" s="5">
        <v>0</v>
      </c>
      <c r="G54" s="5">
        <v>0</v>
      </c>
      <c r="H54" s="5">
        <f t="shared" si="0"/>
        <v>9</v>
      </c>
      <c r="I54" s="5">
        <v>7</v>
      </c>
      <c r="J54" s="5">
        <f t="shared" si="1"/>
        <v>2</v>
      </c>
      <c r="K54" s="5">
        <v>5</v>
      </c>
      <c r="L54" s="5">
        <v>1</v>
      </c>
      <c r="M54" s="5">
        <v>1</v>
      </c>
      <c r="N54" s="5">
        <v>0</v>
      </c>
      <c r="O54" s="5">
        <v>0</v>
      </c>
      <c r="P54" s="5">
        <v>1</v>
      </c>
      <c r="Q54" s="5">
        <f t="shared" si="2"/>
        <v>1</v>
      </c>
      <c r="R54" s="5">
        <f>100*6/7</f>
        <v>85.714285714285708</v>
      </c>
    </row>
    <row r="55" spans="1:18" x14ac:dyDescent="0.25">
      <c r="A55" s="18"/>
      <c r="B55" s="18"/>
      <c r="C55" s="7">
        <f t="shared" ref="C55:O55" si="3">SUM(C7:C54)</f>
        <v>104</v>
      </c>
      <c r="D55" s="7">
        <f t="shared" si="3"/>
        <v>7</v>
      </c>
      <c r="E55" s="7">
        <f t="shared" si="3"/>
        <v>111</v>
      </c>
      <c r="F55" s="7">
        <f t="shared" si="3"/>
        <v>4</v>
      </c>
      <c r="G55" s="7">
        <f t="shared" si="3"/>
        <v>16</v>
      </c>
      <c r="H55" s="8">
        <f t="shared" si="3"/>
        <v>242</v>
      </c>
      <c r="I55" s="8">
        <f t="shared" si="3"/>
        <v>229</v>
      </c>
      <c r="J55" s="8">
        <f t="shared" si="3"/>
        <v>13</v>
      </c>
      <c r="K55" s="7">
        <f t="shared" si="3"/>
        <v>93</v>
      </c>
      <c r="L55" s="7">
        <f t="shared" si="3"/>
        <v>35</v>
      </c>
      <c r="M55" s="7">
        <f t="shared" si="3"/>
        <v>79</v>
      </c>
      <c r="N55" s="7">
        <f t="shared" si="3"/>
        <v>3</v>
      </c>
      <c r="O55" s="7">
        <f t="shared" si="3"/>
        <v>18</v>
      </c>
      <c r="P55" s="20"/>
      <c r="Q55" s="20"/>
      <c r="R55" s="20"/>
    </row>
    <row r="56" spans="1:18" x14ac:dyDescent="0.25">
      <c r="A56" s="18"/>
      <c r="B56" s="18"/>
      <c r="C56" s="21" t="s">
        <v>64</v>
      </c>
      <c r="D56" s="21"/>
      <c r="E56" s="21" t="s">
        <v>65</v>
      </c>
      <c r="F56" s="21"/>
      <c r="G56" s="21" t="s">
        <v>66</v>
      </c>
      <c r="H56" s="21"/>
      <c r="I56" s="22"/>
      <c r="J56" s="22"/>
      <c r="K56" s="22"/>
      <c r="L56" s="22"/>
      <c r="M56" s="22"/>
      <c r="N56" s="22"/>
      <c r="O56" s="22"/>
      <c r="P56" s="22"/>
      <c r="Q56" s="22"/>
      <c r="R56" s="22"/>
    </row>
    <row r="57" spans="1:18" x14ac:dyDescent="0.25">
      <c r="A57" s="18"/>
      <c r="B57" s="18"/>
      <c r="C57" s="23">
        <f>I55/H55</f>
        <v>0.94628099173553715</v>
      </c>
      <c r="D57" s="23"/>
      <c r="E57" s="23">
        <f>SUM(Q7:Q54)/(I55)</f>
        <v>6.1135371179039298E-2</v>
      </c>
      <c r="F57" s="23"/>
      <c r="G57" s="24">
        <f>AVERAGE(R7:R54)</f>
        <v>90.933998599439761</v>
      </c>
      <c r="H57" s="24"/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spans="1:18" x14ac:dyDescent="0.25">
      <c r="A58" s="18"/>
      <c r="B58" s="18"/>
      <c r="C58" s="1"/>
      <c r="D58" s="1"/>
      <c r="E58" s="1"/>
      <c r="H58" s="1"/>
      <c r="I58" s="1"/>
      <c r="J58" s="1"/>
      <c r="K58" s="1"/>
      <c r="L58" s="1"/>
      <c r="M58" s="1"/>
    </row>
    <row r="59" spans="1:18" x14ac:dyDescent="0.25">
      <c r="A59" s="18"/>
      <c r="B59" s="1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8" x14ac:dyDescent="0.25">
      <c r="A60" s="18"/>
      <c r="B60" s="18"/>
      <c r="C60" s="1"/>
      <c r="D60" s="1"/>
      <c r="E60" s="1"/>
      <c r="H60" s="1"/>
      <c r="I60" s="1"/>
      <c r="J60" s="1"/>
      <c r="K60" s="1"/>
      <c r="L60" s="1"/>
      <c r="M60" s="1"/>
    </row>
    <row r="61" spans="1:18" x14ac:dyDescent="0.25">
      <c r="A61" s="18"/>
      <c r="B61" s="18"/>
      <c r="C61" s="1"/>
      <c r="D61" s="1"/>
      <c r="E61" s="1"/>
      <c r="H61" s="1"/>
      <c r="I61" s="1"/>
      <c r="J61" s="1"/>
      <c r="K61" s="1"/>
      <c r="L61" s="1"/>
      <c r="M61" s="1"/>
    </row>
    <row r="62" spans="1:18" x14ac:dyDescent="0.25">
      <c r="A62" s="18"/>
      <c r="B62" s="1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8" x14ac:dyDescent="0.25">
      <c r="A63" s="18"/>
      <c r="B63" s="1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8" x14ac:dyDescent="0.25">
      <c r="A64" s="18"/>
      <c r="B64" s="1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8"/>
      <c r="B65" s="1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8"/>
      <c r="B66" s="1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8"/>
      <c r="B67" s="1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8"/>
      <c r="B68" s="1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8"/>
      <c r="B69" s="1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8"/>
      <c r="B70" s="1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8"/>
      <c r="B71" s="1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8"/>
      <c r="B72" s="1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8"/>
      <c r="B73" s="1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8"/>
      <c r="B74" s="1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8"/>
      <c r="B75" s="1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8"/>
      <c r="B76" s="1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8"/>
      <c r="B77" s="1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8"/>
      <c r="B78" s="1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8"/>
      <c r="B79" s="1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8"/>
      <c r="B80" s="1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8"/>
      <c r="B81" s="1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8"/>
      <c r="B82" s="1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8"/>
      <c r="B83" s="1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8"/>
      <c r="B84" s="1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8"/>
      <c r="B85" s="1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8"/>
      <c r="B86" s="1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8"/>
      <c r="B87" s="1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8"/>
      <c r="B88" s="1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8"/>
      <c r="B89" s="1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8"/>
      <c r="B90" s="1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8"/>
      <c r="B91" s="1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8"/>
      <c r="B92" s="1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8"/>
      <c r="B93" s="1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8"/>
      <c r="B94" s="1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8"/>
      <c r="B95" s="1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8"/>
      <c r="B96" s="1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8"/>
      <c r="B97" s="1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8"/>
      <c r="B98" s="1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8"/>
      <c r="B99" s="1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8"/>
      <c r="B100" s="1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8"/>
      <c r="B101" s="1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8"/>
      <c r="B102" s="1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8"/>
      <c r="B103" s="1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8"/>
      <c r="B104" s="1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8"/>
      <c r="B105" s="1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8"/>
      <c r="B106" s="1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8"/>
      <c r="B107" s="1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8"/>
      <c r="B108" s="1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8"/>
      <c r="B109" s="1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8"/>
      <c r="B110" s="1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8"/>
      <c r="B111" s="1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8"/>
      <c r="B112" s="1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8"/>
      <c r="B113" s="1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8"/>
      <c r="B114" s="1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8"/>
      <c r="B115" s="1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8"/>
      <c r="B116" s="1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8"/>
      <c r="B117" s="1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8"/>
      <c r="B118" s="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8"/>
      <c r="B119" s="1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8"/>
      <c r="B120" s="1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8"/>
      <c r="B121" s="1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8"/>
      <c r="B122" s="1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8"/>
      <c r="B123" s="1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8"/>
      <c r="B124" s="1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8"/>
      <c r="B125" s="1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8"/>
      <c r="B126" s="1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8"/>
      <c r="B127" s="1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8"/>
      <c r="B128" s="1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8"/>
      <c r="B129" s="1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8"/>
      <c r="B130" s="1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8"/>
      <c r="B131" s="1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8"/>
      <c r="B132" s="1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8"/>
      <c r="B133" s="1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8"/>
      <c r="B134" s="1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8"/>
      <c r="B135" s="1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8"/>
      <c r="B136" s="1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8"/>
      <c r="B137" s="1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8"/>
      <c r="B138" s="1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8"/>
      <c r="B139" s="1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8"/>
      <c r="B140" s="1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8"/>
      <c r="B141" s="1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8"/>
      <c r="B142" s="1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8"/>
      <c r="B143" s="1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8"/>
      <c r="B144" s="1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8"/>
      <c r="B145" s="1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8"/>
      <c r="B146" s="1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8"/>
      <c r="B147" s="1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8"/>
      <c r="B148" s="1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8"/>
      <c r="B149" s="1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8"/>
      <c r="B150" s="1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8"/>
      <c r="B151" s="1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8"/>
      <c r="B152" s="1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8"/>
      <c r="B153" s="1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8"/>
      <c r="B154" s="1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8"/>
      <c r="B155" s="1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8"/>
      <c r="B156" s="1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8"/>
      <c r="B157" s="1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8"/>
      <c r="B158" s="1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8"/>
      <c r="B159" s="1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8"/>
      <c r="B160" s="1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8"/>
      <c r="B161" s="1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8"/>
      <c r="B162" s="1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8"/>
      <c r="B163" s="1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8"/>
      <c r="B164" s="1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8"/>
      <c r="B165" s="1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8"/>
      <c r="B166" s="1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8"/>
      <c r="B167" s="1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8"/>
      <c r="B168" s="1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8"/>
      <c r="B169" s="1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8"/>
      <c r="B170" s="1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8"/>
      <c r="B171" s="1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8"/>
      <c r="B172" s="1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8"/>
      <c r="B173" s="1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8"/>
      <c r="B174" s="1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8"/>
      <c r="B175" s="1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8"/>
      <c r="B176" s="1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8"/>
      <c r="B177" s="1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8"/>
      <c r="B178" s="1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8"/>
      <c r="B179" s="1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8"/>
      <c r="B180" s="1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8"/>
      <c r="B181" s="1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8"/>
      <c r="B182" s="1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8"/>
      <c r="B183" s="1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8"/>
      <c r="B184" s="1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8"/>
      <c r="B185" s="1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8"/>
      <c r="B186" s="1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8"/>
      <c r="B187" s="1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8"/>
      <c r="B188" s="1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8"/>
      <c r="B189" s="1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8"/>
      <c r="B190" s="1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8"/>
      <c r="B191" s="1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8"/>
      <c r="B192" s="1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8"/>
      <c r="B193" s="1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8"/>
      <c r="B194" s="1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8"/>
      <c r="B195" s="1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8"/>
      <c r="B196" s="1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8"/>
      <c r="B197" s="1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8"/>
      <c r="B198" s="1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8"/>
      <c r="B199" s="1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8"/>
      <c r="B200" s="1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8"/>
      <c r="B201" s="1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8"/>
      <c r="B202" s="1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8"/>
      <c r="B203" s="1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8"/>
      <c r="B204" s="1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8"/>
      <c r="B205" s="1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8"/>
      <c r="B206" s="1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8"/>
      <c r="B207" s="1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8"/>
      <c r="B208" s="1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8"/>
      <c r="B209" s="1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8"/>
      <c r="B210" s="1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8"/>
      <c r="B211" s="1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8"/>
      <c r="B212" s="1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8"/>
      <c r="B213" s="1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8"/>
      <c r="B214" s="1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8"/>
      <c r="B215" s="1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8"/>
      <c r="B216" s="1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8"/>
      <c r="B217" s="1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8"/>
      <c r="B218" s="1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8"/>
      <c r="B219" s="1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8"/>
      <c r="B220" s="1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8"/>
      <c r="B221" s="1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8"/>
      <c r="B222" s="1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8"/>
      <c r="B223" s="1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8"/>
      <c r="B224" s="1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8"/>
      <c r="B225" s="1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8"/>
      <c r="B226" s="1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</sheetData>
  <mergeCells count="233">
    <mergeCell ref="A220:B220"/>
    <mergeCell ref="A221:B221"/>
    <mergeCell ref="A222:B222"/>
    <mergeCell ref="A223:B223"/>
    <mergeCell ref="A224:B224"/>
    <mergeCell ref="A225:B225"/>
    <mergeCell ref="A226:B226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P55:R55"/>
    <mergeCell ref="A56:B56"/>
    <mergeCell ref="C56:D56"/>
    <mergeCell ref="E56:F56"/>
    <mergeCell ref="G56:H56"/>
    <mergeCell ref="I56:R57"/>
    <mergeCell ref="A57:B57"/>
    <mergeCell ref="C57:D57"/>
    <mergeCell ref="E57:F57"/>
    <mergeCell ref="G57:H57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I4:O4"/>
    <mergeCell ref="C5:H5"/>
    <mergeCell ref="I5:O5"/>
    <mergeCell ref="P5:R5"/>
    <mergeCell ref="A6:B6"/>
    <mergeCell ref="A7:B7"/>
    <mergeCell ref="A8:B8"/>
    <mergeCell ref="A9:B9"/>
    <mergeCell ref="A10:B10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26A8-C41C-4390-BF4C-A5562FEFF91B}">
  <dimension ref="B4:S57"/>
  <sheetViews>
    <sheetView tabSelected="1" zoomScale="115" zoomScaleNormal="115" workbookViewId="0">
      <selection activeCell="L10" sqref="L10"/>
    </sheetView>
  </sheetViews>
  <sheetFormatPr defaultRowHeight="15" x14ac:dyDescent="0.25"/>
  <cols>
    <col min="19" max="19" width="13.42578125" bestFit="1" customWidth="1"/>
  </cols>
  <sheetData>
    <row r="4" spans="2:19" x14ac:dyDescent="0.25">
      <c r="B4" s="1"/>
      <c r="C4" s="9" t="s">
        <v>1</v>
      </c>
      <c r="D4" s="9">
        <v>0</v>
      </c>
      <c r="E4" s="9">
        <v>1</v>
      </c>
      <c r="F4" s="9">
        <v>2</v>
      </c>
      <c r="G4" s="9">
        <v>3</v>
      </c>
      <c r="H4" s="9">
        <v>4</v>
      </c>
      <c r="I4" s="1"/>
      <c r="J4" s="27"/>
      <c r="K4" s="27"/>
      <c r="L4" s="27"/>
      <c r="M4" s="27"/>
      <c r="N4" s="27"/>
      <c r="O4" s="27"/>
      <c r="P4" s="27"/>
      <c r="Q4" s="1"/>
      <c r="R4" s="1"/>
      <c r="S4" s="1"/>
    </row>
    <row r="5" spans="2:19" x14ac:dyDescent="0.25">
      <c r="B5" s="1"/>
      <c r="C5" s="1"/>
      <c r="D5" s="28" t="s">
        <v>67</v>
      </c>
      <c r="E5" s="29"/>
      <c r="F5" s="29"/>
      <c r="G5" s="29"/>
      <c r="H5" s="29"/>
      <c r="I5" s="30"/>
      <c r="J5" s="31" t="s">
        <v>68</v>
      </c>
      <c r="K5" s="32"/>
      <c r="L5" s="32"/>
      <c r="M5" s="32"/>
      <c r="N5" s="32"/>
      <c r="O5" s="32"/>
      <c r="P5" s="33"/>
      <c r="Q5" s="34"/>
      <c r="R5" s="27"/>
      <c r="S5" s="27"/>
    </row>
    <row r="6" spans="2:19" ht="75" x14ac:dyDescent="0.25">
      <c r="B6" s="35" t="s">
        <v>4</v>
      </c>
      <c r="C6" s="36"/>
      <c r="D6" s="10" t="s">
        <v>5</v>
      </c>
      <c r="E6" s="11" t="s">
        <v>69</v>
      </c>
      <c r="F6" s="10" t="s">
        <v>7</v>
      </c>
      <c r="G6" s="10" t="s">
        <v>8</v>
      </c>
      <c r="H6" s="10" t="s">
        <v>9</v>
      </c>
      <c r="I6" s="11" t="s">
        <v>77</v>
      </c>
      <c r="J6" s="10" t="s">
        <v>11</v>
      </c>
      <c r="K6" s="11" t="s">
        <v>70</v>
      </c>
      <c r="L6" s="10" t="s">
        <v>5</v>
      </c>
      <c r="M6" s="11" t="s">
        <v>71</v>
      </c>
      <c r="N6" s="10" t="s">
        <v>7</v>
      </c>
      <c r="O6" s="10" t="s">
        <v>8</v>
      </c>
      <c r="P6" s="10" t="s">
        <v>9</v>
      </c>
      <c r="Q6" s="11" t="s">
        <v>72</v>
      </c>
      <c r="R6" s="11" t="s">
        <v>73</v>
      </c>
      <c r="S6" s="10" t="s">
        <v>15</v>
      </c>
    </row>
    <row r="7" spans="2:19" x14ac:dyDescent="0.25">
      <c r="B7" s="25" t="s">
        <v>16</v>
      </c>
      <c r="C7" s="26"/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f t="shared" ref="I7:I54" si="0">SUM(D7:H7)</f>
        <v>1</v>
      </c>
      <c r="J7" s="9">
        <v>1</v>
      </c>
      <c r="K7" s="9">
        <f t="shared" ref="K7:K54" si="1">I7-J7</f>
        <v>0</v>
      </c>
      <c r="L7" s="9">
        <v>0</v>
      </c>
      <c r="M7" s="9">
        <v>0</v>
      </c>
      <c r="N7" s="9">
        <v>0</v>
      </c>
      <c r="O7" s="9">
        <v>0</v>
      </c>
      <c r="P7" s="9">
        <v>1</v>
      </c>
      <c r="Q7" s="9">
        <v>0</v>
      </c>
      <c r="R7" s="9">
        <f t="shared" ref="R7:R54" si="2">ABS(Q7)</f>
        <v>0</v>
      </c>
      <c r="S7" s="9">
        <v>100</v>
      </c>
    </row>
    <row r="8" spans="2:19" x14ac:dyDescent="0.25">
      <c r="B8" s="25" t="s">
        <v>17</v>
      </c>
      <c r="C8" s="26"/>
      <c r="D8" s="9">
        <v>0</v>
      </c>
      <c r="E8" s="9">
        <v>0</v>
      </c>
      <c r="F8" s="9">
        <v>0</v>
      </c>
      <c r="G8" s="9">
        <v>1</v>
      </c>
      <c r="H8" s="9">
        <v>0</v>
      </c>
      <c r="I8" s="9">
        <f t="shared" si="0"/>
        <v>1</v>
      </c>
      <c r="J8" s="9">
        <v>1</v>
      </c>
      <c r="K8" s="9">
        <f t="shared" si="1"/>
        <v>0</v>
      </c>
      <c r="L8" s="9">
        <v>0</v>
      </c>
      <c r="M8" s="9">
        <v>0</v>
      </c>
      <c r="N8" s="9">
        <v>0</v>
      </c>
      <c r="O8" s="9">
        <v>1</v>
      </c>
      <c r="P8" s="9">
        <v>0</v>
      </c>
      <c r="Q8" s="9">
        <v>0</v>
      </c>
      <c r="R8" s="9">
        <f t="shared" si="2"/>
        <v>0</v>
      </c>
      <c r="S8" s="9">
        <v>100</v>
      </c>
    </row>
    <row r="9" spans="2:19" x14ac:dyDescent="0.25">
      <c r="B9" s="25" t="s">
        <v>18</v>
      </c>
      <c r="C9" s="26"/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f t="shared" si="0"/>
        <v>1</v>
      </c>
      <c r="J9" s="9">
        <v>1</v>
      </c>
      <c r="K9" s="9">
        <f t="shared" si="1"/>
        <v>0</v>
      </c>
      <c r="L9" s="9">
        <v>0</v>
      </c>
      <c r="M9" s="9">
        <v>0</v>
      </c>
      <c r="N9" s="9">
        <v>0</v>
      </c>
      <c r="O9" s="9">
        <v>0</v>
      </c>
      <c r="P9" s="9">
        <v>1</v>
      </c>
      <c r="Q9" s="9">
        <v>0</v>
      </c>
      <c r="R9" s="9">
        <f t="shared" si="2"/>
        <v>0</v>
      </c>
      <c r="S9" s="9">
        <v>100</v>
      </c>
    </row>
    <row r="10" spans="2:19" x14ac:dyDescent="0.25">
      <c r="B10" s="25" t="s">
        <v>19</v>
      </c>
      <c r="C10" s="26"/>
      <c r="D10" s="9">
        <v>4</v>
      </c>
      <c r="E10" s="9">
        <v>1</v>
      </c>
      <c r="F10" s="9">
        <v>5</v>
      </c>
      <c r="G10" s="9">
        <v>0</v>
      </c>
      <c r="H10" s="9">
        <v>0</v>
      </c>
      <c r="I10" s="9">
        <f t="shared" si="0"/>
        <v>10</v>
      </c>
      <c r="J10" s="9">
        <v>9</v>
      </c>
      <c r="K10" s="9">
        <f t="shared" si="1"/>
        <v>1</v>
      </c>
      <c r="L10" s="9">
        <v>3</v>
      </c>
      <c r="M10" s="9">
        <v>1</v>
      </c>
      <c r="N10" s="9">
        <v>5</v>
      </c>
      <c r="O10" s="9">
        <v>0</v>
      </c>
      <c r="P10" s="9">
        <v>0</v>
      </c>
      <c r="Q10" s="9">
        <v>0</v>
      </c>
      <c r="R10" s="9">
        <f t="shared" si="2"/>
        <v>0</v>
      </c>
      <c r="S10" s="9">
        <v>100</v>
      </c>
    </row>
    <row r="11" spans="2:19" x14ac:dyDescent="0.25">
      <c r="B11" s="25" t="s">
        <v>20</v>
      </c>
      <c r="C11" s="26"/>
      <c r="D11" s="9">
        <v>1</v>
      </c>
      <c r="E11" s="9">
        <v>0</v>
      </c>
      <c r="F11" s="9">
        <v>1</v>
      </c>
      <c r="G11" s="9">
        <v>0</v>
      </c>
      <c r="H11" s="9">
        <v>0</v>
      </c>
      <c r="I11" s="9">
        <f t="shared" si="0"/>
        <v>2</v>
      </c>
      <c r="J11" s="9">
        <v>2</v>
      </c>
      <c r="K11" s="9">
        <f t="shared" si="1"/>
        <v>0</v>
      </c>
      <c r="L11" s="9">
        <v>1</v>
      </c>
      <c r="M11" s="9">
        <v>0</v>
      </c>
      <c r="N11" s="9">
        <v>1</v>
      </c>
      <c r="O11" s="9">
        <v>0</v>
      </c>
      <c r="P11" s="9">
        <v>0</v>
      </c>
      <c r="Q11" s="9">
        <v>0</v>
      </c>
      <c r="R11" s="9">
        <f t="shared" si="2"/>
        <v>0</v>
      </c>
      <c r="S11" s="9">
        <v>100</v>
      </c>
    </row>
    <row r="12" spans="2:19" x14ac:dyDescent="0.25">
      <c r="B12" s="25" t="s">
        <v>21</v>
      </c>
      <c r="C12" s="26"/>
      <c r="D12" s="9">
        <v>2</v>
      </c>
      <c r="E12" s="9">
        <v>0</v>
      </c>
      <c r="F12" s="9">
        <v>2</v>
      </c>
      <c r="G12" s="9">
        <v>0</v>
      </c>
      <c r="H12" s="9">
        <v>0</v>
      </c>
      <c r="I12" s="9">
        <f t="shared" si="0"/>
        <v>4</v>
      </c>
      <c r="J12" s="9">
        <v>3</v>
      </c>
      <c r="K12" s="9">
        <f t="shared" si="1"/>
        <v>1</v>
      </c>
      <c r="L12" s="9">
        <v>1</v>
      </c>
      <c r="M12" s="9">
        <v>0</v>
      </c>
      <c r="N12" s="9">
        <v>2</v>
      </c>
      <c r="O12" s="9">
        <v>0</v>
      </c>
      <c r="P12" s="9">
        <v>0</v>
      </c>
      <c r="Q12" s="9">
        <v>0</v>
      </c>
      <c r="R12" s="9">
        <f t="shared" si="2"/>
        <v>0</v>
      </c>
      <c r="S12" s="9">
        <v>100</v>
      </c>
    </row>
    <row r="13" spans="2:19" x14ac:dyDescent="0.25">
      <c r="B13" s="25" t="s">
        <v>22</v>
      </c>
      <c r="C13" s="26"/>
      <c r="D13" s="9">
        <v>2</v>
      </c>
      <c r="E13" s="9">
        <v>0</v>
      </c>
      <c r="F13" s="9">
        <v>2</v>
      </c>
      <c r="G13" s="9">
        <v>0</v>
      </c>
      <c r="H13" s="9">
        <v>0</v>
      </c>
      <c r="I13" s="9">
        <f t="shared" si="0"/>
        <v>4</v>
      </c>
      <c r="J13" s="9">
        <v>4</v>
      </c>
      <c r="K13" s="9">
        <f t="shared" si="1"/>
        <v>0</v>
      </c>
      <c r="L13" s="9">
        <v>2</v>
      </c>
      <c r="M13" s="9">
        <v>0</v>
      </c>
      <c r="N13" s="9">
        <v>2</v>
      </c>
      <c r="O13" s="9">
        <v>0</v>
      </c>
      <c r="P13" s="9">
        <v>0</v>
      </c>
      <c r="Q13" s="9">
        <v>0</v>
      </c>
      <c r="R13" s="9">
        <f t="shared" si="2"/>
        <v>0</v>
      </c>
      <c r="S13" s="9">
        <v>100</v>
      </c>
    </row>
    <row r="14" spans="2:19" x14ac:dyDescent="0.25">
      <c r="B14" s="25" t="s">
        <v>23</v>
      </c>
      <c r="C14" s="26"/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f t="shared" si="0"/>
        <v>1</v>
      </c>
      <c r="J14" s="9">
        <v>1</v>
      </c>
      <c r="K14" s="9">
        <f t="shared" si="1"/>
        <v>0</v>
      </c>
      <c r="L14" s="9">
        <v>0</v>
      </c>
      <c r="M14" s="9">
        <v>0</v>
      </c>
      <c r="N14" s="9">
        <v>0</v>
      </c>
      <c r="O14" s="9">
        <v>0</v>
      </c>
      <c r="P14" s="9">
        <v>1</v>
      </c>
      <c r="Q14" s="9">
        <v>0</v>
      </c>
      <c r="R14" s="9">
        <f t="shared" si="2"/>
        <v>0</v>
      </c>
      <c r="S14" s="9">
        <v>100</v>
      </c>
    </row>
    <row r="15" spans="2:19" x14ac:dyDescent="0.25">
      <c r="B15" s="25" t="s">
        <v>24</v>
      </c>
      <c r="C15" s="26"/>
      <c r="D15" s="9">
        <v>0</v>
      </c>
      <c r="E15" s="9">
        <v>0</v>
      </c>
      <c r="F15" s="9">
        <v>1</v>
      </c>
      <c r="G15" s="9">
        <v>0</v>
      </c>
      <c r="H15" s="9">
        <v>1</v>
      </c>
      <c r="I15" s="9">
        <f t="shared" si="0"/>
        <v>2</v>
      </c>
      <c r="J15" s="9">
        <v>2</v>
      </c>
      <c r="K15" s="9">
        <f t="shared" si="1"/>
        <v>0</v>
      </c>
      <c r="L15" s="9">
        <v>0</v>
      </c>
      <c r="M15" s="9">
        <v>0</v>
      </c>
      <c r="N15" s="9">
        <v>1</v>
      </c>
      <c r="O15" s="9">
        <v>0</v>
      </c>
      <c r="P15" s="9">
        <v>1</v>
      </c>
      <c r="Q15" s="9">
        <v>0</v>
      </c>
      <c r="R15" s="9">
        <f t="shared" si="2"/>
        <v>0</v>
      </c>
      <c r="S15" s="9">
        <v>100</v>
      </c>
    </row>
    <row r="16" spans="2:19" x14ac:dyDescent="0.25">
      <c r="B16" s="25" t="s">
        <v>25</v>
      </c>
      <c r="C16" s="26"/>
      <c r="D16" s="9">
        <v>1</v>
      </c>
      <c r="E16" s="9">
        <v>0</v>
      </c>
      <c r="F16" s="9">
        <v>5</v>
      </c>
      <c r="G16" s="9">
        <v>0</v>
      </c>
      <c r="H16" s="9">
        <v>0</v>
      </c>
      <c r="I16" s="9">
        <f t="shared" si="0"/>
        <v>6</v>
      </c>
      <c r="J16" s="9">
        <v>6</v>
      </c>
      <c r="K16" s="9">
        <f t="shared" si="1"/>
        <v>0</v>
      </c>
      <c r="L16" s="9">
        <v>1</v>
      </c>
      <c r="M16" s="9">
        <v>0</v>
      </c>
      <c r="N16" s="9">
        <v>5</v>
      </c>
      <c r="O16" s="9">
        <v>0</v>
      </c>
      <c r="P16" s="9">
        <v>0</v>
      </c>
      <c r="Q16" s="9">
        <v>0</v>
      </c>
      <c r="R16" s="9">
        <f t="shared" si="2"/>
        <v>0</v>
      </c>
      <c r="S16" s="9">
        <v>100</v>
      </c>
    </row>
    <row r="17" spans="2:19" x14ac:dyDescent="0.25">
      <c r="B17" s="25" t="s">
        <v>26</v>
      </c>
      <c r="C17" s="26"/>
      <c r="D17" s="9">
        <v>2</v>
      </c>
      <c r="E17" s="9">
        <v>0</v>
      </c>
      <c r="F17" s="9">
        <v>1</v>
      </c>
      <c r="G17" s="9">
        <v>0</v>
      </c>
      <c r="H17" s="9">
        <v>0</v>
      </c>
      <c r="I17" s="9">
        <f t="shared" si="0"/>
        <v>3</v>
      </c>
      <c r="J17" s="9">
        <v>3</v>
      </c>
      <c r="K17" s="9">
        <f t="shared" si="1"/>
        <v>0</v>
      </c>
      <c r="L17" s="9">
        <v>2</v>
      </c>
      <c r="M17" s="9">
        <v>0</v>
      </c>
      <c r="N17" s="9">
        <v>1</v>
      </c>
      <c r="O17" s="9">
        <v>0</v>
      </c>
      <c r="P17" s="9">
        <v>0</v>
      </c>
      <c r="Q17" s="9">
        <v>0</v>
      </c>
      <c r="R17" s="9">
        <f t="shared" si="2"/>
        <v>0</v>
      </c>
      <c r="S17" s="9">
        <v>100</v>
      </c>
    </row>
    <row r="18" spans="2:19" x14ac:dyDescent="0.25">
      <c r="B18" s="25" t="s">
        <v>27</v>
      </c>
      <c r="C18" s="26"/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f t="shared" si="0"/>
        <v>1</v>
      </c>
      <c r="J18" s="9">
        <v>1</v>
      </c>
      <c r="K18" s="9">
        <f t="shared" si="1"/>
        <v>0</v>
      </c>
      <c r="L18" s="9">
        <v>0</v>
      </c>
      <c r="M18" s="9">
        <v>0</v>
      </c>
      <c r="N18" s="9">
        <v>0</v>
      </c>
      <c r="O18" s="9">
        <v>0</v>
      </c>
      <c r="P18" s="9">
        <v>1</v>
      </c>
      <c r="Q18" s="9">
        <v>0</v>
      </c>
      <c r="R18" s="9">
        <f t="shared" si="2"/>
        <v>0</v>
      </c>
      <c r="S18" s="9">
        <v>100</v>
      </c>
    </row>
    <row r="19" spans="2:19" x14ac:dyDescent="0.25">
      <c r="B19" s="25" t="s">
        <v>28</v>
      </c>
      <c r="C19" s="26"/>
      <c r="D19" s="9">
        <v>0</v>
      </c>
      <c r="E19" s="9">
        <v>0</v>
      </c>
      <c r="F19" s="9">
        <v>0</v>
      </c>
      <c r="G19" s="9">
        <v>1</v>
      </c>
      <c r="H19" s="9">
        <v>0</v>
      </c>
      <c r="I19" s="9">
        <f t="shared" si="0"/>
        <v>1</v>
      </c>
      <c r="J19" s="9">
        <v>1</v>
      </c>
      <c r="K19" s="9">
        <f t="shared" si="1"/>
        <v>0</v>
      </c>
      <c r="L19" s="9">
        <v>0</v>
      </c>
      <c r="M19" s="9">
        <v>0</v>
      </c>
      <c r="N19" s="9">
        <v>0</v>
      </c>
      <c r="O19" s="9">
        <v>0</v>
      </c>
      <c r="P19" s="9">
        <v>1</v>
      </c>
      <c r="Q19" s="9">
        <v>-1</v>
      </c>
      <c r="R19" s="9">
        <f t="shared" si="2"/>
        <v>1</v>
      </c>
      <c r="S19" s="9">
        <v>0</v>
      </c>
    </row>
    <row r="20" spans="2:19" x14ac:dyDescent="0.25">
      <c r="B20" s="25" t="s">
        <v>29</v>
      </c>
      <c r="C20" s="26"/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>
        <f t="shared" si="0"/>
        <v>1</v>
      </c>
      <c r="J20" s="9">
        <v>1</v>
      </c>
      <c r="K20" s="9">
        <f t="shared" si="1"/>
        <v>0</v>
      </c>
      <c r="L20" s="9">
        <v>0</v>
      </c>
      <c r="M20" s="9">
        <v>0</v>
      </c>
      <c r="N20" s="9">
        <v>0</v>
      </c>
      <c r="O20" s="9">
        <v>1</v>
      </c>
      <c r="P20" s="9">
        <v>0</v>
      </c>
      <c r="Q20" s="9">
        <v>0</v>
      </c>
      <c r="R20" s="9">
        <f t="shared" si="2"/>
        <v>0</v>
      </c>
      <c r="S20" s="9">
        <v>100</v>
      </c>
    </row>
    <row r="21" spans="2:19" x14ac:dyDescent="0.25">
      <c r="B21" s="25" t="s">
        <v>30</v>
      </c>
      <c r="C21" s="26"/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f t="shared" si="0"/>
        <v>1</v>
      </c>
      <c r="J21" s="9">
        <v>1</v>
      </c>
      <c r="K21" s="9">
        <f t="shared" si="1"/>
        <v>0</v>
      </c>
      <c r="L21" s="9">
        <v>1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f t="shared" si="2"/>
        <v>0</v>
      </c>
      <c r="S21" s="9">
        <v>100</v>
      </c>
    </row>
    <row r="22" spans="2:19" x14ac:dyDescent="0.25">
      <c r="B22" s="25" t="s">
        <v>31</v>
      </c>
      <c r="C22" s="26"/>
      <c r="D22" s="9">
        <v>2</v>
      </c>
      <c r="E22" s="9">
        <v>0</v>
      </c>
      <c r="F22" s="9">
        <v>0</v>
      </c>
      <c r="G22" s="9">
        <v>0</v>
      </c>
      <c r="H22" s="9">
        <v>0</v>
      </c>
      <c r="I22" s="9">
        <f t="shared" si="0"/>
        <v>2</v>
      </c>
      <c r="J22" s="9">
        <v>2</v>
      </c>
      <c r="K22" s="9">
        <f t="shared" si="1"/>
        <v>0</v>
      </c>
      <c r="L22" s="9">
        <v>2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f t="shared" si="2"/>
        <v>0</v>
      </c>
      <c r="S22" s="9">
        <v>100</v>
      </c>
    </row>
    <row r="23" spans="2:19" x14ac:dyDescent="0.25">
      <c r="B23" s="25" t="s">
        <v>32</v>
      </c>
      <c r="C23" s="26"/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f t="shared" si="0"/>
        <v>1</v>
      </c>
      <c r="J23" s="9">
        <v>1</v>
      </c>
      <c r="K23" s="9">
        <f t="shared" si="1"/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R23" s="9">
        <f t="shared" si="2"/>
        <v>0</v>
      </c>
      <c r="S23" s="9">
        <v>100</v>
      </c>
    </row>
    <row r="24" spans="2:19" x14ac:dyDescent="0.25">
      <c r="B24" s="25" t="s">
        <v>33</v>
      </c>
      <c r="C24" s="26"/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f t="shared" si="0"/>
        <v>1</v>
      </c>
      <c r="J24" s="9">
        <v>1</v>
      </c>
      <c r="K24" s="9">
        <f t="shared" si="1"/>
        <v>0</v>
      </c>
      <c r="L24" s="9">
        <v>0</v>
      </c>
      <c r="M24" s="9">
        <v>0</v>
      </c>
      <c r="N24" s="9">
        <v>0</v>
      </c>
      <c r="O24" s="9">
        <v>0</v>
      </c>
      <c r="P24" s="9">
        <v>1</v>
      </c>
      <c r="Q24" s="9">
        <v>0</v>
      </c>
      <c r="R24" s="9">
        <f t="shared" si="2"/>
        <v>0</v>
      </c>
      <c r="S24" s="9">
        <v>100</v>
      </c>
    </row>
    <row r="25" spans="2:19" x14ac:dyDescent="0.25">
      <c r="B25" s="25" t="s">
        <v>34</v>
      </c>
      <c r="C25" s="26"/>
      <c r="D25" s="9">
        <v>0</v>
      </c>
      <c r="E25" s="9">
        <v>0</v>
      </c>
      <c r="F25" s="9">
        <v>0</v>
      </c>
      <c r="G25" s="9">
        <v>0</v>
      </c>
      <c r="H25" s="9">
        <v>1</v>
      </c>
      <c r="I25" s="9">
        <f t="shared" si="0"/>
        <v>1</v>
      </c>
      <c r="J25" s="9">
        <v>1</v>
      </c>
      <c r="K25" s="9">
        <f t="shared" si="1"/>
        <v>0</v>
      </c>
      <c r="L25" s="9">
        <v>0</v>
      </c>
      <c r="M25" s="9">
        <v>0</v>
      </c>
      <c r="N25" s="9">
        <v>0</v>
      </c>
      <c r="O25" s="9">
        <v>0</v>
      </c>
      <c r="P25" s="9">
        <v>1</v>
      </c>
      <c r="Q25" s="9">
        <v>0</v>
      </c>
      <c r="R25" s="9">
        <f t="shared" si="2"/>
        <v>0</v>
      </c>
      <c r="S25" s="9">
        <v>100</v>
      </c>
    </row>
    <row r="26" spans="2:19" x14ac:dyDescent="0.25">
      <c r="B26" s="25" t="s">
        <v>35</v>
      </c>
      <c r="C26" s="26"/>
      <c r="D26" s="9">
        <v>0</v>
      </c>
      <c r="E26" s="9">
        <v>0</v>
      </c>
      <c r="F26" s="9">
        <v>0</v>
      </c>
      <c r="G26" s="9">
        <v>0</v>
      </c>
      <c r="H26" s="9">
        <v>1</v>
      </c>
      <c r="I26" s="9">
        <f t="shared" si="0"/>
        <v>1</v>
      </c>
      <c r="J26" s="9">
        <v>1</v>
      </c>
      <c r="K26" s="9">
        <f t="shared" si="1"/>
        <v>0</v>
      </c>
      <c r="L26" s="9">
        <v>0</v>
      </c>
      <c r="M26" s="9">
        <v>0</v>
      </c>
      <c r="N26" s="9">
        <v>0</v>
      </c>
      <c r="O26" s="9">
        <v>0</v>
      </c>
      <c r="P26" s="9">
        <v>1</v>
      </c>
      <c r="Q26" s="9">
        <v>0</v>
      </c>
      <c r="R26" s="9">
        <f t="shared" si="2"/>
        <v>0</v>
      </c>
      <c r="S26" s="9">
        <v>100</v>
      </c>
    </row>
    <row r="27" spans="2:19" x14ac:dyDescent="0.25">
      <c r="B27" s="25" t="s">
        <v>36</v>
      </c>
      <c r="C27" s="26"/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f t="shared" si="0"/>
        <v>1</v>
      </c>
      <c r="J27" s="9">
        <v>1</v>
      </c>
      <c r="K27" s="9">
        <f t="shared" si="1"/>
        <v>0</v>
      </c>
      <c r="L27" s="9">
        <v>0</v>
      </c>
      <c r="M27" s="9">
        <v>0</v>
      </c>
      <c r="N27" s="9">
        <v>1</v>
      </c>
      <c r="O27" s="9">
        <v>0</v>
      </c>
      <c r="P27" s="9">
        <v>0</v>
      </c>
      <c r="Q27" s="9">
        <v>2</v>
      </c>
      <c r="R27" s="9">
        <f t="shared" si="2"/>
        <v>2</v>
      </c>
      <c r="S27" s="9">
        <v>0</v>
      </c>
    </row>
    <row r="28" spans="2:19" x14ac:dyDescent="0.25">
      <c r="B28" s="25" t="s">
        <v>37</v>
      </c>
      <c r="C28" s="26"/>
      <c r="D28" s="9">
        <v>3</v>
      </c>
      <c r="E28" s="9">
        <v>0</v>
      </c>
      <c r="F28" s="9">
        <v>0</v>
      </c>
      <c r="G28" s="9">
        <v>0</v>
      </c>
      <c r="H28" s="9">
        <v>0</v>
      </c>
      <c r="I28" s="9">
        <f t="shared" si="0"/>
        <v>3</v>
      </c>
      <c r="J28" s="9">
        <v>3</v>
      </c>
      <c r="K28" s="9">
        <f t="shared" si="1"/>
        <v>0</v>
      </c>
      <c r="L28" s="9">
        <v>3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f t="shared" si="2"/>
        <v>0</v>
      </c>
      <c r="S28" s="9">
        <v>100</v>
      </c>
    </row>
    <row r="29" spans="2:19" x14ac:dyDescent="0.25">
      <c r="B29" s="25" t="s">
        <v>38</v>
      </c>
      <c r="C29" s="26"/>
      <c r="D29" s="9">
        <v>0</v>
      </c>
      <c r="E29" s="9">
        <v>1</v>
      </c>
      <c r="F29" s="9">
        <v>1</v>
      </c>
      <c r="G29" s="9">
        <v>0</v>
      </c>
      <c r="H29" s="9">
        <v>0</v>
      </c>
      <c r="I29" s="9">
        <f t="shared" si="0"/>
        <v>2</v>
      </c>
      <c r="J29" s="9">
        <v>2</v>
      </c>
      <c r="K29" s="9">
        <f t="shared" si="1"/>
        <v>0</v>
      </c>
      <c r="L29" s="9">
        <v>0</v>
      </c>
      <c r="M29" s="9">
        <v>1</v>
      </c>
      <c r="N29" s="9">
        <v>1</v>
      </c>
      <c r="O29" s="9">
        <v>0</v>
      </c>
      <c r="P29" s="9">
        <v>0</v>
      </c>
      <c r="Q29" s="9">
        <v>0</v>
      </c>
      <c r="R29" s="9">
        <f t="shared" si="2"/>
        <v>0</v>
      </c>
      <c r="S29" s="9">
        <v>100</v>
      </c>
    </row>
    <row r="30" spans="2:19" x14ac:dyDescent="0.25">
      <c r="B30" s="25" t="s">
        <v>39</v>
      </c>
      <c r="C30" s="26"/>
      <c r="D30" s="9">
        <v>0</v>
      </c>
      <c r="E30" s="9">
        <v>1</v>
      </c>
      <c r="F30" s="9">
        <v>2</v>
      </c>
      <c r="G30" s="9">
        <v>0</v>
      </c>
      <c r="H30" s="9">
        <v>0</v>
      </c>
      <c r="I30" s="9">
        <f t="shared" si="0"/>
        <v>3</v>
      </c>
      <c r="J30" s="9">
        <v>3</v>
      </c>
      <c r="K30" s="9">
        <f t="shared" si="1"/>
        <v>0</v>
      </c>
      <c r="L30" s="9">
        <v>0</v>
      </c>
      <c r="M30" s="9">
        <v>1</v>
      </c>
      <c r="N30" s="9">
        <v>2</v>
      </c>
      <c r="O30" s="9">
        <v>0</v>
      </c>
      <c r="P30" s="9">
        <v>0</v>
      </c>
      <c r="Q30" s="9">
        <v>0</v>
      </c>
      <c r="R30" s="9">
        <f t="shared" si="2"/>
        <v>0</v>
      </c>
      <c r="S30" s="9">
        <v>100</v>
      </c>
    </row>
    <row r="31" spans="2:19" x14ac:dyDescent="0.25">
      <c r="B31" s="25" t="s">
        <v>40</v>
      </c>
      <c r="C31" s="26"/>
      <c r="D31" s="9">
        <v>0</v>
      </c>
      <c r="E31" s="9">
        <v>0</v>
      </c>
      <c r="F31" s="9">
        <v>9</v>
      </c>
      <c r="G31" s="9">
        <v>0</v>
      </c>
      <c r="H31" s="9">
        <v>0</v>
      </c>
      <c r="I31" s="9">
        <f t="shared" si="0"/>
        <v>9</v>
      </c>
      <c r="J31" s="9">
        <v>9</v>
      </c>
      <c r="K31" s="9">
        <f t="shared" si="1"/>
        <v>0</v>
      </c>
      <c r="L31" s="9">
        <v>0</v>
      </c>
      <c r="M31" s="9">
        <v>0</v>
      </c>
      <c r="N31" s="9">
        <v>9</v>
      </c>
      <c r="O31" s="9">
        <v>0</v>
      </c>
      <c r="P31" s="9">
        <v>0</v>
      </c>
      <c r="Q31" s="9">
        <v>0</v>
      </c>
      <c r="R31" s="9">
        <f t="shared" si="2"/>
        <v>0</v>
      </c>
      <c r="S31" s="9">
        <v>100</v>
      </c>
    </row>
    <row r="32" spans="2:19" x14ac:dyDescent="0.25">
      <c r="B32" s="25" t="s">
        <v>41</v>
      </c>
      <c r="C32" s="26"/>
      <c r="D32" s="9">
        <v>0</v>
      </c>
      <c r="E32" s="9">
        <v>0</v>
      </c>
      <c r="F32" s="9">
        <v>15</v>
      </c>
      <c r="G32" s="9">
        <v>0</v>
      </c>
      <c r="H32" s="9">
        <v>0</v>
      </c>
      <c r="I32" s="9">
        <f t="shared" si="0"/>
        <v>15</v>
      </c>
      <c r="J32" s="9">
        <v>15</v>
      </c>
      <c r="K32" s="9">
        <f t="shared" si="1"/>
        <v>0</v>
      </c>
      <c r="L32" s="9">
        <v>0</v>
      </c>
      <c r="M32" s="9">
        <v>0</v>
      </c>
      <c r="N32" s="9">
        <v>15</v>
      </c>
      <c r="O32" s="9">
        <v>0</v>
      </c>
      <c r="P32" s="9">
        <v>0</v>
      </c>
      <c r="Q32" s="9">
        <v>0</v>
      </c>
      <c r="R32" s="9">
        <f t="shared" si="2"/>
        <v>0</v>
      </c>
      <c r="S32" s="9">
        <v>100</v>
      </c>
    </row>
    <row r="33" spans="2:19" x14ac:dyDescent="0.25">
      <c r="B33" s="25" t="s">
        <v>42</v>
      </c>
      <c r="C33" s="26"/>
      <c r="D33" s="9">
        <v>0</v>
      </c>
      <c r="E33" s="9">
        <v>0</v>
      </c>
      <c r="F33" s="9">
        <v>0</v>
      </c>
      <c r="G33" s="9">
        <v>0</v>
      </c>
      <c r="H33" s="9">
        <v>1</v>
      </c>
      <c r="I33" s="9">
        <f t="shared" si="0"/>
        <v>1</v>
      </c>
      <c r="J33" s="9">
        <v>1</v>
      </c>
      <c r="K33" s="9">
        <f t="shared" si="1"/>
        <v>0</v>
      </c>
      <c r="L33" s="9">
        <v>0</v>
      </c>
      <c r="M33" s="9">
        <v>0</v>
      </c>
      <c r="N33" s="9">
        <v>0</v>
      </c>
      <c r="O33" s="9">
        <v>0</v>
      </c>
      <c r="P33" s="9">
        <v>1</v>
      </c>
      <c r="Q33" s="9">
        <v>0</v>
      </c>
      <c r="R33" s="9">
        <f t="shared" si="2"/>
        <v>0</v>
      </c>
      <c r="S33" s="9">
        <v>100</v>
      </c>
    </row>
    <row r="34" spans="2:19" x14ac:dyDescent="0.25">
      <c r="B34" s="25" t="s">
        <v>43</v>
      </c>
      <c r="C34" s="26"/>
      <c r="D34" s="9">
        <v>0</v>
      </c>
      <c r="E34" s="9">
        <v>0</v>
      </c>
      <c r="F34" s="9">
        <v>3</v>
      </c>
      <c r="G34" s="9">
        <v>0</v>
      </c>
      <c r="H34" s="9">
        <v>0</v>
      </c>
      <c r="I34" s="9">
        <f t="shared" si="0"/>
        <v>3</v>
      </c>
      <c r="J34" s="9">
        <v>3</v>
      </c>
      <c r="K34" s="9">
        <f t="shared" si="1"/>
        <v>0</v>
      </c>
      <c r="L34" s="9">
        <v>0</v>
      </c>
      <c r="M34" s="9">
        <v>0</v>
      </c>
      <c r="N34" s="9">
        <v>3</v>
      </c>
      <c r="O34" s="9">
        <v>0</v>
      </c>
      <c r="P34" s="9">
        <v>0</v>
      </c>
      <c r="Q34" s="9">
        <v>0</v>
      </c>
      <c r="R34" s="9">
        <f t="shared" si="2"/>
        <v>0</v>
      </c>
      <c r="S34" s="9">
        <v>100</v>
      </c>
    </row>
    <row r="35" spans="2:19" x14ac:dyDescent="0.25">
      <c r="B35" s="25" t="s">
        <v>44</v>
      </c>
      <c r="C35" s="26"/>
      <c r="D35" s="9">
        <v>1</v>
      </c>
      <c r="E35" s="9">
        <v>1</v>
      </c>
      <c r="F35" s="9">
        <v>2</v>
      </c>
      <c r="G35" s="9">
        <v>0</v>
      </c>
      <c r="H35" s="9">
        <v>0</v>
      </c>
      <c r="I35" s="9">
        <f t="shared" si="0"/>
        <v>4</v>
      </c>
      <c r="J35" s="9">
        <v>4</v>
      </c>
      <c r="K35" s="9">
        <f t="shared" si="1"/>
        <v>0</v>
      </c>
      <c r="L35" s="9">
        <v>1</v>
      </c>
      <c r="M35" s="9">
        <v>1</v>
      </c>
      <c r="N35" s="9">
        <v>2</v>
      </c>
      <c r="O35" s="9">
        <v>0</v>
      </c>
      <c r="P35" s="9">
        <v>0</v>
      </c>
      <c r="Q35" s="9">
        <v>0</v>
      </c>
      <c r="R35" s="9">
        <f t="shared" si="2"/>
        <v>0</v>
      </c>
      <c r="S35" s="9">
        <v>100</v>
      </c>
    </row>
    <row r="36" spans="2:19" x14ac:dyDescent="0.25">
      <c r="B36" s="25" t="s">
        <v>45</v>
      </c>
      <c r="C36" s="26"/>
      <c r="D36" s="9">
        <v>1</v>
      </c>
      <c r="E36" s="9">
        <v>0</v>
      </c>
      <c r="F36" s="9">
        <v>3</v>
      </c>
      <c r="G36" s="9">
        <v>0</v>
      </c>
      <c r="H36" s="9">
        <v>0</v>
      </c>
      <c r="I36" s="9">
        <f t="shared" si="0"/>
        <v>4</v>
      </c>
      <c r="J36" s="9">
        <v>4</v>
      </c>
      <c r="K36" s="9">
        <f t="shared" si="1"/>
        <v>0</v>
      </c>
      <c r="L36" s="9">
        <v>1</v>
      </c>
      <c r="M36" s="9">
        <v>0</v>
      </c>
      <c r="N36" s="9">
        <v>3</v>
      </c>
      <c r="O36" s="9">
        <v>0</v>
      </c>
      <c r="P36" s="9">
        <v>0</v>
      </c>
      <c r="Q36" s="9">
        <v>0</v>
      </c>
      <c r="R36" s="9">
        <f t="shared" si="2"/>
        <v>0</v>
      </c>
      <c r="S36" s="9">
        <v>100</v>
      </c>
    </row>
    <row r="37" spans="2:19" x14ac:dyDescent="0.25">
      <c r="B37" s="25" t="s">
        <v>46</v>
      </c>
      <c r="C37" s="26"/>
      <c r="D37" s="9">
        <v>0</v>
      </c>
      <c r="E37" s="9">
        <v>0</v>
      </c>
      <c r="F37" s="9">
        <v>1</v>
      </c>
      <c r="G37" s="9">
        <v>0</v>
      </c>
      <c r="H37" s="9">
        <v>0</v>
      </c>
      <c r="I37" s="9">
        <f t="shared" si="0"/>
        <v>1</v>
      </c>
      <c r="J37" s="9">
        <v>1</v>
      </c>
      <c r="K37" s="9">
        <f t="shared" si="1"/>
        <v>0</v>
      </c>
      <c r="L37" s="9">
        <v>0</v>
      </c>
      <c r="M37" s="9">
        <v>0</v>
      </c>
      <c r="N37" s="9">
        <v>0</v>
      </c>
      <c r="O37" s="9">
        <v>0</v>
      </c>
      <c r="P37" s="9">
        <v>1</v>
      </c>
      <c r="Q37" s="9">
        <v>-2</v>
      </c>
      <c r="R37" s="9">
        <f t="shared" si="2"/>
        <v>2</v>
      </c>
      <c r="S37" s="9">
        <v>0</v>
      </c>
    </row>
    <row r="38" spans="2:19" x14ac:dyDescent="0.25">
      <c r="B38" s="25" t="s">
        <v>47</v>
      </c>
      <c r="C38" s="26"/>
      <c r="D38" s="9">
        <v>45</v>
      </c>
      <c r="E38" s="9">
        <v>0</v>
      </c>
      <c r="F38" s="9">
        <v>0</v>
      </c>
      <c r="G38" s="9">
        <v>0</v>
      </c>
      <c r="H38" s="9">
        <v>0</v>
      </c>
      <c r="I38" s="9">
        <f t="shared" si="0"/>
        <v>45</v>
      </c>
      <c r="J38" s="9">
        <v>45</v>
      </c>
      <c r="K38" s="9">
        <f t="shared" si="1"/>
        <v>0</v>
      </c>
      <c r="L38" s="9">
        <v>42</v>
      </c>
      <c r="M38" s="9">
        <v>3</v>
      </c>
      <c r="N38" s="9">
        <v>0</v>
      </c>
      <c r="O38" s="9">
        <v>0</v>
      </c>
      <c r="P38" s="9">
        <v>0</v>
      </c>
      <c r="Q38" s="9">
        <v>-3</v>
      </c>
      <c r="R38" s="9">
        <f t="shared" si="2"/>
        <v>3</v>
      </c>
      <c r="S38" s="9">
        <f>100*42/45</f>
        <v>93.333333333333329</v>
      </c>
    </row>
    <row r="39" spans="2:19" x14ac:dyDescent="0.25">
      <c r="B39" s="25" t="s">
        <v>48</v>
      </c>
      <c r="C39" s="26"/>
      <c r="D39" s="9">
        <v>11</v>
      </c>
      <c r="E39" s="9">
        <v>0</v>
      </c>
      <c r="F39" s="9">
        <v>6</v>
      </c>
      <c r="G39" s="9">
        <v>0</v>
      </c>
      <c r="H39" s="9">
        <v>0</v>
      </c>
      <c r="I39" s="9">
        <f t="shared" si="0"/>
        <v>17</v>
      </c>
      <c r="J39" s="9">
        <v>17</v>
      </c>
      <c r="K39" s="9">
        <f t="shared" si="1"/>
        <v>0</v>
      </c>
      <c r="L39" s="9">
        <v>10</v>
      </c>
      <c r="M39" s="9">
        <v>1</v>
      </c>
      <c r="N39" s="9">
        <v>6</v>
      </c>
      <c r="O39" s="9">
        <v>0</v>
      </c>
      <c r="P39" s="9">
        <v>0</v>
      </c>
      <c r="Q39" s="9">
        <v>-1</v>
      </c>
      <c r="R39" s="9">
        <f t="shared" si="2"/>
        <v>1</v>
      </c>
      <c r="S39" s="9">
        <f>100*16/17</f>
        <v>94.117647058823536</v>
      </c>
    </row>
    <row r="40" spans="2:19" x14ac:dyDescent="0.25">
      <c r="B40" s="25" t="s">
        <v>49</v>
      </c>
      <c r="C40" s="26"/>
      <c r="D40" s="9">
        <v>2</v>
      </c>
      <c r="E40" s="9">
        <v>0</v>
      </c>
      <c r="F40" s="9">
        <v>26</v>
      </c>
      <c r="G40" s="9">
        <v>0</v>
      </c>
      <c r="H40" s="9">
        <v>0</v>
      </c>
      <c r="I40" s="9">
        <f t="shared" si="0"/>
        <v>28</v>
      </c>
      <c r="J40" s="9">
        <v>24</v>
      </c>
      <c r="K40" s="9">
        <f t="shared" si="1"/>
        <v>4</v>
      </c>
      <c r="L40" s="9">
        <v>1</v>
      </c>
      <c r="M40" s="9">
        <v>23</v>
      </c>
      <c r="N40" s="9">
        <v>0</v>
      </c>
      <c r="O40" s="9">
        <v>0</v>
      </c>
      <c r="P40" s="9">
        <v>0</v>
      </c>
      <c r="Q40" s="9">
        <v>0</v>
      </c>
      <c r="R40" s="9">
        <f t="shared" si="2"/>
        <v>0</v>
      </c>
      <c r="S40" s="9">
        <v>100</v>
      </c>
    </row>
    <row r="41" spans="2:19" x14ac:dyDescent="0.25">
      <c r="B41" s="25" t="s">
        <v>50</v>
      </c>
      <c r="C41" s="26"/>
      <c r="D41" s="9">
        <v>0</v>
      </c>
      <c r="E41" s="9">
        <v>0</v>
      </c>
      <c r="F41" s="9">
        <v>0</v>
      </c>
      <c r="G41" s="9">
        <v>0</v>
      </c>
      <c r="H41" s="9">
        <v>1</v>
      </c>
      <c r="I41" s="9">
        <f t="shared" si="0"/>
        <v>1</v>
      </c>
      <c r="J41" s="9">
        <v>1</v>
      </c>
      <c r="K41" s="9">
        <f t="shared" si="1"/>
        <v>0</v>
      </c>
      <c r="L41" s="9">
        <v>0</v>
      </c>
      <c r="M41" s="9">
        <v>0</v>
      </c>
      <c r="N41" s="9">
        <v>0</v>
      </c>
      <c r="O41" s="9">
        <v>0</v>
      </c>
      <c r="P41" s="9">
        <v>1</v>
      </c>
      <c r="Q41" s="9">
        <v>0</v>
      </c>
      <c r="R41" s="9">
        <f t="shared" si="2"/>
        <v>0</v>
      </c>
      <c r="S41" s="9">
        <v>100</v>
      </c>
    </row>
    <row r="42" spans="2:19" x14ac:dyDescent="0.25">
      <c r="B42" s="25" t="s">
        <v>51</v>
      </c>
      <c r="C42" s="26"/>
      <c r="D42" s="9">
        <v>0</v>
      </c>
      <c r="E42" s="9">
        <v>0</v>
      </c>
      <c r="F42" s="9">
        <v>0</v>
      </c>
      <c r="G42" s="9">
        <v>0</v>
      </c>
      <c r="H42" s="9">
        <v>1</v>
      </c>
      <c r="I42" s="9">
        <f t="shared" si="0"/>
        <v>1</v>
      </c>
      <c r="J42" s="9">
        <v>1</v>
      </c>
      <c r="K42" s="9">
        <f t="shared" si="1"/>
        <v>0</v>
      </c>
      <c r="L42" s="9">
        <v>0</v>
      </c>
      <c r="M42" s="9">
        <v>0</v>
      </c>
      <c r="N42" s="9">
        <v>0</v>
      </c>
      <c r="O42" s="9">
        <v>0</v>
      </c>
      <c r="P42" s="9">
        <v>1</v>
      </c>
      <c r="Q42" s="9">
        <v>0</v>
      </c>
      <c r="R42" s="9">
        <f t="shared" si="2"/>
        <v>0</v>
      </c>
      <c r="S42" s="9">
        <v>100</v>
      </c>
    </row>
    <row r="43" spans="2:19" x14ac:dyDescent="0.25">
      <c r="B43" s="25" t="s">
        <v>52</v>
      </c>
      <c r="C43" s="26"/>
      <c r="D43" s="9">
        <v>0</v>
      </c>
      <c r="E43" s="9">
        <v>0</v>
      </c>
      <c r="F43" s="9">
        <v>0</v>
      </c>
      <c r="G43" s="9">
        <v>1</v>
      </c>
      <c r="H43" s="9">
        <v>0</v>
      </c>
      <c r="I43" s="9">
        <f t="shared" si="0"/>
        <v>1</v>
      </c>
      <c r="J43" s="9">
        <v>1</v>
      </c>
      <c r="K43" s="9">
        <f t="shared" si="1"/>
        <v>0</v>
      </c>
      <c r="L43" s="9">
        <v>0</v>
      </c>
      <c r="M43" s="9">
        <v>0</v>
      </c>
      <c r="N43" s="9">
        <v>0</v>
      </c>
      <c r="O43" s="9">
        <v>1</v>
      </c>
      <c r="P43" s="9">
        <v>0</v>
      </c>
      <c r="Q43" s="9">
        <v>0</v>
      </c>
      <c r="R43" s="9">
        <f t="shared" si="2"/>
        <v>0</v>
      </c>
      <c r="S43" s="9">
        <v>100</v>
      </c>
    </row>
    <row r="44" spans="2:19" x14ac:dyDescent="0.25">
      <c r="B44" s="25" t="s">
        <v>53</v>
      </c>
      <c r="C44" s="26"/>
      <c r="D44" s="9">
        <v>2</v>
      </c>
      <c r="E44" s="9">
        <v>0</v>
      </c>
      <c r="F44" s="9">
        <v>3</v>
      </c>
      <c r="G44" s="9">
        <v>0</v>
      </c>
      <c r="H44" s="9">
        <v>0</v>
      </c>
      <c r="I44" s="9">
        <f t="shared" si="0"/>
        <v>5</v>
      </c>
      <c r="J44" s="9">
        <v>4</v>
      </c>
      <c r="K44" s="9">
        <f t="shared" si="1"/>
        <v>1</v>
      </c>
      <c r="L44" s="9">
        <v>2</v>
      </c>
      <c r="M44" s="9">
        <v>0</v>
      </c>
      <c r="N44" s="9">
        <v>2</v>
      </c>
      <c r="O44" s="9">
        <v>0</v>
      </c>
      <c r="P44" s="9">
        <v>0</v>
      </c>
      <c r="Q44" s="9">
        <v>0</v>
      </c>
      <c r="R44" s="9">
        <f t="shared" si="2"/>
        <v>0</v>
      </c>
      <c r="S44" s="9">
        <v>100</v>
      </c>
    </row>
    <row r="45" spans="2:19" x14ac:dyDescent="0.25">
      <c r="B45" s="25" t="s">
        <v>54</v>
      </c>
      <c r="C45" s="26"/>
      <c r="D45" s="9">
        <v>2</v>
      </c>
      <c r="E45" s="9">
        <v>0</v>
      </c>
      <c r="F45" s="9">
        <v>2</v>
      </c>
      <c r="G45" s="9">
        <v>0</v>
      </c>
      <c r="H45" s="9">
        <v>0</v>
      </c>
      <c r="I45" s="9">
        <f t="shared" si="0"/>
        <v>4</v>
      </c>
      <c r="J45" s="9">
        <v>3</v>
      </c>
      <c r="K45" s="9">
        <f t="shared" si="1"/>
        <v>1</v>
      </c>
      <c r="L45" s="9">
        <v>2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f t="shared" si="2"/>
        <v>0</v>
      </c>
      <c r="S45" s="9">
        <v>100</v>
      </c>
    </row>
    <row r="46" spans="2:19" x14ac:dyDescent="0.25">
      <c r="B46" s="25" t="s">
        <v>55</v>
      </c>
      <c r="C46" s="26"/>
      <c r="D46" s="9">
        <v>4</v>
      </c>
      <c r="E46" s="9">
        <v>0</v>
      </c>
      <c r="F46" s="9">
        <v>0</v>
      </c>
      <c r="G46" s="9">
        <v>0</v>
      </c>
      <c r="H46" s="9">
        <v>0</v>
      </c>
      <c r="I46" s="9">
        <f t="shared" si="0"/>
        <v>4</v>
      </c>
      <c r="J46" s="9">
        <v>3</v>
      </c>
      <c r="K46" s="9">
        <f t="shared" si="1"/>
        <v>1</v>
      </c>
      <c r="L46" s="9">
        <v>2</v>
      </c>
      <c r="M46" s="9">
        <v>1</v>
      </c>
      <c r="N46" s="9">
        <v>0</v>
      </c>
      <c r="O46" s="9">
        <v>0</v>
      </c>
      <c r="P46" s="9">
        <v>0</v>
      </c>
      <c r="Q46" s="9">
        <v>-1</v>
      </c>
      <c r="R46" s="9">
        <f t="shared" si="2"/>
        <v>1</v>
      </c>
      <c r="S46" s="9">
        <f>100*2/3</f>
        <v>66.666666666666671</v>
      </c>
    </row>
    <row r="47" spans="2:19" x14ac:dyDescent="0.25">
      <c r="B47" s="25" t="s">
        <v>56</v>
      </c>
      <c r="C47" s="26"/>
      <c r="D47" s="9">
        <v>0</v>
      </c>
      <c r="E47" s="9">
        <v>0</v>
      </c>
      <c r="F47" s="9">
        <v>6</v>
      </c>
      <c r="G47" s="9">
        <v>0</v>
      </c>
      <c r="H47" s="9">
        <v>1</v>
      </c>
      <c r="I47" s="9">
        <f t="shared" si="0"/>
        <v>7</v>
      </c>
      <c r="J47" s="9">
        <v>7</v>
      </c>
      <c r="K47" s="9">
        <f t="shared" si="1"/>
        <v>0</v>
      </c>
      <c r="L47" s="9">
        <v>0</v>
      </c>
      <c r="M47" s="9">
        <v>0</v>
      </c>
      <c r="N47" s="9">
        <v>6</v>
      </c>
      <c r="O47" s="9">
        <v>0</v>
      </c>
      <c r="P47" s="9">
        <v>1</v>
      </c>
      <c r="Q47" s="9">
        <v>0</v>
      </c>
      <c r="R47" s="9">
        <f t="shared" si="2"/>
        <v>0</v>
      </c>
      <c r="S47" s="9">
        <v>100</v>
      </c>
    </row>
    <row r="48" spans="2:19" x14ac:dyDescent="0.25">
      <c r="B48" s="25" t="s">
        <v>57</v>
      </c>
      <c r="C48" s="26"/>
      <c r="D48" s="9">
        <v>0</v>
      </c>
      <c r="E48" s="9">
        <v>0</v>
      </c>
      <c r="F48" s="9">
        <v>6</v>
      </c>
      <c r="G48" s="9">
        <v>0</v>
      </c>
      <c r="H48" s="9">
        <v>1</v>
      </c>
      <c r="I48" s="9">
        <f t="shared" si="0"/>
        <v>7</v>
      </c>
      <c r="J48" s="9">
        <v>7</v>
      </c>
      <c r="K48" s="9">
        <f t="shared" si="1"/>
        <v>0</v>
      </c>
      <c r="L48" s="9">
        <v>0</v>
      </c>
      <c r="M48" s="9">
        <v>0</v>
      </c>
      <c r="N48" s="9">
        <v>6</v>
      </c>
      <c r="O48" s="9">
        <v>0</v>
      </c>
      <c r="P48" s="9">
        <v>1</v>
      </c>
      <c r="Q48" s="9">
        <v>0</v>
      </c>
      <c r="R48" s="9">
        <f t="shared" si="2"/>
        <v>0</v>
      </c>
      <c r="S48" s="9">
        <v>100</v>
      </c>
    </row>
    <row r="49" spans="2:19" x14ac:dyDescent="0.25">
      <c r="B49" s="25" t="s">
        <v>58</v>
      </c>
      <c r="C49" s="26"/>
      <c r="D49" s="9">
        <v>0</v>
      </c>
      <c r="E49" s="9">
        <v>0</v>
      </c>
      <c r="F49" s="9">
        <v>4</v>
      </c>
      <c r="G49" s="9">
        <v>0</v>
      </c>
      <c r="H49" s="9">
        <v>1</v>
      </c>
      <c r="I49" s="9">
        <f t="shared" si="0"/>
        <v>5</v>
      </c>
      <c r="J49" s="9">
        <v>4</v>
      </c>
      <c r="K49" s="9">
        <f t="shared" si="1"/>
        <v>1</v>
      </c>
      <c r="L49" s="9">
        <v>0</v>
      </c>
      <c r="M49" s="9">
        <v>0</v>
      </c>
      <c r="N49" s="9">
        <v>2</v>
      </c>
      <c r="O49" s="9">
        <v>0</v>
      </c>
      <c r="P49" s="9">
        <v>2</v>
      </c>
      <c r="Q49" s="9">
        <v>-2</v>
      </c>
      <c r="R49" s="9">
        <f t="shared" si="2"/>
        <v>2</v>
      </c>
      <c r="S49" s="9">
        <f>100*3/4</f>
        <v>75</v>
      </c>
    </row>
    <row r="50" spans="2:19" x14ac:dyDescent="0.25">
      <c r="B50" s="25" t="s">
        <v>59</v>
      </c>
      <c r="C50" s="26"/>
      <c r="D50" s="9">
        <v>2</v>
      </c>
      <c r="E50" s="9">
        <v>0</v>
      </c>
      <c r="F50" s="9">
        <v>1</v>
      </c>
      <c r="G50" s="9">
        <v>0</v>
      </c>
      <c r="H50" s="9">
        <v>0</v>
      </c>
      <c r="I50" s="9">
        <f t="shared" si="0"/>
        <v>3</v>
      </c>
      <c r="J50" s="9">
        <v>3</v>
      </c>
      <c r="K50" s="9">
        <f t="shared" si="1"/>
        <v>0</v>
      </c>
      <c r="L50" s="9">
        <v>2</v>
      </c>
      <c r="M50" s="9">
        <v>0</v>
      </c>
      <c r="N50" s="9">
        <v>1</v>
      </c>
      <c r="O50" s="9">
        <v>0</v>
      </c>
      <c r="P50" s="9">
        <v>0</v>
      </c>
      <c r="Q50" s="9">
        <v>0</v>
      </c>
      <c r="R50" s="9">
        <f t="shared" si="2"/>
        <v>0</v>
      </c>
      <c r="S50" s="9">
        <v>100</v>
      </c>
    </row>
    <row r="51" spans="2:19" x14ac:dyDescent="0.25">
      <c r="B51" s="25" t="s">
        <v>60</v>
      </c>
      <c r="C51" s="26"/>
      <c r="D51" s="9">
        <v>2</v>
      </c>
      <c r="E51" s="9">
        <v>0</v>
      </c>
      <c r="F51" s="9">
        <v>2</v>
      </c>
      <c r="G51" s="9">
        <v>0</v>
      </c>
      <c r="H51" s="9">
        <v>0</v>
      </c>
      <c r="I51" s="9">
        <f t="shared" si="0"/>
        <v>4</v>
      </c>
      <c r="J51" s="9">
        <v>3</v>
      </c>
      <c r="K51" s="9">
        <f t="shared" si="1"/>
        <v>1</v>
      </c>
      <c r="L51" s="9">
        <v>2</v>
      </c>
      <c r="M51" s="9">
        <v>0</v>
      </c>
      <c r="N51" s="9">
        <v>1</v>
      </c>
      <c r="O51" s="9">
        <v>0</v>
      </c>
      <c r="P51" s="9">
        <v>0</v>
      </c>
      <c r="Q51" s="9">
        <v>0</v>
      </c>
      <c r="R51" s="9">
        <f t="shared" si="2"/>
        <v>0</v>
      </c>
      <c r="S51" s="9">
        <v>100</v>
      </c>
    </row>
    <row r="52" spans="2:19" x14ac:dyDescent="0.25">
      <c r="B52" s="25" t="s">
        <v>61</v>
      </c>
      <c r="C52" s="26"/>
      <c r="D52" s="9">
        <v>1</v>
      </c>
      <c r="E52" s="9">
        <v>0</v>
      </c>
      <c r="F52" s="9">
        <v>1</v>
      </c>
      <c r="G52" s="9">
        <v>0</v>
      </c>
      <c r="H52" s="9">
        <v>0</v>
      </c>
      <c r="I52" s="9">
        <f t="shared" si="0"/>
        <v>2</v>
      </c>
      <c r="J52" s="9">
        <v>2</v>
      </c>
      <c r="K52" s="9">
        <f t="shared" si="1"/>
        <v>0</v>
      </c>
      <c r="L52" s="9">
        <v>0</v>
      </c>
      <c r="M52" s="9">
        <v>1</v>
      </c>
      <c r="N52" s="9">
        <v>1</v>
      </c>
      <c r="O52" s="9">
        <v>0</v>
      </c>
      <c r="P52" s="9">
        <v>0</v>
      </c>
      <c r="Q52" s="9">
        <v>-1</v>
      </c>
      <c r="R52" s="9">
        <f t="shared" si="2"/>
        <v>1</v>
      </c>
      <c r="S52" s="9">
        <v>50</v>
      </c>
    </row>
    <row r="53" spans="2:19" x14ac:dyDescent="0.25">
      <c r="B53" s="25" t="s">
        <v>62</v>
      </c>
      <c r="C53" s="26"/>
      <c r="D53" s="6">
        <v>7</v>
      </c>
      <c r="E53" s="6">
        <v>1</v>
      </c>
      <c r="F53" s="6">
        <v>0</v>
      </c>
      <c r="G53" s="6">
        <v>0</v>
      </c>
      <c r="H53" s="6">
        <v>0</v>
      </c>
      <c r="I53" s="6">
        <f t="shared" si="0"/>
        <v>8</v>
      </c>
      <c r="J53" s="6">
        <v>8</v>
      </c>
      <c r="K53" s="6">
        <f t="shared" si="1"/>
        <v>0</v>
      </c>
      <c r="L53" s="6">
        <v>7</v>
      </c>
      <c r="M53" s="6">
        <v>1</v>
      </c>
      <c r="N53" s="6">
        <v>0</v>
      </c>
      <c r="O53" s="6">
        <v>0</v>
      </c>
      <c r="P53" s="6">
        <v>0</v>
      </c>
      <c r="Q53" s="6">
        <v>0</v>
      </c>
      <c r="R53" s="6">
        <f t="shared" si="2"/>
        <v>0</v>
      </c>
      <c r="S53" s="9">
        <v>100</v>
      </c>
    </row>
    <row r="54" spans="2:19" x14ac:dyDescent="0.25">
      <c r="B54" s="24" t="s">
        <v>63</v>
      </c>
      <c r="C54" s="24"/>
      <c r="D54" s="9">
        <v>6</v>
      </c>
      <c r="E54" s="9">
        <v>2</v>
      </c>
      <c r="F54" s="9">
        <v>1</v>
      </c>
      <c r="G54" s="9">
        <v>0</v>
      </c>
      <c r="H54" s="9">
        <v>0</v>
      </c>
      <c r="I54" s="9">
        <f t="shared" si="0"/>
        <v>9</v>
      </c>
      <c r="J54" s="9">
        <v>7</v>
      </c>
      <c r="K54" s="9">
        <f t="shared" si="1"/>
        <v>2</v>
      </c>
      <c r="L54" s="9">
        <v>5</v>
      </c>
      <c r="M54" s="9">
        <v>1</v>
      </c>
      <c r="N54" s="9">
        <v>1</v>
      </c>
      <c r="O54" s="9">
        <v>0</v>
      </c>
      <c r="P54" s="9">
        <v>0</v>
      </c>
      <c r="Q54" s="9">
        <v>1</v>
      </c>
      <c r="R54" s="9">
        <f t="shared" si="2"/>
        <v>1</v>
      </c>
      <c r="S54" s="9">
        <f>100*6/7</f>
        <v>85.714285714285708</v>
      </c>
    </row>
    <row r="55" spans="2:19" x14ac:dyDescent="0.25">
      <c r="B55" s="24" t="s">
        <v>78</v>
      </c>
      <c r="C55" s="24"/>
      <c r="D55" s="13">
        <f t="shared" ref="D55:P55" si="3">SUM(D7:D54)</f>
        <v>104</v>
      </c>
      <c r="E55" s="13">
        <f t="shared" si="3"/>
        <v>7</v>
      </c>
      <c r="F55" s="13">
        <f t="shared" si="3"/>
        <v>111</v>
      </c>
      <c r="G55" s="13">
        <f t="shared" si="3"/>
        <v>4</v>
      </c>
      <c r="H55" s="13">
        <f t="shared" si="3"/>
        <v>16</v>
      </c>
      <c r="I55" s="12">
        <f t="shared" si="3"/>
        <v>242</v>
      </c>
      <c r="J55" s="12">
        <f t="shared" si="3"/>
        <v>229</v>
      </c>
      <c r="K55" s="12">
        <f t="shared" si="3"/>
        <v>13</v>
      </c>
      <c r="L55" s="13">
        <f t="shared" si="3"/>
        <v>93</v>
      </c>
      <c r="M55" s="13">
        <f t="shared" si="3"/>
        <v>35</v>
      </c>
      <c r="N55" s="13">
        <f t="shared" si="3"/>
        <v>79</v>
      </c>
      <c r="O55" s="13">
        <f t="shared" si="3"/>
        <v>3</v>
      </c>
      <c r="P55" s="13">
        <f t="shared" si="3"/>
        <v>18</v>
      </c>
      <c r="Q55" s="37"/>
      <c r="R55" s="38"/>
      <c r="S55" s="38"/>
    </row>
    <row r="56" spans="2:19" ht="30.75" customHeight="1" x14ac:dyDescent="0.25">
      <c r="B56" s="39"/>
      <c r="C56" s="40"/>
      <c r="D56" s="41" t="s">
        <v>74</v>
      </c>
      <c r="E56" s="42"/>
      <c r="F56" s="41" t="s">
        <v>75</v>
      </c>
      <c r="G56" s="42"/>
      <c r="H56" s="41" t="s">
        <v>76</v>
      </c>
      <c r="I56" s="42"/>
      <c r="J56" s="22"/>
      <c r="K56" s="39"/>
      <c r="L56" s="39"/>
      <c r="M56" s="39"/>
      <c r="N56" s="39"/>
      <c r="O56" s="39"/>
      <c r="P56" s="39"/>
      <c r="Q56" s="39"/>
      <c r="R56" s="39"/>
      <c r="S56" s="39"/>
    </row>
    <row r="57" spans="2:19" x14ac:dyDescent="0.25">
      <c r="B57" s="39"/>
      <c r="C57" s="40"/>
      <c r="D57" s="43">
        <f>J55/I55</f>
        <v>0.94628099173553715</v>
      </c>
      <c r="E57" s="44"/>
      <c r="F57" s="43">
        <f>SUM(R7:R54)/(J55)</f>
        <v>6.1135371179039298E-2</v>
      </c>
      <c r="G57" s="44"/>
      <c r="H57" s="25">
        <f>AVERAGE(S7:S54)</f>
        <v>90.933998599439761</v>
      </c>
      <c r="I57" s="26"/>
      <c r="J57" s="22"/>
      <c r="K57" s="39"/>
      <c r="L57" s="39"/>
      <c r="M57" s="39"/>
      <c r="N57" s="39"/>
      <c r="O57" s="39"/>
      <c r="P57" s="39"/>
      <c r="Q57" s="39"/>
      <c r="R57" s="39"/>
      <c r="S57" s="39"/>
    </row>
  </sheetData>
  <mergeCells count="64">
    <mergeCell ref="Q55:S55"/>
    <mergeCell ref="B56:C56"/>
    <mergeCell ref="D56:E56"/>
    <mergeCell ref="F56:G56"/>
    <mergeCell ref="H56:I56"/>
    <mergeCell ref="J56:S57"/>
    <mergeCell ref="B57:C57"/>
    <mergeCell ref="D57:E57"/>
    <mergeCell ref="F57:G57"/>
    <mergeCell ref="H57:I57"/>
    <mergeCell ref="B55:C55"/>
    <mergeCell ref="B50:C50"/>
    <mergeCell ref="B51:C51"/>
    <mergeCell ref="B52:C52"/>
    <mergeCell ref="B53:C53"/>
    <mergeCell ref="B54:C54"/>
    <mergeCell ref="B49:C49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25:C2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13:C13"/>
    <mergeCell ref="J4:P4"/>
    <mergeCell ref="D5:I5"/>
    <mergeCell ref="J5:P5"/>
    <mergeCell ref="Q5:S5"/>
    <mergeCell ref="B6:C6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small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Berat Asrın Caferoğlu</dc:creator>
  <dc:description/>
  <cp:lastModifiedBy>Berat Asrın Caferoğlu</cp:lastModifiedBy>
  <cp:revision>30</cp:revision>
  <dcterms:created xsi:type="dcterms:W3CDTF">2015-06-05T18:17:20Z</dcterms:created>
  <dcterms:modified xsi:type="dcterms:W3CDTF">2022-04-22T20:15:23Z</dcterms:modified>
  <dc:language>en-US</dc:language>
</cp:coreProperties>
</file>