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Uni\Master\Kurse\11_MA\Masterarbeit\Data\"/>
    </mc:Choice>
  </mc:AlternateContent>
  <xr:revisionPtr revIDLastSave="0" documentId="13_ncr:1_{DC06453D-5032-4F8B-B978-C810063132BD}" xr6:coauthVersionLast="47" xr6:coauthVersionMax="47" xr10:uidLastSave="{00000000-0000-0000-0000-000000000000}"/>
  <bookViews>
    <workbookView xWindow="-110" yWindow="-110" windowWidth="21820" windowHeight="13900" xr2:uid="{B10FB8E1-B907-448B-BC3B-F4051469D6C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M15" i="1"/>
  <c r="M16" i="1"/>
  <c r="M17" i="1"/>
  <c r="M18" i="1"/>
  <c r="M19" i="1"/>
  <c r="M20" i="1"/>
  <c r="M14" i="1"/>
  <c r="M11" i="1"/>
  <c r="J5" i="1"/>
  <c r="J6" i="1"/>
  <c r="J7" i="1"/>
  <c r="J8" i="1"/>
  <c r="J9" i="1"/>
  <c r="J10" i="1"/>
  <c r="J4" i="1"/>
  <c r="H10" i="1"/>
  <c r="H4" i="1"/>
  <c r="E5" i="1"/>
  <c r="E6" i="1"/>
  <c r="E7" i="1"/>
  <c r="E8" i="1"/>
  <c r="E9" i="1"/>
  <c r="E10" i="1"/>
  <c r="K11" i="1"/>
  <c r="C21" i="1"/>
  <c r="E4" i="1"/>
  <c r="G11" i="1"/>
  <c r="H11" i="1" s="1"/>
  <c r="I11" i="1"/>
  <c r="L14" i="1"/>
  <c r="L15" i="1"/>
  <c r="L16" i="1"/>
  <c r="L17" i="1"/>
  <c r="L19" i="1"/>
  <c r="L20" i="1"/>
  <c r="J14" i="1"/>
  <c r="J15" i="1"/>
  <c r="J16" i="1"/>
  <c r="J17" i="1"/>
  <c r="J19" i="1"/>
  <c r="J20" i="1"/>
  <c r="H14" i="1"/>
  <c r="H15" i="1"/>
  <c r="H16" i="1"/>
  <c r="H17" i="1"/>
  <c r="H19" i="1"/>
  <c r="H20" i="1"/>
  <c r="F19" i="1"/>
  <c r="F20" i="1"/>
  <c r="F14" i="1"/>
  <c r="F15" i="1"/>
  <c r="F16" i="1"/>
  <c r="F17" i="1"/>
  <c r="K21" i="1"/>
  <c r="I21" i="1"/>
  <c r="G21" i="1"/>
  <c r="E21" i="1"/>
  <c r="D21" i="1"/>
  <c r="D11" i="1"/>
  <c r="L18" i="1"/>
  <c r="J18" i="1"/>
  <c r="H18" i="1"/>
  <c r="F18" i="1"/>
  <c r="E11" i="1" l="1"/>
  <c r="J11" i="1"/>
  <c r="H21" i="1"/>
  <c r="L21" i="1"/>
  <c r="J21" i="1"/>
  <c r="F21" i="1"/>
</calcChain>
</file>

<file path=xl/sharedStrings.xml><?xml version="1.0" encoding="utf-8"?>
<sst xmlns="http://schemas.openxmlformats.org/spreadsheetml/2006/main" count="43" uniqueCount="28">
  <si>
    <t>Partei</t>
  </si>
  <si>
    <t>Anzahl Posts</t>
  </si>
  <si>
    <t>Anzahl Likes</t>
  </si>
  <si>
    <t>Anzahl Kommentare</t>
  </si>
  <si>
    <t>Anzahl Bilder</t>
  </si>
  <si>
    <t>CSU</t>
  </si>
  <si>
    <t>B90/Grüne</t>
  </si>
  <si>
    <t>AFD</t>
  </si>
  <si>
    <t>SPD</t>
  </si>
  <si>
    <t>Freie Wähler</t>
  </si>
  <si>
    <t>FDP</t>
  </si>
  <si>
    <t>Linke</t>
  </si>
  <si>
    <t>GESAMT</t>
  </si>
  <si>
    <t>Mittelwert Likes p. Post</t>
  </si>
  <si>
    <t>Accounts aktiv</t>
  </si>
  <si>
    <t>kein Account</t>
  </si>
  <si>
    <t>Account privat</t>
  </si>
  <si>
    <t>absolut</t>
  </si>
  <si>
    <t>relativ</t>
  </si>
  <si>
    <t>Kandidierende gesamt</t>
  </si>
  <si>
    <t>Accounts gesamt</t>
  </si>
  <si>
    <t>Account inaktiv</t>
  </si>
  <si>
    <t>Wahlergebnis</t>
  </si>
  <si>
    <t xml:space="preserve">Follower:innen aller Accounts </t>
  </si>
  <si>
    <t>Mittelwert Posts pro Account</t>
  </si>
  <si>
    <t>Interaktionsrate pro Partei</t>
  </si>
  <si>
    <t>Mittelwert Kommentare pro Account</t>
  </si>
  <si>
    <t xml:space="preserve">Fußnote Interaktionsrate: Um analog zur Interaktionsrate pro Post die Interaktionsrate pro Partei darstellen zu können wurde die Mittlere Follower:innenanzahl pro Partei (Gesamtanzahl Follower:innen durch Accounts gesamt) durch die Summe aus den Like- und Kommentarmittelwerten geteilt.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</si>
</sst>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3" fontId="0" fillId="0" borderId="0" xfId="0" applyNumberFormat="1" applyBorder="1"/>
    <xf numFmtId="10" fontId="0" fillId="0" borderId="0" xfId="1" applyNumberFormat="1" applyFont="1" applyBorder="1"/>
    <xf numFmtId="0" fontId="0" fillId="0" borderId="5" xfId="0" applyBorder="1"/>
    <xf numFmtId="0" fontId="0" fillId="0" borderId="8" xfId="0" applyBorder="1"/>
    <xf numFmtId="164" fontId="0" fillId="0" borderId="12" xfId="1" applyNumberFormat="1" applyFont="1" applyBorder="1"/>
    <xf numFmtId="0" fontId="0" fillId="0" borderId="12" xfId="0" applyBorder="1"/>
    <xf numFmtId="0" fontId="0" fillId="0" borderId="10" xfId="0" applyBorder="1"/>
    <xf numFmtId="10" fontId="0" fillId="0" borderId="12" xfId="1" applyNumberFormat="1" applyFont="1" applyBorder="1"/>
    <xf numFmtId="0" fontId="0" fillId="0" borderId="1" xfId="0" applyBorder="1"/>
    <xf numFmtId="3" fontId="0" fillId="0" borderId="1" xfId="0" applyNumberFormat="1" applyBorder="1"/>
    <xf numFmtId="0" fontId="0" fillId="0" borderId="13" xfId="0" applyBorder="1"/>
    <xf numFmtId="3" fontId="0" fillId="0" borderId="14" xfId="0" applyNumberFormat="1" applyBorder="1"/>
    <xf numFmtId="10" fontId="0" fillId="0" borderId="14" xfId="1" applyNumberFormat="1" applyFont="1" applyBorder="1"/>
    <xf numFmtId="10" fontId="0" fillId="0" borderId="1" xfId="1" applyNumberFormat="1" applyFont="1" applyBorder="1"/>
    <xf numFmtId="0" fontId="0" fillId="0" borderId="12" xfId="0" applyFont="1" applyBorder="1"/>
    <xf numFmtId="0" fontId="0" fillId="0" borderId="12" xfId="0" applyFont="1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9" xfId="0" applyFill="1" applyBorder="1"/>
    <xf numFmtId="0" fontId="0" fillId="0" borderId="0" xfId="0" applyFill="1" applyBorder="1"/>
    <xf numFmtId="10" fontId="0" fillId="0" borderId="12" xfId="1" applyNumberFormat="1" applyFont="1" applyFill="1" applyBorder="1"/>
    <xf numFmtId="0" fontId="0" fillId="0" borderId="14" xfId="0" applyFill="1" applyBorder="1"/>
    <xf numFmtId="10" fontId="0" fillId="0" borderId="1" xfId="1" applyNumberFormat="1" applyFont="1" applyFill="1" applyBorder="1"/>
    <xf numFmtId="3" fontId="0" fillId="0" borderId="0" xfId="0" applyNumberFormat="1" applyFill="1" applyBorder="1"/>
    <xf numFmtId="4" fontId="0" fillId="0" borderId="12" xfId="0" applyNumberFormat="1" applyFont="1" applyFill="1" applyBorder="1"/>
    <xf numFmtId="3" fontId="0" fillId="0" borderId="1" xfId="0" applyNumberFormat="1" applyFill="1" applyBorder="1"/>
    <xf numFmtId="4" fontId="0" fillId="0" borderId="12" xfId="0" applyNumberFormat="1" applyFill="1" applyBorder="1"/>
    <xf numFmtId="2" fontId="0" fillId="0" borderId="12" xfId="0" applyNumberFormat="1" applyFill="1" applyBorder="1"/>
    <xf numFmtId="2" fontId="0" fillId="0" borderId="12" xfId="0" applyNumberFormat="1" applyFont="1" applyFill="1" applyBorder="1"/>
    <xf numFmtId="2" fontId="0" fillId="0" borderId="14" xfId="0" applyNumberFormat="1" applyFill="1" applyBorder="1"/>
    <xf numFmtId="2" fontId="0" fillId="0" borderId="3" xfId="0" applyNumberFormat="1" applyFill="1" applyBorder="1"/>
    <xf numFmtId="10" fontId="0" fillId="0" borderId="2" xfId="1" applyNumberFormat="1" applyFont="1" applyFill="1" applyBorder="1"/>
    <xf numFmtId="10" fontId="0" fillId="0" borderId="5" xfId="1" applyNumberFormat="1" applyFont="1" applyFill="1" applyBorder="1"/>
    <xf numFmtId="2" fontId="0" fillId="0" borderId="7" xfId="0" applyNumberFormat="1" applyFill="1" applyBorder="1" applyAlignment="1">
      <alignment horizontal="right"/>
    </xf>
    <xf numFmtId="2" fontId="0" fillId="0" borderId="9" xfId="0" applyNumberFormat="1" applyFill="1" applyBorder="1" applyAlignment="1">
      <alignment horizontal="right"/>
    </xf>
    <xf numFmtId="3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right"/>
    </xf>
    <xf numFmtId="2" fontId="0" fillId="0" borderId="6" xfId="0" applyNumberFormat="1" applyFill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2" fontId="0" fillId="0" borderId="4" xfId="0" applyNumberFormat="1" applyFill="1" applyBorder="1" applyAlignment="1">
      <alignment horizontal="right"/>
    </xf>
    <xf numFmtId="0" fontId="0" fillId="0" borderId="3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3" fontId="0" fillId="0" borderId="7" xfId="0" applyNumberFormat="1" applyFill="1" applyBorder="1" applyAlignment="1">
      <alignment horizontal="right"/>
    </xf>
    <xf numFmtId="3" fontId="0" fillId="0" borderId="9" xfId="0" applyNumberFormat="1" applyFill="1" applyBorder="1" applyAlignment="1">
      <alignment horizontal="right"/>
    </xf>
    <xf numFmtId="3" fontId="0" fillId="0" borderId="5" xfId="0" applyNumberFormat="1" applyFill="1" applyBorder="1" applyAlignment="1">
      <alignment horizontal="right"/>
    </xf>
    <xf numFmtId="3" fontId="0" fillId="0" borderId="6" xfId="0" applyNumberForma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3" fontId="0" fillId="0" borderId="4" xfId="0" applyNumberFormat="1" applyFill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2" fontId="0" fillId="0" borderId="14" xfId="0" applyNumberFormat="1" applyFill="1" applyBorder="1" applyAlignment="1">
      <alignment horizontal="right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right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3" fontId="0" fillId="0" borderId="8" xfId="0" applyNumberFormat="1" applyFill="1" applyBorder="1" applyAlignment="1">
      <alignment horizontal="right"/>
    </xf>
    <xf numFmtId="3" fontId="0" fillId="0" borderId="13" xfId="0" applyNumberFormat="1" applyFill="1" applyBorder="1" applyAlignment="1">
      <alignment horizontal="right"/>
    </xf>
    <xf numFmtId="3" fontId="0" fillId="0" borderId="15" xfId="0" applyNumberFormat="1" applyFill="1" applyBorder="1" applyAlignment="1">
      <alignment horizontal="right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3" fontId="0" fillId="0" borderId="3" xfId="0" applyNumberFormat="1" applyFill="1" applyBorder="1" applyAlignment="1">
      <alignment horizontal="right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EC44-9A6D-4805-8BEF-CDA3F0BD1958}">
  <dimension ref="B1:N25"/>
  <sheetViews>
    <sheetView tabSelected="1" zoomScale="110" zoomScaleNormal="110" workbookViewId="0">
      <selection activeCell="I11" sqref="I11"/>
    </sheetView>
  </sheetViews>
  <sheetFormatPr baseColWidth="10" defaultRowHeight="14.5" x14ac:dyDescent="0.35"/>
  <cols>
    <col min="2" max="3" width="12.453125" customWidth="1"/>
    <col min="4" max="4" width="14.6328125" customWidth="1"/>
    <col min="5" max="5" width="10.7265625" customWidth="1"/>
    <col min="6" max="6" width="7.1796875" customWidth="1"/>
    <col min="7" max="10" width="12.453125" customWidth="1"/>
    <col min="11" max="11" width="9.54296875" customWidth="1"/>
    <col min="12" max="12" width="9.26953125" customWidth="1"/>
    <col min="13" max="13" width="9.36328125" customWidth="1"/>
    <col min="14" max="14" width="13.54296875" customWidth="1"/>
    <col min="15" max="16" width="7.1796875" customWidth="1"/>
  </cols>
  <sheetData>
    <row r="1" spans="2:14" ht="15" thickBot="1" x14ac:dyDescent="0.4"/>
    <row r="2" spans="2:14" s="1" customFormat="1" ht="29" customHeight="1" x14ac:dyDescent="0.35">
      <c r="B2" s="57" t="s">
        <v>0</v>
      </c>
      <c r="C2" s="61" t="s">
        <v>22</v>
      </c>
      <c r="D2" s="64" t="s">
        <v>1</v>
      </c>
      <c r="E2" s="57" t="s">
        <v>24</v>
      </c>
      <c r="F2" s="79"/>
      <c r="G2" s="48" t="s">
        <v>2</v>
      </c>
      <c r="H2" s="69" t="s">
        <v>13</v>
      </c>
      <c r="I2" s="48" t="s">
        <v>3</v>
      </c>
      <c r="J2" s="69" t="s">
        <v>26</v>
      </c>
      <c r="K2" s="48" t="s">
        <v>4</v>
      </c>
      <c r="L2" s="41"/>
      <c r="M2" s="48" t="s">
        <v>23</v>
      </c>
      <c r="N2" s="41"/>
    </row>
    <row r="3" spans="2:14" ht="15" thickBot="1" x14ac:dyDescent="0.4">
      <c r="B3" s="58"/>
      <c r="C3" s="62"/>
      <c r="D3" s="65"/>
      <c r="E3" s="58"/>
      <c r="F3" s="80"/>
      <c r="G3" s="49"/>
      <c r="H3" s="70"/>
      <c r="I3" s="49"/>
      <c r="J3" s="70"/>
      <c r="K3" s="49"/>
      <c r="L3" s="50"/>
      <c r="M3" s="49"/>
      <c r="N3" s="50"/>
    </row>
    <row r="4" spans="2:14" x14ac:dyDescent="0.35">
      <c r="B4" s="5" t="s">
        <v>5</v>
      </c>
      <c r="C4" s="7">
        <v>0.37</v>
      </c>
      <c r="D4" s="3">
        <v>15502</v>
      </c>
      <c r="E4" s="44">
        <f t="shared" ref="E4:E11" si="0">D4/C14</f>
        <v>93.385542168674704</v>
      </c>
      <c r="F4" s="45"/>
      <c r="G4" s="26">
        <v>8105628</v>
      </c>
      <c r="H4" s="29">
        <f>G4/D4</f>
        <v>522.87627402915757</v>
      </c>
      <c r="I4" s="26">
        <v>252630</v>
      </c>
      <c r="J4" s="29">
        <f>I4/D4</f>
        <v>16.296606889433622</v>
      </c>
      <c r="K4" s="55">
        <v>41353</v>
      </c>
      <c r="L4" s="75"/>
      <c r="M4" s="55">
        <v>1007580</v>
      </c>
      <c r="N4" s="56"/>
    </row>
    <row r="5" spans="2:14" x14ac:dyDescent="0.35">
      <c r="B5" s="5" t="s">
        <v>9</v>
      </c>
      <c r="C5" s="7">
        <v>0.158</v>
      </c>
      <c r="D5" s="3">
        <v>7520</v>
      </c>
      <c r="E5" s="44">
        <f t="shared" ref="E5:E10" si="1">D5/C15</f>
        <v>47</v>
      </c>
      <c r="F5" s="45"/>
      <c r="G5" s="26">
        <v>707915</v>
      </c>
      <c r="H5" s="30">
        <v>94.137632999999994</v>
      </c>
      <c r="I5" s="26">
        <v>28999</v>
      </c>
      <c r="J5" s="29">
        <f t="shared" ref="J5:J10" si="2">I5/D5</f>
        <v>3.8562500000000002</v>
      </c>
      <c r="K5" s="53">
        <v>16480</v>
      </c>
      <c r="L5" s="63"/>
      <c r="M5" s="53">
        <v>189638</v>
      </c>
      <c r="N5" s="54"/>
    </row>
    <row r="6" spans="2:14" x14ac:dyDescent="0.35">
      <c r="B6" s="5" t="s">
        <v>7</v>
      </c>
      <c r="C6" s="7">
        <v>0.14599999999999999</v>
      </c>
      <c r="D6" s="3">
        <v>3033</v>
      </c>
      <c r="E6" s="44">
        <f t="shared" si="1"/>
        <v>31.59375</v>
      </c>
      <c r="F6" s="45"/>
      <c r="G6" s="26">
        <v>380567</v>
      </c>
      <c r="H6" s="29">
        <v>125.475437</v>
      </c>
      <c r="I6" s="26">
        <v>22314</v>
      </c>
      <c r="J6" s="29">
        <f t="shared" si="2"/>
        <v>7.3570722057368938</v>
      </c>
      <c r="K6" s="53">
        <v>3808</v>
      </c>
      <c r="L6" s="63"/>
      <c r="M6" s="53">
        <v>61423</v>
      </c>
      <c r="N6" s="54"/>
    </row>
    <row r="7" spans="2:14" x14ac:dyDescent="0.35">
      <c r="B7" s="5" t="s">
        <v>6</v>
      </c>
      <c r="C7" s="7">
        <v>0.14399999999999999</v>
      </c>
      <c r="D7" s="3">
        <v>7968</v>
      </c>
      <c r="E7" s="44">
        <f t="shared" si="1"/>
        <v>43.780219780219781</v>
      </c>
      <c r="F7" s="45"/>
      <c r="G7" s="26">
        <v>2438228</v>
      </c>
      <c r="H7" s="30">
        <v>306.00250999999997</v>
      </c>
      <c r="I7" s="26">
        <v>87874</v>
      </c>
      <c r="J7" s="29">
        <f t="shared" si="2"/>
        <v>11.028363453815262</v>
      </c>
      <c r="K7" s="53">
        <v>16346</v>
      </c>
      <c r="L7" s="63"/>
      <c r="M7" s="53">
        <v>200138</v>
      </c>
      <c r="N7" s="54"/>
    </row>
    <row r="8" spans="2:14" x14ac:dyDescent="0.35">
      <c r="B8" s="5" t="s">
        <v>8</v>
      </c>
      <c r="C8" s="7">
        <v>8.4000000000000005E-2</v>
      </c>
      <c r="D8" s="3">
        <v>7601</v>
      </c>
      <c r="E8" s="44">
        <f t="shared" si="1"/>
        <v>44.191860465116278</v>
      </c>
      <c r="F8" s="45"/>
      <c r="G8" s="26">
        <v>385936</v>
      </c>
      <c r="H8" s="27">
        <v>50.774372</v>
      </c>
      <c r="I8" s="26">
        <v>16147</v>
      </c>
      <c r="J8" s="29">
        <f t="shared" si="2"/>
        <v>2.1243257466122878</v>
      </c>
      <c r="K8" s="53">
        <v>18876</v>
      </c>
      <c r="L8" s="63"/>
      <c r="M8" s="53">
        <v>127773</v>
      </c>
      <c r="N8" s="54"/>
    </row>
    <row r="9" spans="2:14" x14ac:dyDescent="0.35">
      <c r="B9" s="5" t="s">
        <v>10</v>
      </c>
      <c r="C9" s="7">
        <v>0.03</v>
      </c>
      <c r="D9" s="3">
        <v>3516</v>
      </c>
      <c r="E9" s="44">
        <f t="shared" si="1"/>
        <v>19.864406779661017</v>
      </c>
      <c r="F9" s="45"/>
      <c r="G9" s="26">
        <v>352158</v>
      </c>
      <c r="H9" s="30">
        <v>100.158703</v>
      </c>
      <c r="I9" s="26">
        <v>21792</v>
      </c>
      <c r="J9" s="29">
        <f t="shared" si="2"/>
        <v>6.197952218430034</v>
      </c>
      <c r="K9" s="53">
        <v>6643</v>
      </c>
      <c r="L9" s="63"/>
      <c r="M9" s="53">
        <v>117345</v>
      </c>
      <c r="N9" s="54"/>
    </row>
    <row r="10" spans="2:14" ht="15" thickBot="1" x14ac:dyDescent="0.4">
      <c r="B10" s="5" t="s">
        <v>11</v>
      </c>
      <c r="C10" s="7">
        <v>1.4999999999999999E-2</v>
      </c>
      <c r="D10" s="3">
        <v>1757</v>
      </c>
      <c r="E10" s="44">
        <f t="shared" si="1"/>
        <v>9.7071823204419889</v>
      </c>
      <c r="F10" s="45"/>
      <c r="G10" s="26">
        <v>82736</v>
      </c>
      <c r="H10" s="31">
        <f>G10/D10</f>
        <v>47.089356858281164</v>
      </c>
      <c r="I10" s="26">
        <v>5333</v>
      </c>
      <c r="J10" s="29">
        <f t="shared" si="2"/>
        <v>3.035287421741605</v>
      </c>
      <c r="K10" s="51">
        <v>3078</v>
      </c>
      <c r="L10" s="66"/>
      <c r="M10" s="51">
        <v>44638</v>
      </c>
      <c r="N10" s="52"/>
    </row>
    <row r="11" spans="2:14" ht="15" thickBot="1" x14ac:dyDescent="0.4">
      <c r="B11" s="59" t="s">
        <v>12</v>
      </c>
      <c r="C11" s="39"/>
      <c r="D11" s="12">
        <f>SUM(D4:D10)</f>
        <v>46897</v>
      </c>
      <c r="E11" s="60">
        <f t="shared" si="0"/>
        <v>41.355379188712519</v>
      </c>
      <c r="F11" s="60"/>
      <c r="G11" s="28">
        <f>SUM(G4:G10)</f>
        <v>12453168</v>
      </c>
      <c r="H11" s="32">
        <f>G11/D11</f>
        <v>265.54295583939273</v>
      </c>
      <c r="I11" s="28">
        <f>SUM(I4:I10)</f>
        <v>435089</v>
      </c>
      <c r="J11" s="33">
        <f>I11/D11</f>
        <v>9.2775444058255321</v>
      </c>
      <c r="K11" s="67">
        <f>SUM(K4:K10)</f>
        <v>106584</v>
      </c>
      <c r="L11" s="68"/>
      <c r="M11" s="38">
        <f>SUM(M4:N10)</f>
        <v>1748535</v>
      </c>
      <c r="N11" s="39"/>
    </row>
    <row r="12" spans="2:14" ht="14.5" customHeight="1" thickBot="1" x14ac:dyDescent="0.4">
      <c r="B12" s="57" t="s">
        <v>0</v>
      </c>
      <c r="C12" s="61" t="s">
        <v>20</v>
      </c>
      <c r="D12" s="61" t="s">
        <v>19</v>
      </c>
      <c r="E12" s="76" t="s">
        <v>14</v>
      </c>
      <c r="F12" s="77"/>
      <c r="G12" s="78" t="s">
        <v>15</v>
      </c>
      <c r="H12" s="64"/>
      <c r="I12" s="71" t="s">
        <v>16</v>
      </c>
      <c r="J12" s="72"/>
      <c r="K12" s="73" t="s">
        <v>21</v>
      </c>
      <c r="L12" s="74"/>
      <c r="M12" s="40" t="s">
        <v>25</v>
      </c>
      <c r="N12" s="41"/>
    </row>
    <row r="13" spans="2:14" ht="15" thickBot="1" x14ac:dyDescent="0.4">
      <c r="B13" s="58"/>
      <c r="C13" s="62"/>
      <c r="D13" s="62"/>
      <c r="E13" s="6" t="s">
        <v>17</v>
      </c>
      <c r="F13" s="11" t="s">
        <v>18</v>
      </c>
      <c r="G13" s="6" t="s">
        <v>17</v>
      </c>
      <c r="H13" s="11" t="s">
        <v>18</v>
      </c>
      <c r="I13" s="19" t="s">
        <v>17</v>
      </c>
      <c r="J13" s="20" t="s">
        <v>18</v>
      </c>
      <c r="K13" s="20" t="s">
        <v>17</v>
      </c>
      <c r="L13" s="21" t="s">
        <v>18</v>
      </c>
      <c r="M13" s="42"/>
      <c r="N13" s="43"/>
    </row>
    <row r="14" spans="2:14" x14ac:dyDescent="0.35">
      <c r="B14" s="5" t="s">
        <v>5</v>
      </c>
      <c r="C14" s="8">
        <v>166</v>
      </c>
      <c r="D14" s="2">
        <v>164</v>
      </c>
      <c r="E14" s="9">
        <v>132</v>
      </c>
      <c r="F14" s="4">
        <f t="shared" ref="F14:F21" si="3">E14/D14</f>
        <v>0.80487804878048785</v>
      </c>
      <c r="G14" s="9">
        <v>17</v>
      </c>
      <c r="H14" s="10">
        <f t="shared" ref="H14:H21" si="4">G14/D14</f>
        <v>0.10365853658536585</v>
      </c>
      <c r="I14" s="22">
        <v>13</v>
      </c>
      <c r="J14" s="23">
        <f t="shared" ref="J14:J21" si="5">I14/D14</f>
        <v>7.926829268292683E-2</v>
      </c>
      <c r="K14" s="22">
        <v>2</v>
      </c>
      <c r="L14" s="34">
        <f t="shared" ref="L14:L21" si="6">K14/D14</f>
        <v>1.2195121951219513E-2</v>
      </c>
      <c r="M14" s="46">
        <f>(M4/C14)/((G4+I4)/D4)</f>
        <v>11.257537704425161</v>
      </c>
      <c r="N14" s="47"/>
    </row>
    <row r="15" spans="2:14" x14ac:dyDescent="0.35">
      <c r="B15" s="5" t="s">
        <v>9</v>
      </c>
      <c r="C15" s="8">
        <v>160</v>
      </c>
      <c r="D15" s="2">
        <v>158</v>
      </c>
      <c r="E15" s="8">
        <v>99</v>
      </c>
      <c r="F15" s="4">
        <f t="shared" si="3"/>
        <v>0.62658227848101267</v>
      </c>
      <c r="G15" s="8">
        <v>31</v>
      </c>
      <c r="H15" s="10">
        <f t="shared" si="4"/>
        <v>0.19620253164556961</v>
      </c>
      <c r="I15" s="22">
        <v>17</v>
      </c>
      <c r="J15" s="23">
        <f t="shared" si="5"/>
        <v>0.10759493670886076</v>
      </c>
      <c r="K15" s="22">
        <v>11</v>
      </c>
      <c r="L15" s="35">
        <f t="shared" si="6"/>
        <v>6.9620253164556958E-2</v>
      </c>
      <c r="M15" s="44">
        <f t="shared" ref="M15:M20" si="7">(M5/C15)/((G5+I5)/D5)</f>
        <v>12.095015157806746</v>
      </c>
      <c r="N15" s="45"/>
    </row>
    <row r="16" spans="2:14" x14ac:dyDescent="0.35">
      <c r="B16" s="5" t="s">
        <v>7</v>
      </c>
      <c r="C16" s="8">
        <v>96</v>
      </c>
      <c r="D16" s="2">
        <v>94</v>
      </c>
      <c r="E16" s="8">
        <v>28</v>
      </c>
      <c r="F16" s="4">
        <f t="shared" si="3"/>
        <v>0.2978723404255319</v>
      </c>
      <c r="G16" s="8">
        <v>54</v>
      </c>
      <c r="H16" s="10">
        <f t="shared" si="4"/>
        <v>0.57446808510638303</v>
      </c>
      <c r="I16" s="22">
        <v>4</v>
      </c>
      <c r="J16" s="23">
        <f t="shared" si="5"/>
        <v>4.2553191489361701E-2</v>
      </c>
      <c r="K16" s="22">
        <v>8</v>
      </c>
      <c r="L16" s="35">
        <f t="shared" si="6"/>
        <v>8.5106382978723402E-2</v>
      </c>
      <c r="M16" s="44">
        <f t="shared" si="7"/>
        <v>4.8167645191756367</v>
      </c>
      <c r="N16" s="45"/>
    </row>
    <row r="17" spans="2:14" x14ac:dyDescent="0.35">
      <c r="B17" s="5" t="s">
        <v>6</v>
      </c>
      <c r="C17" s="8">
        <v>182</v>
      </c>
      <c r="D17" s="2">
        <v>180</v>
      </c>
      <c r="E17" s="8">
        <v>111</v>
      </c>
      <c r="F17" s="4">
        <f t="shared" si="3"/>
        <v>0.6166666666666667</v>
      </c>
      <c r="G17" s="8">
        <v>44</v>
      </c>
      <c r="H17" s="10">
        <f t="shared" si="4"/>
        <v>0.24444444444444444</v>
      </c>
      <c r="I17" s="22">
        <v>14</v>
      </c>
      <c r="J17" s="23">
        <f t="shared" si="5"/>
        <v>7.7777777777777779E-2</v>
      </c>
      <c r="K17" s="22">
        <v>11</v>
      </c>
      <c r="L17" s="35">
        <f t="shared" si="6"/>
        <v>6.1111111111111109E-2</v>
      </c>
      <c r="M17" s="44">
        <f t="shared" si="7"/>
        <v>3.4686190923302491</v>
      </c>
      <c r="N17" s="45"/>
    </row>
    <row r="18" spans="2:14" x14ac:dyDescent="0.35">
      <c r="B18" s="5" t="s">
        <v>8</v>
      </c>
      <c r="C18" s="8">
        <v>172</v>
      </c>
      <c r="D18" s="2">
        <v>170</v>
      </c>
      <c r="E18" s="8">
        <v>110</v>
      </c>
      <c r="F18" s="4">
        <f t="shared" si="3"/>
        <v>0.6470588235294118</v>
      </c>
      <c r="G18" s="8">
        <v>25</v>
      </c>
      <c r="H18" s="10">
        <f t="shared" si="4"/>
        <v>0.14705882352941177</v>
      </c>
      <c r="I18" s="22">
        <v>18</v>
      </c>
      <c r="J18" s="23">
        <f t="shared" si="5"/>
        <v>0.10588235294117647</v>
      </c>
      <c r="K18" s="22">
        <v>17</v>
      </c>
      <c r="L18" s="35">
        <f t="shared" si="6"/>
        <v>0.1</v>
      </c>
      <c r="M18" s="44">
        <f t="shared" si="7"/>
        <v>14.043186573939465</v>
      </c>
      <c r="N18" s="45"/>
    </row>
    <row r="19" spans="2:14" x14ac:dyDescent="0.35">
      <c r="B19" s="5" t="s">
        <v>10</v>
      </c>
      <c r="C19" s="17">
        <v>177</v>
      </c>
      <c r="D19" s="2">
        <v>175</v>
      </c>
      <c r="E19" s="8">
        <v>89</v>
      </c>
      <c r="F19" s="4">
        <f>E19/D19</f>
        <v>0.50857142857142856</v>
      </c>
      <c r="G19" s="8">
        <v>44</v>
      </c>
      <c r="H19" s="10">
        <f>G19/D19</f>
        <v>0.25142857142857145</v>
      </c>
      <c r="I19" s="22">
        <v>25</v>
      </c>
      <c r="J19" s="23">
        <f>I19/D19</f>
        <v>0.14285714285714285</v>
      </c>
      <c r="K19" s="22">
        <v>17</v>
      </c>
      <c r="L19" s="35">
        <f>K19/D19</f>
        <v>9.7142857142857142E-2</v>
      </c>
      <c r="M19" s="44">
        <f t="shared" si="7"/>
        <v>6.2334237560083476</v>
      </c>
      <c r="N19" s="45"/>
    </row>
    <row r="20" spans="2:14" ht="15" thickBot="1" x14ac:dyDescent="0.4">
      <c r="B20" s="5" t="s">
        <v>11</v>
      </c>
      <c r="C20" s="18">
        <v>181</v>
      </c>
      <c r="D20" s="2">
        <v>180</v>
      </c>
      <c r="E20" s="8">
        <v>50</v>
      </c>
      <c r="F20" s="4">
        <f>E20/D20</f>
        <v>0.27777777777777779</v>
      </c>
      <c r="G20" s="8">
        <v>105</v>
      </c>
      <c r="H20" s="10">
        <f>G20/D20</f>
        <v>0.58333333333333337</v>
      </c>
      <c r="I20" s="22">
        <v>14</v>
      </c>
      <c r="J20" s="23">
        <f>I20/D20</f>
        <v>7.7777777777777779E-2</v>
      </c>
      <c r="K20" s="22">
        <v>11</v>
      </c>
      <c r="L20" s="35">
        <f>K20/D20</f>
        <v>6.1111111111111109E-2</v>
      </c>
      <c r="M20" s="36">
        <f t="shared" si="7"/>
        <v>4.9201104181935698</v>
      </c>
      <c r="N20" s="37"/>
    </row>
    <row r="21" spans="2:14" ht="15" thickBot="1" x14ac:dyDescent="0.4">
      <c r="B21" s="13" t="s">
        <v>12</v>
      </c>
      <c r="C21" s="11">
        <f>SUM(C14:C20)</f>
        <v>1134</v>
      </c>
      <c r="D21" s="14">
        <f>SUM(D14:D20)</f>
        <v>1121</v>
      </c>
      <c r="E21" s="11">
        <f>SUM(E14:E20)</f>
        <v>619</v>
      </c>
      <c r="F21" s="15">
        <f t="shared" si="3"/>
        <v>0.55218554861730595</v>
      </c>
      <c r="G21" s="11">
        <f>SUM(G14:G20)</f>
        <v>320</v>
      </c>
      <c r="H21" s="16">
        <f t="shared" si="4"/>
        <v>0.28545941123996432</v>
      </c>
      <c r="I21" s="24">
        <f>SUM(I14:I20)</f>
        <v>105</v>
      </c>
      <c r="J21" s="25">
        <f t="shared" si="5"/>
        <v>9.3666369313113299E-2</v>
      </c>
      <c r="K21" s="24">
        <f>SUM(K14:K20)</f>
        <v>77</v>
      </c>
      <c r="L21" s="25">
        <f t="shared" si="6"/>
        <v>6.8688670829616411E-2</v>
      </c>
      <c r="M21" s="36">
        <f t="shared" ref="M21" si="8">(M11/C21)/((G11+I11)/D11)</f>
        <v>5.6106367175744136</v>
      </c>
      <c r="N21" s="37"/>
    </row>
    <row r="25" spans="2:14" x14ac:dyDescent="0.35">
      <c r="F25" t="s">
        <v>27</v>
      </c>
    </row>
  </sheetData>
  <mergeCells count="51">
    <mergeCell ref="K10:L10"/>
    <mergeCell ref="K11:L11"/>
    <mergeCell ref="I2:I3"/>
    <mergeCell ref="J2:J3"/>
    <mergeCell ref="D12:D13"/>
    <mergeCell ref="I12:J12"/>
    <mergeCell ref="K12:L12"/>
    <mergeCell ref="K2:L3"/>
    <mergeCell ref="K4:L4"/>
    <mergeCell ref="K5:L5"/>
    <mergeCell ref="K6:L6"/>
    <mergeCell ref="E12:F12"/>
    <mergeCell ref="G12:H12"/>
    <mergeCell ref="E2:F3"/>
    <mergeCell ref="H2:H3"/>
    <mergeCell ref="K7:L7"/>
    <mergeCell ref="K8:L8"/>
    <mergeCell ref="K9:L9"/>
    <mergeCell ref="B2:B3"/>
    <mergeCell ref="C2:C3"/>
    <mergeCell ref="D2:D3"/>
    <mergeCell ref="G2:G3"/>
    <mergeCell ref="B12:B13"/>
    <mergeCell ref="B11:C11"/>
    <mergeCell ref="E6:F6"/>
    <mergeCell ref="E5:F5"/>
    <mergeCell ref="E4:F4"/>
    <mergeCell ref="E8:F8"/>
    <mergeCell ref="E7:F7"/>
    <mergeCell ref="E11:F11"/>
    <mergeCell ref="E10:F10"/>
    <mergeCell ref="E9:F9"/>
    <mergeCell ref="C12:C13"/>
    <mergeCell ref="M2:N3"/>
    <mergeCell ref="M10:N10"/>
    <mergeCell ref="M9:N9"/>
    <mergeCell ref="M8:N8"/>
    <mergeCell ref="M7:N7"/>
    <mergeCell ref="M6:N6"/>
    <mergeCell ref="M5:N5"/>
    <mergeCell ref="M4:N4"/>
    <mergeCell ref="M21:N21"/>
    <mergeCell ref="M11:N11"/>
    <mergeCell ref="M12:N13"/>
    <mergeCell ref="M20:N20"/>
    <mergeCell ref="M19:N19"/>
    <mergeCell ref="M18:N18"/>
    <mergeCell ref="M17:N17"/>
    <mergeCell ref="M16:N16"/>
    <mergeCell ref="M15:N15"/>
    <mergeCell ref="M14:N14"/>
  </mergeCells>
  <pageMargins left="0.7" right="0.7" top="0.78740157499999996" bottom="0.78740157499999996" header="0.3" footer="0.3"/>
  <pageSetup paperSize="9" orientation="portrait" verticalDpi="597" r:id="rId1"/>
  <ignoredErrors>
    <ignoredError sqref="H11 J11 F21 H21 J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Berg</dc:creator>
  <cp:lastModifiedBy>Jakob</cp:lastModifiedBy>
  <dcterms:created xsi:type="dcterms:W3CDTF">2024-03-04T14:12:05Z</dcterms:created>
  <dcterms:modified xsi:type="dcterms:W3CDTF">2024-08-23T13:48:09Z</dcterms:modified>
</cp:coreProperties>
</file>