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BTKAkademi\Material\"/>
    </mc:Choice>
  </mc:AlternateContent>
  <xr:revisionPtr revIDLastSave="0" documentId="13_ncr:1_{AA6CEC65-DDFD-4326-A94D-D290405D49A0}" xr6:coauthVersionLast="45" xr6:coauthVersionMax="45" xr10:uidLastSave="{00000000-0000-0000-0000-000000000000}"/>
  <bookViews>
    <workbookView xWindow="-120" yWindow="-120" windowWidth="29040" windowHeight="15840" activeTab="2" xr2:uid="{764699D2-A7C4-4D90-A92A-7F41E31DE444}"/>
  </bookViews>
  <sheets>
    <sheet name="Tables-Script" sheetId="10" r:id="rId1"/>
    <sheet name="Tables" sheetId="1" r:id="rId2"/>
    <sheet name="Data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0" l="1"/>
  <c r="D29" i="10"/>
  <c r="D30" i="10"/>
  <c r="D31" i="10"/>
  <c r="D32" i="10"/>
  <c r="D33" i="10"/>
  <c r="D28" i="10"/>
  <c r="D27" i="10"/>
  <c r="D25" i="10"/>
  <c r="D18" i="10"/>
  <c r="D19" i="10"/>
  <c r="D20" i="10"/>
  <c r="D21" i="10"/>
  <c r="D22" i="10"/>
  <c r="D23" i="10"/>
  <c r="D24" i="10"/>
  <c r="D17" i="10"/>
  <c r="D16" i="10"/>
  <c r="D11" i="10"/>
  <c r="D3" i="10"/>
  <c r="D4" i="10"/>
  <c r="D5" i="10"/>
  <c r="D6" i="10"/>
  <c r="D7" i="10"/>
  <c r="D8" i="10"/>
  <c r="D9" i="10"/>
  <c r="D10" i="10"/>
  <c r="D2" i="10"/>
  <c r="D1" i="10"/>
  <c r="M39" i="10"/>
  <c r="M34" i="10"/>
  <c r="M35" i="10"/>
  <c r="M36" i="10"/>
  <c r="M37" i="10"/>
  <c r="M38" i="10"/>
  <c r="M33" i="10"/>
  <c r="M32" i="10"/>
  <c r="M30" i="10"/>
  <c r="M26" i="10"/>
  <c r="M27" i="10"/>
  <c r="M28" i="10"/>
  <c r="M29" i="10"/>
  <c r="M25" i="10"/>
  <c r="M24" i="10"/>
  <c r="M18" i="10"/>
  <c r="M17" i="10"/>
  <c r="M16" i="10"/>
  <c r="M15" i="10"/>
  <c r="M13" i="10"/>
  <c r="M11" i="10"/>
  <c r="M12" i="10"/>
  <c r="M10" i="10"/>
  <c r="M8" i="10"/>
  <c r="M6" i="10"/>
  <c r="M7" i="10"/>
  <c r="M5" i="10"/>
  <c r="I30" i="10"/>
  <c r="I26" i="10"/>
  <c r="I27" i="10"/>
  <c r="I28" i="10"/>
  <c r="I29" i="10"/>
  <c r="I25" i="10"/>
  <c r="I24" i="10"/>
  <c r="I22" i="10"/>
  <c r="I18" i="10"/>
  <c r="I19" i="10"/>
  <c r="I20" i="10"/>
  <c r="I21" i="10"/>
  <c r="I17" i="10"/>
  <c r="I16" i="10"/>
  <c r="I9" i="10"/>
  <c r="I3" i="10"/>
  <c r="I4" i="10"/>
  <c r="I5" i="10"/>
  <c r="I6" i="10"/>
  <c r="I7" i="10"/>
  <c r="I8" i="10"/>
  <c r="I2" i="10"/>
  <c r="I1" i="10"/>
  <c r="M3" i="10"/>
  <c r="M2" i="10"/>
  <c r="M1" i="10"/>
  <c r="G67" i="8"/>
  <c r="G66" i="8"/>
  <c r="G65" i="8"/>
  <c r="F47" i="8"/>
  <c r="F46" i="8"/>
  <c r="F45" i="8"/>
</calcChain>
</file>

<file path=xl/sharedStrings.xml><?xml version="1.0" encoding="utf-8"?>
<sst xmlns="http://schemas.openxmlformats.org/spreadsheetml/2006/main" count="596" uniqueCount="187">
  <si>
    <t>ADDRESS</t>
  </si>
  <si>
    <t>COUNTRY</t>
  </si>
  <si>
    <t>ID</t>
  </si>
  <si>
    <t>INT IDENTITY(1,1)</t>
  </si>
  <si>
    <t>USERNAME_</t>
  </si>
  <si>
    <t>VARCHAR(50)</t>
  </si>
  <si>
    <t>COUNTRYID</t>
  </si>
  <si>
    <t>INT</t>
  </si>
  <si>
    <t>VARCHAR(100)</t>
  </si>
  <si>
    <t>ITEMCODE</t>
  </si>
  <si>
    <t>VARCHAR(20)</t>
  </si>
  <si>
    <t>PASSWORD_</t>
  </si>
  <si>
    <t>CITYID</t>
  </si>
  <si>
    <t>ITEMNAME</t>
  </si>
  <si>
    <t>NAMESURNAME</t>
  </si>
  <si>
    <t>TOWNID</t>
  </si>
  <si>
    <t>TOWN</t>
  </si>
  <si>
    <t>FLOAT</t>
  </si>
  <si>
    <t>EMAIL</t>
  </si>
  <si>
    <t>DISTRICTID</t>
  </si>
  <si>
    <t>CATEGORY1</t>
  </si>
  <si>
    <t>GENDER</t>
  </si>
  <si>
    <t>VARCHAR(1)</t>
  </si>
  <si>
    <t>POSTALCODE</t>
  </si>
  <si>
    <t>VARCHAR(10)</t>
  </si>
  <si>
    <t>CATEGORY2</t>
  </si>
  <si>
    <t>CREATEDDATE</t>
  </si>
  <si>
    <t>DATETIME</t>
  </si>
  <si>
    <t>ADDRESSTEXT</t>
  </si>
  <si>
    <t>CATEGORY3</t>
  </si>
  <si>
    <t>BIRTHDATE</t>
  </si>
  <si>
    <t>DATE</t>
  </si>
  <si>
    <t>USERID</t>
  </si>
  <si>
    <t>DISTRICT</t>
  </si>
  <si>
    <t>TELNR1</t>
  </si>
  <si>
    <t>VARCHAR(15)</t>
  </si>
  <si>
    <t>TELNR2</t>
  </si>
  <si>
    <t>CITY</t>
  </si>
  <si>
    <t>ITEMID</t>
  </si>
  <si>
    <t>TOTALPRICE</t>
  </si>
  <si>
    <t>AMOUNT</t>
  </si>
  <si>
    <t>PAYMENTTYPE</t>
  </si>
  <si>
    <t>DATE_</t>
  </si>
  <si>
    <t>ISOK</t>
  </si>
  <si>
    <t>BIT</t>
  </si>
  <si>
    <t>STATUS_</t>
  </si>
  <si>
    <t>APPROVECODE</t>
  </si>
  <si>
    <t>INVOICE</t>
  </si>
  <si>
    <t>INVOICEDETAIL</t>
  </si>
  <si>
    <t>ORDERID</t>
  </si>
  <si>
    <t>INVOICEID</t>
  </si>
  <si>
    <t>ORDERDETAILID</t>
  </si>
  <si>
    <t>CARGOFICHENO</t>
  </si>
  <si>
    <t>ÖMER ÇOLAKOĞLU</t>
  </si>
  <si>
    <t>E</t>
  </si>
  <si>
    <t>TÜRKİYE</t>
  </si>
  <si>
    <t>İSTANBUL</t>
  </si>
  <si>
    <t>KADIKÖY</t>
  </si>
  <si>
    <t>USERS</t>
  </si>
  <si>
    <t>KULLANICI ADI</t>
  </si>
  <si>
    <t>ŞİFRE</t>
  </si>
  <si>
    <t>AD SOYAD</t>
  </si>
  <si>
    <t>CİNSİYET</t>
  </si>
  <si>
    <t>DOĞUM TARİHİ</t>
  </si>
  <si>
    <t>TEL1</t>
  </si>
  <si>
    <t>TEL2</t>
  </si>
  <si>
    <t>ocolakoglu</t>
  </si>
  <si>
    <t>ocolakoglu@btkakademi.gov.tr</t>
  </si>
  <si>
    <t>VARCHAR(500)</t>
  </si>
  <si>
    <t>ŞEHİR</t>
  </si>
  <si>
    <t>İLÇE</t>
  </si>
  <si>
    <t>OLUŞTURMA TARİHİ</t>
  </si>
  <si>
    <t>SEMT</t>
  </si>
  <si>
    <t>POSTAKODU</t>
  </si>
  <si>
    <t>AÇIK ADRES</t>
  </si>
  <si>
    <t>KULLANICI ID</t>
  </si>
  <si>
    <t>TINYINT</t>
  </si>
  <si>
    <t>SMALLINT</t>
  </si>
  <si>
    <t>COUNTRIES</t>
  </si>
  <si>
    <t>ÜLKE ADI</t>
  </si>
  <si>
    <t>TINYINT IDENTITY(1,1)</t>
  </si>
  <si>
    <t>CITIES</t>
  </si>
  <si>
    <t>SMALLINT IDENTITY(1,1)</t>
  </si>
  <si>
    <t>ÜLKE ID</t>
  </si>
  <si>
    <t>ŞEHİR ID</t>
  </si>
  <si>
    <t>TOWNS</t>
  </si>
  <si>
    <t>İLÇE ID</t>
  </si>
  <si>
    <t>DISTRICTS</t>
  </si>
  <si>
    <t>TOWID</t>
  </si>
  <si>
    <t>SEMT ID</t>
  </si>
  <si>
    <t>ITEMS</t>
  </si>
  <si>
    <t>ÜRÜN KODU</t>
  </si>
  <si>
    <t>ÜRÜN ADI</t>
  </si>
  <si>
    <t>UNITPRICE</t>
  </si>
  <si>
    <t>BİRİM FİYAT</t>
  </si>
  <si>
    <t>CATEGORY4</t>
  </si>
  <si>
    <t>KATEGORİ1</t>
  </si>
  <si>
    <t>KATEGORİ2</t>
  </si>
  <si>
    <t>KATEGORİ3</t>
  </si>
  <si>
    <t>KATEGORİ4</t>
  </si>
  <si>
    <t>ORDERS</t>
  </si>
  <si>
    <t>DURUM</t>
  </si>
  <si>
    <t>TOPLAM TUTAR</t>
  </si>
  <si>
    <t>SİPARİŞ ID</t>
  </si>
  <si>
    <t>ÜRÜN ID</t>
  </si>
  <si>
    <t>MİKTAR</t>
  </si>
  <si>
    <t>SATIR TOPLAMI</t>
  </si>
  <si>
    <t>TARİH SAAT</t>
  </si>
  <si>
    <t>ÖDEME TÜRÜ</t>
  </si>
  <si>
    <t>ONAY KODU</t>
  </si>
  <si>
    <t>ORDERDETAILS</t>
  </si>
  <si>
    <t>LINETOTAL</t>
  </si>
  <si>
    <t>PAYMENTS</t>
  </si>
  <si>
    <t>HATA VAR MI</t>
  </si>
  <si>
    <t>PAYMENTTOTAL</t>
  </si>
  <si>
    <t>ÖDEME TOPLAMI</t>
  </si>
  <si>
    <t>ADDRESSID</t>
  </si>
  <si>
    <t>ADRES ID</t>
  </si>
  <si>
    <t>KARGO FİŞ NO</t>
  </si>
  <si>
    <t>FATURA ID</t>
  </si>
  <si>
    <t>SİPARİŞ DETAY ID</t>
  </si>
  <si>
    <t>zcoskun</t>
  </si>
  <si>
    <t>ZEYNEP COŞKUN</t>
  </si>
  <si>
    <t>zcoskun@btkakademi.gov.tr</t>
  </si>
  <si>
    <t>K</t>
  </si>
  <si>
    <t>A.B.D.</t>
  </si>
  <si>
    <t>ALMANYA</t>
  </si>
  <si>
    <t>İNGİLTERE</t>
  </si>
  <si>
    <t>ANKARA</t>
  </si>
  <si>
    <t>WAHINGTON</t>
  </si>
  <si>
    <t>BERLİN</t>
  </si>
  <si>
    <t>MÜNİH</t>
  </si>
  <si>
    <t>LONDRA</t>
  </si>
  <si>
    <t>BEŞİKTAŞ</t>
  </si>
  <si>
    <t>SANCAKTEPE</t>
  </si>
  <si>
    <t>FATİH</t>
  </si>
  <si>
    <t>KEÇİÖREN</t>
  </si>
  <si>
    <t>ÇANKAYA</t>
  </si>
  <si>
    <t>YENİ MAHALLE</t>
  </si>
  <si>
    <t>ARNAVUTKÖY</t>
  </si>
  <si>
    <t>BEYAZIT</t>
  </si>
  <si>
    <t>BOSTANCI</t>
  </si>
  <si>
    <t>ESERTEPE</t>
  </si>
  <si>
    <t>AYRANCI</t>
  </si>
  <si>
    <t>06105</t>
  </si>
  <si>
    <t>ANKARA ADRESİ</t>
  </si>
  <si>
    <t>İSTANBUL ADRESİ</t>
  </si>
  <si>
    <t>06108</t>
  </si>
  <si>
    <t>000987</t>
  </si>
  <si>
    <t>ULKER ALBENI</t>
  </si>
  <si>
    <t>SEKERLEME</t>
  </si>
  <si>
    <t>CIKOLATA-GOFRET</t>
  </si>
  <si>
    <t>CIKOLATA</t>
  </si>
  <si>
    <t>BAR VE KAPLAMALAR</t>
  </si>
  <si>
    <t>MARKA</t>
  </si>
  <si>
    <t>ÜLKER</t>
  </si>
  <si>
    <t>BRAND</t>
  </si>
  <si>
    <t>000675</t>
  </si>
  <si>
    <t>COLGATE DIS MACUNU</t>
  </si>
  <si>
    <t>KOZMETIK</t>
  </si>
  <si>
    <t>AGIZ BAKIM</t>
  </si>
  <si>
    <t>DIS MACUNLARI</t>
  </si>
  <si>
    <t>MACUNLAR</t>
  </si>
  <si>
    <t>COLGATE</t>
  </si>
  <si>
    <t>001984</t>
  </si>
  <si>
    <t>PERSILMATIK 4 KG</t>
  </si>
  <si>
    <t>DETERJANLAR</t>
  </si>
  <si>
    <t>CAMASIR DETERJANI</t>
  </si>
  <si>
    <t>TOZ DETERJANLAR</t>
  </si>
  <si>
    <t>NORMAL</t>
  </si>
  <si>
    <t>PERSIL</t>
  </si>
  <si>
    <t>1</t>
  </si>
  <si>
    <t>ATK-87348738473</t>
  </si>
  <si>
    <t xml:space="preserve"> CONSTRAINT PK_COUNTRIES PRIMARY KEY CLUSTERED (ID ASC))</t>
  </si>
  <si>
    <t xml:space="preserve"> CONSTRAINT PK_ADDRESS PRIMARY KEY CLUSTERED (ID ASC))</t>
  </si>
  <si>
    <t xml:space="preserve"> CONSTRAINT PK_ORDERS PRIMARY KEY CLUSTERED (ID ASC))</t>
  </si>
  <si>
    <t xml:space="preserve"> CONSTRAINT PK_ORDERDETAILS PRIMARY KEY CLUSTERED (ID ASC))</t>
  </si>
  <si>
    <t xml:space="preserve"> CONSTRAINT PK_CITIES PRIMARY KEY CLUSTERED (ID ASC))</t>
  </si>
  <si>
    <t xml:space="preserve"> CONSTRAINT PK_TOWNS PRIMARY KEY CLUSTERED (ID ASC))</t>
  </si>
  <si>
    <t xml:space="preserve"> CONSTRAINT PK_DISTRICTS PRIMARY KEY CLUSTERED (ID ASC))</t>
  </si>
  <si>
    <t>INVOICES</t>
  </si>
  <si>
    <t>INVOICEDETAILS</t>
  </si>
  <si>
    <t xml:space="preserve"> CONSTRAINT PK_INVOICES PRIMARY KEY CLUSTERED (ID ASC))</t>
  </si>
  <si>
    <t xml:space="preserve"> CONSTRAINT PK_INVOICEDETAILS PRIMARY KEY CLUSTERED (ID ASC))</t>
  </si>
  <si>
    <t xml:space="preserve"> CONSTRAINT PK_USERS PRIMARY KEY CLUSTERED (ID ASC))</t>
  </si>
  <si>
    <t xml:space="preserve"> CONSTRAINT PK_ITEMS PRIMARY KEY CLUSTERED (ID ASC))</t>
  </si>
  <si>
    <t xml:space="preserve"> CONSTRAINT PK_PAYMENTS PRIMARY KEY CLUSTERED (ID ASC))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</si>
</sst>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22" fontId="0" fillId="0" borderId="0" xfId="0" applyNumberFormat="1"/>
    <xf numFmtId="0" fontId="2" fillId="0" borderId="0" xfId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5" borderId="0" xfId="0" applyFont="1" applyFill="1" applyAlignment="1">
      <alignment horizontal="center"/>
    </xf>
    <xf numFmtId="16" fontId="0" fillId="0" borderId="0" xfId="0" applyNumberFormat="1"/>
    <xf numFmtId="49" fontId="0" fillId="0" borderId="0" xfId="0" applyNumberFormat="1"/>
    <xf numFmtId="0" fontId="1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zcoskun@btkakademi.gov.tr" TargetMode="External"/><Relationship Id="rId1" Type="http://schemas.openxmlformats.org/officeDocument/2006/relationships/hyperlink" Target="mailto:ocolakoglu@btkakademi.gov.t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BE1EB-566C-440A-913F-60FCFBC2E3A2}">
  <dimension ref="A1:M40"/>
  <sheetViews>
    <sheetView topLeftCell="A8" zoomScale="115" zoomScaleNormal="115" workbookViewId="0">
      <selection activeCell="J18" sqref="J18"/>
    </sheetView>
  </sheetViews>
  <sheetFormatPr defaultRowHeight="15" x14ac:dyDescent="0.25"/>
  <cols>
    <col min="1" max="1" width="16.28515625" style="1" customWidth="1"/>
    <col min="2" max="2" width="15.85546875" style="1" bestFit="1" customWidth="1"/>
    <col min="3" max="3" width="16.5703125" style="1" bestFit="1" customWidth="1"/>
    <col min="4" max="4" width="16.5703125" style="1" customWidth="1"/>
    <col min="5" max="5" width="9.140625" style="1"/>
    <col min="6" max="6" width="13.28515625" style="1" bestFit="1" customWidth="1"/>
    <col min="7" max="7" width="12" style="1" bestFit="1" customWidth="1"/>
    <col min="8" max="8" width="17" style="1" bestFit="1" customWidth="1"/>
    <col min="9" max="9" width="27.7109375" style="1" bestFit="1" customWidth="1"/>
    <col min="10" max="10" width="15.28515625" style="1" bestFit="1" customWidth="1"/>
    <col min="11" max="11" width="16.140625" style="1" bestFit="1" customWidth="1"/>
    <col min="12" max="12" width="22.42578125" style="1" bestFit="1" customWidth="1"/>
    <col min="13" max="16384" width="9.140625" style="1"/>
  </cols>
  <sheetData>
    <row r="1" spans="1:13" x14ac:dyDescent="0.25">
      <c r="A1" s="18" t="s">
        <v>58</v>
      </c>
      <c r="B1" s="18"/>
      <c r="C1" s="18"/>
      <c r="D1" s="1" t="str">
        <f>"CREATE TABLE "&amp;A1&amp;"("</f>
        <v>CREATE TABLE USERS(</v>
      </c>
      <c r="F1" s="18" t="s">
        <v>0</v>
      </c>
      <c r="G1" s="18"/>
      <c r="H1" s="18"/>
      <c r="I1" s="1" t="str">
        <f>"CREATE TABLE "&amp;F1&amp;"("</f>
        <v>CREATE TABLE ADDRESS(</v>
      </c>
      <c r="J1" s="18" t="s">
        <v>78</v>
      </c>
      <c r="K1" s="18"/>
      <c r="L1" s="18"/>
      <c r="M1" s="1" t="str">
        <f>"CREATE TABLE "&amp;J1&amp;"("</f>
        <v>CREATE TABLE COUNTRIES(</v>
      </c>
    </row>
    <row r="2" spans="1:13" x14ac:dyDescent="0.25">
      <c r="A2" s="5" t="s">
        <v>2</v>
      </c>
      <c r="B2" s="1" t="s">
        <v>2</v>
      </c>
      <c r="C2" s="1" t="s">
        <v>3</v>
      </c>
      <c r="D2" s="1" t="str">
        <f>A2&amp;" "&amp;C2&amp;","</f>
        <v>ID INT IDENTITY(1,1),</v>
      </c>
      <c r="F2" s="10" t="s">
        <v>2</v>
      </c>
      <c r="G2" s="1" t="s">
        <v>2</v>
      </c>
      <c r="H2" s="1" t="s">
        <v>3</v>
      </c>
      <c r="I2" s="1" t="str">
        <f>F2&amp;" "&amp;H2&amp;","</f>
        <v>ID INT IDENTITY(1,1),</v>
      </c>
      <c r="J2" s="3" t="s">
        <v>2</v>
      </c>
      <c r="K2" s="1" t="s">
        <v>2</v>
      </c>
      <c r="L2" s="1" t="s">
        <v>80</v>
      </c>
      <c r="M2" s="1" t="str">
        <f>J2&amp;" "&amp;L2&amp;","</f>
        <v>ID TINYINT IDENTITY(1,1),</v>
      </c>
    </row>
    <row r="3" spans="1:13" x14ac:dyDescent="0.25">
      <c r="A3" s="1" t="s">
        <v>4</v>
      </c>
      <c r="B3" s="1" t="s">
        <v>59</v>
      </c>
      <c r="C3" s="1" t="s">
        <v>5</v>
      </c>
      <c r="D3" s="1" t="str">
        <f t="shared" ref="D3:D10" si="0">A3&amp;" "&amp;C3&amp;","</f>
        <v>USERNAME_ VARCHAR(50),</v>
      </c>
      <c r="F3" s="5" t="s">
        <v>32</v>
      </c>
      <c r="G3" s="1" t="s">
        <v>75</v>
      </c>
      <c r="H3" s="1" t="s">
        <v>7</v>
      </c>
      <c r="I3" s="1" t="str">
        <f t="shared" ref="I3:I8" si="1">F3&amp;" "&amp;H3&amp;","</f>
        <v>USERID INT,</v>
      </c>
      <c r="J3" s="1" t="s">
        <v>1</v>
      </c>
      <c r="K3" s="1" t="s">
        <v>79</v>
      </c>
      <c r="L3" s="1" t="s">
        <v>5</v>
      </c>
      <c r="M3" s="1" t="str">
        <f>J3&amp;" "&amp;L3&amp;""</f>
        <v>COUNTRY VARCHAR(50)</v>
      </c>
    </row>
    <row r="4" spans="1:13" x14ac:dyDescent="0.25">
      <c r="A4" s="1" t="s">
        <v>11</v>
      </c>
      <c r="B4" s="1" t="s">
        <v>60</v>
      </c>
      <c r="C4" s="1" t="s">
        <v>5</v>
      </c>
      <c r="D4" s="1" t="str">
        <f t="shared" si="0"/>
        <v>PASSWORD_ VARCHAR(50),</v>
      </c>
      <c r="F4" s="3" t="s">
        <v>6</v>
      </c>
      <c r="G4" s="1" t="s">
        <v>83</v>
      </c>
      <c r="H4" s="1" t="s">
        <v>76</v>
      </c>
      <c r="I4" s="1" t="str">
        <f t="shared" si="1"/>
        <v>COUNTRYID TINYINT,</v>
      </c>
      <c r="M4" s="1" t="s">
        <v>173</v>
      </c>
    </row>
    <row r="5" spans="1:13" x14ac:dyDescent="0.25">
      <c r="A5" s="1" t="s">
        <v>14</v>
      </c>
      <c r="B5" s="1" t="s">
        <v>61</v>
      </c>
      <c r="C5" s="1" t="s">
        <v>8</v>
      </c>
      <c r="D5" s="1" t="str">
        <f t="shared" si="0"/>
        <v>NAMESURNAME VARCHAR(100),</v>
      </c>
      <c r="F5" s="8" t="s">
        <v>12</v>
      </c>
      <c r="G5" s="1" t="s">
        <v>84</v>
      </c>
      <c r="H5" s="1" t="s">
        <v>77</v>
      </c>
      <c r="I5" s="1" t="str">
        <f t="shared" si="1"/>
        <v>CITYID SMALLINT,</v>
      </c>
      <c r="J5" s="18" t="s">
        <v>81</v>
      </c>
      <c r="K5" s="18"/>
      <c r="L5" s="18"/>
      <c r="M5" s="1" t="str">
        <f>"CREATE TABLE "&amp;J5&amp;"("</f>
        <v>CREATE TABLE CITIES(</v>
      </c>
    </row>
    <row r="6" spans="1:13" x14ac:dyDescent="0.25">
      <c r="A6" s="1" t="s">
        <v>18</v>
      </c>
      <c r="B6" s="1" t="s">
        <v>18</v>
      </c>
      <c r="C6" s="1" t="s">
        <v>8</v>
      </c>
      <c r="D6" s="1" t="str">
        <f t="shared" si="0"/>
        <v>EMAIL VARCHAR(100),</v>
      </c>
      <c r="F6" s="4" t="s">
        <v>15</v>
      </c>
      <c r="G6" s="1" t="s">
        <v>86</v>
      </c>
      <c r="H6" s="1" t="s">
        <v>7</v>
      </c>
      <c r="I6" s="1" t="str">
        <f t="shared" si="1"/>
        <v>TOWNID INT,</v>
      </c>
      <c r="J6" s="8" t="s">
        <v>2</v>
      </c>
      <c r="K6" s="1" t="s">
        <v>2</v>
      </c>
      <c r="L6" s="1" t="s">
        <v>82</v>
      </c>
      <c r="M6" s="1" t="str">
        <f>J6&amp;" "&amp;L6&amp;","</f>
        <v>ID SMALLINT IDENTITY(1,1),</v>
      </c>
    </row>
    <row r="7" spans="1:13" x14ac:dyDescent="0.25">
      <c r="A7" s="1" t="s">
        <v>21</v>
      </c>
      <c r="B7" s="1" t="s">
        <v>62</v>
      </c>
      <c r="C7" s="1" t="s">
        <v>22</v>
      </c>
      <c r="D7" s="1" t="str">
        <f t="shared" si="0"/>
        <v>GENDER VARCHAR(1),</v>
      </c>
      <c r="F7" s="9" t="s">
        <v>19</v>
      </c>
      <c r="G7" s="1" t="s">
        <v>89</v>
      </c>
      <c r="H7" s="1" t="s">
        <v>7</v>
      </c>
      <c r="I7" s="1" t="str">
        <f t="shared" si="1"/>
        <v>DISTRICTID INT,</v>
      </c>
      <c r="J7" s="3" t="s">
        <v>6</v>
      </c>
      <c r="K7" s="1" t="s">
        <v>83</v>
      </c>
      <c r="L7" s="1" t="s">
        <v>76</v>
      </c>
      <c r="M7" s="1" t="str">
        <f t="shared" ref="M7" si="2">J7&amp;" "&amp;L7&amp;","</f>
        <v>COUNTRYID TINYINT,</v>
      </c>
    </row>
    <row r="8" spans="1:13" x14ac:dyDescent="0.25">
      <c r="A8" s="1" t="s">
        <v>30</v>
      </c>
      <c r="B8" s="1" t="s">
        <v>63</v>
      </c>
      <c r="C8" s="1" t="s">
        <v>31</v>
      </c>
      <c r="D8" s="1" t="str">
        <f t="shared" si="0"/>
        <v>BIRTHDATE DATE,</v>
      </c>
      <c r="F8" s="1" t="s">
        <v>23</v>
      </c>
      <c r="G8" s="1" t="s">
        <v>73</v>
      </c>
      <c r="H8" s="1" t="s">
        <v>24</v>
      </c>
      <c r="I8" s="1" t="str">
        <f t="shared" si="1"/>
        <v>POSTALCODE VARCHAR(10),</v>
      </c>
      <c r="J8" s="1" t="s">
        <v>37</v>
      </c>
      <c r="K8" s="1" t="s">
        <v>69</v>
      </c>
      <c r="L8" s="1" t="s">
        <v>5</v>
      </c>
      <c r="M8" s="1" t="str">
        <f>J8&amp;" "&amp;L8</f>
        <v>CITY VARCHAR(50)</v>
      </c>
    </row>
    <row r="9" spans="1:13" x14ac:dyDescent="0.25">
      <c r="A9" s="1" t="s">
        <v>26</v>
      </c>
      <c r="B9" s="1" t="s">
        <v>71</v>
      </c>
      <c r="C9" s="1" t="s">
        <v>27</v>
      </c>
      <c r="D9" s="1" t="str">
        <f t="shared" si="0"/>
        <v>CREATEDDATE DATETIME,</v>
      </c>
      <c r="F9" s="1" t="s">
        <v>28</v>
      </c>
      <c r="G9" s="1" t="s">
        <v>74</v>
      </c>
      <c r="H9" s="1" t="s">
        <v>68</v>
      </c>
      <c r="I9" s="1" t="str">
        <f>F9&amp;" "&amp;H9</f>
        <v>ADDRESSTEXT VARCHAR(500)</v>
      </c>
      <c r="M9" s="1" t="s">
        <v>177</v>
      </c>
    </row>
    <row r="10" spans="1:13" x14ac:dyDescent="0.25">
      <c r="A10" s="1" t="s">
        <v>34</v>
      </c>
      <c r="B10" s="1" t="s">
        <v>64</v>
      </c>
      <c r="C10" s="1" t="s">
        <v>35</v>
      </c>
      <c r="D10" s="1" t="str">
        <f t="shared" si="0"/>
        <v>TELNR1 VARCHAR(15),</v>
      </c>
      <c r="I10" s="1" t="s">
        <v>174</v>
      </c>
      <c r="J10" s="18" t="s">
        <v>85</v>
      </c>
      <c r="K10" s="18"/>
      <c r="L10" s="18"/>
      <c r="M10" s="1" t="str">
        <f>"CREATE TABLE "&amp;J10&amp;"("</f>
        <v>CREATE TABLE TOWNS(</v>
      </c>
    </row>
    <row r="11" spans="1:13" x14ac:dyDescent="0.25">
      <c r="A11" s="1" t="s">
        <v>36</v>
      </c>
      <c r="B11" s="1" t="s">
        <v>65</v>
      </c>
      <c r="C11" s="1" t="s">
        <v>35</v>
      </c>
      <c r="D11" s="1" t="str">
        <f>A11&amp;" "&amp;C11</f>
        <v>TELNR2 VARCHAR(15)</v>
      </c>
      <c r="J11" s="4" t="s">
        <v>2</v>
      </c>
      <c r="K11" s="1" t="s">
        <v>2</v>
      </c>
      <c r="L11" s="1" t="s">
        <v>3</v>
      </c>
      <c r="M11" s="1" t="str">
        <f>J11&amp;" "&amp;L11&amp;","</f>
        <v>ID INT IDENTITY(1,1),</v>
      </c>
    </row>
    <row r="12" spans="1:13" x14ac:dyDescent="0.25">
      <c r="D12" s="1" t="s">
        <v>184</v>
      </c>
      <c r="J12" s="8" t="s">
        <v>12</v>
      </c>
      <c r="K12" s="1" t="s">
        <v>84</v>
      </c>
      <c r="L12" s="1" t="s">
        <v>77</v>
      </c>
      <c r="M12" s="1" t="str">
        <f t="shared" ref="M12" si="3">J12&amp;" "&amp;L12&amp;","</f>
        <v>CITYID SMALLINT,</v>
      </c>
    </row>
    <row r="13" spans="1:13" x14ac:dyDescent="0.25">
      <c r="J13" s="1" t="s">
        <v>16</v>
      </c>
      <c r="K13" s="1" t="s">
        <v>70</v>
      </c>
      <c r="L13" s="1" t="s">
        <v>5</v>
      </c>
      <c r="M13" s="1" t="str">
        <f>J13&amp;" "&amp;L13</f>
        <v>TOWN VARCHAR(50)</v>
      </c>
    </row>
    <row r="14" spans="1:13" x14ac:dyDescent="0.25">
      <c r="M14" s="1" t="s">
        <v>178</v>
      </c>
    </row>
    <row r="15" spans="1:13" x14ac:dyDescent="0.25">
      <c r="J15" s="18" t="s">
        <v>87</v>
      </c>
      <c r="K15" s="18"/>
      <c r="L15" s="18"/>
      <c r="M15" s="1" t="str">
        <f>"CREATE TABLE "&amp;J15&amp;"("</f>
        <v>CREATE TABLE DISTRICTS(</v>
      </c>
    </row>
    <row r="16" spans="1:13" x14ac:dyDescent="0.25">
      <c r="A16" s="18" t="s">
        <v>90</v>
      </c>
      <c r="B16" s="18"/>
      <c r="C16" s="18"/>
      <c r="D16" s="1" t="str">
        <f>"CREATE TABLE "&amp;A16&amp;"("</f>
        <v>CREATE TABLE ITEMS(</v>
      </c>
      <c r="F16" s="18" t="s">
        <v>100</v>
      </c>
      <c r="G16" s="18"/>
      <c r="H16" s="18"/>
      <c r="I16" s="1" t="str">
        <f>"CREATE TABLE "&amp;F16&amp;"("</f>
        <v>CREATE TABLE ORDERS(</v>
      </c>
      <c r="J16" s="9" t="s">
        <v>2</v>
      </c>
      <c r="K16" s="1" t="s">
        <v>2</v>
      </c>
      <c r="L16" s="1" t="s">
        <v>3</v>
      </c>
      <c r="M16" s="1" t="str">
        <f>J16&amp;" "&amp;L16&amp;","</f>
        <v>ID INT IDENTITY(1,1),</v>
      </c>
    </row>
    <row r="17" spans="1:13" x14ac:dyDescent="0.25">
      <c r="A17" s="12" t="s">
        <v>2</v>
      </c>
      <c r="B17" s="1" t="s">
        <v>2</v>
      </c>
      <c r="C17" s="1" t="s">
        <v>3</v>
      </c>
      <c r="D17" s="1" t="str">
        <f>A17&amp;" "&amp;C17&amp;","</f>
        <v>ID INT IDENTITY(1,1),</v>
      </c>
      <c r="F17" s="11" t="s">
        <v>2</v>
      </c>
      <c r="G17" s="1" t="s">
        <v>2</v>
      </c>
      <c r="H17" s="1" t="s">
        <v>3</v>
      </c>
      <c r="I17" s="1" t="str">
        <f>F17&amp;" "&amp;H17&amp;","</f>
        <v>ID INT IDENTITY(1,1),</v>
      </c>
      <c r="J17" s="8" t="s">
        <v>15</v>
      </c>
      <c r="K17" s="1" t="s">
        <v>86</v>
      </c>
      <c r="L17" s="1" t="s">
        <v>7</v>
      </c>
      <c r="M17" s="1" t="str">
        <f t="shared" ref="M17" si="4">J17&amp;" "&amp;L17&amp;","</f>
        <v>TOWNID INT,</v>
      </c>
    </row>
    <row r="18" spans="1:13" x14ac:dyDescent="0.25">
      <c r="A18" s="1" t="s">
        <v>9</v>
      </c>
      <c r="B18" s="1" t="s">
        <v>91</v>
      </c>
      <c r="C18" s="1" t="s">
        <v>5</v>
      </c>
      <c r="D18" s="1" t="str">
        <f t="shared" ref="D18:D24" si="5">A18&amp;" "&amp;C18&amp;","</f>
        <v>ITEMCODE VARCHAR(50),</v>
      </c>
      <c r="F18" s="5" t="s">
        <v>32</v>
      </c>
      <c r="G18" s="1" t="s">
        <v>75</v>
      </c>
      <c r="H18" s="1" t="s">
        <v>7</v>
      </c>
      <c r="I18" s="1" t="str">
        <f t="shared" ref="I18:I21" si="6">F18&amp;" "&amp;H18&amp;","</f>
        <v>USERID INT,</v>
      </c>
      <c r="J18" s="1" t="s">
        <v>33</v>
      </c>
      <c r="K18" s="1" t="s">
        <v>72</v>
      </c>
      <c r="L18" s="1" t="s">
        <v>5</v>
      </c>
      <c r="M18" s="1" t="str">
        <f>J18&amp;" "&amp;L18</f>
        <v>DISTRICT VARCHAR(50)</v>
      </c>
    </row>
    <row r="19" spans="1:13" x14ac:dyDescent="0.25">
      <c r="A19" s="1" t="s">
        <v>13</v>
      </c>
      <c r="B19" s="1" t="s">
        <v>92</v>
      </c>
      <c r="C19" s="1" t="s">
        <v>8</v>
      </c>
      <c r="D19" s="1" t="str">
        <f t="shared" si="5"/>
        <v>ITEMNAME VARCHAR(100),</v>
      </c>
      <c r="F19" s="1" t="s">
        <v>42</v>
      </c>
      <c r="G19" s="1" t="s">
        <v>107</v>
      </c>
      <c r="H19" s="1" t="s">
        <v>27</v>
      </c>
      <c r="I19" s="1" t="str">
        <f t="shared" si="6"/>
        <v>DATE_ DATETIME,</v>
      </c>
      <c r="M19" s="1" t="s">
        <v>179</v>
      </c>
    </row>
    <row r="20" spans="1:13" x14ac:dyDescent="0.25">
      <c r="A20" s="1" t="s">
        <v>93</v>
      </c>
      <c r="B20" s="1" t="s">
        <v>94</v>
      </c>
      <c r="C20" s="1" t="s">
        <v>17</v>
      </c>
      <c r="D20" s="1" t="str">
        <f t="shared" si="5"/>
        <v>UNITPRICE FLOAT,</v>
      </c>
      <c r="F20" s="1" t="s">
        <v>39</v>
      </c>
      <c r="G20" s="1" t="s">
        <v>102</v>
      </c>
      <c r="H20" s="1" t="s">
        <v>17</v>
      </c>
      <c r="I20" s="1" t="str">
        <f t="shared" si="6"/>
        <v>TOTALPRICE FLOAT,</v>
      </c>
    </row>
    <row r="21" spans="1:13" x14ac:dyDescent="0.25">
      <c r="A21" s="1" t="s">
        <v>20</v>
      </c>
      <c r="B21" s="1" t="s">
        <v>96</v>
      </c>
      <c r="C21" s="1" t="s">
        <v>5</v>
      </c>
      <c r="D21" s="1" t="str">
        <f t="shared" si="5"/>
        <v>CATEGORY1 VARCHAR(50),</v>
      </c>
      <c r="F21" s="1" t="s">
        <v>45</v>
      </c>
      <c r="G21" s="1" t="s">
        <v>101</v>
      </c>
      <c r="H21" s="1" t="s">
        <v>76</v>
      </c>
      <c r="I21" s="1" t="str">
        <f t="shared" si="6"/>
        <v>STATUS_ TINYINT,</v>
      </c>
    </row>
    <row r="22" spans="1:13" x14ac:dyDescent="0.25">
      <c r="A22" s="1" t="s">
        <v>25</v>
      </c>
      <c r="B22" s="1" t="s">
        <v>97</v>
      </c>
      <c r="C22" s="1" t="s">
        <v>5</v>
      </c>
      <c r="D22" s="1" t="str">
        <f t="shared" si="5"/>
        <v>CATEGORY2 VARCHAR(50),</v>
      </c>
      <c r="F22" s="10" t="s">
        <v>116</v>
      </c>
      <c r="G22" s="1" t="s">
        <v>117</v>
      </c>
      <c r="H22" s="1" t="s">
        <v>7</v>
      </c>
      <c r="I22" s="1" t="str">
        <f>F22&amp;" "&amp;H22</f>
        <v>ADDRESSID INT</v>
      </c>
    </row>
    <row r="23" spans="1:13" x14ac:dyDescent="0.25">
      <c r="A23" s="1" t="s">
        <v>29</v>
      </c>
      <c r="B23" s="1" t="s">
        <v>98</v>
      </c>
      <c r="C23" s="1" t="s">
        <v>5</v>
      </c>
      <c r="D23" s="1" t="str">
        <f t="shared" si="5"/>
        <v>CATEGORY3 VARCHAR(50),</v>
      </c>
      <c r="I23" s="1" t="s">
        <v>175</v>
      </c>
    </row>
    <row r="24" spans="1:13" x14ac:dyDescent="0.25">
      <c r="A24" s="1" t="s">
        <v>95</v>
      </c>
      <c r="B24" s="1" t="s">
        <v>99</v>
      </c>
      <c r="C24" s="1" t="s">
        <v>5</v>
      </c>
      <c r="D24" s="1" t="str">
        <f t="shared" si="5"/>
        <v>CATEGORY4 VARCHAR(50),</v>
      </c>
      <c r="F24" s="18" t="s">
        <v>110</v>
      </c>
      <c r="G24" s="18"/>
      <c r="H24" s="18"/>
      <c r="I24" s="1" t="str">
        <f>"CREATE TABLE "&amp;F24&amp;"("</f>
        <v>CREATE TABLE ORDERDETAILS(</v>
      </c>
      <c r="J24" s="18" t="s">
        <v>180</v>
      </c>
      <c r="K24" s="18"/>
      <c r="L24" s="18"/>
      <c r="M24" s="1" t="str">
        <f>"CREATE TABLE "&amp;J24&amp;"("</f>
        <v>CREATE TABLE INVOICES(</v>
      </c>
    </row>
    <row r="25" spans="1:13" x14ac:dyDescent="0.25">
      <c r="A25" s="1" t="s">
        <v>156</v>
      </c>
      <c r="B25" s="1" t="s">
        <v>154</v>
      </c>
      <c r="C25" s="1" t="s">
        <v>5</v>
      </c>
      <c r="D25" s="1" t="str">
        <f>A25&amp;" "&amp;C25</f>
        <v>BRAND VARCHAR(50)</v>
      </c>
      <c r="F25" s="14" t="s">
        <v>2</v>
      </c>
      <c r="G25" s="1" t="s">
        <v>2</v>
      </c>
      <c r="H25" s="1" t="s">
        <v>3</v>
      </c>
      <c r="I25" s="1" t="str">
        <f>F25&amp;" "&amp;H25&amp;","</f>
        <v>ID INT IDENTITY(1,1),</v>
      </c>
      <c r="J25" s="13" t="s">
        <v>2</v>
      </c>
      <c r="K25" s="1" t="s">
        <v>2</v>
      </c>
      <c r="L25" s="1" t="s">
        <v>3</v>
      </c>
      <c r="M25" s="1" t="str">
        <f>J25&amp;" "&amp;L25&amp;","</f>
        <v>ID INT IDENTITY(1,1),</v>
      </c>
    </row>
    <row r="26" spans="1:13" x14ac:dyDescent="0.25">
      <c r="D26" s="1" t="s">
        <v>185</v>
      </c>
      <c r="F26" s="11" t="s">
        <v>49</v>
      </c>
      <c r="G26" s="1" t="s">
        <v>103</v>
      </c>
      <c r="H26" s="1" t="s">
        <v>7</v>
      </c>
      <c r="I26" s="1" t="str">
        <f t="shared" ref="I26:I29" si="7">F26&amp;" "&amp;H26&amp;","</f>
        <v>ORDERID INT,</v>
      </c>
      <c r="J26" s="11" t="s">
        <v>49</v>
      </c>
      <c r="K26" s="1" t="s">
        <v>103</v>
      </c>
      <c r="L26" s="1" t="s">
        <v>7</v>
      </c>
      <c r="M26" s="1" t="str">
        <f t="shared" ref="M26:M29" si="8">J26&amp;" "&amp;L26&amp;","</f>
        <v>ORDERID INT,</v>
      </c>
    </row>
    <row r="27" spans="1:13" x14ac:dyDescent="0.25">
      <c r="A27" s="18" t="s">
        <v>112</v>
      </c>
      <c r="B27" s="18"/>
      <c r="C27" s="18"/>
      <c r="D27" s="1" t="str">
        <f>"CREATE TABLE "&amp;A27&amp;"("</f>
        <v>CREATE TABLE PAYMENTS(</v>
      </c>
      <c r="F27" s="12" t="s">
        <v>38</v>
      </c>
      <c r="G27" s="1" t="s">
        <v>104</v>
      </c>
      <c r="H27" s="1" t="s">
        <v>7</v>
      </c>
      <c r="I27" s="1" t="str">
        <f t="shared" si="7"/>
        <v>ITEMID INT,</v>
      </c>
      <c r="J27" s="1" t="s">
        <v>42</v>
      </c>
      <c r="K27" s="1" t="s">
        <v>107</v>
      </c>
      <c r="L27" s="1" t="s">
        <v>27</v>
      </c>
      <c r="M27" s="1" t="str">
        <f t="shared" si="8"/>
        <v>DATE_ DATETIME,</v>
      </c>
    </row>
    <row r="28" spans="1:13" x14ac:dyDescent="0.25">
      <c r="A28" s="1" t="s">
        <v>2</v>
      </c>
      <c r="B28" s="1" t="s">
        <v>2</v>
      </c>
      <c r="C28" s="1" t="s">
        <v>3</v>
      </c>
      <c r="D28" s="1" t="str">
        <f>A28&amp;" "&amp;C28&amp;","</f>
        <v>ID INT IDENTITY(1,1),</v>
      </c>
      <c r="F28" s="1" t="s">
        <v>40</v>
      </c>
      <c r="G28" s="1" t="s">
        <v>105</v>
      </c>
      <c r="H28" s="1" t="s">
        <v>7</v>
      </c>
      <c r="I28" s="1" t="str">
        <f t="shared" si="7"/>
        <v>AMOUNT INT,</v>
      </c>
      <c r="J28" s="10" t="s">
        <v>116</v>
      </c>
      <c r="K28" s="1" t="s">
        <v>117</v>
      </c>
      <c r="L28" s="1" t="s">
        <v>7</v>
      </c>
      <c r="M28" s="1" t="str">
        <f t="shared" si="8"/>
        <v>ADDRESSID INT,</v>
      </c>
    </row>
    <row r="29" spans="1:13" x14ac:dyDescent="0.25">
      <c r="A29" s="11" t="s">
        <v>49</v>
      </c>
      <c r="B29" s="1" t="s">
        <v>103</v>
      </c>
      <c r="C29" s="1" t="s">
        <v>7</v>
      </c>
      <c r="D29" s="1" t="str">
        <f t="shared" ref="D29:D33" si="9">A29&amp;" "&amp;C29&amp;","</f>
        <v>ORDERID INT,</v>
      </c>
      <c r="F29" s="1" t="s">
        <v>93</v>
      </c>
      <c r="G29" s="1" t="s">
        <v>94</v>
      </c>
      <c r="H29" s="1" t="s">
        <v>17</v>
      </c>
      <c r="I29" s="1" t="str">
        <f t="shared" si="7"/>
        <v>UNITPRICE FLOAT,</v>
      </c>
      <c r="J29" s="1" t="s">
        <v>52</v>
      </c>
      <c r="K29" s="1" t="s">
        <v>118</v>
      </c>
      <c r="L29" s="1" t="s">
        <v>10</v>
      </c>
      <c r="M29" s="1" t="str">
        <f t="shared" si="8"/>
        <v>CARGOFICHENO VARCHAR(20),</v>
      </c>
    </row>
    <row r="30" spans="1:13" x14ac:dyDescent="0.25">
      <c r="A30" s="1" t="s">
        <v>41</v>
      </c>
      <c r="B30" s="1" t="s">
        <v>108</v>
      </c>
      <c r="C30" s="1" t="s">
        <v>76</v>
      </c>
      <c r="D30" s="1" t="str">
        <f t="shared" si="9"/>
        <v>PAYMENTTYPE TINYINT,</v>
      </c>
      <c r="F30" s="1" t="s">
        <v>111</v>
      </c>
      <c r="G30" s="1" t="s">
        <v>106</v>
      </c>
      <c r="H30" s="1" t="s">
        <v>17</v>
      </c>
      <c r="I30" s="1" t="str">
        <f>F30&amp;" "&amp;H30</f>
        <v>LINETOTAL FLOAT</v>
      </c>
      <c r="J30" s="1" t="s">
        <v>39</v>
      </c>
      <c r="K30" s="1" t="s">
        <v>102</v>
      </c>
      <c r="L30" s="1" t="s">
        <v>17</v>
      </c>
      <c r="M30" s="1" t="str">
        <f>J30&amp;" "&amp;L30</f>
        <v>TOTALPRICE FLOAT</v>
      </c>
    </row>
    <row r="31" spans="1:13" x14ac:dyDescent="0.25">
      <c r="A31" s="1" t="s">
        <v>42</v>
      </c>
      <c r="B31" s="1" t="s">
        <v>107</v>
      </c>
      <c r="C31" s="1" t="s">
        <v>27</v>
      </c>
      <c r="D31" s="1" t="str">
        <f t="shared" si="9"/>
        <v>DATE_ DATETIME,</v>
      </c>
      <c r="I31" s="1" t="s">
        <v>176</v>
      </c>
      <c r="M31" s="1" t="s">
        <v>182</v>
      </c>
    </row>
    <row r="32" spans="1:13" x14ac:dyDescent="0.25">
      <c r="A32" s="1" t="s">
        <v>43</v>
      </c>
      <c r="B32" s="1" t="s">
        <v>113</v>
      </c>
      <c r="C32" s="1" t="s">
        <v>44</v>
      </c>
      <c r="D32" s="1" t="str">
        <f t="shared" si="9"/>
        <v>ISOK BIT,</v>
      </c>
      <c r="J32" s="18" t="s">
        <v>181</v>
      </c>
      <c r="K32" s="18"/>
      <c r="L32" s="18"/>
      <c r="M32" s="1" t="str">
        <f>"CREATE TABLE "&amp;J32&amp;"("</f>
        <v>CREATE TABLE INVOICEDETAILS(</v>
      </c>
    </row>
    <row r="33" spans="1:13" x14ac:dyDescent="0.25">
      <c r="A33" s="1" t="s">
        <v>46</v>
      </c>
      <c r="B33" s="1" t="s">
        <v>109</v>
      </c>
      <c r="C33" s="1" t="s">
        <v>8</v>
      </c>
      <c r="D33" s="1" t="str">
        <f t="shared" si="9"/>
        <v>APPROVECODE VARCHAR(100),</v>
      </c>
      <c r="J33" s="1" t="s">
        <v>2</v>
      </c>
      <c r="K33" s="1" t="s">
        <v>2</v>
      </c>
      <c r="L33" s="1" t="s">
        <v>3</v>
      </c>
      <c r="M33" s="1" t="str">
        <f>J33&amp;" "&amp;L33&amp;","</f>
        <v>ID INT IDENTITY(1,1),</v>
      </c>
    </row>
    <row r="34" spans="1:13" x14ac:dyDescent="0.25">
      <c r="A34" s="1" t="s">
        <v>114</v>
      </c>
      <c r="B34" s="1" t="s">
        <v>115</v>
      </c>
      <c r="C34" s="1" t="s">
        <v>17</v>
      </c>
      <c r="D34" s="1" t="str">
        <f>A34&amp;" "&amp;C34</f>
        <v>PAYMENTTOTAL FLOAT</v>
      </c>
      <c r="J34" s="13" t="s">
        <v>50</v>
      </c>
      <c r="K34" s="1" t="s">
        <v>119</v>
      </c>
      <c r="L34" s="1" t="s">
        <v>7</v>
      </c>
      <c r="M34" s="1" t="str">
        <f t="shared" ref="M34:M38" si="10">J34&amp;" "&amp;L34&amp;","</f>
        <v>INVOICEID INT,</v>
      </c>
    </row>
    <row r="35" spans="1:13" x14ac:dyDescent="0.25">
      <c r="D35" s="1" t="s">
        <v>186</v>
      </c>
      <c r="J35" s="14" t="s">
        <v>51</v>
      </c>
      <c r="K35" s="1" t="s">
        <v>120</v>
      </c>
      <c r="L35" s="1" t="s">
        <v>7</v>
      </c>
      <c r="M35" s="1" t="str">
        <f t="shared" si="10"/>
        <v>ORDERDETAILID INT,</v>
      </c>
    </row>
    <row r="36" spans="1:13" x14ac:dyDescent="0.25">
      <c r="J36" s="12" t="s">
        <v>38</v>
      </c>
      <c r="K36" s="1" t="s">
        <v>104</v>
      </c>
      <c r="L36" s="1" t="s">
        <v>7</v>
      </c>
      <c r="M36" s="1" t="str">
        <f t="shared" si="10"/>
        <v>ITEMID INT,</v>
      </c>
    </row>
    <row r="37" spans="1:13" x14ac:dyDescent="0.25">
      <c r="J37" s="1" t="s">
        <v>40</v>
      </c>
      <c r="K37" s="1" t="s">
        <v>105</v>
      </c>
      <c r="L37" s="1" t="s">
        <v>7</v>
      </c>
      <c r="M37" s="1" t="str">
        <f t="shared" si="10"/>
        <v>AMOUNT INT,</v>
      </c>
    </row>
    <row r="38" spans="1:13" x14ac:dyDescent="0.25">
      <c r="J38" s="1" t="s">
        <v>93</v>
      </c>
      <c r="K38" s="1" t="s">
        <v>94</v>
      </c>
      <c r="L38" s="1" t="s">
        <v>17</v>
      </c>
      <c r="M38" s="1" t="str">
        <f t="shared" si="10"/>
        <v>UNITPRICE FLOAT,</v>
      </c>
    </row>
    <row r="39" spans="1:13" x14ac:dyDescent="0.25">
      <c r="J39" s="1" t="s">
        <v>111</v>
      </c>
      <c r="K39" s="1" t="s">
        <v>106</v>
      </c>
      <c r="L39" s="1" t="s">
        <v>17</v>
      </c>
      <c r="M39" s="1" t="str">
        <f>J39&amp;" "&amp;L39</f>
        <v>LINETOTAL FLOAT</v>
      </c>
    </row>
    <row r="40" spans="1:13" x14ac:dyDescent="0.25">
      <c r="M40" s="1" t="s">
        <v>183</v>
      </c>
    </row>
  </sheetData>
  <mergeCells count="12">
    <mergeCell ref="J32:L32"/>
    <mergeCell ref="A1:C1"/>
    <mergeCell ref="F1:H1"/>
    <mergeCell ref="J1:L1"/>
    <mergeCell ref="J5:L5"/>
    <mergeCell ref="J10:L10"/>
    <mergeCell ref="J15:L15"/>
    <mergeCell ref="A16:C16"/>
    <mergeCell ref="F16:H16"/>
    <mergeCell ref="F24:H24"/>
    <mergeCell ref="J24:L24"/>
    <mergeCell ref="A27:C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C815-C24B-4816-84C4-95E3BF5F92D3}">
  <dimension ref="A1:N39"/>
  <sheetViews>
    <sheetView zoomScale="160" zoomScaleNormal="160" workbookViewId="0">
      <selection activeCell="I18" sqref="I18"/>
    </sheetView>
  </sheetViews>
  <sheetFormatPr defaultRowHeight="15" x14ac:dyDescent="0.25"/>
  <cols>
    <col min="1" max="1" width="16.28515625" customWidth="1"/>
    <col min="2" max="2" width="15.85546875" bestFit="1" customWidth="1"/>
    <col min="3" max="3" width="16.5703125" bestFit="1" customWidth="1"/>
    <col min="5" max="5" width="13.28515625" bestFit="1" customWidth="1"/>
    <col min="6" max="6" width="12" bestFit="1" customWidth="1"/>
    <col min="7" max="8" width="17" bestFit="1" customWidth="1"/>
    <col min="9" max="9" width="15.28515625" bestFit="1" customWidth="1"/>
    <col min="10" max="10" width="16.140625" bestFit="1" customWidth="1"/>
    <col min="11" max="11" width="22.42578125" bestFit="1" customWidth="1"/>
  </cols>
  <sheetData>
    <row r="1" spans="1:11" x14ac:dyDescent="0.25">
      <c r="A1" s="18" t="s">
        <v>58</v>
      </c>
      <c r="B1" s="18"/>
      <c r="C1" s="18"/>
      <c r="E1" s="18" t="s">
        <v>0</v>
      </c>
      <c r="F1" s="18"/>
      <c r="G1" s="18"/>
      <c r="H1" s="1"/>
      <c r="I1" s="18" t="s">
        <v>78</v>
      </c>
      <c r="J1" s="18"/>
      <c r="K1" s="18"/>
    </row>
    <row r="2" spans="1:11" x14ac:dyDescent="0.25">
      <c r="A2" s="5" t="s">
        <v>2</v>
      </c>
      <c r="B2" t="s">
        <v>2</v>
      </c>
      <c r="C2" t="s">
        <v>3</v>
      </c>
      <c r="E2" s="10" t="s">
        <v>2</v>
      </c>
      <c r="F2" t="s">
        <v>2</v>
      </c>
      <c r="G2" s="1" t="s">
        <v>3</v>
      </c>
      <c r="I2" s="3" t="s">
        <v>2</v>
      </c>
      <c r="J2" t="s">
        <v>2</v>
      </c>
      <c r="K2" s="1" t="s">
        <v>80</v>
      </c>
    </row>
    <row r="3" spans="1:11" x14ac:dyDescent="0.25">
      <c r="A3" t="s">
        <v>4</v>
      </c>
      <c r="B3" t="s">
        <v>59</v>
      </c>
      <c r="C3" t="s">
        <v>5</v>
      </c>
      <c r="E3" s="5" t="s">
        <v>32</v>
      </c>
      <c r="F3" t="s">
        <v>75</v>
      </c>
      <c r="G3" t="s">
        <v>7</v>
      </c>
      <c r="I3" s="1" t="s">
        <v>1</v>
      </c>
      <c r="J3" t="s">
        <v>79</v>
      </c>
      <c r="K3" t="s">
        <v>5</v>
      </c>
    </row>
    <row r="4" spans="1:11" x14ac:dyDescent="0.25">
      <c r="A4" t="s">
        <v>11</v>
      </c>
      <c r="B4" t="s">
        <v>60</v>
      </c>
      <c r="C4" s="1" t="s">
        <v>5</v>
      </c>
      <c r="E4" s="3" t="s">
        <v>6</v>
      </c>
      <c r="F4" t="s">
        <v>83</v>
      </c>
      <c r="G4" t="s">
        <v>76</v>
      </c>
      <c r="I4" s="1"/>
    </row>
    <row r="5" spans="1:11" x14ac:dyDescent="0.25">
      <c r="A5" t="s">
        <v>14</v>
      </c>
      <c r="B5" t="s">
        <v>61</v>
      </c>
      <c r="C5" t="s">
        <v>8</v>
      </c>
      <c r="E5" s="8" t="s">
        <v>12</v>
      </c>
      <c r="F5" t="s">
        <v>84</v>
      </c>
      <c r="G5" t="s">
        <v>77</v>
      </c>
      <c r="I5" s="18" t="s">
        <v>81</v>
      </c>
      <c r="J5" s="18"/>
      <c r="K5" s="18"/>
    </row>
    <row r="6" spans="1:11" x14ac:dyDescent="0.25">
      <c r="A6" t="s">
        <v>18</v>
      </c>
      <c r="B6" t="s">
        <v>18</v>
      </c>
      <c r="C6" t="s">
        <v>8</v>
      </c>
      <c r="E6" s="4" t="s">
        <v>15</v>
      </c>
      <c r="F6" t="s">
        <v>86</v>
      </c>
      <c r="G6" t="s">
        <v>7</v>
      </c>
      <c r="I6" s="8" t="s">
        <v>2</v>
      </c>
      <c r="J6" s="1" t="s">
        <v>2</v>
      </c>
      <c r="K6" s="1" t="s">
        <v>82</v>
      </c>
    </row>
    <row r="7" spans="1:11" x14ac:dyDescent="0.25">
      <c r="A7" t="s">
        <v>21</v>
      </c>
      <c r="B7" t="s">
        <v>62</v>
      </c>
      <c r="C7" t="s">
        <v>22</v>
      </c>
      <c r="E7" s="9" t="s">
        <v>19</v>
      </c>
      <c r="F7" t="s">
        <v>89</v>
      </c>
      <c r="G7" t="s">
        <v>7</v>
      </c>
      <c r="I7" s="3" t="s">
        <v>6</v>
      </c>
      <c r="J7" s="1" t="s">
        <v>83</v>
      </c>
      <c r="K7" s="1" t="s">
        <v>76</v>
      </c>
    </row>
    <row r="8" spans="1:11" x14ac:dyDescent="0.25">
      <c r="A8" t="s">
        <v>30</v>
      </c>
      <c r="B8" t="s">
        <v>63</v>
      </c>
      <c r="C8" t="s">
        <v>31</v>
      </c>
      <c r="E8" t="s">
        <v>23</v>
      </c>
      <c r="F8" t="s">
        <v>73</v>
      </c>
      <c r="G8" t="s">
        <v>24</v>
      </c>
      <c r="I8" s="1" t="s">
        <v>37</v>
      </c>
      <c r="J8" t="s">
        <v>69</v>
      </c>
      <c r="K8" t="s">
        <v>5</v>
      </c>
    </row>
    <row r="9" spans="1:11" x14ac:dyDescent="0.25">
      <c r="A9" t="s">
        <v>26</v>
      </c>
      <c r="B9" t="s">
        <v>71</v>
      </c>
      <c r="C9" t="s">
        <v>27</v>
      </c>
      <c r="E9" t="s">
        <v>28</v>
      </c>
      <c r="F9" t="s">
        <v>74</v>
      </c>
      <c r="G9" t="s">
        <v>68</v>
      </c>
      <c r="I9" s="1"/>
    </row>
    <row r="10" spans="1:11" x14ac:dyDescent="0.25">
      <c r="A10" t="s">
        <v>34</v>
      </c>
      <c r="B10" t="s">
        <v>64</v>
      </c>
      <c r="C10" t="s">
        <v>35</v>
      </c>
      <c r="I10" s="18" t="s">
        <v>85</v>
      </c>
      <c r="J10" s="18"/>
      <c r="K10" s="18"/>
    </row>
    <row r="11" spans="1:11" x14ac:dyDescent="0.25">
      <c r="A11" s="1" t="s">
        <v>36</v>
      </c>
      <c r="B11" s="1" t="s">
        <v>65</v>
      </c>
      <c r="C11" s="1" t="s">
        <v>35</v>
      </c>
      <c r="I11" s="4" t="s">
        <v>2</v>
      </c>
      <c r="J11" s="1" t="s">
        <v>2</v>
      </c>
      <c r="K11" s="1" t="s">
        <v>3</v>
      </c>
    </row>
    <row r="12" spans="1:11" x14ac:dyDescent="0.25">
      <c r="A12" s="1"/>
      <c r="I12" s="8" t="s">
        <v>12</v>
      </c>
      <c r="J12" s="1" t="s">
        <v>84</v>
      </c>
      <c r="K12" s="1" t="s">
        <v>77</v>
      </c>
    </row>
    <row r="13" spans="1:11" x14ac:dyDescent="0.25">
      <c r="I13" s="1" t="s">
        <v>16</v>
      </c>
      <c r="J13" s="1" t="s">
        <v>70</v>
      </c>
      <c r="K13" s="1" t="s">
        <v>5</v>
      </c>
    </row>
    <row r="14" spans="1:11" x14ac:dyDescent="0.25">
      <c r="I14" s="1"/>
    </row>
    <row r="15" spans="1:11" x14ac:dyDescent="0.25">
      <c r="A15" s="1"/>
      <c r="B15" s="1"/>
      <c r="C15" s="1"/>
      <c r="D15" s="1"/>
      <c r="E15" s="1"/>
      <c r="F15" s="1"/>
      <c r="G15" s="1"/>
      <c r="I15" s="18" t="s">
        <v>87</v>
      </c>
      <c r="J15" s="18"/>
      <c r="K15" s="18"/>
    </row>
    <row r="16" spans="1:11" x14ac:dyDescent="0.25">
      <c r="A16" s="18" t="s">
        <v>90</v>
      </c>
      <c r="B16" s="18"/>
      <c r="C16" s="18"/>
      <c r="D16" s="1"/>
      <c r="E16" s="18" t="s">
        <v>100</v>
      </c>
      <c r="F16" s="18"/>
      <c r="G16" s="18"/>
      <c r="I16" s="9" t="s">
        <v>2</v>
      </c>
      <c r="J16" s="1" t="s">
        <v>2</v>
      </c>
      <c r="K16" s="1" t="s">
        <v>3</v>
      </c>
    </row>
    <row r="17" spans="1:14" x14ac:dyDescent="0.25">
      <c r="A17" s="12" t="s">
        <v>2</v>
      </c>
      <c r="B17" s="1" t="s">
        <v>2</v>
      </c>
      <c r="C17" s="1" t="s">
        <v>3</v>
      </c>
      <c r="D17" s="1"/>
      <c r="E17" s="11" t="s">
        <v>2</v>
      </c>
      <c r="F17" s="1" t="s">
        <v>2</v>
      </c>
      <c r="G17" s="1" t="s">
        <v>3</v>
      </c>
      <c r="I17" s="8" t="s">
        <v>15</v>
      </c>
      <c r="J17" s="1" t="s">
        <v>86</v>
      </c>
      <c r="K17" s="1" t="s">
        <v>3</v>
      </c>
    </row>
    <row r="18" spans="1:14" x14ac:dyDescent="0.25">
      <c r="A18" s="1" t="s">
        <v>9</v>
      </c>
      <c r="B18" s="1" t="s">
        <v>91</v>
      </c>
      <c r="C18" s="1" t="s">
        <v>5</v>
      </c>
      <c r="D18" s="1"/>
      <c r="E18" s="5" t="s">
        <v>32</v>
      </c>
      <c r="F18" s="1" t="s">
        <v>75</v>
      </c>
      <c r="G18" s="1" t="s">
        <v>7</v>
      </c>
      <c r="I18" s="1" t="s">
        <v>33</v>
      </c>
      <c r="J18" s="1" t="s">
        <v>72</v>
      </c>
      <c r="K18" s="1" t="s">
        <v>5</v>
      </c>
    </row>
    <row r="19" spans="1:14" x14ac:dyDescent="0.25">
      <c r="A19" s="1" t="s">
        <v>13</v>
      </c>
      <c r="B19" s="1" t="s">
        <v>92</v>
      </c>
      <c r="C19" s="1" t="s">
        <v>8</v>
      </c>
      <c r="D19" s="1"/>
      <c r="E19" s="1" t="s">
        <v>42</v>
      </c>
      <c r="F19" s="1" t="s">
        <v>107</v>
      </c>
      <c r="G19" s="1" t="s">
        <v>27</v>
      </c>
    </row>
    <row r="20" spans="1:14" x14ac:dyDescent="0.25">
      <c r="A20" s="1" t="s">
        <v>93</v>
      </c>
      <c r="B20" s="1" t="s">
        <v>94</v>
      </c>
      <c r="C20" s="1" t="s">
        <v>17</v>
      </c>
      <c r="D20" s="1"/>
      <c r="E20" s="1" t="s">
        <v>39</v>
      </c>
      <c r="F20" s="1" t="s">
        <v>102</v>
      </c>
      <c r="G20" s="1" t="s">
        <v>17</v>
      </c>
    </row>
    <row r="21" spans="1:14" x14ac:dyDescent="0.25">
      <c r="A21" s="1" t="s">
        <v>20</v>
      </c>
      <c r="B21" s="1" t="s">
        <v>96</v>
      </c>
      <c r="C21" s="1" t="s">
        <v>5</v>
      </c>
      <c r="D21" s="1"/>
      <c r="E21" s="1" t="s">
        <v>45</v>
      </c>
      <c r="F21" s="1" t="s">
        <v>101</v>
      </c>
      <c r="G21" s="1" t="s">
        <v>76</v>
      </c>
    </row>
    <row r="22" spans="1:14" x14ac:dyDescent="0.25">
      <c r="A22" s="1" t="s">
        <v>25</v>
      </c>
      <c r="B22" s="1" t="s">
        <v>97</v>
      </c>
      <c r="C22" s="1" t="s">
        <v>5</v>
      </c>
      <c r="D22" s="1"/>
      <c r="E22" s="10" t="s">
        <v>116</v>
      </c>
      <c r="F22" s="1" t="s">
        <v>117</v>
      </c>
      <c r="G22" s="1" t="s">
        <v>7</v>
      </c>
    </row>
    <row r="23" spans="1:14" x14ac:dyDescent="0.25">
      <c r="A23" s="1" t="s">
        <v>29</v>
      </c>
      <c r="B23" s="1" t="s">
        <v>98</v>
      </c>
      <c r="C23" s="1" t="s">
        <v>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 t="s">
        <v>95</v>
      </c>
      <c r="B24" s="1" t="s">
        <v>99</v>
      </c>
      <c r="C24" s="1" t="s">
        <v>5</v>
      </c>
      <c r="D24" s="1"/>
      <c r="E24" s="18" t="s">
        <v>110</v>
      </c>
      <c r="F24" s="18"/>
      <c r="G24" s="18"/>
      <c r="H24" s="1"/>
      <c r="I24" s="18" t="s">
        <v>47</v>
      </c>
      <c r="J24" s="18"/>
      <c r="K24" s="18"/>
      <c r="L24" s="1"/>
      <c r="M24" s="1"/>
      <c r="N24" s="1"/>
    </row>
    <row r="25" spans="1:14" x14ac:dyDescent="0.25">
      <c r="A25" s="1" t="s">
        <v>156</v>
      </c>
      <c r="B25" s="1" t="s">
        <v>154</v>
      </c>
      <c r="C25" s="1" t="s">
        <v>5</v>
      </c>
      <c r="D25" s="1"/>
      <c r="E25" s="14" t="s">
        <v>2</v>
      </c>
      <c r="F25" s="1" t="s">
        <v>2</v>
      </c>
      <c r="G25" s="1" t="s">
        <v>3</v>
      </c>
      <c r="H25" s="1"/>
      <c r="I25" s="13" t="s">
        <v>2</v>
      </c>
      <c r="J25" s="1" t="s">
        <v>2</v>
      </c>
      <c r="K25" s="1" t="s">
        <v>3</v>
      </c>
      <c r="L25" s="1"/>
      <c r="M25" s="1"/>
      <c r="N25" s="1"/>
    </row>
    <row r="26" spans="1:14" x14ac:dyDescent="0.25">
      <c r="A26" s="1"/>
      <c r="B26" s="1"/>
      <c r="C26" s="1"/>
      <c r="D26" s="1"/>
      <c r="E26" s="11" t="s">
        <v>49</v>
      </c>
      <c r="F26" s="1" t="s">
        <v>103</v>
      </c>
      <c r="G26" s="1" t="s">
        <v>7</v>
      </c>
      <c r="H26" s="1"/>
      <c r="I26" s="11" t="s">
        <v>49</v>
      </c>
      <c r="J26" s="1" t="s">
        <v>103</v>
      </c>
      <c r="K26" s="1" t="s">
        <v>7</v>
      </c>
      <c r="L26" s="1"/>
      <c r="M26" s="1"/>
      <c r="N26" s="1"/>
    </row>
    <row r="27" spans="1:14" x14ac:dyDescent="0.25">
      <c r="A27" s="18" t="s">
        <v>112</v>
      </c>
      <c r="B27" s="18"/>
      <c r="C27" s="18"/>
      <c r="D27" s="1"/>
      <c r="E27" s="12" t="s">
        <v>38</v>
      </c>
      <c r="F27" s="1" t="s">
        <v>104</v>
      </c>
      <c r="G27" s="1" t="s">
        <v>7</v>
      </c>
      <c r="H27" s="1"/>
      <c r="I27" s="1" t="s">
        <v>42</v>
      </c>
      <c r="J27" s="1" t="s">
        <v>107</v>
      </c>
      <c r="K27" s="1" t="s">
        <v>27</v>
      </c>
      <c r="L27" s="1"/>
      <c r="M27" s="1"/>
      <c r="N27" s="1"/>
    </row>
    <row r="28" spans="1:14" x14ac:dyDescent="0.25">
      <c r="A28" s="1" t="s">
        <v>2</v>
      </c>
      <c r="B28" s="1" t="s">
        <v>2</v>
      </c>
      <c r="C28" s="1" t="s">
        <v>3</v>
      </c>
      <c r="D28" s="1"/>
      <c r="E28" s="1" t="s">
        <v>40</v>
      </c>
      <c r="F28" s="1" t="s">
        <v>105</v>
      </c>
      <c r="G28" s="1" t="s">
        <v>7</v>
      </c>
      <c r="H28" s="1"/>
      <c r="I28" s="10" t="s">
        <v>116</v>
      </c>
      <c r="J28" s="1" t="s">
        <v>117</v>
      </c>
      <c r="K28" s="1" t="s">
        <v>7</v>
      </c>
      <c r="L28" s="1"/>
      <c r="M28" s="1"/>
      <c r="N28" s="1"/>
    </row>
    <row r="29" spans="1:14" x14ac:dyDescent="0.25">
      <c r="A29" s="11" t="s">
        <v>49</v>
      </c>
      <c r="B29" s="1" t="s">
        <v>103</v>
      </c>
      <c r="C29" s="1" t="s">
        <v>7</v>
      </c>
      <c r="D29" s="1"/>
      <c r="E29" s="1" t="s">
        <v>93</v>
      </c>
      <c r="F29" s="1" t="s">
        <v>94</v>
      </c>
      <c r="G29" s="1" t="s">
        <v>17</v>
      </c>
      <c r="H29" s="1"/>
      <c r="I29" s="1" t="s">
        <v>52</v>
      </c>
      <c r="J29" s="1" t="s">
        <v>118</v>
      </c>
      <c r="K29" s="1" t="s">
        <v>10</v>
      </c>
      <c r="L29" s="1"/>
      <c r="M29" s="1"/>
      <c r="N29" s="1"/>
    </row>
    <row r="30" spans="1:14" x14ac:dyDescent="0.25">
      <c r="A30" s="1" t="s">
        <v>41</v>
      </c>
      <c r="B30" s="1" t="s">
        <v>108</v>
      </c>
      <c r="C30" s="1" t="s">
        <v>76</v>
      </c>
      <c r="D30" s="1"/>
      <c r="E30" s="1" t="s">
        <v>111</v>
      </c>
      <c r="F30" s="1" t="s">
        <v>106</v>
      </c>
      <c r="G30" s="1" t="s">
        <v>17</v>
      </c>
      <c r="H30" s="1"/>
      <c r="I30" s="1" t="s">
        <v>39</v>
      </c>
      <c r="J30" s="1" t="s">
        <v>102</v>
      </c>
      <c r="K30" s="1" t="s">
        <v>17</v>
      </c>
      <c r="L30" s="1"/>
      <c r="M30" s="1"/>
      <c r="N30" s="1"/>
    </row>
    <row r="31" spans="1:14" x14ac:dyDescent="0.25">
      <c r="A31" s="1" t="s">
        <v>42</v>
      </c>
      <c r="B31" s="1" t="s">
        <v>107</v>
      </c>
      <c r="C31" s="1" t="s">
        <v>27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1" t="s">
        <v>43</v>
      </c>
      <c r="B32" s="1" t="s">
        <v>113</v>
      </c>
      <c r="C32" s="1" t="s">
        <v>44</v>
      </c>
      <c r="D32" s="1"/>
      <c r="E32" s="1"/>
      <c r="F32" s="1"/>
      <c r="G32" s="1"/>
      <c r="H32" s="1"/>
      <c r="I32" s="18" t="s">
        <v>48</v>
      </c>
      <c r="J32" s="18"/>
      <c r="K32" s="18"/>
      <c r="L32" s="1"/>
      <c r="M32" s="1"/>
      <c r="N32" s="1"/>
    </row>
    <row r="33" spans="1:14" x14ac:dyDescent="0.25">
      <c r="A33" s="1" t="s">
        <v>46</v>
      </c>
      <c r="B33" s="1" t="s">
        <v>109</v>
      </c>
      <c r="C33" s="1" t="s">
        <v>8</v>
      </c>
      <c r="D33" s="1"/>
      <c r="E33" s="1"/>
      <c r="F33" s="1"/>
      <c r="G33" s="1"/>
      <c r="H33" s="1"/>
      <c r="I33" s="1" t="s">
        <v>2</v>
      </c>
      <c r="J33" s="1" t="s">
        <v>2</v>
      </c>
      <c r="K33" s="1" t="s">
        <v>3</v>
      </c>
      <c r="L33" s="1"/>
      <c r="M33" s="1"/>
      <c r="N33" s="1"/>
    </row>
    <row r="34" spans="1:14" x14ac:dyDescent="0.25">
      <c r="A34" s="1" t="s">
        <v>114</v>
      </c>
      <c r="B34" s="1" t="s">
        <v>115</v>
      </c>
      <c r="C34" s="1" t="s">
        <v>17</v>
      </c>
      <c r="D34" s="1"/>
      <c r="E34" s="1"/>
      <c r="F34" s="1"/>
      <c r="G34" s="1"/>
      <c r="H34" s="1"/>
      <c r="I34" s="13" t="s">
        <v>50</v>
      </c>
      <c r="J34" s="1" t="s">
        <v>119</v>
      </c>
      <c r="K34" s="1" t="s">
        <v>7</v>
      </c>
      <c r="L34" s="1"/>
      <c r="M34" s="1"/>
      <c r="N34" s="1"/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4" t="s">
        <v>51</v>
      </c>
      <c r="J35" s="1" t="s">
        <v>120</v>
      </c>
      <c r="K35" s="1" t="s">
        <v>7</v>
      </c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2" t="s">
        <v>38</v>
      </c>
      <c r="J36" s="1" t="s">
        <v>104</v>
      </c>
      <c r="K36" s="1" t="s">
        <v>7</v>
      </c>
      <c r="L36" s="1"/>
      <c r="M36" s="1"/>
      <c r="N36" s="1"/>
    </row>
    <row r="37" spans="1:14" x14ac:dyDescent="0.25">
      <c r="I37" t="s">
        <v>40</v>
      </c>
      <c r="J37" t="s">
        <v>105</v>
      </c>
      <c r="K37" t="s">
        <v>7</v>
      </c>
    </row>
    <row r="38" spans="1:14" x14ac:dyDescent="0.25">
      <c r="I38" t="s">
        <v>93</v>
      </c>
      <c r="J38" t="s">
        <v>94</v>
      </c>
      <c r="K38" t="s">
        <v>17</v>
      </c>
    </row>
    <row r="39" spans="1:14" x14ac:dyDescent="0.25">
      <c r="I39" t="s">
        <v>111</v>
      </c>
      <c r="J39" t="s">
        <v>106</v>
      </c>
      <c r="K39" t="s">
        <v>17</v>
      </c>
    </row>
  </sheetData>
  <mergeCells count="12">
    <mergeCell ref="A27:C27"/>
    <mergeCell ref="I24:K24"/>
    <mergeCell ref="I32:K32"/>
    <mergeCell ref="I10:K10"/>
    <mergeCell ref="I15:K15"/>
    <mergeCell ref="A16:C16"/>
    <mergeCell ref="E16:G16"/>
    <mergeCell ref="A1:C1"/>
    <mergeCell ref="E1:G1"/>
    <mergeCell ref="I1:K1"/>
    <mergeCell ref="I5:K5"/>
    <mergeCell ref="E24:G2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D1612-B27E-4A12-B2A6-61330C8FDE67}">
  <dimension ref="A1:J67"/>
  <sheetViews>
    <sheetView tabSelected="1" topLeftCell="C1" zoomScale="115" zoomScaleNormal="115" workbookViewId="0">
      <selection activeCell="F17" sqref="F17"/>
    </sheetView>
  </sheetViews>
  <sheetFormatPr defaultRowHeight="15" x14ac:dyDescent="0.25"/>
  <cols>
    <col min="1" max="1" width="2.85546875" bestFit="1" customWidth="1"/>
    <col min="2" max="2" width="18.140625" customWidth="1"/>
    <col min="3" max="3" width="15.42578125" bestFit="1" customWidth="1"/>
    <col min="4" max="4" width="17.7109375" bestFit="1" customWidth="1"/>
    <col min="5" max="5" width="29.140625" bestFit="1" customWidth="1"/>
    <col min="6" max="6" width="17.5703125" bestFit="1" customWidth="1"/>
    <col min="7" max="7" width="12.5703125" bestFit="1" customWidth="1"/>
    <col min="8" max="8" width="20" bestFit="1" customWidth="1"/>
    <col min="9" max="10" width="11" bestFit="1" customWidth="1"/>
  </cols>
  <sheetData>
    <row r="1" spans="1:10" x14ac:dyDescent="0.25">
      <c r="A1" s="18" t="s">
        <v>58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25">
      <c r="A2" s="5" t="s">
        <v>2</v>
      </c>
      <c r="B2" s="1" t="s">
        <v>4</v>
      </c>
      <c r="C2" s="1" t="s">
        <v>11</v>
      </c>
      <c r="D2" s="1" t="s">
        <v>14</v>
      </c>
      <c r="E2" s="1" t="s">
        <v>18</v>
      </c>
      <c r="F2" s="1" t="s">
        <v>21</v>
      </c>
      <c r="G2" s="1" t="s">
        <v>30</v>
      </c>
      <c r="H2" s="1" t="s">
        <v>26</v>
      </c>
      <c r="I2" s="1" t="s">
        <v>34</v>
      </c>
      <c r="J2" s="1" t="s">
        <v>36</v>
      </c>
    </row>
    <row r="3" spans="1:10" x14ac:dyDescent="0.25">
      <c r="A3">
        <v>1</v>
      </c>
      <c r="B3" t="s">
        <v>66</v>
      </c>
      <c r="C3">
        <v>123</v>
      </c>
      <c r="D3" t="s">
        <v>53</v>
      </c>
      <c r="E3" s="7" t="s">
        <v>67</v>
      </c>
      <c r="F3" t="s">
        <v>54</v>
      </c>
      <c r="G3" s="2">
        <v>32874</v>
      </c>
      <c r="H3" s="6">
        <v>43918.706250000003</v>
      </c>
      <c r="I3">
        <v>5321234567</v>
      </c>
      <c r="J3">
        <v>5051345678</v>
      </c>
    </row>
    <row r="4" spans="1:10" x14ac:dyDescent="0.25">
      <c r="A4">
        <v>2</v>
      </c>
      <c r="B4" t="s">
        <v>121</v>
      </c>
      <c r="C4">
        <v>456</v>
      </c>
      <c r="D4" t="s">
        <v>122</v>
      </c>
      <c r="E4" s="7" t="s">
        <v>123</v>
      </c>
      <c r="F4" t="s">
        <v>124</v>
      </c>
      <c r="G4" s="2">
        <v>34380</v>
      </c>
      <c r="H4" s="6">
        <v>43917.706250000003</v>
      </c>
      <c r="I4">
        <v>5426789876</v>
      </c>
      <c r="J4">
        <v>5559873456</v>
      </c>
    </row>
    <row r="6" spans="1:10" x14ac:dyDescent="0.25">
      <c r="A6" s="18" t="s">
        <v>0</v>
      </c>
      <c r="B6" s="18"/>
      <c r="C6" s="18"/>
      <c r="D6" s="18"/>
      <c r="E6" s="18"/>
      <c r="F6" s="18"/>
      <c r="G6" s="18"/>
      <c r="H6" s="18"/>
      <c r="I6" s="18"/>
      <c r="J6" s="18"/>
    </row>
    <row r="7" spans="1:10" x14ac:dyDescent="0.25">
      <c r="A7" s="10" t="s">
        <v>2</v>
      </c>
      <c r="B7" s="5" t="s">
        <v>32</v>
      </c>
      <c r="C7" s="3" t="s">
        <v>6</v>
      </c>
      <c r="D7" s="8" t="s">
        <v>12</v>
      </c>
      <c r="E7" s="4" t="s">
        <v>15</v>
      </c>
      <c r="F7" s="9" t="s">
        <v>19</v>
      </c>
      <c r="G7" s="1" t="s">
        <v>23</v>
      </c>
      <c r="H7" s="1" t="s">
        <v>28</v>
      </c>
    </row>
    <row r="8" spans="1:10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 s="17">
        <v>34987</v>
      </c>
      <c r="H8" t="s">
        <v>146</v>
      </c>
    </row>
    <row r="9" spans="1:10" x14ac:dyDescent="0.25">
      <c r="A9">
        <v>2</v>
      </c>
      <c r="B9">
        <v>1</v>
      </c>
      <c r="C9">
        <v>1</v>
      </c>
      <c r="D9">
        <v>1</v>
      </c>
      <c r="E9">
        <v>2</v>
      </c>
      <c r="F9">
        <v>4</v>
      </c>
      <c r="G9" s="17" t="s">
        <v>144</v>
      </c>
      <c r="H9" t="s">
        <v>145</v>
      </c>
    </row>
    <row r="10" spans="1:10" s="1" customFormat="1" x14ac:dyDescent="0.25">
      <c r="A10" s="1">
        <v>3</v>
      </c>
      <c r="B10" s="1">
        <v>2</v>
      </c>
      <c r="C10" s="1">
        <v>1</v>
      </c>
      <c r="D10" s="1">
        <v>2</v>
      </c>
      <c r="E10" s="1">
        <v>6</v>
      </c>
      <c r="F10" s="1">
        <v>5</v>
      </c>
      <c r="G10" s="17" t="s">
        <v>147</v>
      </c>
      <c r="H10" s="1" t="s">
        <v>145</v>
      </c>
    </row>
    <row r="11" spans="1:10" s="1" customFormat="1" x14ac:dyDescent="0.25">
      <c r="G11" s="17"/>
    </row>
    <row r="12" spans="1:10" x14ac:dyDescent="0.25">
      <c r="A12" s="18" t="s">
        <v>78</v>
      </c>
      <c r="B12" s="18"/>
      <c r="C12" s="15" t="s">
        <v>81</v>
      </c>
      <c r="D12" s="15"/>
      <c r="E12" s="15"/>
      <c r="G12" s="17"/>
      <c r="H12" s="18" t="s">
        <v>85</v>
      </c>
      <c r="I12" s="18"/>
      <c r="J12" s="18"/>
    </row>
    <row r="13" spans="1:10" x14ac:dyDescent="0.25">
      <c r="A13" s="3" t="s">
        <v>2</v>
      </c>
      <c r="B13" s="1" t="s">
        <v>1</v>
      </c>
      <c r="C13" s="8" t="s">
        <v>2</v>
      </c>
      <c r="D13" s="3" t="s">
        <v>6</v>
      </c>
      <c r="E13" s="1" t="s">
        <v>37</v>
      </c>
      <c r="G13" s="17"/>
      <c r="H13" s="4" t="s">
        <v>2</v>
      </c>
      <c r="I13" s="8" t="s">
        <v>12</v>
      </c>
      <c r="J13" s="1" t="s">
        <v>16</v>
      </c>
    </row>
    <row r="14" spans="1:10" x14ac:dyDescent="0.25">
      <c r="A14">
        <v>1</v>
      </c>
      <c r="B14" t="s">
        <v>55</v>
      </c>
      <c r="C14" s="1">
        <v>1</v>
      </c>
      <c r="D14" s="1">
        <v>1</v>
      </c>
      <c r="E14" s="1" t="s">
        <v>56</v>
      </c>
      <c r="G14" s="17"/>
      <c r="H14">
        <v>1</v>
      </c>
      <c r="I14">
        <v>1</v>
      </c>
      <c r="J14" t="s">
        <v>133</v>
      </c>
    </row>
    <row r="15" spans="1:10" x14ac:dyDescent="0.25">
      <c r="A15">
        <v>2</v>
      </c>
      <c r="B15" t="s">
        <v>125</v>
      </c>
      <c r="C15" s="1">
        <v>2</v>
      </c>
      <c r="D15" s="1">
        <v>1</v>
      </c>
      <c r="E15" s="1" t="s">
        <v>128</v>
      </c>
      <c r="H15">
        <v>2</v>
      </c>
      <c r="I15">
        <v>1</v>
      </c>
      <c r="J15" t="s">
        <v>134</v>
      </c>
    </row>
    <row r="16" spans="1:10" x14ac:dyDescent="0.25">
      <c r="A16">
        <v>3</v>
      </c>
      <c r="B16" t="s">
        <v>126</v>
      </c>
      <c r="C16" s="1">
        <v>3</v>
      </c>
      <c r="D16" s="1">
        <v>2</v>
      </c>
      <c r="E16" s="1" t="s">
        <v>129</v>
      </c>
      <c r="H16">
        <v>3</v>
      </c>
      <c r="I16">
        <v>1</v>
      </c>
      <c r="J16" t="s">
        <v>135</v>
      </c>
    </row>
    <row r="17" spans="1:10" x14ac:dyDescent="0.25">
      <c r="A17">
        <v>4</v>
      </c>
      <c r="B17" t="s">
        <v>127</v>
      </c>
      <c r="C17" s="1">
        <v>4</v>
      </c>
      <c r="D17" s="1">
        <v>3</v>
      </c>
      <c r="E17" s="1" t="s">
        <v>130</v>
      </c>
      <c r="H17">
        <v>4</v>
      </c>
      <c r="I17">
        <v>1</v>
      </c>
      <c r="J17" t="s">
        <v>57</v>
      </c>
    </row>
    <row r="18" spans="1:10" x14ac:dyDescent="0.25">
      <c r="C18" s="1">
        <v>5</v>
      </c>
      <c r="D18" s="1">
        <v>3</v>
      </c>
      <c r="E18" s="1" t="s">
        <v>131</v>
      </c>
      <c r="H18">
        <v>5</v>
      </c>
      <c r="I18">
        <v>2</v>
      </c>
      <c r="J18" t="s">
        <v>136</v>
      </c>
    </row>
    <row r="19" spans="1:10" x14ac:dyDescent="0.25">
      <c r="C19" s="1">
        <v>6</v>
      </c>
      <c r="D19" s="1">
        <v>4</v>
      </c>
      <c r="E19" s="1" t="s">
        <v>132</v>
      </c>
      <c r="H19">
        <v>6</v>
      </c>
      <c r="I19">
        <v>2</v>
      </c>
      <c r="J19" t="s">
        <v>137</v>
      </c>
    </row>
    <row r="20" spans="1:10" x14ac:dyDescent="0.25">
      <c r="H20">
        <v>7</v>
      </c>
      <c r="I20">
        <v>2</v>
      </c>
      <c r="J20" t="s">
        <v>138</v>
      </c>
    </row>
    <row r="21" spans="1:10" x14ac:dyDescent="0.25">
      <c r="B21" s="18" t="s">
        <v>87</v>
      </c>
      <c r="C21" s="18"/>
      <c r="D21" s="18"/>
    </row>
    <row r="22" spans="1:10" x14ac:dyDescent="0.25">
      <c r="B22" s="9" t="s">
        <v>2</v>
      </c>
      <c r="C22" s="8" t="s">
        <v>88</v>
      </c>
      <c r="D22" s="1" t="s">
        <v>33</v>
      </c>
    </row>
    <row r="23" spans="1:10" x14ac:dyDescent="0.25">
      <c r="B23">
        <v>1</v>
      </c>
      <c r="C23">
        <v>1</v>
      </c>
      <c r="D23" t="s">
        <v>139</v>
      </c>
    </row>
    <row r="24" spans="1:10" x14ac:dyDescent="0.25">
      <c r="B24">
        <v>2</v>
      </c>
      <c r="C24">
        <v>3</v>
      </c>
      <c r="D24" t="s">
        <v>140</v>
      </c>
    </row>
    <row r="25" spans="1:10" x14ac:dyDescent="0.25">
      <c r="B25">
        <v>3</v>
      </c>
      <c r="C25">
        <v>4</v>
      </c>
      <c r="D25" t="s">
        <v>141</v>
      </c>
    </row>
    <row r="26" spans="1:10" x14ac:dyDescent="0.25">
      <c r="B26">
        <v>4</v>
      </c>
      <c r="C26">
        <v>5</v>
      </c>
      <c r="D26" s="16" t="s">
        <v>142</v>
      </c>
    </row>
    <row r="27" spans="1:10" x14ac:dyDescent="0.25">
      <c r="B27">
        <v>5</v>
      </c>
      <c r="C27">
        <v>6</v>
      </c>
      <c r="D27" t="s">
        <v>143</v>
      </c>
    </row>
    <row r="31" spans="1:10" x14ac:dyDescent="0.25">
      <c r="A31" s="18" t="s">
        <v>90</v>
      </c>
      <c r="B31" s="18"/>
      <c r="C31" s="18"/>
      <c r="D31" s="18"/>
      <c r="E31" s="18"/>
      <c r="F31" s="18"/>
      <c r="G31" s="18"/>
      <c r="H31" s="18"/>
      <c r="I31" s="18"/>
      <c r="J31" s="18"/>
    </row>
    <row r="32" spans="1:10" x14ac:dyDescent="0.25">
      <c r="A32" s="12" t="s">
        <v>2</v>
      </c>
      <c r="B32" s="1" t="s">
        <v>9</v>
      </c>
      <c r="C32" s="1" t="s">
        <v>13</v>
      </c>
      <c r="D32" s="1" t="s">
        <v>93</v>
      </c>
      <c r="E32" s="1" t="s">
        <v>20</v>
      </c>
      <c r="F32" s="1" t="s">
        <v>25</v>
      </c>
      <c r="G32" s="1" t="s">
        <v>29</v>
      </c>
      <c r="H32" s="1" t="s">
        <v>95</v>
      </c>
      <c r="I32" t="s">
        <v>156</v>
      </c>
    </row>
    <row r="33" spans="1:10" x14ac:dyDescent="0.25">
      <c r="A33">
        <v>1</v>
      </c>
      <c r="B33" s="17" t="s">
        <v>148</v>
      </c>
      <c r="C33" t="s">
        <v>149</v>
      </c>
      <c r="D33">
        <v>2</v>
      </c>
      <c r="E33" t="s">
        <v>150</v>
      </c>
      <c r="F33" t="s">
        <v>151</v>
      </c>
      <c r="G33" t="s">
        <v>152</v>
      </c>
      <c r="H33" t="s">
        <v>153</v>
      </c>
      <c r="I33" t="s">
        <v>155</v>
      </c>
    </row>
    <row r="34" spans="1:10" x14ac:dyDescent="0.25">
      <c r="A34">
        <v>2</v>
      </c>
      <c r="B34" s="17" t="s">
        <v>157</v>
      </c>
      <c r="C34" t="s">
        <v>158</v>
      </c>
      <c r="D34">
        <v>20</v>
      </c>
      <c r="E34" t="s">
        <v>159</v>
      </c>
      <c r="F34" t="s">
        <v>160</v>
      </c>
      <c r="G34" t="s">
        <v>161</v>
      </c>
      <c r="H34" t="s">
        <v>162</v>
      </c>
      <c r="I34" t="s">
        <v>163</v>
      </c>
    </row>
    <row r="35" spans="1:10" x14ac:dyDescent="0.25">
      <c r="A35">
        <v>3</v>
      </c>
      <c r="B35" s="17" t="s">
        <v>164</v>
      </c>
      <c r="C35" t="s">
        <v>165</v>
      </c>
      <c r="D35">
        <v>30</v>
      </c>
      <c r="E35" t="s">
        <v>166</v>
      </c>
      <c r="F35" t="s">
        <v>167</v>
      </c>
      <c r="G35" t="s">
        <v>168</v>
      </c>
      <c r="H35" t="s">
        <v>169</v>
      </c>
      <c r="I35" t="s">
        <v>170</v>
      </c>
    </row>
    <row r="36" spans="1:10" x14ac:dyDescent="0.25">
      <c r="B36" s="17"/>
    </row>
    <row r="37" spans="1:10" x14ac:dyDescent="0.25">
      <c r="B37" s="17"/>
    </row>
    <row r="38" spans="1:10" x14ac:dyDescent="0.25">
      <c r="A38" s="18" t="s">
        <v>100</v>
      </c>
      <c r="B38" s="18"/>
      <c r="C38" s="18"/>
      <c r="D38" s="18"/>
      <c r="E38" s="18"/>
      <c r="F38" s="18"/>
      <c r="G38" s="18"/>
      <c r="H38" s="18"/>
      <c r="I38" s="18"/>
      <c r="J38" s="18"/>
    </row>
    <row r="39" spans="1:10" x14ac:dyDescent="0.25">
      <c r="A39" s="11" t="s">
        <v>2</v>
      </c>
      <c r="B39" s="5" t="s">
        <v>32</v>
      </c>
      <c r="C39" s="1" t="s">
        <v>42</v>
      </c>
      <c r="D39" s="1" t="s">
        <v>39</v>
      </c>
      <c r="E39" s="1" t="s">
        <v>45</v>
      </c>
      <c r="F39" s="10" t="s">
        <v>116</v>
      </c>
    </row>
    <row r="40" spans="1:10" x14ac:dyDescent="0.25">
      <c r="A40">
        <v>1</v>
      </c>
      <c r="B40" s="17" t="s">
        <v>171</v>
      </c>
      <c r="C40" s="6">
        <v>43918.770833333336</v>
      </c>
      <c r="D40">
        <v>180</v>
      </c>
      <c r="E40">
        <v>1</v>
      </c>
      <c r="F40">
        <v>2</v>
      </c>
    </row>
    <row r="41" spans="1:10" x14ac:dyDescent="0.25">
      <c r="B41" s="17"/>
    </row>
    <row r="42" spans="1:10" x14ac:dyDescent="0.25">
      <c r="B42" s="17"/>
    </row>
    <row r="43" spans="1:10" x14ac:dyDescent="0.25">
      <c r="A43" s="18" t="s">
        <v>110</v>
      </c>
      <c r="B43" s="18"/>
      <c r="C43" s="18"/>
      <c r="D43" s="18"/>
      <c r="E43" s="18"/>
      <c r="F43" s="18"/>
      <c r="G43" s="18"/>
      <c r="H43" s="18"/>
      <c r="I43" s="18"/>
      <c r="J43" s="18"/>
    </row>
    <row r="44" spans="1:10" x14ac:dyDescent="0.25">
      <c r="A44" s="14" t="s">
        <v>2</v>
      </c>
      <c r="B44" s="11" t="s">
        <v>49</v>
      </c>
      <c r="C44" s="12" t="s">
        <v>38</v>
      </c>
      <c r="D44" s="1" t="s">
        <v>40</v>
      </c>
      <c r="E44" s="1" t="s">
        <v>93</v>
      </c>
      <c r="F44" s="1" t="s">
        <v>111</v>
      </c>
    </row>
    <row r="45" spans="1:10" x14ac:dyDescent="0.25">
      <c r="A45">
        <v>1</v>
      </c>
      <c r="B45">
        <v>1</v>
      </c>
      <c r="C45">
        <v>1</v>
      </c>
      <c r="D45">
        <v>10</v>
      </c>
      <c r="E45">
        <v>2</v>
      </c>
      <c r="F45">
        <f>D45*E45</f>
        <v>20</v>
      </c>
    </row>
    <row r="46" spans="1:10" x14ac:dyDescent="0.25">
      <c r="A46">
        <v>2</v>
      </c>
      <c r="B46">
        <v>1</v>
      </c>
      <c r="C46">
        <v>2</v>
      </c>
      <c r="D46">
        <v>2</v>
      </c>
      <c r="E46">
        <v>20</v>
      </c>
      <c r="F46" s="1">
        <f>D46*E46</f>
        <v>40</v>
      </c>
    </row>
    <row r="47" spans="1:10" x14ac:dyDescent="0.25">
      <c r="A47">
        <v>3</v>
      </c>
      <c r="B47">
        <v>1</v>
      </c>
      <c r="C47">
        <v>3</v>
      </c>
      <c r="D47">
        <v>4</v>
      </c>
      <c r="E47">
        <v>30</v>
      </c>
      <c r="F47" s="1">
        <f>D47*E47</f>
        <v>120</v>
      </c>
    </row>
    <row r="51" spans="1:10" x14ac:dyDescent="0.25">
      <c r="A51" s="18" t="s">
        <v>112</v>
      </c>
      <c r="B51" s="18"/>
      <c r="C51" s="18"/>
      <c r="D51" s="18"/>
      <c r="E51" s="18"/>
      <c r="F51" s="18"/>
      <c r="G51" s="18"/>
      <c r="H51" s="18"/>
      <c r="I51" s="18"/>
      <c r="J51" s="18"/>
    </row>
    <row r="52" spans="1:10" x14ac:dyDescent="0.25">
      <c r="A52" s="1" t="s">
        <v>2</v>
      </c>
      <c r="B52" s="11" t="s">
        <v>49</v>
      </c>
      <c r="C52" s="1" t="s">
        <v>41</v>
      </c>
      <c r="D52" s="1" t="s">
        <v>42</v>
      </c>
      <c r="E52" s="1" t="s">
        <v>43</v>
      </c>
      <c r="F52" s="1" t="s">
        <v>46</v>
      </c>
      <c r="G52" s="1" t="s">
        <v>114</v>
      </c>
    </row>
    <row r="53" spans="1:10" x14ac:dyDescent="0.25">
      <c r="A53">
        <v>1</v>
      </c>
      <c r="B53">
        <v>1</v>
      </c>
      <c r="C53">
        <v>1</v>
      </c>
      <c r="D53" s="6">
        <v>43918.770486111112</v>
      </c>
      <c r="E53">
        <v>1</v>
      </c>
      <c r="F53">
        <v>24343434</v>
      </c>
      <c r="G53">
        <v>180</v>
      </c>
    </row>
    <row r="57" spans="1:10" x14ac:dyDescent="0.25">
      <c r="A57" s="18" t="s">
        <v>47</v>
      </c>
      <c r="B57" s="18"/>
      <c r="C57" s="18"/>
      <c r="D57" s="18"/>
      <c r="E57" s="18"/>
      <c r="F57" s="18"/>
      <c r="G57" s="18"/>
      <c r="H57" s="18"/>
      <c r="I57" s="18"/>
      <c r="J57" s="18"/>
    </row>
    <row r="58" spans="1:10" x14ac:dyDescent="0.25">
      <c r="A58" s="13" t="s">
        <v>2</v>
      </c>
      <c r="B58" s="11" t="s">
        <v>49</v>
      </c>
      <c r="C58" s="1" t="s">
        <v>42</v>
      </c>
      <c r="D58" s="10" t="s">
        <v>116</v>
      </c>
      <c r="E58" s="1" t="s">
        <v>52</v>
      </c>
      <c r="F58" s="1" t="s">
        <v>39</v>
      </c>
    </row>
    <row r="59" spans="1:10" x14ac:dyDescent="0.25">
      <c r="A59">
        <v>1</v>
      </c>
      <c r="B59">
        <v>1</v>
      </c>
      <c r="C59" s="6">
        <v>43919.437847222223</v>
      </c>
      <c r="D59">
        <v>2</v>
      </c>
      <c r="E59" t="s">
        <v>172</v>
      </c>
      <c r="F59">
        <v>180</v>
      </c>
    </row>
    <row r="63" spans="1:10" x14ac:dyDescent="0.25">
      <c r="A63" s="18" t="s">
        <v>48</v>
      </c>
      <c r="B63" s="18"/>
      <c r="C63" s="18"/>
      <c r="D63" s="18"/>
      <c r="E63" s="18"/>
      <c r="F63" s="18"/>
      <c r="G63" s="18"/>
      <c r="H63" s="18"/>
      <c r="I63" s="18"/>
      <c r="J63" s="18"/>
    </row>
    <row r="64" spans="1:10" x14ac:dyDescent="0.25">
      <c r="A64" s="1" t="s">
        <v>2</v>
      </c>
      <c r="B64" s="13" t="s">
        <v>50</v>
      </c>
      <c r="C64" s="14" t="s">
        <v>51</v>
      </c>
      <c r="D64" s="12" t="s">
        <v>38</v>
      </c>
      <c r="E64" s="1" t="s">
        <v>40</v>
      </c>
      <c r="F64" s="1" t="s">
        <v>93</v>
      </c>
      <c r="G64" s="1" t="s">
        <v>111</v>
      </c>
    </row>
    <row r="65" spans="1:7" x14ac:dyDescent="0.25">
      <c r="A65">
        <v>1</v>
      </c>
      <c r="B65">
        <v>1</v>
      </c>
      <c r="C65">
        <v>1</v>
      </c>
      <c r="D65">
        <v>1</v>
      </c>
      <c r="E65">
        <v>10</v>
      </c>
      <c r="F65">
        <v>2</v>
      </c>
      <c r="G65">
        <f>E65*F65</f>
        <v>20</v>
      </c>
    </row>
    <row r="66" spans="1:7" x14ac:dyDescent="0.25">
      <c r="A66">
        <v>2</v>
      </c>
      <c r="B66">
        <v>1</v>
      </c>
      <c r="C66">
        <v>2</v>
      </c>
      <c r="D66">
        <v>2</v>
      </c>
      <c r="E66">
        <v>2</v>
      </c>
      <c r="F66">
        <v>20</v>
      </c>
      <c r="G66" s="1">
        <f>E66*F66</f>
        <v>40</v>
      </c>
    </row>
    <row r="67" spans="1:7" x14ac:dyDescent="0.25">
      <c r="A67">
        <v>3</v>
      </c>
      <c r="B67">
        <v>1</v>
      </c>
      <c r="C67">
        <v>3</v>
      </c>
      <c r="D67">
        <v>3</v>
      </c>
      <c r="E67">
        <v>4</v>
      </c>
      <c r="F67">
        <v>30</v>
      </c>
      <c r="G67" s="1">
        <f>E67*F67</f>
        <v>120</v>
      </c>
    </row>
  </sheetData>
  <mergeCells count="11">
    <mergeCell ref="A1:J1"/>
    <mergeCell ref="A6:J6"/>
    <mergeCell ref="A12:B12"/>
    <mergeCell ref="A51:J51"/>
    <mergeCell ref="A57:J57"/>
    <mergeCell ref="A63:J63"/>
    <mergeCell ref="H12:J12"/>
    <mergeCell ref="B21:D21"/>
    <mergeCell ref="A31:J31"/>
    <mergeCell ref="A38:J38"/>
    <mergeCell ref="A43:J43"/>
  </mergeCells>
  <hyperlinks>
    <hyperlink ref="E3" r:id="rId1" xr:uid="{2B285B38-7C3D-45AC-B8BC-D50BE578A284}"/>
    <hyperlink ref="E4" r:id="rId2" xr:uid="{6668F80A-86AD-47BF-9CDF-8F5703B4D44D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Tables-Script</vt:lpstr>
      <vt:lpstr>Tables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COLAKOGLU</dc:creator>
  <cp:lastModifiedBy>Omer COLAKOGLU</cp:lastModifiedBy>
  <dcterms:created xsi:type="dcterms:W3CDTF">2020-03-26T18:31:40Z</dcterms:created>
  <dcterms:modified xsi:type="dcterms:W3CDTF">2020-03-29T00:18:31Z</dcterms:modified>
</cp:coreProperties>
</file>