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270" windowWidth="14940" windowHeight="9150"/>
  </bookViews>
  <sheets>
    <sheet name="Sheet0" sheetId="1" r:id="rId1"/>
  </sheets>
  <calcPr calcId="125725"/>
</workbook>
</file>

<file path=xl/calcChain.xml><?xml version="1.0" encoding="utf-8"?>
<calcChain xmlns="http://schemas.openxmlformats.org/spreadsheetml/2006/main">
  <c r="G34" i="1"/>
  <c r="G33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AH34"/>
  <c r="AG34"/>
  <c r="AF34"/>
  <c r="AE34"/>
  <c r="AD34"/>
  <c r="AC34"/>
  <c r="Z34"/>
  <c r="Y34"/>
  <c r="X34"/>
  <c r="U34"/>
  <c r="T34"/>
  <c r="S34"/>
  <c r="Q34"/>
  <c r="P34"/>
  <c r="O34"/>
  <c r="N34"/>
  <c r="M34"/>
  <c r="L34"/>
  <c r="K34"/>
  <c r="J34"/>
  <c r="AA34" l="1"/>
  <c r="V34"/>
  <c r="I34" l="1"/>
  <c r="AH33"/>
  <c r="AG33"/>
  <c r="AF33"/>
  <c r="AE33"/>
  <c r="AD33"/>
  <c r="AC33"/>
  <c r="AA33"/>
  <c r="Z33"/>
  <c r="Y33"/>
  <c r="X33"/>
  <c r="V33"/>
  <c r="U33"/>
  <c r="T33"/>
  <c r="S33"/>
  <c r="I33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AI2"/>
  <c r="J33"/>
  <c r="K33"/>
  <c r="L33"/>
  <c r="M33"/>
  <c r="N33"/>
  <c r="O33"/>
  <c r="P33"/>
  <c r="Q33"/>
  <c r="AI33" l="1"/>
  <c r="AI34"/>
  <c r="D30"/>
  <c r="D5"/>
  <c r="D9"/>
  <c r="D13"/>
  <c r="D17"/>
  <c r="D21"/>
  <c r="D25"/>
  <c r="D29"/>
  <c r="D2"/>
  <c r="D6"/>
  <c r="D10"/>
  <c r="D14"/>
  <c r="D18"/>
  <c r="D22"/>
  <c r="D26"/>
  <c r="D7"/>
  <c r="D15"/>
  <c r="D19"/>
  <c r="D23"/>
  <c r="D27"/>
  <c r="D31"/>
  <c r="D3"/>
  <c r="D11"/>
  <c r="D4"/>
  <c r="D8"/>
  <c r="D12"/>
  <c r="D16"/>
  <c r="D20"/>
  <c r="D24"/>
  <c r="D28"/>
  <c r="C31"/>
  <c r="C30"/>
  <c r="C29"/>
  <c r="C28"/>
  <c r="E28" s="1"/>
  <c r="C27"/>
  <c r="C26"/>
  <c r="E26" s="1"/>
  <c r="C25"/>
  <c r="E25" s="1"/>
  <c r="C24"/>
  <c r="E24" s="1"/>
  <c r="C23"/>
  <c r="E23" s="1"/>
  <c r="C22"/>
  <c r="E22" s="1"/>
  <c r="C21"/>
  <c r="E21" s="1"/>
  <c r="C20"/>
  <c r="C19"/>
  <c r="E19" s="1"/>
  <c r="C18"/>
  <c r="E18" s="1"/>
  <c r="C17"/>
  <c r="E17" s="1"/>
  <c r="C16"/>
  <c r="C15"/>
  <c r="E15" s="1"/>
  <c r="C14"/>
  <c r="E14" s="1"/>
  <c r="C13"/>
  <c r="C12"/>
  <c r="E12" s="1"/>
  <c r="C11"/>
  <c r="E11" s="1"/>
  <c r="C10"/>
  <c r="E10" s="1"/>
  <c r="C9"/>
  <c r="E9" s="1"/>
  <c r="C8"/>
  <c r="E8" s="1"/>
  <c r="C7"/>
  <c r="C6"/>
  <c r="E6" s="1"/>
  <c r="C5"/>
  <c r="E5" s="1"/>
  <c r="C4"/>
  <c r="C3"/>
  <c r="E3" s="1"/>
  <c r="C2"/>
  <c r="E2" s="1"/>
  <c r="E7" l="1"/>
  <c r="E31"/>
  <c r="E27"/>
  <c r="E29"/>
  <c r="E13"/>
  <c r="E4"/>
  <c r="E16"/>
  <c r="E20"/>
  <c r="E30"/>
  <c r="C34"/>
  <c r="C33"/>
  <c r="D33"/>
  <c r="D34"/>
  <c r="E34" l="1"/>
  <c r="E33"/>
</calcChain>
</file>

<file path=xl/sharedStrings.xml><?xml version="1.0" encoding="utf-8"?>
<sst xmlns="http://schemas.openxmlformats.org/spreadsheetml/2006/main" count="96" uniqueCount="71">
  <si>
    <t>Name</t>
  </si>
  <si>
    <t>AANESTAD, JUSSI MIKAEL</t>
  </si>
  <si>
    <t>ABDUL-HADI, OMAR</t>
  </si>
  <si>
    <t>BENARD, PIERRE-ANTOINE JEAN</t>
  </si>
  <si>
    <t>CARVALHO, ASHWIN MARK</t>
  </si>
  <si>
    <t xml:space="preserve">CASTAGNOTTO, ALESSANDRO </t>
  </si>
  <si>
    <t>CHAN, CHEN-YU</t>
  </si>
  <si>
    <t>CHANG, IVAN</t>
  </si>
  <si>
    <t>Chen, Hao</t>
  </si>
  <si>
    <t>Chong, Matthew</t>
  </si>
  <si>
    <t>FROEYEN, HANS ERIK FYLLING</t>
  </si>
  <si>
    <t>GARCIA, MANUEL JOSEPH</t>
  </si>
  <si>
    <t>GRUNLOH, BRIAN JOSEPH</t>
  </si>
  <si>
    <t>HU, XIAOFEI</t>
  </si>
  <si>
    <t>JENSON, NICHOLAS RICHARD</t>
  </si>
  <si>
    <t>KANNER, SAMUEL ADAM</t>
  </si>
  <si>
    <t>KIM, KYUNAM</t>
  </si>
  <si>
    <t>Kobayashi, Jonathan</t>
  </si>
  <si>
    <t>KOEHLER, SARAH MURAOKA</t>
  </si>
  <si>
    <t>LIN, CHUNG-YEN</t>
  </si>
  <si>
    <t>LIN, SPENCER DY</t>
  </si>
  <si>
    <t>LU, JUNKAI</t>
  </si>
  <si>
    <t>Meissen, Christopher Ryan</t>
  </si>
  <si>
    <t>NAKATA, NAOKI THEODORE</t>
  </si>
  <si>
    <t>NIKI, HIROSHI</t>
  </si>
  <si>
    <t>REUPER, BJOERN FRIEDRICH</t>
  </si>
  <si>
    <t>RUF, SEBASTIAN FELIX</t>
  </si>
  <si>
    <t>SHAHSAVARI, BEHROOZ</t>
  </si>
  <si>
    <t>SMITH, TORY PAUL</t>
  </si>
  <si>
    <t>VICHIK, SERGEY</t>
  </si>
  <si>
    <t>WONG, NICHOLAS PHILIP</t>
  </si>
  <si>
    <t>ZHANG, FU</t>
  </si>
  <si>
    <t>ZHENG, MINGHUI</t>
  </si>
  <si>
    <t>HW1</t>
  </si>
  <si>
    <t>Mean</t>
  </si>
  <si>
    <t>Standard Deviation</t>
  </si>
  <si>
    <t>HW2</t>
  </si>
  <si>
    <t>Roh, Joonyoung</t>
  </si>
  <si>
    <t>HW3</t>
  </si>
  <si>
    <t>HW4</t>
  </si>
  <si>
    <t>HW5</t>
  </si>
  <si>
    <t>HW6</t>
  </si>
  <si>
    <t>HW7</t>
  </si>
  <si>
    <t>HW8</t>
  </si>
  <si>
    <t>HW9</t>
  </si>
  <si>
    <t>Composite HW Grade</t>
  </si>
  <si>
    <t>mt1, p1</t>
  </si>
  <si>
    <t>mt1, p2</t>
  </si>
  <si>
    <t>mt1, p3</t>
  </si>
  <si>
    <t>Midterm 1 Total</t>
  </si>
  <si>
    <t>mt2, p1</t>
  </si>
  <si>
    <t>mt2, p2</t>
  </si>
  <si>
    <t>mt2, p3</t>
  </si>
  <si>
    <t>Midterm 2 Total</t>
  </si>
  <si>
    <t>final, p1</t>
  </si>
  <si>
    <t>final, p2</t>
  </si>
  <si>
    <t>final, p3</t>
  </si>
  <si>
    <t>final, p4</t>
  </si>
  <si>
    <t>final, p5</t>
  </si>
  <si>
    <t>final, p6</t>
  </si>
  <si>
    <t>Final Exam Total</t>
  </si>
  <si>
    <t>Composite Exam Score</t>
  </si>
  <si>
    <t>Overall Grade</t>
  </si>
  <si>
    <t>Dropped Students</t>
  </si>
  <si>
    <t>Grade Points</t>
  </si>
  <si>
    <t>Letter Grade</t>
  </si>
  <si>
    <t>A+</t>
  </si>
  <si>
    <t>A-</t>
  </si>
  <si>
    <t>B+</t>
  </si>
  <si>
    <t>A</t>
  </si>
  <si>
    <t>B-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</si>
</sst>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2" borderId="1" xfId="1" applyFont="1"/>
    <xf numFmtId="0" fontId="2" fillId="0" borderId="0" xfId="0" applyFont="1"/>
    <xf numFmtId="0" fontId="2" fillId="2" borderId="1" xfId="1" applyFont="1"/>
    <xf numFmtId="0" fontId="3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9"/>
  <sheetViews>
    <sheetView tabSelected="1" workbookViewId="0">
      <selection activeCell="D36" sqref="D36"/>
    </sheetView>
  </sheetViews>
  <sheetFormatPr defaultRowHeight="12.75"/>
  <cols>
    <col min="1" max="1" width="40" customWidth="1"/>
    <col min="2" max="2" width="9.7109375" customWidth="1"/>
    <col min="3" max="3" width="20.5703125" customWidth="1"/>
    <col min="4" max="4" width="22.7109375" customWidth="1"/>
    <col min="5" max="7" width="14.140625" customWidth="1"/>
    <col min="8" max="8" width="9" customWidth="1"/>
    <col min="22" max="22" width="14.28515625" customWidth="1"/>
    <col min="27" max="27" width="14" customWidth="1"/>
    <col min="35" max="35" width="15.42578125" customWidth="1"/>
  </cols>
  <sheetData>
    <row r="1" spans="1:35" s="2" customFormat="1">
      <c r="A1" s="2" t="s">
        <v>0</v>
      </c>
      <c r="C1" s="2" t="s">
        <v>45</v>
      </c>
      <c r="D1" s="2" t="s">
        <v>61</v>
      </c>
      <c r="E1" s="3" t="s">
        <v>62</v>
      </c>
      <c r="F1" s="3" t="s">
        <v>65</v>
      </c>
      <c r="G1" s="3" t="s">
        <v>64</v>
      </c>
      <c r="I1" s="2" t="s">
        <v>33</v>
      </c>
      <c r="J1" s="2" t="s">
        <v>36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S1" s="2" t="s">
        <v>46</v>
      </c>
      <c r="T1" s="2" t="s">
        <v>47</v>
      </c>
      <c r="U1" s="2" t="s">
        <v>48</v>
      </c>
      <c r="V1" s="2" t="s">
        <v>49</v>
      </c>
      <c r="X1" s="2" t="s">
        <v>50</v>
      </c>
      <c r="Y1" s="2" t="s">
        <v>51</v>
      </c>
      <c r="Z1" s="2" t="s">
        <v>52</v>
      </c>
      <c r="AA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2" t="s">
        <v>58</v>
      </c>
      <c r="AH1" s="2" t="s">
        <v>59</v>
      </c>
      <c r="AI1" s="2" t="s">
        <v>60</v>
      </c>
    </row>
    <row r="2" spans="1:35">
      <c r="A2" t="s">
        <v>1</v>
      </c>
      <c r="C2">
        <f>SUM(I2:Q2)-MIN(I2:Q2)</f>
        <v>707</v>
      </c>
      <c r="D2">
        <f>V2+AA2+AI2</f>
        <v>263</v>
      </c>
      <c r="E2" s="1">
        <f>100*(0.2*C2/800+0.8*D2/400)</f>
        <v>70.275000000000006</v>
      </c>
      <c r="F2" s="4" t="s">
        <v>69</v>
      </c>
      <c r="G2" s="1">
        <v>4</v>
      </c>
      <c r="I2">
        <v>78</v>
      </c>
      <c r="J2">
        <v>86</v>
      </c>
      <c r="K2">
        <v>98</v>
      </c>
      <c r="L2">
        <v>97</v>
      </c>
      <c r="M2">
        <v>74</v>
      </c>
      <c r="N2">
        <v>98</v>
      </c>
      <c r="O2">
        <v>93</v>
      </c>
      <c r="P2">
        <v>83</v>
      </c>
      <c r="Q2">
        <v>0</v>
      </c>
      <c r="S2">
        <v>18</v>
      </c>
      <c r="T2">
        <v>28</v>
      </c>
      <c r="U2">
        <v>21</v>
      </c>
      <c r="V2">
        <f>SUM(S2:U2)</f>
        <v>67</v>
      </c>
      <c r="X2">
        <v>18</v>
      </c>
      <c r="Y2">
        <v>5</v>
      </c>
      <c r="Z2">
        <v>6</v>
      </c>
      <c r="AA2">
        <f>SUM(X2:Z2)</f>
        <v>29</v>
      </c>
      <c r="AC2">
        <v>25</v>
      </c>
      <c r="AD2">
        <v>28</v>
      </c>
      <c r="AE2">
        <v>20</v>
      </c>
      <c r="AF2">
        <v>21</v>
      </c>
      <c r="AG2">
        <v>39</v>
      </c>
      <c r="AH2">
        <v>34</v>
      </c>
      <c r="AI2">
        <f>SUM(AC2:AH2)</f>
        <v>167</v>
      </c>
    </row>
    <row r="3" spans="1:35">
      <c r="A3" t="s">
        <v>2</v>
      </c>
      <c r="C3">
        <f>SUM(I3:Q3)-MIN(I3:Q3)</f>
        <v>686</v>
      </c>
      <c r="D3">
        <f>V3+AA3+AI3</f>
        <v>188</v>
      </c>
      <c r="E3" s="1">
        <f>100*(0.2*C3/800+0.8*D3/400)</f>
        <v>54.75</v>
      </c>
      <c r="F3" s="4" t="s">
        <v>68</v>
      </c>
      <c r="G3" s="1">
        <v>3.3</v>
      </c>
      <c r="I3">
        <v>100</v>
      </c>
      <c r="J3">
        <v>77</v>
      </c>
      <c r="K3">
        <v>87</v>
      </c>
      <c r="L3">
        <v>81</v>
      </c>
      <c r="M3">
        <v>84</v>
      </c>
      <c r="N3">
        <v>94</v>
      </c>
      <c r="O3">
        <v>76</v>
      </c>
      <c r="P3">
        <v>82</v>
      </c>
      <c r="Q3">
        <v>81</v>
      </c>
      <c r="S3">
        <v>23</v>
      </c>
      <c r="T3">
        <v>15</v>
      </c>
      <c r="U3">
        <v>0</v>
      </c>
      <c r="V3">
        <f>SUM(S3:U3)</f>
        <v>38</v>
      </c>
      <c r="X3">
        <v>13</v>
      </c>
      <c r="Y3">
        <v>24</v>
      </c>
      <c r="Z3">
        <v>0</v>
      </c>
      <c r="AA3">
        <f>SUM(X3:Z3)</f>
        <v>37</v>
      </c>
      <c r="AC3">
        <v>0</v>
      </c>
      <c r="AD3">
        <v>15</v>
      </c>
      <c r="AE3">
        <v>25</v>
      </c>
      <c r="AF3">
        <v>30</v>
      </c>
      <c r="AG3">
        <v>21</v>
      </c>
      <c r="AH3">
        <v>22</v>
      </c>
      <c r="AI3">
        <f>SUM(AC3:AH3)</f>
        <v>113</v>
      </c>
    </row>
    <row r="4" spans="1:35">
      <c r="A4" t="s">
        <v>3</v>
      </c>
      <c r="C4">
        <f>SUM(I4:Q4)-MIN(I4:Q4)</f>
        <v>795</v>
      </c>
      <c r="D4">
        <f>V4+AA4+AI4</f>
        <v>305</v>
      </c>
      <c r="E4" s="1">
        <f>100*(0.2*C4/800+0.8*D4/400)</f>
        <v>80.875</v>
      </c>
      <c r="F4" s="4" t="s">
        <v>69</v>
      </c>
      <c r="G4" s="1">
        <v>4</v>
      </c>
      <c r="I4">
        <v>100</v>
      </c>
      <c r="J4">
        <v>94</v>
      </c>
      <c r="K4">
        <v>99</v>
      </c>
      <c r="L4">
        <v>100</v>
      </c>
      <c r="M4">
        <v>96</v>
      </c>
      <c r="N4">
        <v>100</v>
      </c>
      <c r="O4">
        <v>100</v>
      </c>
      <c r="P4">
        <v>100</v>
      </c>
      <c r="Q4">
        <v>100</v>
      </c>
      <c r="S4">
        <v>6</v>
      </c>
      <c r="T4">
        <v>40</v>
      </c>
      <c r="U4">
        <v>20</v>
      </c>
      <c r="V4">
        <f>SUM(S4:U4)</f>
        <v>66</v>
      </c>
      <c r="X4">
        <v>25</v>
      </c>
      <c r="Y4">
        <v>33</v>
      </c>
      <c r="Z4">
        <v>27</v>
      </c>
      <c r="AA4">
        <f>SUM(X4:Z4)</f>
        <v>85</v>
      </c>
      <c r="AC4">
        <v>28</v>
      </c>
      <c r="AD4">
        <v>15</v>
      </c>
      <c r="AE4">
        <v>13</v>
      </c>
      <c r="AF4">
        <v>23</v>
      </c>
      <c r="AG4">
        <v>35</v>
      </c>
      <c r="AH4">
        <v>40</v>
      </c>
      <c r="AI4">
        <f>SUM(AC4:AH4)</f>
        <v>154</v>
      </c>
    </row>
    <row r="5" spans="1:35">
      <c r="A5" t="s">
        <v>4</v>
      </c>
      <c r="C5">
        <f>SUM(I5:Q5)-MIN(I5:Q5)</f>
        <v>780</v>
      </c>
      <c r="D5">
        <f>V5+AA5+AI5</f>
        <v>348</v>
      </c>
      <c r="E5" s="1">
        <f>100*(0.2*C5/800+0.8*D5/400)</f>
        <v>89.1</v>
      </c>
      <c r="F5" s="4" t="s">
        <v>66</v>
      </c>
      <c r="G5" s="1">
        <v>4</v>
      </c>
      <c r="I5">
        <v>100</v>
      </c>
      <c r="J5">
        <v>98</v>
      </c>
      <c r="K5">
        <v>98</v>
      </c>
      <c r="L5">
        <v>98</v>
      </c>
      <c r="M5">
        <v>85</v>
      </c>
      <c r="N5">
        <v>100</v>
      </c>
      <c r="O5">
        <v>97</v>
      </c>
      <c r="P5">
        <v>93</v>
      </c>
      <c r="Q5">
        <v>96</v>
      </c>
      <c r="S5">
        <v>24</v>
      </c>
      <c r="T5">
        <v>38</v>
      </c>
      <c r="U5">
        <v>20</v>
      </c>
      <c r="V5">
        <f>SUM(S5:U5)</f>
        <v>82</v>
      </c>
      <c r="X5">
        <v>30</v>
      </c>
      <c r="Y5">
        <v>34</v>
      </c>
      <c r="Z5">
        <v>35</v>
      </c>
      <c r="AA5">
        <f>SUM(X5:Z5)</f>
        <v>99</v>
      </c>
      <c r="AC5">
        <v>30</v>
      </c>
      <c r="AD5">
        <v>10</v>
      </c>
      <c r="AE5">
        <v>25</v>
      </c>
      <c r="AF5">
        <v>23</v>
      </c>
      <c r="AG5">
        <v>40</v>
      </c>
      <c r="AH5">
        <v>39</v>
      </c>
      <c r="AI5">
        <f>SUM(AC5:AH5)</f>
        <v>167</v>
      </c>
    </row>
    <row r="6" spans="1:35">
      <c r="A6" t="s">
        <v>5</v>
      </c>
      <c r="C6">
        <f>SUM(I6:Q6)-MIN(I6:Q6)</f>
        <v>763</v>
      </c>
      <c r="D6">
        <f>V6+AA6+AI6</f>
        <v>261</v>
      </c>
      <c r="E6" s="1">
        <f>100*(0.2*C6/800+0.8*D6/400)</f>
        <v>71.275000000000006</v>
      </c>
      <c r="F6" s="4" t="s">
        <v>69</v>
      </c>
      <c r="G6" s="1">
        <v>4</v>
      </c>
      <c r="I6">
        <v>98</v>
      </c>
      <c r="J6">
        <v>96</v>
      </c>
      <c r="K6">
        <v>94</v>
      </c>
      <c r="L6">
        <v>96</v>
      </c>
      <c r="M6">
        <v>79</v>
      </c>
      <c r="N6">
        <v>99</v>
      </c>
      <c r="O6">
        <v>100</v>
      </c>
      <c r="P6">
        <v>84</v>
      </c>
      <c r="Q6">
        <v>96</v>
      </c>
      <c r="S6">
        <v>25</v>
      </c>
      <c r="T6">
        <v>21</v>
      </c>
      <c r="U6">
        <v>0</v>
      </c>
      <c r="V6">
        <f>SUM(S6:U6)</f>
        <v>46</v>
      </c>
      <c r="X6">
        <v>23</v>
      </c>
      <c r="Y6">
        <v>15</v>
      </c>
      <c r="Z6">
        <v>30</v>
      </c>
      <c r="AA6">
        <f>SUM(X6:Z6)</f>
        <v>68</v>
      </c>
      <c r="AC6">
        <v>20</v>
      </c>
      <c r="AD6">
        <v>15</v>
      </c>
      <c r="AE6">
        <v>5</v>
      </c>
      <c r="AF6">
        <v>30</v>
      </c>
      <c r="AG6">
        <v>40</v>
      </c>
      <c r="AH6">
        <v>37</v>
      </c>
      <c r="AI6">
        <f>SUM(AC6:AH6)</f>
        <v>147</v>
      </c>
    </row>
    <row r="7" spans="1:35">
      <c r="A7" t="s">
        <v>6</v>
      </c>
      <c r="C7">
        <f>SUM(I7:Q7)-MIN(I7:Q7)</f>
        <v>729</v>
      </c>
      <c r="D7">
        <f>V7+AA7+AI7</f>
        <v>264</v>
      </c>
      <c r="E7" s="1">
        <f>100*(0.2*C7/800+0.8*D7/400)</f>
        <v>71.025000000000006</v>
      </c>
      <c r="F7" s="4" t="s">
        <v>69</v>
      </c>
      <c r="G7" s="1">
        <v>4</v>
      </c>
      <c r="I7">
        <v>94</v>
      </c>
      <c r="J7">
        <v>93</v>
      </c>
      <c r="K7">
        <v>90</v>
      </c>
      <c r="L7">
        <v>92</v>
      </c>
      <c r="M7">
        <v>79</v>
      </c>
      <c r="N7">
        <v>98</v>
      </c>
      <c r="O7">
        <v>69</v>
      </c>
      <c r="P7">
        <v>93</v>
      </c>
      <c r="Q7">
        <v>90</v>
      </c>
      <c r="S7">
        <v>12</v>
      </c>
      <c r="T7">
        <v>16</v>
      </c>
      <c r="U7">
        <v>5</v>
      </c>
      <c r="V7">
        <f>SUM(S7:U7)</f>
        <v>33</v>
      </c>
      <c r="X7">
        <v>29</v>
      </c>
      <c r="Y7">
        <v>11</v>
      </c>
      <c r="Z7">
        <v>33</v>
      </c>
      <c r="AA7">
        <f>SUM(X7:Z7)</f>
        <v>73</v>
      </c>
      <c r="AC7">
        <v>30</v>
      </c>
      <c r="AD7">
        <v>20</v>
      </c>
      <c r="AE7">
        <v>5</v>
      </c>
      <c r="AF7">
        <v>30</v>
      </c>
      <c r="AG7">
        <v>40</v>
      </c>
      <c r="AH7">
        <v>33</v>
      </c>
      <c r="AI7">
        <f>SUM(AC7:AH7)</f>
        <v>158</v>
      </c>
    </row>
    <row r="8" spans="1:35">
      <c r="A8" t="s">
        <v>7</v>
      </c>
      <c r="C8">
        <f>SUM(I8:Q8)-MIN(I8:Q8)</f>
        <v>684</v>
      </c>
      <c r="D8">
        <f>V8+AA8+AI8</f>
        <v>222</v>
      </c>
      <c r="E8" s="1">
        <f>100*(0.2*C8/800+0.8*D8/400)</f>
        <v>61.500000000000007</v>
      </c>
      <c r="F8" s="4" t="s">
        <v>67</v>
      </c>
      <c r="G8" s="1">
        <v>3.7</v>
      </c>
      <c r="I8">
        <v>95</v>
      </c>
      <c r="J8">
        <v>69</v>
      </c>
      <c r="K8">
        <v>73</v>
      </c>
      <c r="L8">
        <v>82</v>
      </c>
      <c r="M8">
        <v>73</v>
      </c>
      <c r="N8">
        <v>100</v>
      </c>
      <c r="O8">
        <v>84</v>
      </c>
      <c r="P8">
        <v>85</v>
      </c>
      <c r="Q8">
        <v>92</v>
      </c>
      <c r="S8">
        <v>25</v>
      </c>
      <c r="T8">
        <v>23</v>
      </c>
      <c r="U8">
        <v>19</v>
      </c>
      <c r="V8">
        <f>SUM(S8:U8)</f>
        <v>67</v>
      </c>
      <c r="X8">
        <v>18</v>
      </c>
      <c r="Y8">
        <v>22</v>
      </c>
      <c r="Z8">
        <v>13</v>
      </c>
      <c r="AA8">
        <f>SUM(X8:Z8)</f>
        <v>53</v>
      </c>
      <c r="AC8">
        <v>0</v>
      </c>
      <c r="AD8">
        <v>10</v>
      </c>
      <c r="AE8">
        <v>10</v>
      </c>
      <c r="AF8">
        <v>26</v>
      </c>
      <c r="AG8">
        <v>33</v>
      </c>
      <c r="AH8">
        <v>23</v>
      </c>
      <c r="AI8">
        <f>SUM(AC8:AH8)</f>
        <v>102</v>
      </c>
    </row>
    <row r="9" spans="1:35">
      <c r="A9" t="s">
        <v>8</v>
      </c>
      <c r="C9">
        <f>SUM(I9:Q9)-MIN(I9:Q9)</f>
        <v>616</v>
      </c>
      <c r="D9">
        <f>V9+AA9+AI9</f>
        <v>124</v>
      </c>
      <c r="E9" s="1">
        <f>100*(0.2*C9/800+0.8*D9/400)</f>
        <v>40.200000000000003</v>
      </c>
      <c r="F9" s="4" t="s">
        <v>70</v>
      </c>
      <c r="G9" s="1">
        <v>2.7</v>
      </c>
      <c r="I9">
        <v>84</v>
      </c>
      <c r="J9">
        <v>58</v>
      </c>
      <c r="K9">
        <v>79</v>
      </c>
      <c r="L9">
        <v>69</v>
      </c>
      <c r="M9">
        <v>51</v>
      </c>
      <c r="N9">
        <v>99</v>
      </c>
      <c r="O9">
        <v>81</v>
      </c>
      <c r="P9">
        <v>73</v>
      </c>
      <c r="Q9">
        <v>73</v>
      </c>
      <c r="S9">
        <v>11</v>
      </c>
      <c r="T9">
        <v>0</v>
      </c>
      <c r="U9">
        <v>12</v>
      </c>
      <c r="V9">
        <f>SUM(S9:U9)</f>
        <v>23</v>
      </c>
      <c r="X9">
        <v>14</v>
      </c>
      <c r="Y9">
        <v>13</v>
      </c>
      <c r="Z9">
        <v>4</v>
      </c>
      <c r="AA9">
        <f>SUM(X9:Z9)</f>
        <v>31</v>
      </c>
      <c r="AC9">
        <v>0</v>
      </c>
      <c r="AD9">
        <v>0</v>
      </c>
      <c r="AE9">
        <v>13</v>
      </c>
      <c r="AF9">
        <v>20</v>
      </c>
      <c r="AG9">
        <v>12</v>
      </c>
      <c r="AH9">
        <v>25</v>
      </c>
      <c r="AI9">
        <f>SUM(AC9:AH9)</f>
        <v>70</v>
      </c>
    </row>
    <row r="10" spans="1:35">
      <c r="A10" t="s">
        <v>9</v>
      </c>
      <c r="C10">
        <f>SUM(I10:Q10)-MIN(I10:Q10)</f>
        <v>769</v>
      </c>
      <c r="D10">
        <f>V10+AA10+AI10</f>
        <v>283</v>
      </c>
      <c r="E10" s="1">
        <f>100*(0.2*C10/800+0.8*D10/400)</f>
        <v>75.825000000000003</v>
      </c>
      <c r="F10" s="4" t="s">
        <v>69</v>
      </c>
      <c r="G10" s="1">
        <v>4</v>
      </c>
      <c r="I10">
        <v>99</v>
      </c>
      <c r="J10">
        <v>96</v>
      </c>
      <c r="K10">
        <v>92</v>
      </c>
      <c r="L10">
        <v>98</v>
      </c>
      <c r="M10">
        <v>84</v>
      </c>
      <c r="N10">
        <v>98</v>
      </c>
      <c r="O10">
        <v>98</v>
      </c>
      <c r="P10">
        <v>93</v>
      </c>
      <c r="Q10">
        <v>95</v>
      </c>
      <c r="S10">
        <v>19</v>
      </c>
      <c r="T10">
        <v>30</v>
      </c>
      <c r="U10">
        <v>6</v>
      </c>
      <c r="V10">
        <f>SUM(S10:U10)</f>
        <v>55</v>
      </c>
      <c r="X10">
        <v>30</v>
      </c>
      <c r="Y10">
        <v>24</v>
      </c>
      <c r="Z10">
        <v>12</v>
      </c>
      <c r="AA10">
        <f>SUM(X10:Z10)</f>
        <v>66</v>
      </c>
      <c r="AC10">
        <v>30</v>
      </c>
      <c r="AD10">
        <v>15</v>
      </c>
      <c r="AE10">
        <v>10</v>
      </c>
      <c r="AF10">
        <v>28</v>
      </c>
      <c r="AG10">
        <v>40</v>
      </c>
      <c r="AH10">
        <v>39</v>
      </c>
      <c r="AI10">
        <f>SUM(AC10:AH10)</f>
        <v>162</v>
      </c>
    </row>
    <row r="11" spans="1:35">
      <c r="A11" t="s">
        <v>10</v>
      </c>
      <c r="C11">
        <f>SUM(I11:Q11)-MIN(I11:Q11)</f>
        <v>747</v>
      </c>
      <c r="D11">
        <f>V11+AA11+AI11</f>
        <v>197</v>
      </c>
      <c r="E11" s="1">
        <f>100*(0.2*C11/800+0.8*D11/400)</f>
        <v>58.07500000000001</v>
      </c>
      <c r="F11" s="4" t="s">
        <v>67</v>
      </c>
      <c r="G11" s="1">
        <v>3.7</v>
      </c>
      <c r="I11">
        <v>100</v>
      </c>
      <c r="J11">
        <v>84</v>
      </c>
      <c r="K11">
        <v>95</v>
      </c>
      <c r="L11">
        <v>99</v>
      </c>
      <c r="M11">
        <v>90</v>
      </c>
      <c r="N11">
        <v>98</v>
      </c>
      <c r="O11">
        <v>98</v>
      </c>
      <c r="P11">
        <v>83</v>
      </c>
      <c r="Q11">
        <v>0</v>
      </c>
      <c r="S11">
        <v>7</v>
      </c>
      <c r="T11">
        <v>30</v>
      </c>
      <c r="U11">
        <v>4</v>
      </c>
      <c r="V11">
        <f>SUM(S11:U11)</f>
        <v>41</v>
      </c>
      <c r="X11">
        <v>19</v>
      </c>
      <c r="Y11">
        <v>24</v>
      </c>
      <c r="Z11">
        <v>16</v>
      </c>
      <c r="AA11">
        <f>SUM(X11:Z11)</f>
        <v>59</v>
      </c>
      <c r="AC11">
        <v>10</v>
      </c>
      <c r="AD11">
        <v>0</v>
      </c>
      <c r="AE11">
        <v>20</v>
      </c>
      <c r="AF11">
        <v>0</v>
      </c>
      <c r="AG11">
        <v>31</v>
      </c>
      <c r="AH11">
        <v>36</v>
      </c>
      <c r="AI11">
        <f>SUM(AC11:AH11)</f>
        <v>97</v>
      </c>
    </row>
    <row r="12" spans="1:35">
      <c r="A12" t="s">
        <v>11</v>
      </c>
      <c r="C12">
        <f>SUM(I12:Q12)-MIN(I12:Q12)</f>
        <v>763</v>
      </c>
      <c r="D12">
        <f>V12+AA12+AI12</f>
        <v>210</v>
      </c>
      <c r="E12" s="1">
        <f>100*(0.2*C12/800+0.8*D12/400)</f>
        <v>61.075000000000003</v>
      </c>
      <c r="F12" s="4" t="s">
        <v>67</v>
      </c>
      <c r="G12" s="1">
        <v>3.7</v>
      </c>
      <c r="I12">
        <v>90</v>
      </c>
      <c r="J12">
        <v>95</v>
      </c>
      <c r="K12">
        <v>100</v>
      </c>
      <c r="L12">
        <v>100</v>
      </c>
      <c r="M12">
        <v>92</v>
      </c>
      <c r="N12">
        <v>100</v>
      </c>
      <c r="O12">
        <v>85</v>
      </c>
      <c r="P12">
        <v>94</v>
      </c>
      <c r="Q12">
        <v>92</v>
      </c>
      <c r="S12">
        <v>20</v>
      </c>
      <c r="T12">
        <v>28</v>
      </c>
      <c r="U12">
        <v>0</v>
      </c>
      <c r="V12">
        <f>SUM(S12:U12)</f>
        <v>48</v>
      </c>
      <c r="X12">
        <v>30</v>
      </c>
      <c r="Y12">
        <v>29</v>
      </c>
      <c r="Z12">
        <v>10</v>
      </c>
      <c r="AA12">
        <f>SUM(X12:Z12)</f>
        <v>69</v>
      </c>
      <c r="AC12">
        <v>0</v>
      </c>
      <c r="AD12">
        <v>15</v>
      </c>
      <c r="AE12">
        <v>5</v>
      </c>
      <c r="AF12">
        <v>20</v>
      </c>
      <c r="AG12">
        <v>27</v>
      </c>
      <c r="AH12">
        <v>26</v>
      </c>
      <c r="AI12">
        <f>SUM(AC12:AH12)</f>
        <v>93</v>
      </c>
    </row>
    <row r="13" spans="1:35">
      <c r="A13" t="s">
        <v>12</v>
      </c>
      <c r="C13">
        <f>SUM(I13:Q13)-MIN(I13:Q13)</f>
        <v>717</v>
      </c>
      <c r="D13">
        <f>V13+AA13+AI13</f>
        <v>225</v>
      </c>
      <c r="E13" s="1">
        <f>100*(0.2*C13/800+0.8*D13/400)</f>
        <v>62.925000000000011</v>
      </c>
      <c r="F13" s="4" t="s">
        <v>67</v>
      </c>
      <c r="G13" s="1">
        <v>3.7</v>
      </c>
      <c r="I13">
        <v>100</v>
      </c>
      <c r="J13">
        <v>77</v>
      </c>
      <c r="K13">
        <v>98</v>
      </c>
      <c r="L13">
        <v>100</v>
      </c>
      <c r="M13">
        <v>95</v>
      </c>
      <c r="N13">
        <v>96</v>
      </c>
      <c r="O13">
        <v>83</v>
      </c>
      <c r="P13">
        <v>0</v>
      </c>
      <c r="Q13">
        <v>68</v>
      </c>
      <c r="S13">
        <v>16</v>
      </c>
      <c r="T13">
        <v>8</v>
      </c>
      <c r="U13">
        <v>21</v>
      </c>
      <c r="V13">
        <f>SUM(S13:U13)</f>
        <v>45</v>
      </c>
      <c r="X13">
        <v>16</v>
      </c>
      <c r="Y13">
        <v>30</v>
      </c>
      <c r="Z13">
        <v>29</v>
      </c>
      <c r="AA13">
        <f>SUM(X13:Z13)</f>
        <v>75</v>
      </c>
      <c r="AC13">
        <v>5</v>
      </c>
      <c r="AD13">
        <v>15</v>
      </c>
      <c r="AE13">
        <v>5</v>
      </c>
      <c r="AF13">
        <v>15</v>
      </c>
      <c r="AG13">
        <v>36</v>
      </c>
      <c r="AH13">
        <v>29</v>
      </c>
      <c r="AI13">
        <f>SUM(AC13:AH13)</f>
        <v>105</v>
      </c>
    </row>
    <row r="14" spans="1:35">
      <c r="A14" t="s">
        <v>14</v>
      </c>
      <c r="C14">
        <f>SUM(I14:Q14)-MIN(I14:Q14)</f>
        <v>748</v>
      </c>
      <c r="D14">
        <f>V14+AA14+AI14</f>
        <v>184</v>
      </c>
      <c r="E14" s="1">
        <f>100*(0.2*C14/800+0.8*D14/400)</f>
        <v>55.500000000000007</v>
      </c>
      <c r="F14" s="4" t="s">
        <v>68</v>
      </c>
      <c r="G14" s="1">
        <v>3.3</v>
      </c>
      <c r="I14">
        <v>100</v>
      </c>
      <c r="J14">
        <v>94</v>
      </c>
      <c r="K14">
        <v>96</v>
      </c>
      <c r="L14">
        <v>96</v>
      </c>
      <c r="M14">
        <v>76</v>
      </c>
      <c r="N14">
        <v>99</v>
      </c>
      <c r="O14">
        <v>83</v>
      </c>
      <c r="P14">
        <v>84</v>
      </c>
      <c r="Q14">
        <v>96</v>
      </c>
      <c r="S14">
        <v>15</v>
      </c>
      <c r="T14">
        <v>19</v>
      </c>
      <c r="U14">
        <v>9</v>
      </c>
      <c r="V14">
        <f>SUM(S14:U14)</f>
        <v>43</v>
      </c>
      <c r="X14">
        <v>22</v>
      </c>
      <c r="Y14">
        <v>11</v>
      </c>
      <c r="Z14">
        <v>17</v>
      </c>
      <c r="AA14">
        <f>SUM(X14:Z14)</f>
        <v>50</v>
      </c>
      <c r="AC14">
        <v>5</v>
      </c>
      <c r="AD14">
        <v>8</v>
      </c>
      <c r="AE14">
        <v>10</v>
      </c>
      <c r="AF14">
        <v>17</v>
      </c>
      <c r="AG14">
        <v>29</v>
      </c>
      <c r="AH14">
        <v>22</v>
      </c>
      <c r="AI14">
        <f>SUM(AC14:AH14)</f>
        <v>91</v>
      </c>
    </row>
    <row r="15" spans="1:35">
      <c r="A15" t="s">
        <v>15</v>
      </c>
      <c r="C15">
        <f>SUM(I15:Q15)-MIN(I15:Q15)</f>
        <v>735</v>
      </c>
      <c r="D15">
        <f>V15+AA15+AI15</f>
        <v>254</v>
      </c>
      <c r="E15" s="1">
        <f>100*(0.2*C15/800+0.8*D15/400)</f>
        <v>69.174999999999997</v>
      </c>
      <c r="F15" s="4" t="s">
        <v>69</v>
      </c>
      <c r="G15" s="1">
        <v>4</v>
      </c>
      <c r="I15">
        <v>95</v>
      </c>
      <c r="J15">
        <v>85</v>
      </c>
      <c r="K15">
        <v>95</v>
      </c>
      <c r="L15">
        <v>96</v>
      </c>
      <c r="M15">
        <v>84</v>
      </c>
      <c r="N15">
        <v>98</v>
      </c>
      <c r="O15">
        <v>84</v>
      </c>
      <c r="P15">
        <v>82</v>
      </c>
      <c r="Q15">
        <v>98</v>
      </c>
      <c r="S15">
        <v>6</v>
      </c>
      <c r="T15">
        <v>33</v>
      </c>
      <c r="U15">
        <v>0</v>
      </c>
      <c r="V15">
        <f>SUM(S15:U15)</f>
        <v>39</v>
      </c>
      <c r="X15">
        <v>28</v>
      </c>
      <c r="Y15">
        <v>30</v>
      </c>
      <c r="Z15">
        <v>31</v>
      </c>
      <c r="AA15">
        <f>SUM(X15:Z15)</f>
        <v>89</v>
      </c>
      <c r="AC15">
        <v>14</v>
      </c>
      <c r="AD15">
        <v>0</v>
      </c>
      <c r="AE15">
        <v>13</v>
      </c>
      <c r="AF15">
        <v>30</v>
      </c>
      <c r="AG15">
        <v>31</v>
      </c>
      <c r="AH15">
        <v>38</v>
      </c>
      <c r="AI15">
        <f>SUM(AC15:AH15)</f>
        <v>126</v>
      </c>
    </row>
    <row r="16" spans="1:35">
      <c r="A16" t="s">
        <v>16</v>
      </c>
      <c r="C16">
        <f>SUM(I16:Q16)-MIN(I16:Q16)</f>
        <v>767</v>
      </c>
      <c r="D16">
        <f>V16+AA16+AI16</f>
        <v>321</v>
      </c>
      <c r="E16" s="1">
        <f>100*(0.2*C16/800+0.8*D16/400)</f>
        <v>83.375</v>
      </c>
      <c r="F16" s="4" t="s">
        <v>69</v>
      </c>
      <c r="G16" s="1">
        <v>4</v>
      </c>
      <c r="I16">
        <v>100</v>
      </c>
      <c r="J16">
        <v>93</v>
      </c>
      <c r="K16">
        <v>98</v>
      </c>
      <c r="L16">
        <v>96</v>
      </c>
      <c r="M16">
        <v>90</v>
      </c>
      <c r="N16">
        <v>98</v>
      </c>
      <c r="O16">
        <v>87</v>
      </c>
      <c r="P16">
        <v>100</v>
      </c>
      <c r="Q16">
        <v>92</v>
      </c>
      <c r="S16">
        <v>26</v>
      </c>
      <c r="T16">
        <v>37</v>
      </c>
      <c r="U16">
        <v>4</v>
      </c>
      <c r="V16">
        <f>SUM(S16:U16)</f>
        <v>67</v>
      </c>
      <c r="X16">
        <v>29</v>
      </c>
      <c r="Y16">
        <v>34</v>
      </c>
      <c r="Z16">
        <v>24</v>
      </c>
      <c r="AA16">
        <f>SUM(X16:Z16)</f>
        <v>87</v>
      </c>
      <c r="AC16">
        <v>28</v>
      </c>
      <c r="AD16">
        <v>10</v>
      </c>
      <c r="AE16">
        <v>20</v>
      </c>
      <c r="AF16">
        <v>30</v>
      </c>
      <c r="AG16">
        <v>40</v>
      </c>
      <c r="AH16">
        <v>39</v>
      </c>
      <c r="AI16">
        <f>SUM(AC16:AH16)</f>
        <v>167</v>
      </c>
    </row>
    <row r="17" spans="1:35">
      <c r="A17" t="s">
        <v>17</v>
      </c>
      <c r="C17">
        <f>SUM(I17:Q17)-MIN(I17:Q17)</f>
        <v>656</v>
      </c>
      <c r="D17">
        <f>V17+AA17+AI17</f>
        <v>239</v>
      </c>
      <c r="E17" s="1">
        <f>100*(0.2*C17/800+0.8*D17/400)</f>
        <v>64.200000000000017</v>
      </c>
      <c r="F17" s="4" t="s">
        <v>67</v>
      </c>
      <c r="G17" s="1">
        <v>3.7</v>
      </c>
      <c r="I17">
        <v>100</v>
      </c>
      <c r="J17">
        <v>93</v>
      </c>
      <c r="K17">
        <v>77</v>
      </c>
      <c r="L17">
        <v>62</v>
      </c>
      <c r="M17">
        <v>71</v>
      </c>
      <c r="N17">
        <v>92</v>
      </c>
      <c r="O17">
        <v>71</v>
      </c>
      <c r="P17">
        <v>84</v>
      </c>
      <c r="Q17">
        <v>68</v>
      </c>
      <c r="S17">
        <v>2</v>
      </c>
      <c r="T17">
        <v>20</v>
      </c>
      <c r="U17">
        <v>20</v>
      </c>
      <c r="V17">
        <f>SUM(S17:U17)</f>
        <v>42</v>
      </c>
      <c r="X17">
        <v>25</v>
      </c>
      <c r="Y17">
        <v>15</v>
      </c>
      <c r="Z17">
        <v>32</v>
      </c>
      <c r="AA17">
        <f>SUM(X17:Z17)</f>
        <v>72</v>
      </c>
      <c r="AC17">
        <v>25</v>
      </c>
      <c r="AD17">
        <v>18</v>
      </c>
      <c r="AE17">
        <v>20</v>
      </c>
      <c r="AF17">
        <v>0</v>
      </c>
      <c r="AG17">
        <v>36</v>
      </c>
      <c r="AH17">
        <v>26</v>
      </c>
      <c r="AI17">
        <f>SUM(AC17:AH17)</f>
        <v>125</v>
      </c>
    </row>
    <row r="18" spans="1:35">
      <c r="A18" t="s">
        <v>18</v>
      </c>
      <c r="C18">
        <f>SUM(I18:Q18)-MIN(I18:Q18)</f>
        <v>750</v>
      </c>
      <c r="D18">
        <f>V18+AA18+AI18</f>
        <v>341</v>
      </c>
      <c r="E18" s="1">
        <f>100*(0.2*C18/800+0.8*D18/400)</f>
        <v>86.95</v>
      </c>
      <c r="F18" s="4" t="s">
        <v>66</v>
      </c>
      <c r="G18" s="1">
        <v>4</v>
      </c>
      <c r="I18">
        <v>100</v>
      </c>
      <c r="J18">
        <v>96</v>
      </c>
      <c r="K18">
        <v>87</v>
      </c>
      <c r="L18">
        <v>92</v>
      </c>
      <c r="M18">
        <v>87</v>
      </c>
      <c r="N18">
        <v>94</v>
      </c>
      <c r="O18">
        <v>98</v>
      </c>
      <c r="P18">
        <v>87</v>
      </c>
      <c r="Q18">
        <v>96</v>
      </c>
      <c r="S18">
        <v>19</v>
      </c>
      <c r="T18">
        <v>35</v>
      </c>
      <c r="U18">
        <v>24</v>
      </c>
      <c r="V18">
        <f>SUM(S18:U18)</f>
        <v>78</v>
      </c>
      <c r="X18">
        <v>30</v>
      </c>
      <c r="Y18">
        <v>21</v>
      </c>
      <c r="Z18">
        <v>32</v>
      </c>
      <c r="AA18">
        <f>SUM(X18:Z18)</f>
        <v>83</v>
      </c>
      <c r="AC18">
        <v>30</v>
      </c>
      <c r="AD18">
        <v>25</v>
      </c>
      <c r="AE18">
        <v>20</v>
      </c>
      <c r="AF18">
        <v>28</v>
      </c>
      <c r="AG18">
        <v>40</v>
      </c>
      <c r="AH18">
        <v>37</v>
      </c>
      <c r="AI18">
        <f>SUM(AC18:AH18)</f>
        <v>180</v>
      </c>
    </row>
    <row r="19" spans="1:35">
      <c r="A19" t="s">
        <v>19</v>
      </c>
      <c r="C19">
        <f>SUM(I19:Q19)-MIN(I19:Q19)</f>
        <v>744</v>
      </c>
      <c r="D19">
        <f>V19+AA19+AI19</f>
        <v>316</v>
      </c>
      <c r="E19" s="1">
        <f>100*(0.2*C19/800+0.8*D19/400)</f>
        <v>81.800000000000011</v>
      </c>
      <c r="F19" s="4" t="s">
        <v>69</v>
      </c>
      <c r="G19" s="1">
        <v>4</v>
      </c>
      <c r="I19">
        <v>100</v>
      </c>
      <c r="J19">
        <v>95</v>
      </c>
      <c r="K19">
        <v>88</v>
      </c>
      <c r="L19">
        <v>87</v>
      </c>
      <c r="M19">
        <v>84</v>
      </c>
      <c r="N19">
        <v>90</v>
      </c>
      <c r="O19">
        <v>92</v>
      </c>
      <c r="P19">
        <v>96</v>
      </c>
      <c r="Q19">
        <v>96</v>
      </c>
      <c r="S19">
        <v>27</v>
      </c>
      <c r="T19">
        <v>34</v>
      </c>
      <c r="U19">
        <v>18</v>
      </c>
      <c r="V19">
        <f>SUM(S19:U19)</f>
        <v>79</v>
      </c>
      <c r="X19">
        <v>30</v>
      </c>
      <c r="Y19">
        <v>15</v>
      </c>
      <c r="Z19">
        <v>32</v>
      </c>
      <c r="AA19">
        <f>SUM(X19:Z19)</f>
        <v>77</v>
      </c>
      <c r="AC19">
        <v>15</v>
      </c>
      <c r="AD19">
        <v>15</v>
      </c>
      <c r="AE19">
        <v>25</v>
      </c>
      <c r="AF19">
        <v>28</v>
      </c>
      <c r="AG19">
        <v>38</v>
      </c>
      <c r="AH19">
        <v>39</v>
      </c>
      <c r="AI19">
        <f>SUM(AC19:AH19)</f>
        <v>160</v>
      </c>
    </row>
    <row r="20" spans="1:35">
      <c r="A20" t="s">
        <v>20</v>
      </c>
      <c r="C20">
        <f>SUM(I20:Q20)-MIN(I20:Q20)</f>
        <v>739</v>
      </c>
      <c r="D20">
        <f>V20+AA20+AI20</f>
        <v>227</v>
      </c>
      <c r="E20" s="1">
        <f>100*(0.2*C20/800+0.8*D20/400)</f>
        <v>63.875000000000014</v>
      </c>
      <c r="F20" s="4" t="s">
        <v>67</v>
      </c>
      <c r="G20" s="1">
        <v>3.7</v>
      </c>
      <c r="I20">
        <v>94</v>
      </c>
      <c r="J20">
        <v>97</v>
      </c>
      <c r="K20">
        <v>92</v>
      </c>
      <c r="L20">
        <v>94</v>
      </c>
      <c r="M20">
        <v>92</v>
      </c>
      <c r="N20">
        <v>98</v>
      </c>
      <c r="O20">
        <v>82</v>
      </c>
      <c r="P20">
        <v>90</v>
      </c>
      <c r="Q20">
        <v>60</v>
      </c>
      <c r="S20">
        <v>11</v>
      </c>
      <c r="T20">
        <v>34</v>
      </c>
      <c r="U20">
        <v>21</v>
      </c>
      <c r="V20">
        <f>SUM(S20:U20)</f>
        <v>66</v>
      </c>
      <c r="X20">
        <v>24</v>
      </c>
      <c r="Y20">
        <v>23</v>
      </c>
      <c r="Z20">
        <v>9</v>
      </c>
      <c r="AA20">
        <f>SUM(X20:Z20)</f>
        <v>56</v>
      </c>
      <c r="AC20">
        <v>0</v>
      </c>
      <c r="AD20">
        <v>10</v>
      </c>
      <c r="AE20">
        <v>5</v>
      </c>
      <c r="AF20">
        <v>21</v>
      </c>
      <c r="AG20">
        <v>33</v>
      </c>
      <c r="AH20">
        <v>36</v>
      </c>
      <c r="AI20">
        <f>SUM(AC20:AH20)</f>
        <v>105</v>
      </c>
    </row>
    <row r="21" spans="1:35">
      <c r="A21" t="s">
        <v>21</v>
      </c>
      <c r="C21">
        <f>SUM(I21:Q21)-MIN(I21:Q21)</f>
        <v>781</v>
      </c>
      <c r="D21">
        <f>V21+AA21+AI21</f>
        <v>348</v>
      </c>
      <c r="E21" s="1">
        <f>100*(0.2*C21/800+0.8*D21/400)</f>
        <v>89.125000000000014</v>
      </c>
      <c r="F21" s="4" t="s">
        <v>66</v>
      </c>
      <c r="G21" s="1">
        <v>4</v>
      </c>
      <c r="I21">
        <v>98</v>
      </c>
      <c r="J21">
        <v>98</v>
      </c>
      <c r="K21">
        <v>96</v>
      </c>
      <c r="L21">
        <v>98</v>
      </c>
      <c r="M21">
        <v>98</v>
      </c>
      <c r="N21">
        <v>99</v>
      </c>
      <c r="O21">
        <v>82</v>
      </c>
      <c r="P21">
        <v>96</v>
      </c>
      <c r="Q21">
        <v>98</v>
      </c>
      <c r="S21">
        <v>21</v>
      </c>
      <c r="T21">
        <v>29</v>
      </c>
      <c r="U21">
        <v>29</v>
      </c>
      <c r="V21">
        <f>SUM(S21:U21)</f>
        <v>79</v>
      </c>
      <c r="X21">
        <v>29</v>
      </c>
      <c r="Y21">
        <v>27</v>
      </c>
      <c r="Z21">
        <v>22</v>
      </c>
      <c r="AA21">
        <f>SUM(X21:Z21)</f>
        <v>78</v>
      </c>
      <c r="AC21">
        <v>28</v>
      </c>
      <c r="AD21">
        <v>28</v>
      </c>
      <c r="AE21">
        <v>28</v>
      </c>
      <c r="AF21">
        <v>28</v>
      </c>
      <c r="AG21">
        <v>40</v>
      </c>
      <c r="AH21">
        <v>39</v>
      </c>
      <c r="AI21">
        <f>SUM(AC21:AH21)</f>
        <v>191</v>
      </c>
    </row>
    <row r="22" spans="1:35">
      <c r="A22" t="s">
        <v>22</v>
      </c>
      <c r="C22">
        <f>SUM(I22:Q22)-MIN(I22:Q22)</f>
        <v>766</v>
      </c>
      <c r="D22">
        <f>V22+AA22+AI22</f>
        <v>257</v>
      </c>
      <c r="E22" s="1">
        <f>100*(0.2*C22/800+0.8*D22/400)</f>
        <v>70.55</v>
      </c>
      <c r="F22" s="4" t="s">
        <v>69</v>
      </c>
      <c r="G22" s="1">
        <v>4</v>
      </c>
      <c r="I22">
        <v>85</v>
      </c>
      <c r="J22">
        <v>98</v>
      </c>
      <c r="K22">
        <v>98</v>
      </c>
      <c r="L22">
        <v>100</v>
      </c>
      <c r="M22">
        <v>92</v>
      </c>
      <c r="N22">
        <v>96</v>
      </c>
      <c r="O22">
        <v>98</v>
      </c>
      <c r="P22">
        <v>92</v>
      </c>
      <c r="Q22">
        <v>92</v>
      </c>
      <c r="S22">
        <v>23</v>
      </c>
      <c r="T22">
        <v>20</v>
      </c>
      <c r="U22">
        <v>16</v>
      </c>
      <c r="V22">
        <f>SUM(S22:U22)</f>
        <v>59</v>
      </c>
      <c r="X22">
        <v>23</v>
      </c>
      <c r="Y22">
        <v>30</v>
      </c>
      <c r="Z22">
        <v>17</v>
      </c>
      <c r="AA22">
        <f>SUM(X22:Z22)</f>
        <v>70</v>
      </c>
      <c r="AC22">
        <v>25</v>
      </c>
      <c r="AD22">
        <v>5</v>
      </c>
      <c r="AE22">
        <v>10</v>
      </c>
      <c r="AF22">
        <v>29</v>
      </c>
      <c r="AG22">
        <v>36</v>
      </c>
      <c r="AH22">
        <v>23</v>
      </c>
      <c r="AI22">
        <f>SUM(AC22:AH22)</f>
        <v>128</v>
      </c>
    </row>
    <row r="23" spans="1:35">
      <c r="A23" t="s">
        <v>23</v>
      </c>
      <c r="C23">
        <f>SUM(I23:Q23)-MIN(I23:Q23)</f>
        <v>694</v>
      </c>
      <c r="D23">
        <f>V23+AA23+AI23</f>
        <v>173</v>
      </c>
      <c r="E23" s="1">
        <f>100*(0.2*C23/800+0.8*D23/400)</f>
        <v>51.95000000000001</v>
      </c>
      <c r="F23" s="4" t="s">
        <v>68</v>
      </c>
      <c r="G23" s="1">
        <v>3.3</v>
      </c>
      <c r="I23">
        <v>96</v>
      </c>
      <c r="J23">
        <v>76</v>
      </c>
      <c r="K23">
        <v>100</v>
      </c>
      <c r="L23">
        <v>80</v>
      </c>
      <c r="M23">
        <v>71</v>
      </c>
      <c r="N23">
        <v>94</v>
      </c>
      <c r="O23">
        <v>78</v>
      </c>
      <c r="P23">
        <v>87</v>
      </c>
      <c r="Q23">
        <v>83</v>
      </c>
      <c r="S23">
        <v>14</v>
      </c>
      <c r="T23">
        <v>18</v>
      </c>
      <c r="U23">
        <v>22</v>
      </c>
      <c r="V23">
        <f>SUM(S23:U23)</f>
        <v>54</v>
      </c>
      <c r="X23">
        <v>5</v>
      </c>
      <c r="Y23">
        <v>5</v>
      </c>
      <c r="Z23">
        <v>5</v>
      </c>
      <c r="AA23">
        <f>SUM(X23:Z23)</f>
        <v>15</v>
      </c>
      <c r="AC23">
        <v>0</v>
      </c>
      <c r="AD23">
        <v>5</v>
      </c>
      <c r="AE23">
        <v>10</v>
      </c>
      <c r="AF23">
        <v>21</v>
      </c>
      <c r="AG23">
        <v>38</v>
      </c>
      <c r="AH23">
        <v>30</v>
      </c>
      <c r="AI23">
        <f>SUM(AC23:AH23)</f>
        <v>104</v>
      </c>
    </row>
    <row r="24" spans="1:35">
      <c r="A24" t="s">
        <v>24</v>
      </c>
      <c r="C24">
        <f>SUM(I24:Q24)-MIN(I24:Q24)</f>
        <v>776</v>
      </c>
      <c r="D24">
        <f>V24+AA24+AI24</f>
        <v>266</v>
      </c>
      <c r="E24" s="1">
        <f>100*(0.2*C24/800+0.8*D24/400)</f>
        <v>72.600000000000009</v>
      </c>
      <c r="F24" s="4" t="s">
        <v>69</v>
      </c>
      <c r="G24" s="1">
        <v>4</v>
      </c>
      <c r="I24">
        <v>100</v>
      </c>
      <c r="J24">
        <v>94</v>
      </c>
      <c r="K24">
        <v>98</v>
      </c>
      <c r="L24">
        <v>94</v>
      </c>
      <c r="M24">
        <v>96</v>
      </c>
      <c r="N24">
        <v>92</v>
      </c>
      <c r="O24">
        <v>98</v>
      </c>
      <c r="P24">
        <v>98</v>
      </c>
      <c r="Q24">
        <v>98</v>
      </c>
      <c r="S24">
        <v>14</v>
      </c>
      <c r="T24">
        <v>37</v>
      </c>
      <c r="U24">
        <v>12</v>
      </c>
      <c r="V24">
        <f>SUM(S24:U24)</f>
        <v>63</v>
      </c>
      <c r="X24">
        <v>30</v>
      </c>
      <c r="Y24">
        <v>27</v>
      </c>
      <c r="Z24">
        <v>3</v>
      </c>
      <c r="AA24">
        <f>SUM(X24:Z24)</f>
        <v>60</v>
      </c>
      <c r="AC24">
        <v>0</v>
      </c>
      <c r="AD24">
        <v>15</v>
      </c>
      <c r="AE24">
        <v>25</v>
      </c>
      <c r="AF24">
        <v>30</v>
      </c>
      <c r="AG24">
        <v>40</v>
      </c>
      <c r="AH24">
        <v>33</v>
      </c>
      <c r="AI24">
        <f>SUM(AC24:AH24)</f>
        <v>143</v>
      </c>
    </row>
    <row r="25" spans="1:35">
      <c r="A25" t="s">
        <v>25</v>
      </c>
      <c r="C25">
        <f>SUM(I25:Q25)-MIN(I25:Q25)</f>
        <v>755</v>
      </c>
      <c r="D25">
        <f>V25+AA25+AI25</f>
        <v>338</v>
      </c>
      <c r="E25" s="1">
        <f>100*(0.2*C25/800+0.8*D25/400)</f>
        <v>86.475000000000009</v>
      </c>
      <c r="F25" s="4" t="s">
        <v>66</v>
      </c>
      <c r="G25" s="1">
        <v>4</v>
      </c>
      <c r="I25">
        <v>94</v>
      </c>
      <c r="J25">
        <v>98</v>
      </c>
      <c r="K25">
        <v>87</v>
      </c>
      <c r="L25">
        <v>96</v>
      </c>
      <c r="M25">
        <v>93</v>
      </c>
      <c r="N25">
        <v>98</v>
      </c>
      <c r="O25">
        <v>95</v>
      </c>
      <c r="P25">
        <v>87</v>
      </c>
      <c r="Q25">
        <v>94</v>
      </c>
      <c r="S25">
        <v>23</v>
      </c>
      <c r="T25">
        <v>35</v>
      </c>
      <c r="U25">
        <v>27</v>
      </c>
      <c r="V25">
        <f>SUM(S25:U25)</f>
        <v>85</v>
      </c>
      <c r="X25">
        <v>30</v>
      </c>
      <c r="Y25">
        <v>32</v>
      </c>
      <c r="Z25">
        <v>22</v>
      </c>
      <c r="AA25">
        <f>SUM(X25:Z25)</f>
        <v>84</v>
      </c>
      <c r="AC25">
        <v>30</v>
      </c>
      <c r="AD25">
        <v>15</v>
      </c>
      <c r="AE25">
        <v>15</v>
      </c>
      <c r="AF25">
        <v>30</v>
      </c>
      <c r="AG25">
        <v>40</v>
      </c>
      <c r="AH25">
        <v>39</v>
      </c>
      <c r="AI25">
        <f>SUM(AC25:AH25)</f>
        <v>169</v>
      </c>
    </row>
    <row r="26" spans="1:35">
      <c r="A26" t="s">
        <v>26</v>
      </c>
      <c r="C26">
        <f>SUM(I26:Q26)-MIN(I26:Q26)</f>
        <v>737</v>
      </c>
      <c r="D26">
        <f>V26+AA26+AI26</f>
        <v>259</v>
      </c>
      <c r="E26" s="1">
        <f>100*(0.2*C26/800+0.8*D26/400)</f>
        <v>70.225000000000009</v>
      </c>
      <c r="F26" s="4" t="s">
        <v>69</v>
      </c>
      <c r="G26" s="1">
        <v>4</v>
      </c>
      <c r="I26">
        <v>92</v>
      </c>
      <c r="J26">
        <v>97</v>
      </c>
      <c r="K26">
        <v>94</v>
      </c>
      <c r="L26">
        <v>92</v>
      </c>
      <c r="M26">
        <v>90</v>
      </c>
      <c r="N26">
        <v>98</v>
      </c>
      <c r="O26">
        <v>86</v>
      </c>
      <c r="P26">
        <v>88</v>
      </c>
      <c r="Q26">
        <v>64</v>
      </c>
      <c r="S26">
        <v>17</v>
      </c>
      <c r="T26">
        <v>34</v>
      </c>
      <c r="U26">
        <v>21</v>
      </c>
      <c r="V26">
        <f>SUM(S26:U26)</f>
        <v>72</v>
      </c>
      <c r="X26">
        <v>28</v>
      </c>
      <c r="Y26">
        <v>13</v>
      </c>
      <c r="Z26">
        <v>12</v>
      </c>
      <c r="AA26">
        <f>SUM(X26:Z26)</f>
        <v>53</v>
      </c>
      <c r="AC26">
        <v>10</v>
      </c>
      <c r="AD26">
        <v>15</v>
      </c>
      <c r="AE26">
        <v>15</v>
      </c>
      <c r="AF26">
        <v>24</v>
      </c>
      <c r="AG26">
        <v>33</v>
      </c>
      <c r="AH26">
        <v>37</v>
      </c>
      <c r="AI26">
        <f>SUM(AC26:AH26)</f>
        <v>134</v>
      </c>
    </row>
    <row r="27" spans="1:35">
      <c r="A27" t="s">
        <v>27</v>
      </c>
      <c r="C27">
        <f>SUM(I27:Q27)-MIN(I27:Q27)</f>
        <v>785</v>
      </c>
      <c r="D27">
        <f>V27+AA27+AI27</f>
        <v>378</v>
      </c>
      <c r="E27" s="1">
        <f>100*(0.2*C27/800+0.8*D27/400)</f>
        <v>95.225000000000009</v>
      </c>
      <c r="F27" s="4" t="s">
        <v>66</v>
      </c>
      <c r="G27" s="1">
        <v>4</v>
      </c>
      <c r="I27">
        <v>98</v>
      </c>
      <c r="J27">
        <v>99</v>
      </c>
      <c r="K27">
        <v>99</v>
      </c>
      <c r="L27">
        <v>96</v>
      </c>
      <c r="M27">
        <v>84</v>
      </c>
      <c r="N27">
        <v>100</v>
      </c>
      <c r="O27">
        <v>97</v>
      </c>
      <c r="P27">
        <v>98</v>
      </c>
      <c r="Q27">
        <v>98</v>
      </c>
      <c r="S27">
        <v>23</v>
      </c>
      <c r="T27">
        <v>39</v>
      </c>
      <c r="U27">
        <v>24</v>
      </c>
      <c r="V27">
        <f>SUM(S27:U27)</f>
        <v>86</v>
      </c>
      <c r="X27">
        <v>25</v>
      </c>
      <c r="Y27">
        <v>33</v>
      </c>
      <c r="Z27">
        <v>34</v>
      </c>
      <c r="AA27">
        <f>SUM(X27:Z27)</f>
        <v>92</v>
      </c>
      <c r="AC27">
        <v>30</v>
      </c>
      <c r="AD27">
        <v>30</v>
      </c>
      <c r="AE27">
        <v>30</v>
      </c>
      <c r="AF27">
        <v>30</v>
      </c>
      <c r="AG27">
        <v>40</v>
      </c>
      <c r="AH27">
        <v>40</v>
      </c>
      <c r="AI27">
        <f>SUM(AC27:AH27)</f>
        <v>200</v>
      </c>
    </row>
    <row r="28" spans="1:35">
      <c r="A28" t="s">
        <v>28</v>
      </c>
      <c r="C28">
        <f>SUM(I28:Q28)-MIN(I28:Q28)</f>
        <v>759</v>
      </c>
      <c r="D28">
        <f>V28+AA28+AI28</f>
        <v>203</v>
      </c>
      <c r="E28" s="1">
        <f>100*(0.2*C28/800+0.8*D28/400)</f>
        <v>59.575000000000003</v>
      </c>
      <c r="F28" s="4" t="s">
        <v>67</v>
      </c>
      <c r="G28" s="1">
        <v>3.7</v>
      </c>
      <c r="I28">
        <v>100</v>
      </c>
      <c r="J28">
        <v>93</v>
      </c>
      <c r="K28">
        <v>92</v>
      </c>
      <c r="L28">
        <v>98</v>
      </c>
      <c r="M28">
        <v>87</v>
      </c>
      <c r="N28">
        <v>94</v>
      </c>
      <c r="O28">
        <v>97</v>
      </c>
      <c r="P28">
        <v>93</v>
      </c>
      <c r="Q28">
        <v>92</v>
      </c>
      <c r="S28">
        <v>12</v>
      </c>
      <c r="T28">
        <v>33</v>
      </c>
      <c r="U28">
        <v>2</v>
      </c>
      <c r="V28">
        <f>SUM(S28:U28)</f>
        <v>47</v>
      </c>
      <c r="X28">
        <v>19</v>
      </c>
      <c r="Y28">
        <v>17</v>
      </c>
      <c r="Z28">
        <v>0</v>
      </c>
      <c r="AA28">
        <f>SUM(X28:Z28)</f>
        <v>36</v>
      </c>
      <c r="AC28">
        <v>15</v>
      </c>
      <c r="AD28">
        <v>0</v>
      </c>
      <c r="AE28">
        <v>10</v>
      </c>
      <c r="AF28">
        <v>22</v>
      </c>
      <c r="AG28">
        <v>37</v>
      </c>
      <c r="AH28">
        <v>36</v>
      </c>
      <c r="AI28">
        <f>SUM(AC28:AH28)</f>
        <v>120</v>
      </c>
    </row>
    <row r="29" spans="1:35">
      <c r="A29" t="s">
        <v>30</v>
      </c>
      <c r="C29">
        <f>SUM(I29:Q29)-MIN(I29:Q29)</f>
        <v>758</v>
      </c>
      <c r="D29">
        <f>V29+AA29+AI29</f>
        <v>215</v>
      </c>
      <c r="E29" s="1">
        <f>100*(0.2*C29/800+0.8*D29/400)</f>
        <v>61.949999999999996</v>
      </c>
      <c r="F29" s="4" t="s">
        <v>67</v>
      </c>
      <c r="G29" s="1">
        <v>3.7</v>
      </c>
      <c r="I29">
        <v>97</v>
      </c>
      <c r="J29">
        <v>94</v>
      </c>
      <c r="K29">
        <v>91</v>
      </c>
      <c r="L29">
        <v>100</v>
      </c>
      <c r="M29">
        <v>90</v>
      </c>
      <c r="N29">
        <v>96</v>
      </c>
      <c r="O29">
        <v>96</v>
      </c>
      <c r="P29">
        <v>94</v>
      </c>
      <c r="Q29">
        <v>85</v>
      </c>
      <c r="S29">
        <v>12</v>
      </c>
      <c r="T29">
        <v>19</v>
      </c>
      <c r="U29">
        <v>6</v>
      </c>
      <c r="V29">
        <f>SUM(S29:U29)</f>
        <v>37</v>
      </c>
      <c r="X29">
        <v>18</v>
      </c>
      <c r="Y29">
        <v>25</v>
      </c>
      <c r="Z29">
        <v>19</v>
      </c>
      <c r="AA29">
        <f>SUM(X29:Z29)</f>
        <v>62</v>
      </c>
      <c r="AC29">
        <v>10</v>
      </c>
      <c r="AD29">
        <v>5</v>
      </c>
      <c r="AE29">
        <v>10</v>
      </c>
      <c r="AF29">
        <v>25</v>
      </c>
      <c r="AG29">
        <v>34</v>
      </c>
      <c r="AH29">
        <v>32</v>
      </c>
      <c r="AI29">
        <f>SUM(AC29:AH29)</f>
        <v>116</v>
      </c>
    </row>
    <row r="30" spans="1:35">
      <c r="A30" t="s">
        <v>31</v>
      </c>
      <c r="C30">
        <f>SUM(I30:Q30)-MIN(I30:Q30)</f>
        <v>751</v>
      </c>
      <c r="D30">
        <f>V30+AA30+AI30</f>
        <v>384</v>
      </c>
      <c r="E30" s="1">
        <f>100*(0.2*C30/800+0.8*D30/400)</f>
        <v>95.575000000000017</v>
      </c>
      <c r="F30" s="4" t="s">
        <v>66</v>
      </c>
      <c r="G30" s="1">
        <v>4</v>
      </c>
      <c r="I30">
        <v>100</v>
      </c>
      <c r="J30">
        <v>89</v>
      </c>
      <c r="K30">
        <v>94</v>
      </c>
      <c r="L30">
        <v>95</v>
      </c>
      <c r="M30">
        <v>87</v>
      </c>
      <c r="N30">
        <v>100</v>
      </c>
      <c r="O30">
        <v>91</v>
      </c>
      <c r="P30">
        <v>85</v>
      </c>
      <c r="Q30">
        <v>95</v>
      </c>
      <c r="S30">
        <v>27</v>
      </c>
      <c r="T30">
        <v>39</v>
      </c>
      <c r="U30">
        <v>27</v>
      </c>
      <c r="V30">
        <f>SUM(S30:U30)</f>
        <v>93</v>
      </c>
      <c r="X30">
        <v>30</v>
      </c>
      <c r="Y30">
        <v>31</v>
      </c>
      <c r="Z30">
        <v>33</v>
      </c>
      <c r="AA30">
        <f>SUM(X30:Z30)</f>
        <v>94</v>
      </c>
      <c r="AC30">
        <v>30</v>
      </c>
      <c r="AD30">
        <v>29</v>
      </c>
      <c r="AE30">
        <v>30</v>
      </c>
      <c r="AF30">
        <v>28</v>
      </c>
      <c r="AG30">
        <v>40</v>
      </c>
      <c r="AH30">
        <v>40</v>
      </c>
      <c r="AI30">
        <f>SUM(AC30:AH30)</f>
        <v>197</v>
      </c>
    </row>
    <row r="31" spans="1:35">
      <c r="A31" t="s">
        <v>32</v>
      </c>
      <c r="C31">
        <f>SUM(I31:Q31)-MIN(I31:Q31)</f>
        <v>733</v>
      </c>
      <c r="D31">
        <f>V31+AA31+AI31</f>
        <v>337</v>
      </c>
      <c r="E31" s="1">
        <f>100*(0.2*C31/800+0.8*D31/400)</f>
        <v>85.725000000000009</v>
      </c>
      <c r="F31" s="4" t="s">
        <v>66</v>
      </c>
      <c r="G31" s="1">
        <v>4</v>
      </c>
      <c r="I31">
        <v>100</v>
      </c>
      <c r="J31">
        <v>89</v>
      </c>
      <c r="K31">
        <v>96</v>
      </c>
      <c r="L31">
        <v>92</v>
      </c>
      <c r="M31">
        <v>83</v>
      </c>
      <c r="N31">
        <v>90</v>
      </c>
      <c r="O31">
        <v>81</v>
      </c>
      <c r="P31">
        <v>85</v>
      </c>
      <c r="Q31">
        <v>98</v>
      </c>
      <c r="S31">
        <v>18</v>
      </c>
      <c r="T31">
        <v>35</v>
      </c>
      <c r="U31">
        <v>21</v>
      </c>
      <c r="V31">
        <f>SUM(S31:U31)</f>
        <v>74</v>
      </c>
      <c r="X31">
        <v>25</v>
      </c>
      <c r="Y31">
        <v>33</v>
      </c>
      <c r="Z31">
        <v>28</v>
      </c>
      <c r="AA31">
        <f>SUM(X31:Z31)</f>
        <v>86</v>
      </c>
      <c r="AC31">
        <v>28</v>
      </c>
      <c r="AD31">
        <v>27</v>
      </c>
      <c r="AE31">
        <v>20</v>
      </c>
      <c r="AF31">
        <v>30</v>
      </c>
      <c r="AG31">
        <v>34</v>
      </c>
      <c r="AH31">
        <v>38</v>
      </c>
      <c r="AI31">
        <f>SUM(AC31:AH31)</f>
        <v>177</v>
      </c>
    </row>
    <row r="33" spans="1:35">
      <c r="A33" s="2" t="s">
        <v>34</v>
      </c>
      <c r="C33">
        <f>AVERAGE(C2:C31)</f>
        <v>739.66666666666663</v>
      </c>
      <c r="D33">
        <f>AVERAGE(D2:D31)</f>
        <v>264.33333333333331</v>
      </c>
      <c r="E33">
        <f>AVERAGE(E2:E31)</f>
        <v>71.35833333333332</v>
      </c>
      <c r="G33">
        <f>AVERAGE(G2:G31)</f>
        <v>3.8066666666666671</v>
      </c>
      <c r="I33">
        <f>AVERAGE(I2:I31)</f>
        <v>96.233333333333334</v>
      </c>
      <c r="J33">
        <f t="shared" ref="J33:N33" si="0">AVERAGE(J2:J31)</f>
        <v>90.033333333333331</v>
      </c>
      <c r="K33">
        <f t="shared" si="0"/>
        <v>92.7</v>
      </c>
      <c r="L33">
        <f t="shared" si="0"/>
        <v>92.533333333333331</v>
      </c>
      <c r="M33">
        <f t="shared" si="0"/>
        <v>84.566666666666663</v>
      </c>
      <c r="N33">
        <f t="shared" si="0"/>
        <v>96.86666666666666</v>
      </c>
      <c r="O33">
        <f t="shared" ref="O33:P33" si="1">AVERAGE(O2:O31)</f>
        <v>88.666666666666671</v>
      </c>
      <c r="P33">
        <f t="shared" si="1"/>
        <v>86.3</v>
      </c>
      <c r="Q33">
        <f t="shared" ref="Q33" si="2">AVERAGE(Q2:Q31)</f>
        <v>82.86666666666666</v>
      </c>
      <c r="S33">
        <f t="shared" ref="S33:Z33" si="3">AVERAGE(S2:S31)</f>
        <v>17.2</v>
      </c>
      <c r="T33">
        <f t="shared" si="3"/>
        <v>27.566666666666666</v>
      </c>
      <c r="U33">
        <f t="shared" si="3"/>
        <v>14.366666666666667</v>
      </c>
      <c r="V33">
        <f t="shared" si="3"/>
        <v>59.133333333333333</v>
      </c>
      <c r="X33">
        <f t="shared" si="3"/>
        <v>23.833333333333332</v>
      </c>
      <c r="Y33">
        <f t="shared" si="3"/>
        <v>22.866666666666667</v>
      </c>
      <c r="Z33">
        <f t="shared" si="3"/>
        <v>19.566666666666666</v>
      </c>
      <c r="AA33">
        <f>AVERAGE(AA2:AA31)</f>
        <v>66.266666666666666</v>
      </c>
      <c r="AC33">
        <f t="shared" ref="AC33:AI33" si="4">AVERAGE(AC2:AC31)</f>
        <v>16.7</v>
      </c>
      <c r="AD33">
        <f t="shared" si="4"/>
        <v>13.933333333333334</v>
      </c>
      <c r="AE33">
        <f t="shared" si="4"/>
        <v>15.733333333333333</v>
      </c>
      <c r="AF33">
        <f t="shared" si="4"/>
        <v>23.9</v>
      </c>
      <c r="AG33">
        <f t="shared" si="4"/>
        <v>35.1</v>
      </c>
      <c r="AH33">
        <f t="shared" si="4"/>
        <v>33.56666666666667</v>
      </c>
      <c r="AI33">
        <f t="shared" si="4"/>
        <v>138.93333333333334</v>
      </c>
    </row>
    <row r="34" spans="1:35">
      <c r="A34" s="2" t="s">
        <v>35</v>
      </c>
      <c r="C34">
        <f>STDEV(C2:C31)</f>
        <v>40.090701762579194</v>
      </c>
      <c r="D34">
        <f>STDEV(D2:D31)</f>
        <v>65.72793104563867</v>
      </c>
      <c r="E34">
        <f>STDEV(E2:E31)</f>
        <v>13.768957673052174</v>
      </c>
      <c r="G34">
        <f>STDEV(G2:G31)</f>
        <v>0.30842573949267499</v>
      </c>
      <c r="I34">
        <f t="shared" ref="I34:Q34" si="5">STDEV(I2:I31)</f>
        <v>5.5688996828960731</v>
      </c>
      <c r="J34">
        <f t="shared" si="5"/>
        <v>9.7749974277563858</v>
      </c>
      <c r="K34">
        <f t="shared" si="5"/>
        <v>6.8387839209351382</v>
      </c>
      <c r="L34">
        <f t="shared" si="5"/>
        <v>9.2129344358646392</v>
      </c>
      <c r="M34">
        <f t="shared" si="5"/>
        <v>9.8319792560783039</v>
      </c>
      <c r="N34">
        <f t="shared" si="5"/>
        <v>3.0255615988616089</v>
      </c>
      <c r="O34">
        <f t="shared" si="5"/>
        <v>8.9840215760070716</v>
      </c>
      <c r="P34">
        <f t="shared" si="5"/>
        <v>17.508913985896353</v>
      </c>
      <c r="Q34">
        <f t="shared" si="5"/>
        <v>25.152957368226431</v>
      </c>
      <c r="S34">
        <f>STDEV(S2:S31)</f>
        <v>6.88025661109255</v>
      </c>
      <c r="T34">
        <f>STDEV(T2:T31)</f>
        <v>10.029897834709613</v>
      </c>
      <c r="U34">
        <f>STDEV(U2:U31)</f>
        <v>9.4521784875720325</v>
      </c>
      <c r="V34">
        <f>STDEV(V2:V31)</f>
        <v>18.37114178745329</v>
      </c>
      <c r="X34">
        <f>STDEV(X2:X31)</f>
        <v>6.4545270578277014</v>
      </c>
      <c r="Y34">
        <f>STDEV(Y2:Y31)</f>
        <v>8.8619034825105913</v>
      </c>
      <c r="Z34">
        <f>STDEV(Z2:Z31)</f>
        <v>11.48217008605331</v>
      </c>
      <c r="AA34">
        <f>STDEV(AA2:AA31)</f>
        <v>21.239087799967134</v>
      </c>
      <c r="AC34">
        <f t="shared" ref="AC34:AI34" si="6">STDEV(AC2:AC31)</f>
        <v>12.233785891594609</v>
      </c>
      <c r="AD34">
        <f t="shared" si="6"/>
        <v>9.0054900241304274</v>
      </c>
      <c r="AE34">
        <f t="shared" si="6"/>
        <v>7.9651539948025833</v>
      </c>
      <c r="AF34">
        <f t="shared" si="6"/>
        <v>7.8360352395750557</v>
      </c>
      <c r="AG34">
        <f t="shared" si="6"/>
        <v>6.3969281420985427</v>
      </c>
      <c r="AH34">
        <f t="shared" si="6"/>
        <v>6.1849836692190072</v>
      </c>
      <c r="AI34">
        <f t="shared" si="6"/>
        <v>35.100774461770683</v>
      </c>
    </row>
    <row r="36" spans="1:35">
      <c r="A36" s="2" t="s">
        <v>63</v>
      </c>
    </row>
    <row r="37" spans="1:35">
      <c r="A37" t="s">
        <v>13</v>
      </c>
      <c r="I37">
        <v>98</v>
      </c>
      <c r="J37">
        <v>94</v>
      </c>
      <c r="K37">
        <v>91</v>
      </c>
    </row>
    <row r="38" spans="1:35">
      <c r="A38" t="s">
        <v>37</v>
      </c>
      <c r="I38">
        <v>99</v>
      </c>
      <c r="J38">
        <v>20</v>
      </c>
    </row>
    <row r="39" spans="1:35">
      <c r="A39" t="s">
        <v>29</v>
      </c>
      <c r="I39">
        <v>86</v>
      </c>
      <c r="J39">
        <v>94</v>
      </c>
    </row>
  </sheetData>
  <sortState ref="A2:AJ31">
    <sortCondition ref="A2:A31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Richard</cp:lastModifiedBy>
  <dcterms:created xsi:type="dcterms:W3CDTF">2012-02-09T10:33:12Z</dcterms:created>
  <dcterms:modified xsi:type="dcterms:W3CDTF">2012-05-16T23:21:21Z</dcterms:modified>
</cp:coreProperties>
</file>