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ate1904="1" showObjects="placeholders" backupFile="1" codeName="ThisWorkbook" checkCompatibility="1"/>
  <mc:AlternateContent xmlns:mc="http://schemas.openxmlformats.org/markup-compatibility/2006">
    <mc:Choice Requires="x15">
      <x15ac:absPath xmlns:x15ac="http://schemas.microsoft.com/office/spreadsheetml/2010/11/ac" url="C:\Users\nasowa\Dropbox\"/>
    </mc:Choice>
  </mc:AlternateContent>
  <xr:revisionPtr revIDLastSave="0" documentId="13_ncr:1_{D32A64AE-3E56-410A-BB1A-B284DC2120BD}" xr6:coauthVersionLast="47" xr6:coauthVersionMax="47" xr10:uidLastSave="{00000000-0000-0000-0000-000000000000}"/>
  <bookViews>
    <workbookView xWindow="-120" yWindow="-120" windowWidth="20730" windowHeight="11160" tabRatio="816" firstSheet="1" activeTab="1" xr2:uid="{00000000-000D-0000-FFFF-FFFF00000000}"/>
  </bookViews>
  <sheets>
    <sheet name="GAX" sheetId="23" state="hidden" r:id="rId1"/>
    <sheet name="Cover Page (r)" sheetId="11" r:id="rId2"/>
    <sheet name="Trading Results(r)" sheetId="7" r:id="rId3"/>
    <sheet name="ODD LOT" sheetId="18" state="hidden" r:id="rId4"/>
    <sheet name="Profile of Listed Companies(r)" sheetId="25" r:id="rId5"/>
  </sheets>
  <externalReferences>
    <externalReference r:id="rId6"/>
    <externalReference r:id="rId7"/>
    <externalReference r:id="rId8"/>
    <externalReference r:id="rId9"/>
  </externalReferences>
  <definedNames>
    <definedName name="_1990_Earnings" localSheetId="1">#REF!</definedName>
    <definedName name="_1990_Earnings" localSheetId="0">#REF!</definedName>
    <definedName name="_1990_Earnings" localSheetId="3">#REF!</definedName>
    <definedName name="_1990_Earnings" localSheetId="4">'Profile of Listed Companies(r)'!#REF!</definedName>
    <definedName name="_1990_Earnings" localSheetId="2">#REF!</definedName>
    <definedName name="_1990_Earnings">#REF!</definedName>
    <definedName name="_1991_Earnings" localSheetId="1">#REF!</definedName>
    <definedName name="_1991_Earnings" localSheetId="0">#REF!</definedName>
    <definedName name="_1991_Earnings" localSheetId="3">#REF!</definedName>
    <definedName name="_1991_Earnings" localSheetId="4">'Profile of Listed Companies(r)'!#REF!</definedName>
    <definedName name="_1991_Earnings" localSheetId="2">#REF!</definedName>
    <definedName name="_1991_Earnings">#REF!</definedName>
    <definedName name="Dividend" localSheetId="1">#REF!</definedName>
    <definedName name="Dividend" localSheetId="0">#REF!</definedName>
    <definedName name="Dividend" localSheetId="3">#REF!</definedName>
    <definedName name="Dividend" localSheetId="4">'Profile of Listed Companies(r)'!$G$9:$G$32</definedName>
    <definedName name="Dividend" localSheetId="2">#REF!</definedName>
    <definedName name="Dividend">#REF!</definedName>
    <definedName name="Dividend_Yield" localSheetId="1">#REF!</definedName>
    <definedName name="Dividend_Yield" localSheetId="0">#REF!</definedName>
    <definedName name="Dividend_Yield" localSheetId="3">#REF!</definedName>
    <definedName name="Dividend_Yield" localSheetId="4">'Profile of Listed Companies(r)'!$H$9:$H$32</definedName>
    <definedName name="Dividend_Yield" localSheetId="2">#REF!</definedName>
    <definedName name="Dividend_Yield">#REF!</definedName>
    <definedName name="Earnings_per_share" localSheetId="1">#REF!</definedName>
    <definedName name="Earnings_per_share" localSheetId="0">#REF!</definedName>
    <definedName name="Earnings_per_share" localSheetId="3">#REF!</definedName>
    <definedName name="Earnings_per_share" localSheetId="4">'Profile of Listed Companies(r)'!$I$9:$I$32</definedName>
    <definedName name="Earnings_per_share" localSheetId="2">#REF!</definedName>
    <definedName name="Earnings_per_share">#REF!</definedName>
    <definedName name="Foreign" localSheetId="1">#REF!</definedName>
    <definedName name="Foreign" localSheetId="0">#REF!</definedName>
    <definedName name="Foreign" localSheetId="3">#REF!</definedName>
    <definedName name="Foreign" localSheetId="4">'Profile of Listed Companies(r)'!$E$9:$E$32</definedName>
    <definedName name="Foreign" localSheetId="2">#REF!</definedName>
    <definedName name="Foreign">#REF!</definedName>
    <definedName name="Goverment" localSheetId="1">'[1]Profile of Listed Companies'!#REF!</definedName>
    <definedName name="Goverment" localSheetId="0">#REF!</definedName>
    <definedName name="Goverment" localSheetId="3">#REF!</definedName>
    <definedName name="Goverment" localSheetId="4">'Profile of Listed Companies(r)'!#REF!</definedName>
    <definedName name="Goverment" localSheetId="2">#REF!</definedName>
    <definedName name="Goverment">#REF!</definedName>
    <definedName name="High_Bid" localSheetId="1">#REF!</definedName>
    <definedName name="High_Bid" localSheetId="0">GAX!$H$5:$H$9</definedName>
    <definedName name="High_Bid" localSheetId="3">'ODD LOT'!#REF!</definedName>
    <definedName name="High_Bid" localSheetId="4">#REF!</definedName>
    <definedName name="High_Bid" localSheetId="2">'Trading Results(r)'!$E$38:$E$47</definedName>
    <definedName name="High_Bid">#REF!</definedName>
    <definedName name="Issued_Shares" localSheetId="1">#REF!</definedName>
    <definedName name="Issued_Shares" localSheetId="0">#REF!</definedName>
    <definedName name="Issued_Shares" localSheetId="3">#REF!</definedName>
    <definedName name="Issued_Shares" localSheetId="4">'Profile of Listed Companies(r)'!$C$7:$C$32</definedName>
    <definedName name="Issued_Shares" localSheetId="2">#REF!</definedName>
    <definedName name="Issued_Shares">#REF!</definedName>
    <definedName name="Last_Maximum" localSheetId="1">#REF!</definedName>
    <definedName name="Last_Maximum" localSheetId="0">GAX!#REF!</definedName>
    <definedName name="Last_Maximum" localSheetId="3">'ODD LOT'!#REF!</definedName>
    <definedName name="Last_Maximum" localSheetId="4">#REF!</definedName>
    <definedName name="Last_Maximum" localSheetId="2">'Trading Results(r)'!#REF!</definedName>
    <definedName name="Last_Maximum">#REF!</definedName>
    <definedName name="Last_Minimum" localSheetId="1">#REF!</definedName>
    <definedName name="Last_Minimum" localSheetId="0">GAX!#REF!</definedName>
    <definedName name="Last_Minimum" localSheetId="3">'ODD LOT'!#REF!</definedName>
    <definedName name="Last_Minimum" localSheetId="4">#REF!</definedName>
    <definedName name="Last_Minimum" localSheetId="2">'Trading Results(r)'!#REF!</definedName>
    <definedName name="Last_Minimum">#REF!</definedName>
    <definedName name="Last_Price" localSheetId="1">#REF!</definedName>
    <definedName name="Last_Price" localSheetId="0">GAX!#REF!</definedName>
    <definedName name="Last_Price" localSheetId="3">'ODD LOT'!#REF!</definedName>
    <definedName name="Last_Price" localSheetId="4">#REF!</definedName>
    <definedName name="Last_Price" localSheetId="2">'Trading Results(r)'!$G$9:$G$36</definedName>
    <definedName name="Last_Price">#REF!</definedName>
    <definedName name="Low_Offer" localSheetId="1">#REF!</definedName>
    <definedName name="Low_Offer" localSheetId="0">GAX!$G$5:$G$8</definedName>
    <definedName name="Low_Offer" localSheetId="3">'ODD LOT'!$D$10:$D$43</definedName>
    <definedName name="Low_Offer" localSheetId="4">#REF!</definedName>
    <definedName name="Low_Offer" localSheetId="2">'Trading Results(r)'!$D$9:$D$47</definedName>
    <definedName name="Low_Offer">#REF!</definedName>
    <definedName name="Market_Cap" localSheetId="1">#REF!</definedName>
    <definedName name="Market_Cap" localSheetId="0">#REF!</definedName>
    <definedName name="Market_Cap" localSheetId="3">#REF!</definedName>
    <definedName name="Market_Cap" localSheetId="4">'Profile of Listed Companies(r)'!$D$9:$D$32</definedName>
    <definedName name="Market_Cap" localSheetId="2">#REF!</definedName>
    <definedName name="Market_Cap">#REF!</definedName>
    <definedName name="Previous_Price" localSheetId="1">#REF!</definedName>
    <definedName name="Previous_Price" localSheetId="0">GAX!$I$5:$I$9</definedName>
    <definedName name="Previous_Price" localSheetId="3">'ODD LOT'!#REF!</definedName>
    <definedName name="Previous_Price" localSheetId="4">#REF!</definedName>
    <definedName name="Previous_Price" localSheetId="2">'Trading Results(r)'!$F$7:$F$47</definedName>
    <definedName name="Previous_Price">#REF!</definedName>
    <definedName name="Previous_Range_Session" localSheetId="1">#REF!</definedName>
    <definedName name="Previous_Range_Session" localSheetId="0">GAX!#REF!</definedName>
    <definedName name="Previous_Range_Session" localSheetId="3">'ODD LOT'!#REF!</definedName>
    <definedName name="Previous_Range_Session" localSheetId="4">#REF!</definedName>
    <definedName name="Previous_Range_Session" localSheetId="2">'Trading Results(r)'!#REF!</definedName>
    <definedName name="Previous_Range_Session">#REF!</definedName>
    <definedName name="Previous_Trading_Session" localSheetId="1">#REF!</definedName>
    <definedName name="Previous_Trading_Session" localSheetId="0">GAX!#REF!</definedName>
    <definedName name="Previous_Trading_Session" localSheetId="3">'ODD LOT'!#REF!</definedName>
    <definedName name="Previous_Trading_Session" localSheetId="4">#REF!</definedName>
    <definedName name="Previous_Trading_Session" localSheetId="2">'Trading Results(r)'!#REF!</definedName>
    <definedName name="Previous_Trading_Session">#REF!</definedName>
    <definedName name="Price_Change" localSheetId="1">#REF!</definedName>
    <definedName name="Price_Change" localSheetId="0">GAX!#REF!</definedName>
    <definedName name="Price_Change" localSheetId="3">'ODD LOT'!#REF!</definedName>
    <definedName name="Price_Change" localSheetId="4">#REF!</definedName>
    <definedName name="Price_Change" localSheetId="2">'Trading Results(r)'!$H$9:$H$36</definedName>
    <definedName name="Price_Change">#REF!</definedName>
    <definedName name="Price_Earnings_Ratio" localSheetId="1">#REF!</definedName>
    <definedName name="Price_Earnings_Ratio" localSheetId="0">#REF!</definedName>
    <definedName name="Price_Earnings_Ratio" localSheetId="3">#REF!</definedName>
    <definedName name="Price_Earnings_Ratio" localSheetId="4">'Profile of Listed Companies(r)'!$J$9:$J$32</definedName>
    <definedName name="Price_Earnings_Ratio" localSheetId="2">#REF!</definedName>
    <definedName name="Price_Earnings_Ratio">#REF!</definedName>
    <definedName name="_xlnm.Print_Area" localSheetId="1">'Cover Page (r)'!$A$1:$K$55</definedName>
    <definedName name="_xlnm.Print_Area" localSheetId="0">GAX!$D$1:$S$8</definedName>
    <definedName name="_xlnm.Print_Area" localSheetId="3">'ODD LOT'!$A$1:$G$54</definedName>
    <definedName name="_xlnm.Print_Area" localSheetId="4">'Profile of Listed Companies(r)'!$A$1:$K$67</definedName>
    <definedName name="_xlnm.Print_Area" localSheetId="2">'Trading Results(r)'!$A$1:$P$56</definedName>
    <definedName name="_xlnm.Print_Area">#REF!</definedName>
    <definedName name="Public" localSheetId="1">'[1]Profile of Listed Companies'!#REF!</definedName>
    <definedName name="Public" localSheetId="0">#REF!</definedName>
    <definedName name="Public" localSheetId="3">#REF!</definedName>
    <definedName name="Public" localSheetId="4">'Profile of Listed Companies(r)'!#REF!</definedName>
    <definedName name="Public" localSheetId="2">#REF!</definedName>
    <definedName name="Public">#REF!</definedName>
    <definedName name="Total_Shares_Bid" localSheetId="1">#REF!</definedName>
    <definedName name="Total_Shares_Bid" localSheetId="0">GAX!#REF!</definedName>
    <definedName name="Total_Shares_Bid" localSheetId="3">'ODD LOT'!#REF!</definedName>
    <definedName name="Total_Shares_Bid" localSheetId="4">#REF!</definedName>
    <definedName name="Total_Shares_Bid" localSheetId="2">'Trading Results(r)'!$K$9:$K$37</definedName>
    <definedName name="Total_Shares_Bid">#REF!</definedName>
    <definedName name="Total_Shares_Offered" localSheetId="1">#REF!</definedName>
    <definedName name="Total_Shares_Offered" localSheetId="0">GAX!#REF!</definedName>
    <definedName name="Total_Shares_Offered" localSheetId="3">'ODD LOT'!#REF!</definedName>
    <definedName name="Total_Shares_Offered" localSheetId="4">#REF!</definedName>
    <definedName name="Total_Shares_Offered" localSheetId="2">'Trading Results(r)'!$J$9:$J$36</definedName>
    <definedName name="Total_Shares_Offered">#REF!</definedName>
    <definedName name="Total_Shares_Traded" localSheetId="1">#REF!</definedName>
    <definedName name="Total_Shares_Traded" localSheetId="0">GAX!$O$5:$O$5</definedName>
    <definedName name="Total_Shares_Traded" localSheetId="3">'ODD LOT'!#REF!</definedName>
    <definedName name="Total_Shares_Traded" localSheetId="4">#REF!</definedName>
    <definedName name="Total_Shares_Traded" localSheetId="2">'Trading Results(r)'!$L$8:$L$40</definedName>
    <definedName name="Total_Shares_Traded">#REF!</definedName>
    <definedName name="Trading_Date" localSheetId="1">'Cover Page (r)'!$C$10</definedName>
    <definedName name="Trading_Date" localSheetId="0">GAX!#REF!</definedName>
    <definedName name="Trading_Date" localSheetId="3">'ODD LOT'!#REF!</definedName>
    <definedName name="Trading_Date" localSheetId="4">#REF!</definedName>
    <definedName name="Trading_Date" localSheetId="2">'Trading Results(r)'!#REF!</definedName>
    <definedName name="Trading_Date">#REF!</definedName>
    <definedName name="Trading_Session" localSheetId="1">#REF!</definedName>
    <definedName name="Trading_Session" localSheetId="0">GAX!#REF!</definedName>
    <definedName name="Trading_Session" localSheetId="3">'ODD LOT'!#REF!</definedName>
    <definedName name="Trading_Session" localSheetId="4">#REF!</definedName>
    <definedName name="Trading_Session" localSheetId="2">'Trading Results(r)'!#REF!</definedName>
    <definedName name="Trading_Sess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<sst xmlns="http://schemas.openxmlformats.org/spreadsheetml/2006/main" count="554" uniqueCount="223">
  <si>
    <t>OFFICIAL LIST</t>
  </si>
  <si>
    <t xml:space="preserve"> </t>
  </si>
  <si>
    <t>Date</t>
  </si>
  <si>
    <t>FML</t>
  </si>
  <si>
    <t>GCB</t>
  </si>
  <si>
    <t>MLC</t>
  </si>
  <si>
    <t>SCB</t>
  </si>
  <si>
    <t>UNIL</t>
  </si>
  <si>
    <t>CMLT</t>
  </si>
  <si>
    <t>Equities</t>
  </si>
  <si>
    <t>Profile of Listed Companies</t>
  </si>
  <si>
    <t>Company</t>
  </si>
  <si>
    <t>Issued Shares (mil.)</t>
  </si>
  <si>
    <t>EPS and PE ratios are based on results for the period</t>
  </si>
  <si>
    <t>Div.    Yield %</t>
  </si>
  <si>
    <t>P/E Ratio</t>
  </si>
  <si>
    <t>N/A</t>
  </si>
  <si>
    <t>ALW</t>
  </si>
  <si>
    <t>PBC</t>
  </si>
  <si>
    <t>Total Shares           Traded</t>
  </si>
  <si>
    <t xml:space="preserve">  ALW</t>
  </si>
  <si>
    <t xml:space="preserve">    GCB</t>
  </si>
  <si>
    <t>SWL</t>
  </si>
  <si>
    <t>AGA</t>
  </si>
  <si>
    <t>BOPP</t>
  </si>
  <si>
    <t>CAL</t>
  </si>
  <si>
    <t>CLYD</t>
  </si>
  <si>
    <t>CPC</t>
  </si>
  <si>
    <t>GGBL</t>
  </si>
  <si>
    <t>Depository shares</t>
  </si>
  <si>
    <t>AADS</t>
  </si>
  <si>
    <t>Preference Shares</t>
  </si>
  <si>
    <t>AADs in shares</t>
  </si>
  <si>
    <t>Subtotal</t>
  </si>
  <si>
    <t>n.m.</t>
  </si>
  <si>
    <t>ETI</t>
  </si>
  <si>
    <t>SCB PREF</t>
  </si>
  <si>
    <t>TOTAL</t>
  </si>
  <si>
    <t>This Week in Focus</t>
  </si>
  <si>
    <t>Volume</t>
  </si>
  <si>
    <t>Monday</t>
  </si>
  <si>
    <t>Tuesday</t>
  </si>
  <si>
    <t>Wednesday</t>
  </si>
  <si>
    <t>Thursday</t>
  </si>
  <si>
    <t>Friday</t>
  </si>
  <si>
    <t>Notes/Announcements</t>
  </si>
  <si>
    <t>ISIN</t>
  </si>
  <si>
    <t>Share Code</t>
  </si>
  <si>
    <t>AngloGold Ashanti Ltd.</t>
  </si>
  <si>
    <t>GH0000000607</t>
  </si>
  <si>
    <t xml:space="preserve">Aluworks Limited </t>
  </si>
  <si>
    <t>GH0000000037</t>
  </si>
  <si>
    <t>GH0000000581</t>
  </si>
  <si>
    <t>Cal Bank Ltd</t>
  </si>
  <si>
    <t>GH0000000649</t>
  </si>
  <si>
    <t>Clydestone (Ghana) Ltd.</t>
  </si>
  <si>
    <t>GH0000000573</t>
  </si>
  <si>
    <t>Camelot  Ghana Ltd.</t>
  </si>
  <si>
    <t>GH0000000227</t>
  </si>
  <si>
    <t>Cocoa Processing Co. Ltd.</t>
  </si>
  <si>
    <t>GH0000000540</t>
  </si>
  <si>
    <t>Ecobank Ghana Ltd.</t>
  </si>
  <si>
    <t>GH0000000680</t>
  </si>
  <si>
    <t>GH0000000078</t>
  </si>
  <si>
    <t>GH0000000094</t>
  </si>
  <si>
    <t>Guinness Ghana Breweries Ltd.</t>
  </si>
  <si>
    <t>GH0000000102</t>
  </si>
  <si>
    <t>GH0000000110</t>
  </si>
  <si>
    <t>GH0000000136</t>
  </si>
  <si>
    <t>GH0000000169</t>
  </si>
  <si>
    <t>GH0000000185</t>
  </si>
  <si>
    <t>GH0000000201</t>
  </si>
  <si>
    <t>GH0000000516</t>
  </si>
  <si>
    <t>Trust Bank Ltd. (The Gambia)</t>
  </si>
  <si>
    <t>GH0000000532</t>
  </si>
  <si>
    <t>TBL</t>
  </si>
  <si>
    <t>GH0000000144</t>
  </si>
  <si>
    <t>Unilever Ghana Ltd.</t>
  </si>
  <si>
    <t>GH0000000219</t>
  </si>
  <si>
    <t>AngloGold Ashanti Depository Shares</t>
  </si>
  <si>
    <t>GH0000000615</t>
  </si>
  <si>
    <t>Standard Chartered Bank Preference Shares</t>
  </si>
  <si>
    <t>GH0000000664</t>
  </si>
  <si>
    <t>Grand Total</t>
  </si>
  <si>
    <t>Total Petroleum Ghana Ltd.</t>
  </si>
  <si>
    <t>SHARES</t>
  </si>
  <si>
    <t>Ecobank Transnational Inc.</t>
  </si>
  <si>
    <t>Market Capt. GH ¢ million</t>
  </si>
  <si>
    <t>Div. per share for  last fin. year                   GH ¢</t>
  </si>
  <si>
    <t>GH0000000722</t>
  </si>
  <si>
    <t>GOIL</t>
  </si>
  <si>
    <t>Ghana Oil Company Limited</t>
  </si>
  <si>
    <t>SIC Insurance Company Ltd.</t>
  </si>
  <si>
    <t>SIC</t>
  </si>
  <si>
    <t>GH0000000730</t>
  </si>
  <si>
    <t>GSR</t>
  </si>
  <si>
    <t>Golden Star Resources Ltd.</t>
  </si>
  <si>
    <t>GH0000000748</t>
  </si>
  <si>
    <t>No.</t>
  </si>
  <si>
    <t xml:space="preserve">NRF Investors' Holdings % </t>
  </si>
  <si>
    <t>ODD LOT</t>
  </si>
  <si>
    <t>Rights</t>
  </si>
  <si>
    <t>Standard Chartered Bank Rights Entitlement</t>
  </si>
  <si>
    <t>SCBRE</t>
  </si>
  <si>
    <t>EGL</t>
  </si>
  <si>
    <t>Enterprise Group Ltd.</t>
  </si>
  <si>
    <t>GH0000001001</t>
  </si>
  <si>
    <t>Value GH¢</t>
  </si>
  <si>
    <t>Price Change (GH¢)</t>
  </si>
  <si>
    <t>Closing Bid  Price        (GH¢)</t>
  </si>
  <si>
    <t>Closing Offer Price            (GH¢)</t>
  </si>
  <si>
    <t>Total Value Traded (GH¢)</t>
  </si>
  <si>
    <t>Last Transaction Price (GH¢)</t>
  </si>
  <si>
    <t>Opening Price           (GH¢)</t>
  </si>
  <si>
    <t>Year Low    (GH¢)</t>
  </si>
  <si>
    <t>Year High       (GH¢)</t>
  </si>
  <si>
    <t>Closing Price - VWAP      (GH¢)</t>
  </si>
  <si>
    <t xml:space="preserve">   GSE STOCK INDICES</t>
  </si>
  <si>
    <t>GSE Composite Index (GSE-CI)</t>
  </si>
  <si>
    <t>GSE Financial Stocks Index (GSE-FSI)</t>
  </si>
  <si>
    <t>Previous Closing Price - VWAP (GH¢)</t>
  </si>
  <si>
    <t>GSE Composite Index                           (GSE-CI)</t>
  </si>
  <si>
    <t>Market Capitalization                  GH¢ million</t>
  </si>
  <si>
    <t>Sub-Total</t>
  </si>
  <si>
    <t>Tullow Oil Plc</t>
  </si>
  <si>
    <t>GH0000001050</t>
  </si>
  <si>
    <t>TLW</t>
  </si>
  <si>
    <t>EPS    GH ¢</t>
  </si>
  <si>
    <t>TG0000000132</t>
  </si>
  <si>
    <t>Exchange Tradeable Funds(ETFs)</t>
  </si>
  <si>
    <t>NewGold</t>
  </si>
  <si>
    <t>GLD</t>
  </si>
  <si>
    <t>ZAE000060067</t>
  </si>
  <si>
    <t>Trust Bank Gambia Ltd</t>
  </si>
  <si>
    <t>SOGEGH</t>
  </si>
  <si>
    <t xml:space="preserve">   GCB</t>
  </si>
  <si>
    <t xml:space="preserve">Mega African Capital Ltd </t>
  </si>
  <si>
    <t>GH0000000118</t>
  </si>
  <si>
    <t>MAC</t>
  </si>
  <si>
    <t xml:space="preserve">  </t>
  </si>
  <si>
    <t>GCB Bank Ltd</t>
  </si>
  <si>
    <t>GCB Bank Ltd.</t>
  </si>
  <si>
    <t>This Trading</t>
  </si>
  <si>
    <t>SAMBA Foods Ltd</t>
  </si>
  <si>
    <t>GHANA ALTERNATIVE MARKET</t>
  </si>
  <si>
    <t>SAMBA</t>
  </si>
  <si>
    <t>4482 Trading Session</t>
  </si>
  <si>
    <t>Standard Chartered Bank Pref. Shares</t>
  </si>
  <si>
    <t>Ghana Alternative Market (GAX)</t>
  </si>
  <si>
    <t>Samba Foods Limited</t>
  </si>
  <si>
    <t>GH0000001183</t>
  </si>
  <si>
    <t>Meridian Marshalls Holding Company</t>
  </si>
  <si>
    <t>GH0000001217</t>
  </si>
  <si>
    <t>MMH</t>
  </si>
  <si>
    <t>Exchange Tradeable Funds (ETF)</t>
  </si>
  <si>
    <t>HORDS</t>
  </si>
  <si>
    <t>GH0000001233</t>
  </si>
  <si>
    <t>Hords Ltd</t>
  </si>
  <si>
    <t>IIL</t>
  </si>
  <si>
    <t>Intravenous Infusions Limited</t>
  </si>
  <si>
    <t>GH0000001258</t>
  </si>
  <si>
    <t>EGH</t>
  </si>
  <si>
    <t>Agricultural Development Bank</t>
  </si>
  <si>
    <t>GHEADB043726</t>
  </si>
  <si>
    <t>ADB</t>
  </si>
  <si>
    <t>Access Bank Ghana PLC</t>
  </si>
  <si>
    <t>GHEABGO43772</t>
  </si>
  <si>
    <t>Access Bank Ghana Plc</t>
  </si>
  <si>
    <t>ACCESS</t>
  </si>
  <si>
    <t>Digicut Production &amp; Advertising Ltd</t>
  </si>
  <si>
    <t>GHEDPA049248</t>
  </si>
  <si>
    <t>DIGICUT</t>
  </si>
  <si>
    <t>Republic Bank (Ghana) Ltd.</t>
  </si>
  <si>
    <t>RBGH</t>
  </si>
  <si>
    <t>Total</t>
  </si>
  <si>
    <t>MTNGH</t>
  </si>
  <si>
    <t>GHEMTN051541</t>
  </si>
  <si>
    <t>Scancom PLC</t>
  </si>
  <si>
    <t>Mechanical Llyod Plc</t>
  </si>
  <si>
    <t>GHEABG043772</t>
  </si>
  <si>
    <t>Dannex Ayrton Starwin Plc.</t>
  </si>
  <si>
    <t>GHEDASP58306</t>
  </si>
  <si>
    <t>DASPHARMA</t>
  </si>
  <si>
    <t xml:space="preserve">Sub Total </t>
  </si>
  <si>
    <t>Standard Chartered Bank Gh. PLC</t>
  </si>
  <si>
    <t>Agricultural Development Bank PLC</t>
  </si>
  <si>
    <t>Cal Bank PLC</t>
  </si>
  <si>
    <t>Ecobank Ghana PLC.</t>
  </si>
  <si>
    <t>Enterprise Group PLC</t>
  </si>
  <si>
    <t>Guinness Ghana Breweries PLC</t>
  </si>
  <si>
    <t>Republic Bank (Ghana) PLC</t>
  </si>
  <si>
    <t>Total Petroleum Ghana PLC</t>
  </si>
  <si>
    <t>Unilever Ghana PLC</t>
  </si>
  <si>
    <t>*** Sam Woode Ltd. ***</t>
  </si>
  <si>
    <t>*** PBC Ltd. ***</t>
  </si>
  <si>
    <t>9 MTHS- 30/09/2020p</t>
  </si>
  <si>
    <t>***Sam Woode Ltd.***</t>
  </si>
  <si>
    <t>***PBC Ltd.***</t>
  </si>
  <si>
    <t>*** PBC ***</t>
  </si>
  <si>
    <t>*** SWL ***</t>
  </si>
  <si>
    <t>Fan Milk PLC.</t>
  </si>
  <si>
    <t>Benso Palm Plantation PLC</t>
  </si>
  <si>
    <t>Societe Generale Ghana PLC</t>
  </si>
  <si>
    <t>3 MTHS- 31/12/2020p</t>
  </si>
  <si>
    <t>FLYR - 31/12/2020</t>
  </si>
  <si>
    <t>FLYR - 31/1/2021p</t>
  </si>
  <si>
    <t>Pesewa One Plc</t>
  </si>
  <si>
    <t>GHEPOP062910</t>
  </si>
  <si>
    <t>POP</t>
  </si>
  <si>
    <t>Dividend Calender:</t>
  </si>
  <si>
    <t>GH0000001118</t>
  </si>
  <si>
    <t>6 MTHS- 30/06/2021p</t>
  </si>
  <si>
    <t>6 MTHS- 30/06/2021</t>
  </si>
  <si>
    <t>9 MTHS- 30/09/2021p</t>
  </si>
  <si>
    <t>FLYR - 30/09/2021p</t>
  </si>
  <si>
    <t>3 MTHS- 30/09/2021p</t>
  </si>
  <si>
    <t>FLYR - 30/09/2020</t>
  </si>
  <si>
    <t>PREVIOUS (26/11/2021) =</t>
  </si>
  <si>
    <t>CURRENT (29/11/2021) =</t>
  </si>
  <si>
    <t>CHANGE-YEAR TO DATE (Jan 01, 2021 - November 29, 2021)</t>
  </si>
  <si>
    <t>6112 Trading Session</t>
  </si>
  <si>
    <t>After 6112 Trading Session Monday, November 29, 2021</t>
  </si>
  <si>
    <t>0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</si>
</sst>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
    <numFmt numFmtId="175" formatCode="0.000%"/>
  </numFmts>
  <fonts count="151">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b/>
      <sz val="10"/>
      <name val="Geneva"/>
    </font>
    <font>
      <b/>
      <i/>
      <sz val="10"/>
      <name val="Geneva"/>
    </font>
    <font>
      <sz val="10"/>
      <name val="Geneva"/>
    </font>
    <font>
      <b/>
      <sz val="10"/>
      <name val="Helv"/>
    </font>
    <font>
      <sz val="10"/>
      <name val="Helv"/>
    </font>
    <font>
      <sz val="28"/>
      <name val="Geneva"/>
    </font>
    <font>
      <b/>
      <sz val="11"/>
      <name val="Tms Rmn"/>
    </font>
    <font>
      <b/>
      <sz val="11"/>
      <name val="Times New Roman"/>
      <family val="1"/>
    </font>
    <font>
      <sz val="8"/>
      <name val="Geneva"/>
    </font>
    <font>
      <sz val="8"/>
      <name val="Tms Rmn"/>
    </font>
    <font>
      <b/>
      <sz val="8"/>
      <name val="Rockwell"/>
      <family val="1"/>
    </font>
    <font>
      <b/>
      <sz val="8"/>
      <name val="Tms Rmn"/>
    </font>
    <font>
      <sz val="10"/>
      <color indexed="8"/>
      <name val="Geneva"/>
    </font>
    <font>
      <b/>
      <sz val="8"/>
      <color indexed="8"/>
      <name val="Rockwell"/>
      <family val="1"/>
    </font>
    <font>
      <sz val="10"/>
      <color indexed="8"/>
      <name val="Helv"/>
    </font>
    <font>
      <sz val="10"/>
      <name val="Tms Rmn"/>
    </font>
    <font>
      <b/>
      <sz val="20"/>
      <name val="Tms Rmn"/>
    </font>
    <font>
      <b/>
      <sz val="24"/>
      <name val="Palatino"/>
      <family val="1"/>
    </font>
    <font>
      <sz val="14"/>
      <name val="Helv"/>
    </font>
    <font>
      <sz val="10"/>
      <color indexed="8"/>
      <name val="Rockwell"/>
      <family val="1"/>
    </font>
    <font>
      <b/>
      <sz val="10"/>
      <name val="Tms Rmn"/>
    </font>
    <font>
      <sz val="10"/>
      <color indexed="8"/>
      <name val="Arial"/>
      <family val="2"/>
    </font>
    <font>
      <sz val="14"/>
      <name val="Arial"/>
      <family val="2"/>
    </font>
    <font>
      <sz val="10"/>
      <name val="Arial"/>
      <family val="2"/>
    </font>
    <font>
      <b/>
      <sz val="10"/>
      <name val="Arial"/>
      <family val="2"/>
    </font>
    <font>
      <sz val="10"/>
      <color indexed="56"/>
      <name val="Helv"/>
    </font>
    <font>
      <sz val="10"/>
      <color indexed="8"/>
      <name val="Times New Roman"/>
      <family val="1"/>
    </font>
    <font>
      <sz val="10"/>
      <name val="Times New Roman"/>
      <family val="1"/>
    </font>
    <font>
      <sz val="10"/>
      <color indexed="10"/>
      <name val="Geneva"/>
    </font>
    <font>
      <b/>
      <sz val="10"/>
      <color indexed="8"/>
      <name val="Geneva"/>
    </font>
    <font>
      <b/>
      <sz val="16"/>
      <name val="Tms Rmn"/>
    </font>
    <font>
      <sz val="10"/>
      <name val="Arial"/>
      <family val="2"/>
    </font>
    <font>
      <b/>
      <sz val="16"/>
      <name val="Times New Roman"/>
      <family val="1"/>
    </font>
    <font>
      <b/>
      <sz val="18"/>
      <name val="Arial"/>
      <family val="2"/>
    </font>
    <font>
      <b/>
      <sz val="11"/>
      <name val="Arial"/>
      <family val="2"/>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sz val="22"/>
      <name val="Arial"/>
      <family val="2"/>
    </font>
    <font>
      <sz val="22"/>
      <name val="Arial"/>
      <family val="2"/>
    </font>
    <font>
      <b/>
      <u/>
      <sz val="16"/>
      <color indexed="8"/>
      <name val="Times New Roman"/>
      <family val="1"/>
    </font>
    <font>
      <sz val="11"/>
      <name val="Times New Roman"/>
      <family val="1"/>
    </font>
    <font>
      <b/>
      <sz val="12"/>
      <name val="Tms Rmn"/>
    </font>
    <font>
      <sz val="26"/>
      <name val="Arial"/>
      <family val="2"/>
    </font>
    <font>
      <sz val="11"/>
      <color indexed="8"/>
      <name val="Times New Roman"/>
      <family val="1"/>
    </font>
    <font>
      <sz val="11"/>
      <name val="Rockwell"/>
      <family val="1"/>
    </font>
    <font>
      <b/>
      <sz val="11"/>
      <name val="Rockwell"/>
      <family val="1"/>
    </font>
    <font>
      <b/>
      <sz val="11"/>
      <color indexed="8"/>
      <name val="Rockwell"/>
      <family val="1"/>
    </font>
    <font>
      <b/>
      <sz val="18"/>
      <name val="Times New Roman"/>
      <family val="1"/>
    </font>
    <font>
      <b/>
      <sz val="10"/>
      <color indexed="10"/>
      <name val="Geneva"/>
    </font>
    <font>
      <b/>
      <sz val="14"/>
      <name val="Times New Roman"/>
      <family val="1"/>
    </font>
    <font>
      <b/>
      <sz val="10"/>
      <color indexed="10"/>
      <name val="Times New Roman"/>
      <family val="1"/>
    </font>
    <font>
      <b/>
      <sz val="12"/>
      <color indexed="10"/>
      <name val="Rockwell"/>
      <family val="1"/>
    </font>
    <font>
      <b/>
      <sz val="8"/>
      <color indexed="10"/>
      <name val="Tms Rmn"/>
    </font>
    <font>
      <b/>
      <sz val="10"/>
      <color indexed="10"/>
      <name val="Tms Rmn"/>
    </font>
    <font>
      <b/>
      <sz val="10"/>
      <color indexed="10"/>
      <name val="Helv"/>
    </font>
    <font>
      <b/>
      <sz val="10"/>
      <color indexed="10"/>
      <name val="Rockwell"/>
      <family val="1"/>
    </font>
    <font>
      <b/>
      <sz val="14"/>
      <color indexed="10"/>
      <name val="Arial"/>
      <family val="2"/>
    </font>
    <font>
      <b/>
      <sz val="13"/>
      <color indexed="10"/>
      <name val="Arial"/>
      <family val="2"/>
    </font>
    <font>
      <sz val="11"/>
      <color indexed="50"/>
      <name val="Times New Roman"/>
      <family val="1"/>
    </font>
    <font>
      <b/>
      <sz val="11"/>
      <color indexed="8"/>
      <name val="Times New Roman"/>
      <family val="1"/>
    </font>
    <font>
      <sz val="10"/>
      <color indexed="10"/>
      <name val="Rockwell"/>
      <family val="1"/>
    </font>
    <font>
      <i/>
      <u/>
      <sz val="12"/>
      <name val="Times New Roman"/>
      <family val="1"/>
    </font>
    <font>
      <b/>
      <i/>
      <sz val="8"/>
      <name val="Geneva"/>
    </font>
    <font>
      <b/>
      <sz val="8"/>
      <name val="Geneva"/>
    </font>
    <font>
      <b/>
      <sz val="11"/>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sz val="10"/>
      <color rgb="FF000000"/>
      <name val="Geneva"/>
    </font>
    <font>
      <sz val="11"/>
      <color indexed="8"/>
      <name val="Rockwell"/>
      <family val="1"/>
    </font>
    <font>
      <b/>
      <sz val="12"/>
      <color indexed="10"/>
      <name val="Times New Roman"/>
      <family val="1"/>
    </font>
    <font>
      <b/>
      <sz val="14"/>
      <name val="Arial"/>
      <family val="2"/>
    </font>
    <font>
      <b/>
      <sz val="18"/>
      <name val="Tms Rmn"/>
    </font>
    <font>
      <b/>
      <sz val="16"/>
      <name val="Arial"/>
      <family val="2"/>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b/>
      <sz val="18"/>
      <color indexed="8"/>
      <name val="Arial"/>
      <family val="2"/>
    </font>
    <font>
      <sz val="18"/>
      <name val="Times New Roman"/>
      <family val="1"/>
    </font>
    <font>
      <sz val="18"/>
      <name val="Arial"/>
      <family val="2"/>
    </font>
    <font>
      <b/>
      <sz val="20"/>
      <name val="Times New Roman"/>
      <family val="1"/>
    </font>
    <font>
      <b/>
      <u/>
      <sz val="20"/>
      <name val="Arial"/>
      <family val="2"/>
    </font>
    <font>
      <sz val="12"/>
      <name val="Times New Roman"/>
      <family val="1"/>
    </font>
    <font>
      <sz val="16"/>
      <name val="Arial"/>
      <family val="2"/>
    </font>
    <font>
      <sz val="12"/>
      <name val="Arial"/>
      <family val="2"/>
    </font>
    <font>
      <sz val="12"/>
      <name val="Tahoma"/>
      <family val="2"/>
    </font>
    <font>
      <sz val="10"/>
      <name val="MS Sans Serif"/>
      <family val="2"/>
    </font>
    <font>
      <b/>
      <i/>
      <u/>
      <sz val="11"/>
      <name val="Times New Roman"/>
      <family val="1"/>
    </font>
    <font>
      <b/>
      <sz val="10"/>
      <color rgb="FFFF0000"/>
      <name val="Helv"/>
    </font>
    <font>
      <b/>
      <sz val="20"/>
      <name val="Arial Black"/>
      <family val="2"/>
    </font>
    <font>
      <b/>
      <sz val="18"/>
      <name val="Arial Black"/>
      <family val="2"/>
    </font>
    <font>
      <sz val="8"/>
      <name val="Rockwell"/>
      <family val="1"/>
    </font>
    <font>
      <b/>
      <u/>
      <sz val="14"/>
      <color indexed="8"/>
      <name val="Times New Roman"/>
      <family val="1"/>
    </font>
    <font>
      <b/>
      <sz val="10"/>
      <color rgb="FFFF0000"/>
      <name val="Rockwell"/>
      <family val="1"/>
    </font>
    <font>
      <sz val="9"/>
      <name val="Geneva"/>
    </font>
    <font>
      <b/>
      <sz val="20"/>
      <name val="Arial"/>
      <family val="2"/>
    </font>
    <font>
      <sz val="10"/>
      <color theme="1"/>
      <name val="Times New Roman"/>
      <family val="1"/>
    </font>
    <font>
      <sz val="8"/>
      <color theme="1"/>
      <name val="Times New Roman"/>
      <family val="1"/>
    </font>
    <font>
      <b/>
      <sz val="11"/>
      <color theme="1"/>
      <name val="Times New Roman"/>
      <family val="1"/>
    </font>
    <font>
      <sz val="10"/>
      <color rgb="FF00B050"/>
      <name val="Times New Roman"/>
      <family val="1"/>
    </font>
    <font>
      <b/>
      <sz val="10"/>
      <color rgb="FFFF0000"/>
      <name val="Times New Roman"/>
      <family val="1"/>
    </font>
    <font>
      <b/>
      <sz val="11"/>
      <color rgb="FFFF0000"/>
      <name val="Times New Roman"/>
      <family val="1"/>
    </font>
    <font>
      <b/>
      <sz val="18"/>
      <color rgb="FFC00000"/>
      <name val="Tms Rmn"/>
    </font>
    <font>
      <sz val="8"/>
      <color rgb="FF000000"/>
      <name val="System"/>
    </font>
    <font>
      <sz val="12"/>
      <color rgb="FF000000"/>
      <name val="System"/>
    </font>
    <font>
      <sz val="11"/>
      <color theme="1" tint="0.249977111117893"/>
      <name val="Times New Roman"/>
      <family val="1"/>
    </font>
    <font>
      <b/>
      <sz val="20"/>
      <name val="Cambria"/>
      <family val="1"/>
      <scheme val="major"/>
    </font>
    <font>
      <sz val="10"/>
      <color theme="1" tint="0.249977111117893"/>
      <name val="Times New Roman"/>
      <family val="1"/>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64"/>
      </left>
      <right style="thin">
        <color indexed="64"/>
      </right>
      <top style="thin">
        <color indexed="8"/>
      </top>
      <bottom/>
      <diagonal/>
    </border>
    <border>
      <left/>
      <right/>
      <top/>
      <bottom style="thin">
        <color indexed="64"/>
      </bottom>
      <diagonal/>
    </border>
  </borders>
  <cellStyleXfs count="2281">
    <xf numFmtId="0" fontId="0" fillId="0" borderId="0"/>
    <xf numFmtId="165" fontId="16" fillId="0" borderId="1" applyAlignment="0">
      <alignment horizontal="right"/>
    </xf>
    <xf numFmtId="165" fontId="16" fillId="0" borderId="1" applyAlignment="0">
      <alignment horizontal="right"/>
    </xf>
    <xf numFmtId="0" fontId="89" fillId="2" borderId="0" applyNumberFormat="0" applyBorder="0" applyAlignment="0" applyProtection="0"/>
    <xf numFmtId="0" fontId="11" fillId="2" borderId="0" applyNumberFormat="0" applyBorder="0" applyAlignment="0" applyProtection="0"/>
    <xf numFmtId="0" fontId="89" fillId="3" borderId="0" applyNumberFormat="0" applyBorder="0" applyAlignment="0" applyProtection="0"/>
    <xf numFmtId="0" fontId="11" fillId="3" borderId="0" applyNumberFormat="0" applyBorder="0" applyAlignment="0" applyProtection="0"/>
    <xf numFmtId="0" fontId="89" fillId="4" borderId="0" applyNumberFormat="0" applyBorder="0" applyAlignment="0" applyProtection="0"/>
    <xf numFmtId="0" fontId="11" fillId="4"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6" borderId="0" applyNumberFormat="0" applyBorder="0" applyAlignment="0" applyProtection="0"/>
    <xf numFmtId="0" fontId="11" fillId="6" borderId="0" applyNumberFormat="0" applyBorder="0" applyAlignment="0" applyProtection="0"/>
    <xf numFmtId="0" fontId="89" fillId="7" borderId="0" applyNumberFormat="0" applyBorder="0" applyAlignment="0" applyProtection="0"/>
    <xf numFmtId="0" fontId="11" fillId="7"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9" borderId="0" applyNumberFormat="0" applyBorder="0" applyAlignment="0" applyProtection="0"/>
    <xf numFmtId="0" fontId="11" fillId="9" borderId="0" applyNumberFormat="0" applyBorder="0" applyAlignment="0" applyProtection="0"/>
    <xf numFmtId="0" fontId="89" fillId="10" borderId="0" applyNumberFormat="0" applyBorder="0" applyAlignment="0" applyProtection="0"/>
    <xf numFmtId="0" fontId="11" fillId="10" borderId="0" applyNumberFormat="0" applyBorder="0" applyAlignment="0" applyProtection="0"/>
    <xf numFmtId="0" fontId="89" fillId="5" borderId="0" applyNumberFormat="0" applyBorder="0" applyAlignment="0" applyProtection="0"/>
    <xf numFmtId="0" fontId="11" fillId="5" borderId="0" applyNumberFormat="0" applyBorder="0" applyAlignment="0" applyProtection="0"/>
    <xf numFmtId="0" fontId="89" fillId="8" borderId="0" applyNumberFormat="0" applyBorder="0" applyAlignment="0" applyProtection="0"/>
    <xf numFmtId="0" fontId="11" fillId="8" borderId="0" applyNumberFormat="0" applyBorder="0" applyAlignment="0" applyProtection="0"/>
    <xf numFmtId="0" fontId="89" fillId="11"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3" fontId="11"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22" borderId="0" applyFont="0" applyBorder="0" applyAlignment="0" applyProtection="0"/>
    <xf numFmtId="43" fontId="35"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11" fillId="0" borderId="0" applyFont="0" applyFill="0" applyBorder="0" applyAlignment="0" applyProtection="0"/>
    <xf numFmtId="164" fontId="35" fillId="22" borderId="0" applyFont="0" applyBorder="0" applyAlignment="0" applyProtection="0"/>
    <xf numFmtId="164" fontId="35" fillId="22" borderId="0" applyFont="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35" fillId="0" borderId="0" applyFont="0" applyFill="0" applyBorder="0" applyAlignment="0" applyProtection="0"/>
    <xf numFmtId="43" fontId="107"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164"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35" fillId="0" borderId="0" applyFont="0" applyFill="0" applyBorder="0" applyAlignment="0" applyProtection="0"/>
    <xf numFmtId="43" fontId="107"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107" fillId="0" borderId="0" applyFont="0" applyFill="0" applyBorder="0" applyAlignment="0" applyProtection="0"/>
    <xf numFmtId="41" fontId="11" fillId="0" borderId="0" applyFont="0" applyFill="0" applyBorder="0" applyAlignment="0" applyProtection="0"/>
    <xf numFmtId="164" fontId="43" fillId="0" borderId="0" applyFont="0" applyFill="0" applyBorder="0" applyAlignment="0" applyProtection="0"/>
    <xf numFmtId="0" fontId="11" fillId="0" borderId="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5" fillId="0" borderId="7" applyNumberFormat="0" applyFill="0">
      <alignment horizontal="right"/>
    </xf>
    <xf numFmtId="0" fontId="100" fillId="0" borderId="8" applyNumberFormat="0" applyFill="0" applyAlignment="0" applyProtection="0"/>
    <xf numFmtId="165" fontId="16" fillId="0" borderId="1" applyAlignment="0">
      <alignment horizontal="right"/>
    </xf>
    <xf numFmtId="0" fontId="101" fillId="23" borderId="0" applyNumberFormat="0" applyBorder="0" applyAlignment="0" applyProtection="0"/>
    <xf numFmtId="0" fontId="35" fillId="0" borderId="0"/>
    <xf numFmtId="0" fontId="35" fillId="0" borderId="0"/>
    <xf numFmtId="0" fontId="35" fillId="0" borderId="0"/>
    <xf numFmtId="0" fontId="108" fillId="0" borderId="0"/>
    <xf numFmtId="0" fontId="109"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108" fillId="0" borderId="0"/>
    <xf numFmtId="0" fontId="35" fillId="0" borderId="0"/>
    <xf numFmtId="0" fontId="35" fillId="0" borderId="0"/>
    <xf numFmtId="0" fontId="35" fillId="0" borderId="0"/>
    <xf numFmtId="0" fontId="35" fillId="0" borderId="0"/>
    <xf numFmtId="0" fontId="35" fillId="0" borderId="0"/>
    <xf numFmtId="0" fontId="108" fillId="0" borderId="0"/>
    <xf numFmtId="0" fontId="108" fillId="0" borderId="0"/>
    <xf numFmtId="0" fontId="35" fillId="0" borderId="0"/>
    <xf numFmtId="0" fontId="35" fillId="0" borderId="0"/>
    <xf numFmtId="0" fontId="35" fillId="0" borderId="0"/>
    <xf numFmtId="0" fontId="106"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35" fillId="0" borderId="0"/>
    <xf numFmtId="0" fontId="16" fillId="0" borderId="0" applyNumberFormat="0" applyFill="0" applyBorder="0" applyAlignment="0" applyProtection="0"/>
    <xf numFmtId="0" fontId="14" fillId="0" borderId="0"/>
    <xf numFmtId="0" fontId="43" fillId="0" borderId="0"/>
    <xf numFmtId="0" fontId="14" fillId="0" borderId="0"/>
    <xf numFmtId="0" fontId="89" fillId="24" borderId="9" applyNumberFormat="0" applyFont="0" applyAlignment="0" applyProtection="0"/>
    <xf numFmtId="0" fontId="35" fillId="24" borderId="9" applyNumberFormat="0" applyFont="0" applyAlignment="0" applyProtection="0"/>
    <xf numFmtId="0" fontId="102" fillId="20" borderId="10" applyNumberFormat="0" applyAlignment="0" applyProtection="0"/>
    <xf numFmtId="9" fontId="14" fillId="0" borderId="0" applyFont="0" applyFill="0" applyBorder="0" applyAlignment="0" applyProtection="0"/>
    <xf numFmtId="0" fontId="15" fillId="0" borderId="11" applyNumberFormat="0" applyFill="0">
      <alignment horizontal="left"/>
    </xf>
    <xf numFmtId="0" fontId="103" fillId="0" borderId="0" applyNumberFormat="0" applyFill="0" applyBorder="0" applyAlignment="0" applyProtection="0"/>
    <xf numFmtId="0" fontId="15" fillId="0" borderId="12" applyNumberFormat="0" applyFill="0" applyBorder="0">
      <alignment horizontal="center" vertical="top" wrapText="1"/>
    </xf>
    <xf numFmtId="0" fontId="104" fillId="0" borderId="13" applyNumberFormat="0" applyFill="0" applyAlignment="0" applyProtection="0"/>
    <xf numFmtId="0" fontId="105"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4" fillId="0" borderId="0"/>
    <xf numFmtId="165" fontId="16" fillId="0" borderId="45" applyAlignment="0">
      <alignment horizontal="right"/>
    </xf>
    <xf numFmtId="165" fontId="16" fillId="0" borderId="45"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90" fillId="12" borderId="0" applyNumberFormat="0" applyBorder="0" applyAlignment="0" applyProtection="0"/>
    <xf numFmtId="0" fontId="90" fillId="9" borderId="0" applyNumberFormat="0" applyBorder="0" applyAlignment="0" applyProtection="0"/>
    <xf numFmtId="0" fontId="90" fillId="10"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5" borderId="0" applyNumberFormat="0" applyBorder="0" applyAlignment="0" applyProtection="0"/>
    <xf numFmtId="0" fontId="90" fillId="16" borderId="0" applyNumberFormat="0" applyBorder="0" applyAlignment="0" applyProtection="0"/>
    <xf numFmtId="0" fontId="90" fillId="17" borderId="0" applyNumberFormat="0" applyBorder="0" applyAlignment="0" applyProtection="0"/>
    <xf numFmtId="0" fontId="90" fillId="18" borderId="0" applyNumberFormat="0" applyBorder="0" applyAlignment="0" applyProtection="0"/>
    <xf numFmtId="0" fontId="90" fillId="13" borderId="0" applyNumberFormat="0" applyBorder="0" applyAlignment="0" applyProtection="0"/>
    <xf numFmtId="0" fontId="90" fillId="14" borderId="0" applyNumberFormat="0" applyBorder="0" applyAlignment="0" applyProtection="0"/>
    <xf numFmtId="0" fontId="90" fillId="19" borderId="0" applyNumberFormat="0" applyBorder="0" applyAlignment="0" applyProtection="0"/>
    <xf numFmtId="0" fontId="91" fillId="3" borderId="0" applyNumberFormat="0" applyBorder="0" applyAlignment="0" applyProtection="0"/>
    <xf numFmtId="0" fontId="92" fillId="20" borderId="2" applyNumberFormat="0" applyAlignment="0" applyProtection="0"/>
    <xf numFmtId="0" fontId="93" fillId="21" borderId="3" applyNumberFormat="0" applyAlignment="0" applyProtection="0"/>
    <xf numFmtId="4" fontId="1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94" fillId="0" borderId="0" applyNumberFormat="0" applyFill="0" applyBorder="0" applyAlignment="0" applyProtection="0"/>
    <xf numFmtId="0" fontId="95" fillId="4" borderId="0" applyNumberFormat="0" applyBorder="0" applyAlignment="0" applyProtection="0"/>
    <xf numFmtId="0" fontId="96" fillId="0" borderId="4" applyNumberFormat="0" applyFill="0" applyAlignment="0" applyProtection="0"/>
    <xf numFmtId="0" fontId="97" fillId="0" borderId="5" applyNumberFormat="0" applyFill="0" applyAlignment="0" applyProtection="0"/>
    <xf numFmtId="0" fontId="98" fillId="0" borderId="6" applyNumberFormat="0" applyFill="0" applyAlignment="0" applyProtection="0"/>
    <xf numFmtId="0" fontId="98" fillId="0" borderId="0" applyNumberFormat="0" applyFill="0" applyBorder="0" applyAlignment="0" applyProtection="0"/>
    <xf numFmtId="0" fontId="99" fillId="7" borderId="2" applyNumberFormat="0" applyAlignment="0" applyProtection="0"/>
    <xf numFmtId="0" fontId="100" fillId="0" borderId="8" applyNumberFormat="0" applyFill="0" applyAlignment="0" applyProtection="0"/>
    <xf numFmtId="165" fontId="16" fillId="0" borderId="45" applyAlignment="0">
      <alignment horizontal="right"/>
    </xf>
    <xf numFmtId="0" fontId="101"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46" applyNumberFormat="0" applyFont="0" applyAlignment="0" applyProtection="0"/>
    <xf numFmtId="0" fontId="35" fillId="24" borderId="46" applyNumberFormat="0" applyFont="0" applyAlignment="0" applyProtection="0"/>
    <xf numFmtId="0" fontId="102" fillId="20" borderId="47" applyNumberFormat="0" applyAlignment="0" applyProtection="0"/>
    <xf numFmtId="9" fontId="14" fillId="0" borderId="0" applyFont="0" applyFill="0" applyBorder="0" applyAlignment="0" applyProtection="0"/>
    <xf numFmtId="0" fontId="103" fillId="0" borderId="0" applyNumberFormat="0" applyFill="0" applyBorder="0" applyAlignment="0" applyProtection="0"/>
    <xf numFmtId="0" fontId="104" fillId="0" borderId="48" applyNumberFormat="0" applyFill="0" applyAlignment="0" applyProtection="0"/>
    <xf numFmtId="0" fontId="105" fillId="0" borderId="0" applyNumberFormat="0" applyFill="0" applyBorder="0" applyAlignment="0" applyProtection="0"/>
    <xf numFmtId="0" fontId="9" fillId="0" borderId="0"/>
    <xf numFmtId="43" fontId="9"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5" applyAlignment="0">
      <alignment horizontal="right"/>
    </xf>
    <xf numFmtId="0" fontId="92" fillId="20" borderId="50" applyNumberFormat="0" applyAlignment="0" applyProtection="0"/>
    <xf numFmtId="0" fontId="92" fillId="20" borderId="50"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99" fillId="7" borderId="50" applyNumberFormat="0" applyAlignment="0" applyProtection="0"/>
    <xf numFmtId="0" fontId="99" fillId="7" borderId="50" applyNumberFormat="0" applyAlignment="0" applyProtection="0"/>
    <xf numFmtId="0" fontId="15" fillId="0" borderId="51" applyNumberFormat="0" applyFill="0">
      <alignment horizontal="right"/>
    </xf>
    <xf numFmtId="165" fontId="16" fillId="0" borderId="49"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6" fillId="0" borderId="45" applyAlignment="0">
      <alignment horizontal="right"/>
    </xf>
    <xf numFmtId="165" fontId="16" fillId="0" borderId="45" applyAlignment="0">
      <alignment horizontal="right"/>
    </xf>
    <xf numFmtId="0" fontId="7" fillId="0" borderId="0"/>
    <xf numFmtId="164" fontId="7"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56" applyNumberFormat="0" applyFont="0" applyAlignment="0" applyProtection="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2" fillId="20" borderId="57" applyNumberFormat="0" applyAlignment="0" applyProtection="0"/>
    <xf numFmtId="0" fontId="104" fillId="0" borderId="58" applyNumberFormat="0" applyFill="0" applyAlignment="0" applyProtection="0"/>
    <xf numFmtId="0" fontId="104" fillId="0" borderId="58" applyNumberFormat="0" applyFill="0" applyAlignment="0" applyProtection="0"/>
    <xf numFmtId="0" fontId="129" fillId="0" borderId="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92" fillId="20" borderId="54" applyNumberFormat="0" applyAlignment="0" applyProtection="0"/>
    <xf numFmtId="0" fontId="92" fillId="20" borderId="54" applyNumberFormat="0" applyAlignment="0" applyProtection="0"/>
    <xf numFmtId="0" fontId="92" fillId="20" borderId="54" applyNumberFormat="0" applyAlignment="0" applyProtection="0"/>
    <xf numFmtId="0" fontId="99" fillId="7" borderId="54" applyNumberFormat="0" applyAlignment="0" applyProtection="0"/>
    <xf numFmtId="0" fontId="99" fillId="7" borderId="54" applyNumberFormat="0" applyAlignment="0" applyProtection="0"/>
    <xf numFmtId="0" fontId="99" fillId="7" borderId="54" applyNumberFormat="0" applyAlignment="0" applyProtection="0"/>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5" fillId="24" borderId="56" applyNumberFormat="0" applyFont="0" applyAlignment="0" applyProtection="0"/>
    <xf numFmtId="0" fontId="35" fillId="24" borderId="56" applyNumberFormat="0" applyFont="0" applyAlignment="0" applyProtection="0"/>
    <xf numFmtId="0" fontId="11" fillId="24" borderId="56" applyNumberFormat="0" applyFont="0" applyAlignment="0" applyProtection="0"/>
    <xf numFmtId="0" fontId="102" fillId="20" borderId="57" applyNumberFormat="0" applyAlignment="0" applyProtection="0"/>
    <xf numFmtId="0" fontId="104" fillId="0" borderId="58" applyNumberFormat="0" applyFill="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5" fillId="0" borderId="0"/>
    <xf numFmtId="0" fontId="11" fillId="24" borderId="56" applyNumberFormat="0" applyFont="0" applyAlignment="0" applyProtection="0"/>
    <xf numFmtId="0" fontId="11" fillId="24" borderId="56" applyNumberFormat="0" applyFont="0" applyAlignment="0" applyProtection="0"/>
    <xf numFmtId="0" fontId="11" fillId="24" borderId="56" applyNumberFormat="0" applyFont="0" applyAlignment="0" applyProtection="0"/>
    <xf numFmtId="0" fontId="137" fillId="0" borderId="0"/>
    <xf numFmtId="43" fontId="137" fillId="0" borderId="0" applyFont="0" applyFill="0" applyBorder="0" applyAlignment="0" applyProtection="0"/>
    <xf numFmtId="44" fontId="137" fillId="0" borderId="0" applyFont="0" applyFill="0" applyBorder="0" applyAlignment="0" applyProtection="0"/>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5" fillId="0" borderId="7" applyNumberFormat="0" applyFill="0">
      <alignment horizontal="right"/>
    </xf>
    <xf numFmtId="0" fontId="15" fillId="0" borderId="7" applyNumberFormat="0" applyFill="0">
      <alignment horizontal="right"/>
    </xf>
    <xf numFmtId="0" fontId="15" fillId="0" borderId="7" applyNumberFormat="0" applyFill="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165" fontId="16" fillId="0" borderId="49"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56" applyNumberFormat="0" applyFont="0" applyAlignment="0" applyProtection="0"/>
    <xf numFmtId="0" fontId="11"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35"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2" fillId="20" borderId="74" applyNumberFormat="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04" fillId="0" borderId="75" applyNumberFormat="0" applyFill="0" applyAlignment="0" applyProtection="0"/>
    <xf numFmtId="0" fontId="11" fillId="24" borderId="56" applyNumberFormat="0" applyFont="0" applyAlignment="0" applyProtection="0"/>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5" fillId="0" borderId="55" applyNumberFormat="0" applyFill="0">
      <alignment horizontal="right"/>
    </xf>
    <xf numFmtId="0" fontId="15" fillId="0" borderId="55" applyNumberFormat="0" applyFill="0">
      <alignment horizontal="right"/>
    </xf>
    <xf numFmtId="0" fontId="15" fillId="0" borderId="55" applyNumberFormat="0" applyFill="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165" fontId="16" fillId="0" borderId="53"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73" applyNumberFormat="0" applyFont="0" applyAlignment="0" applyProtection="0"/>
    <xf numFmtId="0" fontId="11" fillId="24" borderId="73" applyNumberFormat="0" applyFont="0" applyAlignment="0" applyProtection="0"/>
    <xf numFmtId="0" fontId="11" fillId="24" borderId="73" applyNumberFormat="0" applyFont="0" applyAlignment="0" applyProtection="0"/>
    <xf numFmtId="0" fontId="14" fillId="0" borderId="0"/>
    <xf numFmtId="4" fontId="14" fillId="0" borderId="0" applyFont="0" applyFill="0" applyBorder="0" applyAlignment="0" applyProtection="0"/>
  </cellStyleXfs>
  <cellXfs count="447">
    <xf numFmtId="0" fontId="0" fillId="0" borderId="0" xfId="0"/>
    <xf numFmtId="0" fontId="23" fillId="0" borderId="12" xfId="158" applyFont="1" applyBorder="1">
      <alignment horizontal="center" vertical="top" wrapText="1"/>
    </xf>
    <xf numFmtId="0" fontId="23" fillId="0" borderId="15" xfId="158" applyFont="1" applyBorder="1">
      <alignment horizontal="center" vertical="top" wrapText="1"/>
    </xf>
    <xf numFmtId="15" fontId="23" fillId="0" borderId="15" xfId="158" applyNumberFormat="1" applyFont="1" applyBorder="1">
      <alignment horizontal="center" vertical="top" wrapText="1"/>
    </xf>
    <xf numFmtId="3" fontId="37" fillId="0" borderId="0" xfId="148" applyNumberFormat="1" applyFont="1" applyBorder="1" applyProtection="1"/>
    <xf numFmtId="0" fontId="43" fillId="0" borderId="0" xfId="150"/>
    <xf numFmtId="0" fontId="18" fillId="25" borderId="0" xfId="149" applyFont="1" applyFill="1" applyBorder="1" applyAlignment="1"/>
    <xf numFmtId="0" fontId="36" fillId="0" borderId="0" xfId="150" applyFont="1"/>
    <xf numFmtId="0" fontId="45" fillId="0" borderId="0" xfId="150" applyFont="1"/>
    <xf numFmtId="0" fontId="36" fillId="26" borderId="0" xfId="150" applyFont="1" applyFill="1"/>
    <xf numFmtId="0" fontId="46" fillId="0" borderId="0" xfId="150" applyFont="1" applyAlignment="1">
      <alignment horizontal="center" wrapText="1"/>
    </xf>
    <xf numFmtId="0" fontId="39" fillId="0" borderId="0" xfId="0" applyFont="1"/>
    <xf numFmtId="0" fontId="48" fillId="0" borderId="0" xfId="0" applyFont="1"/>
    <xf numFmtId="0" fontId="49" fillId="0" borderId="0" xfId="0" applyFont="1"/>
    <xf numFmtId="15" fontId="51" fillId="0" borderId="0" xfId="0" applyNumberFormat="1" applyFont="1"/>
    <xf numFmtId="0" fontId="52" fillId="0" borderId="0" xfId="0" applyFont="1"/>
    <xf numFmtId="14" fontId="39" fillId="0" borderId="0" xfId="0" applyNumberFormat="1" applyFont="1"/>
    <xf numFmtId="0" fontId="39" fillId="0" borderId="19" xfId="151" applyFont="1" applyBorder="1"/>
    <xf numFmtId="3" fontId="50" fillId="0" borderId="19" xfId="158" applyNumberFormat="1" applyFont="1" applyBorder="1">
      <alignment horizontal="center" vertical="top" wrapText="1"/>
    </xf>
    <xf numFmtId="0" fontId="50" fillId="0" borderId="0" xfId="0" applyFont="1"/>
    <xf numFmtId="0" fontId="54" fillId="0" borderId="0" xfId="151" applyFont="1" applyBorder="1" applyAlignment="1">
      <alignment horizontal="left"/>
    </xf>
    <xf numFmtId="0" fontId="57" fillId="0" borderId="0" xfId="0" applyFont="1"/>
    <xf numFmtId="0" fontId="54" fillId="0" borderId="22" xfId="151" applyFont="1" applyBorder="1" applyAlignment="1">
      <alignment horizontal="left"/>
    </xf>
    <xf numFmtId="3" fontId="57" fillId="0" borderId="0" xfId="42" applyNumberFormat="1" applyFont="1"/>
    <xf numFmtId="3" fontId="57" fillId="0" borderId="0" xfId="42" applyNumberFormat="1" applyFont="1" applyBorder="1"/>
    <xf numFmtId="0" fontId="58" fillId="0" borderId="0" xfId="0" applyFont="1"/>
    <xf numFmtId="0" fontId="59" fillId="0" borderId="0" xfId="0" applyFont="1"/>
    <xf numFmtId="0" fontId="44" fillId="0" borderId="0" xfId="0" applyFont="1"/>
    <xf numFmtId="0" fontId="60" fillId="0" borderId="0" xfId="0" applyFont="1"/>
    <xf numFmtId="3" fontId="39" fillId="0" borderId="0" xfId="42" applyNumberFormat="1" applyFont="1"/>
    <xf numFmtId="0" fontId="61" fillId="0" borderId="0" xfId="150" applyFont="1"/>
    <xf numFmtId="0" fontId="62" fillId="0" borderId="0" xfId="150" applyFont="1"/>
    <xf numFmtId="0" fontId="48" fillId="0" borderId="0" xfId="0" applyFont="1" applyBorder="1"/>
    <xf numFmtId="0" fontId="39" fillId="0" borderId="0" xfId="0" applyFont="1" applyBorder="1"/>
    <xf numFmtId="0" fontId="63" fillId="0" borderId="0" xfId="149" applyFont="1" applyBorder="1" applyAlignment="1">
      <alignment horizontal="center"/>
    </xf>
    <xf numFmtId="0" fontId="66" fillId="0" borderId="0" xfId="150" applyFont="1"/>
    <xf numFmtId="0" fontId="56" fillId="0" borderId="0" xfId="102" applyFont="1" applyFill="1" applyBorder="1" applyAlignment="1">
      <alignment horizontal="left"/>
    </xf>
    <xf numFmtId="0" fontId="56" fillId="0" borderId="21" xfId="102" applyFont="1" applyFill="1" applyBorder="1" applyAlignment="1">
      <alignment horizontal="left"/>
    </xf>
    <xf numFmtId="0" fontId="50" fillId="0" borderId="0" xfId="151" applyFont="1" applyBorder="1" applyAlignment="1">
      <alignment wrapText="1"/>
    </xf>
    <xf numFmtId="0" fontId="39" fillId="0" borderId="1" xfId="151" applyFont="1" applyBorder="1"/>
    <xf numFmtId="0" fontId="47" fillId="0" borderId="1" xfId="102" applyFont="1" applyBorder="1">
      <alignment horizontal="right"/>
    </xf>
    <xf numFmtId="0" fontId="39" fillId="0" borderId="1" xfId="158" applyFont="1" applyBorder="1">
      <alignment horizontal="center" vertical="top" wrapText="1"/>
    </xf>
    <xf numFmtId="0" fontId="52" fillId="0" borderId="1" xfId="158" applyFont="1" applyBorder="1">
      <alignment horizontal="center" vertical="top" wrapText="1"/>
    </xf>
    <xf numFmtId="0" fontId="56" fillId="0" borderId="1" xfId="102" applyFont="1" applyFill="1" applyBorder="1" applyAlignment="1">
      <alignment horizontal="left"/>
    </xf>
    <xf numFmtId="0" fontId="56" fillId="0" borderId="1" xfId="0" applyFont="1" applyBorder="1"/>
    <xf numFmtId="0" fontId="50" fillId="0" borderId="1" xfId="151" applyFont="1" applyBorder="1"/>
    <xf numFmtId="0" fontId="50" fillId="0" borderId="1" xfId="151" applyFont="1" applyBorder="1" applyAlignment="1">
      <alignment wrapText="1"/>
    </xf>
    <xf numFmtId="0" fontId="48" fillId="0" borderId="0" xfId="0" applyFont="1" applyAlignment="1">
      <alignment horizontal="right"/>
    </xf>
    <xf numFmtId="0" fontId="59" fillId="0" borderId="0" xfId="0" applyFont="1" applyAlignment="1">
      <alignment horizontal="right"/>
    </xf>
    <xf numFmtId="0" fontId="39" fillId="0" borderId="0" xfId="0" applyFont="1" applyAlignment="1">
      <alignment horizontal="right"/>
    </xf>
    <xf numFmtId="0" fontId="55" fillId="0" borderId="1" xfId="151" applyFont="1" applyBorder="1" applyAlignment="1">
      <alignment horizontal="right"/>
    </xf>
    <xf numFmtId="0" fontId="64" fillId="0" borderId="1" xfId="151" applyFont="1" applyBorder="1" applyAlignment="1">
      <alignment horizontal="right"/>
    </xf>
    <xf numFmtId="0" fontId="69" fillId="0" borderId="1" xfId="102" applyFont="1" applyBorder="1" applyAlignment="1">
      <alignment horizontal="right"/>
    </xf>
    <xf numFmtId="0" fontId="70" fillId="0" borderId="1" xfId="102" applyFont="1" applyBorder="1" applyAlignment="1">
      <alignment horizontal="right"/>
    </xf>
    <xf numFmtId="0" fontId="69" fillId="26" borderId="1" xfId="102" applyFont="1" applyFill="1" applyBorder="1" applyAlignment="1">
      <alignment horizontal="right" wrapText="1"/>
    </xf>
    <xf numFmtId="0" fontId="68" fillId="0" borderId="1" xfId="151" applyFont="1" applyBorder="1" applyAlignment="1">
      <alignment horizontal="right"/>
    </xf>
    <xf numFmtId="0" fontId="69" fillId="0" borderId="1" xfId="151" applyFont="1" applyBorder="1" applyAlignment="1">
      <alignment horizontal="right"/>
    </xf>
    <xf numFmtId="0" fontId="69" fillId="0" borderId="14" xfId="158" applyFont="1" applyBorder="1" applyAlignment="1">
      <alignment horizontal="left" wrapText="1"/>
    </xf>
    <xf numFmtId="4" fontId="43" fillId="0" borderId="0" xfId="42" applyFont="1"/>
    <xf numFmtId="3" fontId="39" fillId="0" borderId="0" xfId="0" applyNumberFormat="1" applyFont="1"/>
    <xf numFmtId="0" fontId="74" fillId="0" borderId="1" xfId="151" applyFont="1" applyBorder="1" applyAlignment="1">
      <alignment horizontal="center"/>
    </xf>
    <xf numFmtId="0" fontId="75" fillId="0" borderId="1" xfId="151" applyFont="1" applyBorder="1" applyAlignment="1">
      <alignment horizontal="center" vertical="top" wrapText="1"/>
    </xf>
    <xf numFmtId="0" fontId="76" fillId="0" borderId="15" xfId="158" applyFont="1" applyBorder="1">
      <alignment horizontal="center" vertical="top" wrapText="1"/>
    </xf>
    <xf numFmtId="4" fontId="78" fillId="0" borderId="0" xfId="148" applyNumberFormat="1" applyFont="1" applyBorder="1" applyProtection="1"/>
    <xf numFmtId="0" fontId="80" fillId="0" borderId="0" xfId="150" applyFont="1" applyAlignment="1"/>
    <xf numFmtId="0" fontId="81" fillId="0" borderId="0" xfId="150" applyFont="1"/>
    <xf numFmtId="168" fontId="76" fillId="0" borderId="15" xfId="158" applyNumberFormat="1" applyFont="1" applyBorder="1">
      <alignment horizontal="center" vertical="top" wrapText="1"/>
    </xf>
    <xf numFmtId="0" fontId="39" fillId="0" borderId="24" xfId="0" applyFont="1" applyBorder="1"/>
    <xf numFmtId="0" fontId="50" fillId="0" borderId="16" xfId="0" applyFont="1" applyBorder="1" applyAlignment="1">
      <alignment horizontal="center"/>
    </xf>
    <xf numFmtId="0" fontId="57" fillId="0" borderId="17" xfId="0" applyFont="1" applyBorder="1"/>
    <xf numFmtId="0" fontId="57" fillId="0" borderId="16" xfId="0" applyFont="1" applyBorder="1"/>
    <xf numFmtId="0" fontId="43" fillId="0" borderId="0" xfId="150" applyBorder="1"/>
    <xf numFmtId="4" fontId="39" fillId="0" borderId="0" xfId="42" applyFont="1"/>
    <xf numFmtId="0" fontId="85" fillId="0" borderId="0" xfId="151" applyFont="1" applyBorder="1"/>
    <xf numFmtId="3" fontId="83" fillId="0" borderId="1" xfId="42" applyNumberFormat="1" applyFont="1" applyFill="1" applyBorder="1" applyAlignment="1">
      <alignment horizontal="center" wrapText="1"/>
    </xf>
    <xf numFmtId="0" fontId="19" fillId="0" borderId="16" xfId="0" applyFont="1" applyBorder="1" applyAlignment="1">
      <alignment horizontal="center"/>
    </xf>
    <xf numFmtId="0" fontId="83" fillId="0" borderId="0" xfId="102" applyFont="1" applyFill="1" applyBorder="1" applyAlignment="1">
      <alignment horizontal="left"/>
    </xf>
    <xf numFmtId="0" fontId="83" fillId="0" borderId="1" xfId="102" applyFont="1" applyFill="1" applyBorder="1" applyAlignment="1">
      <alignment horizontal="left"/>
    </xf>
    <xf numFmtId="0" fontId="83" fillId="0" borderId="1" xfId="0" applyFont="1" applyBorder="1"/>
    <xf numFmtId="0" fontId="39" fillId="0" borderId="16" xfId="0" applyFont="1" applyBorder="1"/>
    <xf numFmtId="0" fontId="39" fillId="0" borderId="1" xfId="0" applyFont="1" applyBorder="1"/>
    <xf numFmtId="0" fontId="64" fillId="0" borderId="24" xfId="151" applyFont="1" applyBorder="1" applyAlignment="1">
      <alignment horizontal="right"/>
    </xf>
    <xf numFmtId="0" fontId="19" fillId="0" borderId="24" xfId="151" applyFont="1" applyBorder="1"/>
    <xf numFmtId="3" fontId="19" fillId="0" borderId="1" xfId="42" applyNumberFormat="1" applyFont="1" applyBorder="1" applyAlignment="1" applyProtection="1">
      <alignment horizontal="center"/>
    </xf>
    <xf numFmtId="0" fontId="69" fillId="0" borderId="1" xfId="158" applyFont="1" applyBorder="1">
      <alignment horizontal="center" vertical="top" wrapText="1"/>
    </xf>
    <xf numFmtId="0" fontId="19" fillId="0" borderId="17" xfId="151" applyFont="1" applyBorder="1" applyAlignment="1">
      <alignment horizontal="right" wrapText="1"/>
    </xf>
    <xf numFmtId="0" fontId="19" fillId="0" borderId="1" xfId="151" applyFont="1" applyBorder="1" applyAlignment="1">
      <alignment wrapText="1"/>
    </xf>
    <xf numFmtId="3" fontId="19" fillId="0" borderId="28" xfId="102" applyNumberFormat="1" applyFont="1" applyBorder="1" applyAlignment="1">
      <alignment horizontal="center"/>
    </xf>
    <xf numFmtId="0" fontId="69" fillId="0" borderId="1" xfId="158" applyFont="1" applyBorder="1" applyAlignment="1">
      <alignment horizontal="left" wrapText="1"/>
    </xf>
    <xf numFmtId="3" fontId="47" fillId="0" borderId="1" xfId="42" applyNumberFormat="1" applyFont="1" applyBorder="1" applyAlignment="1">
      <alignment horizontal="center"/>
    </xf>
    <xf numFmtId="4" fontId="67" fillId="0" borderId="1" xfId="42" applyFont="1" applyFill="1" applyBorder="1" applyAlignment="1">
      <alignment horizontal="center" wrapText="1"/>
    </xf>
    <xf numFmtId="0" fontId="22" fillId="0" borderId="22" xfId="102" applyFont="1" applyBorder="1" applyAlignment="1">
      <alignment horizontal="left"/>
    </xf>
    <xf numFmtId="0" fontId="69" fillId="0" borderId="0" xfId="102" applyFont="1" applyFill="1" applyBorder="1" applyAlignment="1">
      <alignment horizontal="left"/>
    </xf>
    <xf numFmtId="0" fontId="39" fillId="0" borderId="22" xfId="0" applyFont="1" applyBorder="1"/>
    <xf numFmtId="3" fontId="39" fillId="0" borderId="1" xfId="42" applyNumberFormat="1" applyFont="1" applyBorder="1" applyAlignment="1">
      <alignment horizontal="center" vertical="top" wrapText="1"/>
    </xf>
    <xf numFmtId="10" fontId="50" fillId="25" borderId="0" xfId="155" applyNumberFormat="1" applyFont="1" applyFill="1" applyBorder="1" applyAlignment="1">
      <alignment horizontal="center"/>
    </xf>
    <xf numFmtId="0" fontId="32" fillId="25" borderId="0" xfId="150" applyFont="1" applyFill="1" applyBorder="1" applyAlignment="1">
      <alignment horizontal="center"/>
    </xf>
    <xf numFmtId="0" fontId="65" fillId="25" borderId="34" xfId="150" applyFont="1" applyFill="1" applyBorder="1" applyAlignment="1">
      <alignment horizontal="center" wrapText="1"/>
    </xf>
    <xf numFmtId="0" fontId="63" fillId="0" borderId="21" xfId="149" applyFont="1" applyBorder="1" applyAlignment="1">
      <alignment horizontal="center"/>
    </xf>
    <xf numFmtId="4" fontId="35" fillId="0" borderId="0" xfId="42" applyFont="1"/>
    <xf numFmtId="0" fontId="50" fillId="0" borderId="27" xfId="151" applyFont="1" applyBorder="1" applyAlignment="1">
      <alignment wrapText="1"/>
    </xf>
    <xf numFmtId="0" fontId="48" fillId="26" borderId="0" xfId="0" applyFont="1" applyFill="1" applyBorder="1"/>
    <xf numFmtId="0" fontId="39" fillId="26" borderId="0" xfId="0" applyFont="1" applyFill="1"/>
    <xf numFmtId="0" fontId="75" fillId="26" borderId="1" xfId="151" applyFont="1" applyFill="1" applyBorder="1" applyAlignment="1">
      <alignment horizontal="center" vertical="top" wrapText="1"/>
    </xf>
    <xf numFmtId="0" fontId="52" fillId="26" borderId="1" xfId="158" applyFont="1" applyFill="1" applyBorder="1">
      <alignment horizontal="center" vertical="top" wrapText="1"/>
    </xf>
    <xf numFmtId="4" fontId="43" fillId="0" borderId="0" xfId="150" applyNumberFormat="1"/>
    <xf numFmtId="0" fontId="35" fillId="0" borderId="0" xfId="150" applyFont="1"/>
    <xf numFmtId="0" fontId="50" fillId="0" borderId="1" xfId="102" applyFont="1" applyFill="1" applyBorder="1" applyAlignment="1">
      <alignment horizontal="left"/>
    </xf>
    <xf numFmtId="0" fontId="68" fillId="0" borderId="1" xfId="102" applyFont="1" applyFill="1" applyBorder="1" applyAlignment="1">
      <alignment horizontal="right"/>
    </xf>
    <xf numFmtId="0" fontId="68" fillId="0" borderId="1" xfId="102" applyFont="1" applyBorder="1" applyAlignment="1">
      <alignment horizontal="right"/>
    </xf>
    <xf numFmtId="0" fontId="111" fillId="0" borderId="1" xfId="102" applyFont="1" applyBorder="1" applyAlignment="1">
      <alignment horizontal="right"/>
    </xf>
    <xf numFmtId="0" fontId="68" fillId="26" borderId="1" xfId="102" applyFont="1" applyFill="1" applyBorder="1" applyAlignment="1">
      <alignment horizontal="right" wrapText="1"/>
    </xf>
    <xf numFmtId="0" fontId="64" fillId="0" borderId="1" xfId="151" applyFont="1" applyBorder="1" applyAlignment="1">
      <alignment horizontal="right" wrapText="1"/>
    </xf>
    <xf numFmtId="4" fontId="39" fillId="0" borderId="1" xfId="42" applyFont="1" applyBorder="1" applyAlignment="1">
      <alignment horizontal="center" vertical="top" wrapText="1"/>
    </xf>
    <xf numFmtId="4" fontId="36" fillId="0" borderId="0" xfId="42" applyFont="1"/>
    <xf numFmtId="0" fontId="36" fillId="0" borderId="0" xfId="150" applyFont="1" applyBorder="1"/>
    <xf numFmtId="0" fontId="112" fillId="0" borderId="1" xfId="151" applyFont="1" applyBorder="1" applyAlignment="1">
      <alignment horizontal="center"/>
    </xf>
    <xf numFmtId="0" fontId="112" fillId="0" borderId="1" xfId="158" applyFont="1" applyBorder="1" applyAlignment="1">
      <alignment horizontal="right" wrapText="1"/>
    </xf>
    <xf numFmtId="15" fontId="57" fillId="0" borderId="0" xfId="150" applyNumberFormat="1" applyFont="1" applyBorder="1" applyAlignment="1">
      <alignment horizontal="center"/>
    </xf>
    <xf numFmtId="3" fontId="57" fillId="0" borderId="0" xfId="42" applyNumberFormat="1" applyFont="1" applyBorder="1" applyAlignment="1">
      <alignment horizontal="center"/>
    </xf>
    <xf numFmtId="4" fontId="57" fillId="0" borderId="0" xfId="42" applyFont="1" applyBorder="1" applyAlignment="1">
      <alignment horizontal="center"/>
    </xf>
    <xf numFmtId="0" fontId="88" fillId="0" borderId="0" xfId="150" applyFont="1" applyBorder="1" applyAlignment="1">
      <alignment horizontal="center" wrapText="1"/>
    </xf>
    <xf numFmtId="167" fontId="67" fillId="0" borderId="0" xfId="42" applyNumberFormat="1" applyFont="1" applyBorder="1"/>
    <xf numFmtId="0" fontId="115" fillId="0" borderId="0" xfId="150" applyFont="1" applyBorder="1"/>
    <xf numFmtId="15" fontId="59" fillId="0" borderId="0" xfId="150" applyNumberFormat="1" applyFont="1" applyBorder="1" applyAlignment="1">
      <alignment horizontal="center"/>
    </xf>
    <xf numFmtId="3" fontId="59" fillId="0" borderId="0" xfId="42" applyNumberFormat="1" applyFont="1" applyBorder="1" applyAlignment="1">
      <alignment horizontal="center"/>
    </xf>
    <xf numFmtId="4" fontId="59" fillId="0" borderId="0" xfId="42" applyFont="1" applyBorder="1" applyAlignment="1">
      <alignment horizontal="center"/>
    </xf>
    <xf numFmtId="2" fontId="44" fillId="0" borderId="0" xfId="150" applyNumberFormat="1" applyFont="1" applyBorder="1" applyAlignment="1">
      <alignment horizontal="left" indent="2"/>
    </xf>
    <xf numFmtId="2" fontId="44" fillId="0" borderId="0" xfId="150" applyNumberFormat="1" applyFont="1" applyBorder="1" applyAlignment="1">
      <alignment horizontal="center"/>
    </xf>
    <xf numFmtId="168" fontId="64" fillId="0" borderId="0" xfId="42" applyNumberFormat="1" applyFont="1" applyBorder="1" applyAlignment="1">
      <alignment horizontal="center"/>
    </xf>
    <xf numFmtId="166" fontId="44" fillId="25" borderId="14" xfId="93" applyNumberFormat="1" applyFont="1" applyFill="1" applyBorder="1" applyAlignment="1">
      <alignment horizontal="right"/>
    </xf>
    <xf numFmtId="0" fontId="35" fillId="0" borderId="0" xfId="150" applyFont="1" applyBorder="1"/>
    <xf numFmtId="0" fontId="116" fillId="0" borderId="0" xfId="149" applyFont="1" applyBorder="1" applyAlignment="1">
      <alignment horizontal="center"/>
    </xf>
    <xf numFmtId="0" fontId="117" fillId="0" borderId="0" xfId="0" applyFont="1"/>
    <xf numFmtId="0" fontId="68" fillId="0" borderId="45" xfId="102" applyFont="1" applyBorder="1" applyAlignment="1">
      <alignment horizontal="right"/>
    </xf>
    <xf numFmtId="0" fontId="69" fillId="0" borderId="45" xfId="102" applyFont="1" applyBorder="1" applyAlignment="1">
      <alignment horizontal="right"/>
    </xf>
    <xf numFmtId="4" fontId="42" fillId="0" borderId="0" xfId="42" applyFont="1"/>
    <xf numFmtId="0" fontId="83" fillId="0" borderId="45" xfId="102" applyFont="1" applyFill="1" applyBorder="1" applyAlignment="1">
      <alignment horizontal="left"/>
    </xf>
    <xf numFmtId="0" fontId="116" fillId="26" borderId="0" xfId="149" applyFont="1" applyFill="1" applyBorder="1" applyAlignment="1">
      <alignment horizontal="center"/>
    </xf>
    <xf numFmtId="4" fontId="45" fillId="0" borderId="0" xfId="42" applyFont="1"/>
    <xf numFmtId="171" fontId="43" fillId="0" borderId="0" xfId="150" applyNumberFormat="1"/>
    <xf numFmtId="0" fontId="39" fillId="0" borderId="0" xfId="0" applyFont="1" applyBorder="1" applyAlignment="1">
      <alignment horizontal="center"/>
    </xf>
    <xf numFmtId="0" fontId="39" fillId="0" borderId="0" xfId="0" applyFont="1" applyAlignment="1">
      <alignment horizontal="center"/>
    </xf>
    <xf numFmtId="4" fontId="39" fillId="0" borderId="0" xfId="42" applyFont="1" applyAlignment="1">
      <alignment horizontal="center"/>
    </xf>
    <xf numFmtId="4" fontId="47" fillId="26" borderId="1" xfId="148" applyNumberFormat="1" applyFont="1" applyFill="1" applyBorder="1" applyAlignment="1" applyProtection="1">
      <alignment horizontal="center"/>
    </xf>
    <xf numFmtId="4" fontId="119" fillId="0" borderId="1" xfId="42" applyNumberFormat="1" applyFont="1" applyFill="1" applyBorder="1" applyAlignment="1">
      <alignment horizontal="center"/>
    </xf>
    <xf numFmtId="4" fontId="118" fillId="0" borderId="17" xfId="164" applyNumberFormat="1" applyFont="1" applyFill="1" applyBorder="1" applyAlignment="1">
      <alignment horizontal="center"/>
    </xf>
    <xf numFmtId="4" fontId="119" fillId="0" borderId="17" xfId="164" applyNumberFormat="1" applyFont="1" applyFill="1" applyBorder="1" applyAlignment="1">
      <alignment horizontal="center"/>
    </xf>
    <xf numFmtId="0" fontId="113" fillId="0" borderId="0" xfId="150" applyFont="1" applyBorder="1"/>
    <xf numFmtId="15" fontId="114" fillId="25" borderId="39" xfId="149" applyNumberFormat="1" applyFont="1" applyFill="1" applyBorder="1" applyAlignment="1">
      <alignment horizontal="center"/>
    </xf>
    <xf numFmtId="15" fontId="114" fillId="25" borderId="40" xfId="149" applyNumberFormat="1" applyFont="1" applyFill="1" applyBorder="1" applyAlignment="1">
      <alignment horizontal="center"/>
    </xf>
    <xf numFmtId="15" fontId="114" fillId="25" borderId="41" xfId="149" applyNumberFormat="1" applyFont="1" applyFill="1" applyBorder="1" applyAlignment="1"/>
    <xf numFmtId="0" fontId="45" fillId="0" borderId="42" xfId="150" applyFont="1" applyBorder="1" applyAlignment="1">
      <alignment horizontal="center" wrapText="1"/>
    </xf>
    <xf numFmtId="0" fontId="45" fillId="0" borderId="0" xfId="150" applyFont="1" applyBorder="1" applyAlignment="1">
      <alignment horizontal="center" wrapText="1"/>
    </xf>
    <xf numFmtId="0" fontId="120" fillId="0" borderId="43" xfId="150" applyFont="1" applyBorder="1" applyAlignment="1">
      <alignment horizontal="center" wrapText="1"/>
    </xf>
    <xf numFmtId="0" fontId="28" fillId="25" borderId="30" xfId="150" applyFont="1" applyFill="1" applyBorder="1" applyAlignment="1">
      <alignment horizontal="center" wrapText="1"/>
    </xf>
    <xf numFmtId="0" fontId="28" fillId="25" borderId="38" xfId="150" applyFont="1" applyFill="1" applyBorder="1" applyAlignment="1">
      <alignment horizontal="center" wrapText="1"/>
    </xf>
    <xf numFmtId="164" fontId="122" fillId="25" borderId="16" xfId="93" applyFont="1" applyFill="1" applyBorder="1" applyAlignment="1">
      <alignment horizontal="center"/>
    </xf>
    <xf numFmtId="4" fontId="122" fillId="0" borderId="44" xfId="150" applyNumberFormat="1" applyFont="1" applyBorder="1"/>
    <xf numFmtId="0" fontId="123" fillId="0" borderId="0" xfId="150" applyFont="1"/>
    <xf numFmtId="0" fontId="124" fillId="27" borderId="0" xfId="150" applyFont="1" applyFill="1" applyBorder="1"/>
    <xf numFmtId="173" fontId="39" fillId="0" borderId="0" xfId="0" applyNumberFormat="1" applyFont="1"/>
    <xf numFmtId="0" fontId="57" fillId="0" borderId="0" xfId="0" applyFont="1" applyBorder="1"/>
    <xf numFmtId="0" fontId="64" fillId="0" borderId="0" xfId="151" applyFont="1" applyBorder="1" applyAlignment="1">
      <alignment horizontal="right"/>
    </xf>
    <xf numFmtId="4" fontId="82" fillId="0" borderId="0" xfId="42" applyNumberFormat="1" applyFont="1" applyBorder="1" applyAlignment="1" applyProtection="1">
      <alignment horizontal="center"/>
    </xf>
    <xf numFmtId="4" fontId="119" fillId="0" borderId="0" xfId="164" applyNumberFormat="1" applyFont="1" applyFill="1" applyBorder="1" applyAlignment="1">
      <alignment horizontal="center"/>
    </xf>
    <xf numFmtId="4" fontId="118" fillId="0" borderId="0" xfId="164" applyNumberFormat="1" applyFont="1" applyFill="1" applyBorder="1" applyAlignment="1">
      <alignment horizontal="center"/>
    </xf>
    <xf numFmtId="4" fontId="119" fillId="0" borderId="0" xfId="42" applyNumberFormat="1" applyFont="1" applyFill="1" applyBorder="1" applyAlignment="1">
      <alignment horizontal="center"/>
    </xf>
    <xf numFmtId="4" fontId="67" fillId="0" borderId="0" xfId="42" applyNumberFormat="1" applyFont="1" applyFill="1" applyBorder="1" applyAlignment="1">
      <alignment horizontal="center" wrapText="1"/>
    </xf>
    <xf numFmtId="4" fontId="47" fillId="26" borderId="0" xfId="148" applyNumberFormat="1" applyFont="1" applyFill="1" applyBorder="1" applyAlignment="1" applyProtection="1">
      <alignment horizontal="center"/>
    </xf>
    <xf numFmtId="0" fontId="69" fillId="0" borderId="1" xfId="158" applyFont="1" applyBorder="1" applyAlignment="1">
      <alignment horizontal="right" wrapText="1"/>
    </xf>
    <xf numFmtId="173" fontId="125" fillId="0" borderId="0" xfId="0" applyNumberFormat="1" applyFont="1"/>
    <xf numFmtId="4" fontId="115" fillId="0" borderId="0" xfId="42" applyFont="1"/>
    <xf numFmtId="0" fontId="126" fillId="0" borderId="0" xfId="150" applyFont="1"/>
    <xf numFmtId="0" fontId="45" fillId="0" borderId="0" xfId="150" applyFont="1" applyBorder="1"/>
    <xf numFmtId="15" fontId="121" fillId="0" borderId="0" xfId="150" applyNumberFormat="1" applyFont="1" applyBorder="1" applyAlignment="1">
      <alignment horizontal="center"/>
    </xf>
    <xf numFmtId="3" fontId="121" fillId="0" borderId="0" xfId="42" applyNumberFormat="1" applyFont="1" applyBorder="1" applyAlignment="1">
      <alignment horizontal="center"/>
    </xf>
    <xf numFmtId="4" fontId="121" fillId="0" borderId="0" xfId="42" applyFont="1" applyBorder="1" applyAlignment="1">
      <alignment horizontal="center"/>
    </xf>
    <xf numFmtId="0" fontId="127" fillId="0" borderId="0" xfId="150" applyFont="1" applyBorder="1"/>
    <xf numFmtId="3" fontId="39" fillId="0" borderId="0" xfId="42" applyNumberFormat="1" applyFont="1" applyBorder="1"/>
    <xf numFmtId="3" fontId="75" fillId="0" borderId="1" xfId="42" applyNumberFormat="1" applyFont="1" applyBorder="1" applyAlignment="1">
      <alignment horizontal="center" vertical="top" wrapText="1"/>
    </xf>
    <xf numFmtId="3" fontId="67" fillId="0" borderId="1" xfId="42" applyNumberFormat="1" applyFont="1" applyFill="1" applyBorder="1" applyAlignment="1">
      <alignment horizontal="center" wrapText="1"/>
    </xf>
    <xf numFmtId="3" fontId="47" fillId="26" borderId="0" xfId="42" applyNumberFormat="1" applyFont="1" applyFill="1" applyBorder="1" applyAlignment="1" applyProtection="1">
      <alignment horizontal="center"/>
    </xf>
    <xf numFmtId="173" fontId="63" fillId="0" borderId="0" xfId="149" applyNumberFormat="1" applyFont="1" applyBorder="1" applyAlignment="1">
      <alignment horizontal="center"/>
    </xf>
    <xf numFmtId="0" fontId="128" fillId="0" borderId="0" xfId="0" applyFont="1" applyAlignment="1">
      <alignment horizontal="justify" vertical="center"/>
    </xf>
    <xf numFmtId="0" fontId="19" fillId="0" borderId="1" xfId="151" applyFont="1" applyBorder="1" applyAlignment="1"/>
    <xf numFmtId="0" fontId="55" fillId="0" borderId="27" xfId="151" applyFont="1" applyBorder="1" applyAlignment="1">
      <alignment horizontal="left"/>
    </xf>
    <xf numFmtId="0" fontId="50" fillId="0" borderId="53" xfId="0" applyFont="1" applyBorder="1" applyAlignment="1">
      <alignment horizontal="center"/>
    </xf>
    <xf numFmtId="4" fontId="67" fillId="0" borderId="53" xfId="42" applyFont="1" applyFill="1" applyBorder="1" applyAlignment="1">
      <alignment horizontal="center" wrapText="1"/>
    </xf>
    <xf numFmtId="3" fontId="47" fillId="26" borderId="53" xfId="42" applyNumberFormat="1" applyFont="1" applyFill="1" applyBorder="1" applyAlignment="1" applyProtection="1">
      <alignment horizontal="center"/>
    </xf>
    <xf numFmtId="0" fontId="130" fillId="0" borderId="0" xfId="151" applyFont="1" applyBorder="1"/>
    <xf numFmtId="0" fontId="54" fillId="0" borderId="59" xfId="151" applyFont="1" applyBorder="1" applyAlignment="1">
      <alignment horizontal="left"/>
    </xf>
    <xf numFmtId="0" fontId="50" fillId="0" borderId="29" xfId="151" applyFont="1" applyBorder="1" applyAlignment="1">
      <alignment horizontal="left"/>
    </xf>
    <xf numFmtId="0" fontId="50" fillId="0" borderId="59" xfId="0" applyFont="1" applyBorder="1" applyAlignment="1">
      <alignment horizontal="center"/>
    </xf>
    <xf numFmtId="0" fontId="50" fillId="0" borderId="53" xfId="151" applyFont="1" applyBorder="1" applyAlignment="1">
      <alignment wrapText="1"/>
    </xf>
    <xf numFmtId="0" fontId="64" fillId="0" borderId="53" xfId="151" applyFont="1" applyBorder="1" applyAlignment="1">
      <alignment horizontal="right" wrapText="1"/>
    </xf>
    <xf numFmtId="0" fontId="69" fillId="0" borderId="53" xfId="151" applyFont="1" applyBorder="1" applyAlignment="1">
      <alignment horizontal="right"/>
    </xf>
    <xf numFmtId="0" fontId="19" fillId="0" borderId="29" xfId="151" applyFont="1" applyBorder="1" applyAlignment="1">
      <alignment horizontal="left"/>
    </xf>
    <xf numFmtId="4" fontId="78" fillId="0" borderId="53" xfId="148" applyNumberFormat="1" applyFont="1" applyBorder="1" applyProtection="1"/>
    <xf numFmtId="0" fontId="59" fillId="0" borderId="0" xfId="0" applyFont="1" applyFill="1" applyBorder="1"/>
    <xf numFmtId="4" fontId="71" fillId="28" borderId="16" xfId="42" applyFont="1" applyFill="1" applyBorder="1" applyAlignment="1">
      <alignment horizontal="right"/>
    </xf>
    <xf numFmtId="10" fontId="71" fillId="28" borderId="28" xfId="155" applyNumberFormat="1" applyFont="1" applyFill="1" applyBorder="1" applyAlignment="1">
      <alignment horizontal="center"/>
    </xf>
    <xf numFmtId="10" fontId="71" fillId="28" borderId="33" xfId="155" applyNumberFormat="1" applyFont="1" applyFill="1" applyBorder="1" applyAlignment="1">
      <alignment horizontal="center"/>
    </xf>
    <xf numFmtId="0" fontId="39" fillId="0" borderId="62" xfId="0" applyFont="1" applyBorder="1"/>
    <xf numFmtId="0" fontId="39" fillId="0" borderId="61" xfId="0" applyFont="1" applyBorder="1"/>
    <xf numFmtId="0" fontId="69" fillId="0" borderId="17" xfId="158" applyFont="1" applyBorder="1">
      <alignment horizontal="center" vertical="top" wrapText="1"/>
    </xf>
    <xf numFmtId="3" fontId="39" fillId="0" borderId="19" xfId="158" applyNumberFormat="1" applyFont="1" applyBorder="1">
      <alignment horizontal="center" vertical="top" wrapText="1"/>
    </xf>
    <xf numFmtId="0" fontId="134" fillId="0" borderId="22" xfId="102" applyFont="1" applyBorder="1" applyAlignment="1">
      <alignment horizontal="left"/>
    </xf>
    <xf numFmtId="0" fontId="68" fillId="0" borderId="0" xfId="102" applyFont="1" applyFill="1" applyBorder="1" applyAlignment="1">
      <alignment horizontal="left"/>
    </xf>
    <xf numFmtId="0" fontId="68" fillId="0" borderId="0" xfId="102" applyFont="1" applyBorder="1" applyAlignment="1">
      <alignment horizontal="left"/>
    </xf>
    <xf numFmtId="0" fontId="111" fillId="0" borderId="0" xfId="102" applyFont="1" applyBorder="1" applyAlignment="1">
      <alignment horizontal="left"/>
    </xf>
    <xf numFmtId="0" fontId="68" fillId="26" borderId="0" xfId="102" applyFont="1" applyFill="1" applyBorder="1" applyAlignment="1">
      <alignment horizontal="left" wrapText="1"/>
    </xf>
    <xf numFmtId="0" fontId="68" fillId="0" borderId="14" xfId="158" applyFont="1" applyBorder="1">
      <alignment horizontal="center" vertical="top" wrapText="1"/>
    </xf>
    <xf numFmtId="0" fontId="68" fillId="0" borderId="20" xfId="151" applyFont="1" applyBorder="1" applyAlignment="1">
      <alignment horizontal="left"/>
    </xf>
    <xf numFmtId="0" fontId="68" fillId="0" borderId="20" xfId="158" applyFont="1" applyBorder="1">
      <alignment horizontal="center" vertical="top" wrapText="1"/>
    </xf>
    <xf numFmtId="0" fontId="68" fillId="0" borderId="60" xfId="158" applyFont="1" applyBorder="1" applyAlignment="1">
      <alignment horizontal="left" wrapText="1"/>
    </xf>
    <xf numFmtId="0" fontId="68" fillId="0" borderId="14" xfId="158" applyFont="1" applyBorder="1" applyAlignment="1">
      <alignment horizontal="left" wrapText="1"/>
    </xf>
    <xf numFmtId="0" fontId="68" fillId="0" borderId="53" xfId="158" applyFont="1" applyBorder="1" applyAlignment="1">
      <alignment horizontal="left" wrapText="1"/>
    </xf>
    <xf numFmtId="0" fontId="69" fillId="0" borderId="64" xfId="102" applyFont="1" applyBorder="1" applyAlignment="1">
      <alignment horizontal="right"/>
    </xf>
    <xf numFmtId="0" fontId="50" fillId="0" borderId="52" xfId="151" applyFont="1" applyBorder="1" applyAlignment="1">
      <alignment wrapText="1"/>
    </xf>
    <xf numFmtId="0" fontId="64" fillId="0" borderId="52" xfId="151" applyFont="1" applyBorder="1" applyAlignment="1">
      <alignment horizontal="right" wrapText="1"/>
    </xf>
    <xf numFmtId="0" fontId="68" fillId="0" borderId="52" xfId="158" applyFont="1" applyBorder="1" applyAlignment="1">
      <alignment horizontal="left" wrapText="1"/>
    </xf>
    <xf numFmtId="0" fontId="50" fillId="0" borderId="64" xfId="151" applyFont="1" applyBorder="1" applyAlignment="1">
      <alignment wrapText="1"/>
    </xf>
    <xf numFmtId="0" fontId="50" fillId="0" borderId="64" xfId="151" applyFont="1" applyBorder="1" applyAlignment="1">
      <alignment horizontal="left"/>
    </xf>
    <xf numFmtId="0" fontId="57" fillId="0" borderId="14" xfId="0" applyFont="1" applyBorder="1"/>
    <xf numFmtId="0" fontId="51" fillId="0" borderId="0" xfId="0" applyFont="1"/>
    <xf numFmtId="0" fontId="73" fillId="0" borderId="0" xfId="0" applyFont="1"/>
    <xf numFmtId="0" fontId="135" fillId="0" borderId="21" xfId="149" applyFont="1" applyBorder="1" applyAlignment="1">
      <alignment horizontal="center"/>
    </xf>
    <xf numFmtId="0" fontId="51" fillId="0" borderId="0" xfId="0" applyFont="1" applyAlignment="1">
      <alignment horizontal="right"/>
    </xf>
    <xf numFmtId="0" fontId="135" fillId="0" borderId="0" xfId="149" applyFont="1" applyBorder="1" applyAlignment="1">
      <alignment horizontal="center"/>
    </xf>
    <xf numFmtId="0" fontId="50" fillId="0" borderId="65" xfId="151" applyFont="1" applyBorder="1" applyAlignment="1">
      <alignment wrapText="1"/>
    </xf>
    <xf numFmtId="0" fontId="64" fillId="0" borderId="65" xfId="151" applyFont="1" applyBorder="1" applyAlignment="1">
      <alignment horizontal="right"/>
    </xf>
    <xf numFmtId="0" fontId="39" fillId="0" borderId="66" xfId="0" applyFont="1" applyBorder="1"/>
    <xf numFmtId="0" fontId="50" fillId="0" borderId="67" xfId="151" applyFont="1" applyBorder="1" applyAlignment="1">
      <alignment wrapText="1"/>
    </xf>
    <xf numFmtId="0" fontId="45" fillId="0" borderId="68" xfId="150" applyFont="1" applyBorder="1"/>
    <xf numFmtId="0" fontId="50" fillId="0" borderId="53" xfId="151" applyFont="1" applyBorder="1" applyAlignment="1">
      <alignment horizontal="left"/>
    </xf>
    <xf numFmtId="0" fontId="64" fillId="0" borderId="53" xfId="151" applyFont="1" applyBorder="1" applyAlignment="1">
      <alignment horizontal="right"/>
    </xf>
    <xf numFmtId="15" fontId="28" fillId="25" borderId="0" xfId="149" applyNumberFormat="1" applyFont="1" applyFill="1" applyBorder="1" applyAlignment="1">
      <alignment horizontal="center"/>
    </xf>
    <xf numFmtId="0" fontId="56" fillId="0" borderId="53" xfId="102" applyFont="1" applyFill="1" applyBorder="1" applyAlignment="1">
      <alignment horizontal="left"/>
    </xf>
    <xf numFmtId="0" fontId="68" fillId="0" borderId="53" xfId="102" applyFont="1" applyFill="1" applyBorder="1" applyAlignment="1">
      <alignment horizontal="right"/>
    </xf>
    <xf numFmtId="0" fontId="69" fillId="0" borderId="53" xfId="102" applyFont="1" applyBorder="1" applyAlignment="1">
      <alignment horizontal="right"/>
    </xf>
    <xf numFmtId="0" fontId="69" fillId="0" borderId="53" xfId="102" applyFont="1" applyFill="1" applyBorder="1" applyAlignment="1">
      <alignment horizontal="right"/>
    </xf>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top" wrapText="1"/>
    </xf>
    <xf numFmtId="4" fontId="39" fillId="0" borderId="53" xfId="42" applyFont="1" applyBorder="1" applyAlignment="1">
      <alignment horizontal="center" vertical="top" wrapText="1"/>
    </xf>
    <xf numFmtId="0" fontId="64" fillId="0" borderId="53" xfId="151" applyFont="1" applyBorder="1" applyAlignment="1">
      <alignment horizontal="left"/>
    </xf>
    <xf numFmtId="0" fontId="77" fillId="0" borderId="71" xfId="158" applyFont="1" applyBorder="1">
      <alignment horizontal="center" vertical="top" wrapText="1"/>
    </xf>
    <xf numFmtId="15" fontId="32" fillId="0" borderId="71" xfId="158" applyNumberFormat="1" applyFont="1" applyBorder="1">
      <alignment horizontal="center" vertical="top" wrapText="1"/>
    </xf>
    <xf numFmtId="0" fontId="32" fillId="0" borderId="71" xfId="158" applyFont="1" applyBorder="1">
      <alignment horizontal="center" vertical="top" wrapText="1"/>
    </xf>
    <xf numFmtId="168" fontId="77" fillId="0" borderId="71" xfId="158" applyNumberFormat="1" applyFont="1" applyBorder="1">
      <alignment horizontal="center" vertical="top" wrapText="1"/>
    </xf>
    <xf numFmtId="0" fontId="47" fillId="0" borderId="0" xfId="0" applyFont="1" applyAlignment="1">
      <alignment horizontal="right"/>
    </xf>
    <xf numFmtId="4" fontId="121" fillId="0" borderId="70" xfId="42" applyFont="1" applyBorder="1" applyAlignment="1">
      <alignment horizontal="center"/>
    </xf>
    <xf numFmtId="4" fontId="121" fillId="0" borderId="69" xfId="42" applyFont="1" applyBorder="1" applyAlignment="1">
      <alignment horizontal="center"/>
    </xf>
    <xf numFmtId="4" fontId="39" fillId="0" borderId="0" xfId="42" applyFont="1" applyBorder="1"/>
    <xf numFmtId="4" fontId="75" fillId="0" borderId="1" xfId="42" applyFont="1" applyBorder="1" applyAlignment="1">
      <alignment horizontal="center" vertical="top" wrapText="1"/>
    </xf>
    <xf numFmtId="0" fontId="39" fillId="0" borderId="0" xfId="0" applyFont="1" applyFill="1"/>
    <xf numFmtId="3" fontId="50" fillId="0" borderId="49" xfId="42" applyNumberFormat="1" applyFont="1" applyBorder="1" applyAlignment="1">
      <alignment horizontal="center"/>
    </xf>
    <xf numFmtId="4" fontId="50" fillId="0" borderId="49" xfId="42" applyFont="1" applyBorder="1" applyAlignment="1">
      <alignment horizontal="center"/>
    </xf>
    <xf numFmtId="0" fontId="56" fillId="0" borderId="0" xfId="294" applyFont="1" applyFill="1" applyBorder="1" applyAlignment="1">
      <alignment horizontal="left"/>
    </xf>
    <xf numFmtId="4" fontId="39" fillId="0" borderId="0" xfId="0" applyNumberFormat="1" applyFont="1"/>
    <xf numFmtId="4" fontId="50" fillId="0" borderId="53" xfId="42" applyNumberFormat="1" applyFont="1" applyBorder="1" applyAlignment="1">
      <alignment horizontal="center" vertical="top" wrapText="1"/>
    </xf>
    <xf numFmtId="14" fontId="121" fillId="0" borderId="69" xfId="150" applyNumberFormat="1" applyFont="1" applyBorder="1" applyAlignment="1">
      <alignment horizontal="center"/>
    </xf>
    <xf numFmtId="0" fontId="68" fillId="0" borderId="53" xfId="102" applyFont="1" applyBorder="1" applyAlignment="1">
      <alignment horizontal="right"/>
    </xf>
    <xf numFmtId="0" fontId="83" fillId="0" borderId="59" xfId="102" applyFont="1" applyFill="1" applyBorder="1" applyAlignment="1">
      <alignment horizontal="left"/>
    </xf>
    <xf numFmtId="0" fontId="69" fillId="0" borderId="59" xfId="102" applyFont="1" applyBorder="1" applyAlignment="1">
      <alignment horizontal="right"/>
    </xf>
    <xf numFmtId="0" fontId="83" fillId="0" borderId="72" xfId="102" applyFont="1" applyFill="1" applyBorder="1" applyAlignment="1">
      <alignment horizontal="left"/>
    </xf>
    <xf numFmtId="0" fontId="69" fillId="0" borderId="72" xfId="102" applyFont="1" applyBorder="1" applyAlignment="1">
      <alignment horizontal="right"/>
    </xf>
    <xf numFmtId="0" fontId="68" fillId="0" borderId="14" xfId="102" applyFont="1" applyBorder="1" applyAlignment="1">
      <alignment horizontal="left"/>
    </xf>
    <xf numFmtId="0" fontId="70" fillId="0" borderId="53" xfId="102" applyFont="1" applyFill="1" applyBorder="1" applyAlignment="1">
      <alignment horizontal="right"/>
    </xf>
    <xf numFmtId="2" fontId="139" fillId="0" borderId="0" xfId="0" applyNumberFormat="1" applyFont="1" applyAlignment="1">
      <alignment horizontal="center"/>
    </xf>
    <xf numFmtId="4" fontId="139" fillId="0" borderId="53" xfId="42" applyFont="1" applyBorder="1" applyAlignment="1">
      <alignment horizontal="center" vertical="top" wrapText="1"/>
    </xf>
    <xf numFmtId="4" fontId="139" fillId="0" borderId="1" xfId="42" applyFont="1" applyBorder="1" applyAlignment="1">
      <alignment horizontal="center" vertical="top" wrapText="1"/>
    </xf>
    <xf numFmtId="4" fontId="139" fillId="0" borderId="0" xfId="42" applyFont="1" applyAlignment="1">
      <alignment horizontal="center"/>
    </xf>
    <xf numFmtId="0" fontId="140" fillId="0" borderId="0" xfId="0" applyFont="1"/>
    <xf numFmtId="4" fontId="139" fillId="0" borderId="1" xfId="42" applyFont="1" applyBorder="1" applyAlignment="1">
      <alignment horizontal="center" wrapText="1"/>
    </xf>
    <xf numFmtId="4" fontId="139" fillId="0" borderId="1" xfId="42" applyFont="1" applyFill="1" applyBorder="1" applyAlignment="1">
      <alignment horizontal="center" wrapText="1"/>
    </xf>
    <xf numFmtId="4" fontId="139" fillId="0" borderId="53" xfId="42" applyFont="1" applyFill="1" applyBorder="1" applyAlignment="1">
      <alignment horizontal="center" wrapText="1"/>
    </xf>
    <xf numFmtId="173" fontId="73" fillId="0" borderId="0" xfId="150" applyNumberFormat="1" applyFont="1" applyAlignment="1"/>
    <xf numFmtId="3" fontId="83" fillId="0" borderId="53" xfId="42" applyNumberFormat="1" applyFont="1" applyFill="1" applyBorder="1" applyAlignment="1">
      <alignment horizontal="center" wrapText="1"/>
    </xf>
    <xf numFmtId="3" fontId="39" fillId="0" borderId="53" xfId="42" applyNumberFormat="1" applyFont="1" applyBorder="1" applyAlignment="1">
      <alignment horizontal="center" vertical="center" wrapText="1"/>
    </xf>
    <xf numFmtId="4" fontId="39" fillId="0" borderId="53" xfId="42" applyFont="1" applyBorder="1" applyAlignment="1">
      <alignment horizontal="center" vertical="center" wrapText="1"/>
    </xf>
    <xf numFmtId="4" fontId="121" fillId="0" borderId="69" xfId="42" quotePrefix="1" applyFont="1" applyBorder="1" applyAlignment="1">
      <alignment horizontal="center"/>
    </xf>
    <xf numFmtId="167" fontId="71" fillId="28" borderId="16" xfId="42" applyNumberFormat="1" applyFont="1" applyFill="1" applyBorder="1" applyAlignment="1">
      <alignment horizontal="right"/>
    </xf>
    <xf numFmtId="4" fontId="139" fillId="0" borderId="53" xfId="42" applyFont="1" applyBorder="1" applyAlignment="1">
      <alignment horizontal="center" wrapText="1"/>
    </xf>
    <xf numFmtId="4" fontId="139" fillId="0" borderId="59" xfId="42" applyFont="1" applyFill="1" applyBorder="1" applyAlignment="1">
      <alignment horizontal="center" wrapText="1"/>
    </xf>
    <xf numFmtId="4" fontId="139" fillId="0" borderId="59" xfId="42" applyFont="1" applyBorder="1" applyAlignment="1">
      <alignment horizontal="center" wrapText="1"/>
    </xf>
    <xf numFmtId="15" fontId="114" fillId="25" borderId="31" xfId="862" applyNumberFormat="1" applyFont="1" applyFill="1" applyBorder="1"/>
    <xf numFmtId="15" fontId="42" fillId="25" borderId="32" xfId="862" applyNumberFormat="1" applyFont="1" applyFill="1" applyBorder="1" applyAlignment="1">
      <alignment horizontal="centerContinuous" wrapText="1"/>
    </xf>
    <xf numFmtId="4" fontId="119" fillId="0" borderId="0" xfId="42" applyFont="1" applyBorder="1" applyAlignment="1" applyProtection="1">
      <alignment horizontal="center"/>
    </xf>
    <xf numFmtId="0" fontId="14" fillId="0" borderId="0" xfId="2279"/>
    <xf numFmtId="168" fontId="14" fillId="0" borderId="0" xfId="2279" applyNumberFormat="1"/>
    <xf numFmtId="4" fontId="14" fillId="0" borderId="0" xfId="2279" applyNumberFormat="1"/>
    <xf numFmtId="4" fontId="14" fillId="0" borderId="0" xfId="2280"/>
    <xf numFmtId="169" fontId="14" fillId="0" borderId="0" xfId="2280" applyNumberFormat="1"/>
    <xf numFmtId="3" fontId="14" fillId="0" borderId="0" xfId="2280" applyNumberFormat="1"/>
    <xf numFmtId="4" fontId="78" fillId="0" borderId="72" xfId="148" applyNumberFormat="1" applyFont="1" applyBorder="1" applyProtection="1"/>
    <xf numFmtId="0" fontId="22" fillId="0" borderId="0" xfId="294" applyFont="1" applyBorder="1">
      <alignment horizontal="right"/>
    </xf>
    <xf numFmtId="0" fontId="27" fillId="0" borderId="0" xfId="2279" applyFont="1"/>
    <xf numFmtId="0" fontId="22" fillId="0" borderId="53" xfId="294" applyFont="1" applyBorder="1" applyAlignment="1">
      <alignment horizontal="left"/>
    </xf>
    <xf numFmtId="168" fontId="136" fillId="0" borderId="53" xfId="2279" applyNumberFormat="1" applyFont="1" applyBorder="1"/>
    <xf numFmtId="0" fontId="14" fillId="0" borderId="53" xfId="2279" applyBorder="1"/>
    <xf numFmtId="168" fontId="74" fillId="0" borderId="63" xfId="2280" applyNumberFormat="1" applyFont="1" applyFill="1" applyBorder="1" applyAlignment="1">
      <alignment horizontal="right" wrapText="1"/>
    </xf>
    <xf numFmtId="3" fontId="33" fillId="0" borderId="53" xfId="2280" applyNumberFormat="1" applyFont="1" applyBorder="1"/>
    <xf numFmtId="0" fontId="22" fillId="0" borderId="64" xfId="294" applyFont="1" applyBorder="1" applyAlignment="1">
      <alignment horizontal="left"/>
    </xf>
    <xf numFmtId="168" fontId="136" fillId="0" borderId="64" xfId="2279" applyNumberFormat="1" applyFont="1" applyBorder="1"/>
    <xf numFmtId="0" fontId="69" fillId="0" borderId="53" xfId="294" applyFont="1" applyBorder="1">
      <alignment horizontal="right"/>
    </xf>
    <xf numFmtId="0" fontId="22" fillId="0" borderId="59" xfId="294" applyFont="1" applyBorder="1" applyAlignment="1">
      <alignment horizontal="left"/>
    </xf>
    <xf numFmtId="168" fontId="136" fillId="0" borderId="59" xfId="2279" applyNumberFormat="1" applyFont="1" applyBorder="1"/>
    <xf numFmtId="3" fontId="33" fillId="0" borderId="0" xfId="2280" applyNumberFormat="1" applyFont="1" applyBorder="1"/>
    <xf numFmtId="2" fontId="39" fillId="0" borderId="59" xfId="151" applyNumberFormat="1" applyFont="1" applyBorder="1" applyAlignment="1">
      <alignment wrapText="1"/>
    </xf>
    <xf numFmtId="0" fontId="69" fillId="0" borderId="59" xfId="294" applyFont="1" applyBorder="1">
      <alignment horizontal="right"/>
    </xf>
    <xf numFmtId="0" fontId="22" fillId="0" borderId="0" xfId="294" applyFont="1" applyBorder="1" applyAlignment="1">
      <alignment horizontal="left"/>
    </xf>
    <xf numFmtId="0" fontId="20" fillId="0" borderId="0" xfId="2279" applyFont="1"/>
    <xf numFmtId="168" fontId="72" fillId="0" borderId="0" xfId="2279" applyNumberFormat="1" applyFont="1"/>
    <xf numFmtId="168" fontId="74" fillId="0" borderId="0" xfId="2280" applyNumberFormat="1" applyFont="1" applyFill="1" applyBorder="1" applyAlignment="1">
      <alignment horizontal="right" wrapText="1"/>
    </xf>
    <xf numFmtId="0" fontId="12" fillId="0" borderId="0" xfId="2279" applyFont="1" applyAlignment="1">
      <alignment horizontal="center"/>
    </xf>
    <xf numFmtId="2" fontId="14" fillId="0" borderId="53" xfId="2279" applyNumberFormat="1" applyBorder="1"/>
    <xf numFmtId="4" fontId="39" fillId="0" borderId="0" xfId="2280" applyFont="1" applyBorder="1" applyAlignment="1" applyProtection="1"/>
    <xf numFmtId="0" fontId="13" fillId="0" borderId="60" xfId="2279" applyFont="1" applyBorder="1" applyAlignment="1">
      <alignment horizontal="left"/>
    </xf>
    <xf numFmtId="0" fontId="22" fillId="0" borderId="18" xfId="294" applyFont="1" applyBorder="1" applyAlignment="1">
      <alignment horizontal="left"/>
    </xf>
    <xf numFmtId="4" fontId="78" fillId="0" borderId="53" xfId="2280" applyFont="1" applyBorder="1" applyProtection="1"/>
    <xf numFmtId="0" fontId="14" fillId="0" borderId="23" xfId="2279" applyBorder="1"/>
    <xf numFmtId="0" fontId="22" fillId="0" borderId="18" xfId="294" applyFont="1" applyBorder="1">
      <alignment horizontal="right"/>
    </xf>
    <xf numFmtId="0" fontId="12" fillId="0" borderId="53" xfId="2279" applyFont="1" applyBorder="1" applyAlignment="1">
      <alignment horizontal="center"/>
    </xf>
    <xf numFmtId="0" fontId="40" fillId="0" borderId="0" xfId="2279" applyFont="1"/>
    <xf numFmtId="0" fontId="24" fillId="0" borderId="0" xfId="2279" applyFont="1"/>
    <xf numFmtId="0" fontId="12" fillId="0" borderId="77" xfId="2279" applyFont="1" applyBorder="1" applyAlignment="1">
      <alignment horizontal="center"/>
    </xf>
    <xf numFmtId="0" fontId="41" fillId="0" borderId="77" xfId="2279" applyFont="1" applyBorder="1" applyAlignment="1">
      <alignment horizontal="center"/>
    </xf>
    <xf numFmtId="0" fontId="32" fillId="0" borderId="29" xfId="2279" applyFont="1" applyBorder="1" applyAlignment="1">
      <alignment horizontal="center"/>
    </xf>
    <xf numFmtId="4" fontId="31" fillId="0" borderId="71" xfId="2280" applyFont="1" applyFill="1" applyBorder="1" applyAlignment="1">
      <alignment horizontal="right" wrapText="1"/>
    </xf>
    <xf numFmtId="0" fontId="13" fillId="0" borderId="78" xfId="2279" applyFont="1" applyBorder="1" applyAlignment="1">
      <alignment horizontal="left"/>
    </xf>
    <xf numFmtId="0" fontId="27" fillId="0" borderId="26" xfId="2279" applyFont="1" applyBorder="1"/>
    <xf numFmtId="0" fontId="21" fillId="0" borderId="0" xfId="2279" applyFont="1"/>
    <xf numFmtId="4" fontId="87" fillId="0" borderId="0" xfId="2280" applyFont="1"/>
    <xf numFmtId="0" fontId="21" fillId="0" borderId="25" xfId="2279" applyFont="1" applyBorder="1"/>
    <xf numFmtId="4" fontId="30" fillId="0" borderId="14" xfId="2280" applyFont="1" applyBorder="1" applyAlignment="1">
      <alignment horizontal="left" vertical="top" wrapText="1"/>
    </xf>
    <xf numFmtId="0" fontId="29" fillId="0" borderId="0" xfId="2279" applyFont="1"/>
    <xf numFmtId="167" fontId="35" fillId="0" borderId="0" xfId="2280" applyNumberFormat="1" applyFont="1"/>
    <xf numFmtId="3" fontId="35" fillId="0" borderId="0" xfId="2280" applyNumberFormat="1" applyFont="1"/>
    <xf numFmtId="0" fontId="35" fillId="0" borderId="0" xfId="2279" applyFont="1"/>
    <xf numFmtId="0" fontId="34" fillId="0" borderId="0" xfId="2279" applyFont="1"/>
    <xf numFmtId="170" fontId="14" fillId="0" borderId="0" xfId="2279" applyNumberFormat="1"/>
    <xf numFmtId="0" fontId="113" fillId="0" borderId="0" xfId="2279" applyFont="1"/>
    <xf numFmtId="172" fontId="14" fillId="0" borderId="0" xfId="2279" applyNumberFormat="1"/>
    <xf numFmtId="168" fontId="17" fillId="0" borderId="0" xfId="2279" applyNumberFormat="1" applyFont="1"/>
    <xf numFmtId="3" fontId="17" fillId="0" borderId="0" xfId="2280" applyNumberFormat="1" applyFont="1"/>
    <xf numFmtId="0" fontId="17" fillId="0" borderId="0" xfId="2279" applyFont="1"/>
    <xf numFmtId="0" fontId="138" fillId="0" borderId="0" xfId="2279" applyFont="1"/>
    <xf numFmtId="169" fontId="0" fillId="0" borderId="0" xfId="2280" applyNumberFormat="1" applyFont="1"/>
    <xf numFmtId="0" fontId="35" fillId="0" borderId="0" xfId="862"/>
    <xf numFmtId="169" fontId="27" fillId="0" borderId="0" xfId="2280" applyNumberFormat="1" applyFont="1"/>
    <xf numFmtId="0" fontId="19" fillId="0" borderId="14" xfId="0" applyFont="1" applyBorder="1" applyAlignment="1">
      <alignment horizontal="center"/>
    </xf>
    <xf numFmtId="0" fontId="83" fillId="0" borderId="76" xfId="102" applyFont="1" applyFill="1" applyBorder="1" applyAlignment="1">
      <alignment horizontal="left"/>
    </xf>
    <xf numFmtId="0" fontId="83" fillId="0" borderId="16" xfId="102" applyFont="1" applyFill="1" applyBorder="1" applyAlignment="1">
      <alignment horizontal="left"/>
    </xf>
    <xf numFmtId="0" fontId="142" fillId="0" borderId="0" xfId="0" applyFont="1"/>
    <xf numFmtId="0" fontId="143" fillId="0" borderId="0" xfId="102" applyFont="1" applyFill="1" applyBorder="1" applyAlignment="1">
      <alignment horizontal="left"/>
    </xf>
    <xf numFmtId="0" fontId="144" fillId="0" borderId="0" xfId="102" applyFont="1" applyFill="1" applyBorder="1" applyAlignment="1">
      <alignment horizontal="left"/>
    </xf>
    <xf numFmtId="15" fontId="145" fillId="25" borderId="31" xfId="862" applyNumberFormat="1" applyFont="1" applyFill="1" applyBorder="1"/>
    <xf numFmtId="4" fontId="148" fillId="0" borderId="72" xfId="164" applyNumberFormat="1" applyFont="1" applyBorder="1" applyAlignment="1">
      <alignment horizontal="center"/>
    </xf>
    <xf numFmtId="4" fontId="148" fillId="0" borderId="16" xfId="164" applyNumberFormat="1" applyFont="1" applyBorder="1" applyAlignment="1">
      <alignment horizontal="center"/>
    </xf>
    <xf numFmtId="4" fontId="148" fillId="0" borderId="59" xfId="164" applyNumberFormat="1" applyFont="1" applyBorder="1" applyAlignment="1">
      <alignment horizontal="center"/>
    </xf>
    <xf numFmtId="2" fontId="139" fillId="0" borderId="77" xfId="0" applyNumberFormat="1" applyFont="1" applyBorder="1" applyAlignment="1">
      <alignment horizontal="center"/>
    </xf>
    <xf numFmtId="4" fontId="139" fillId="0" borderId="77" xfId="42" applyFont="1" applyBorder="1" applyAlignment="1">
      <alignment horizontal="center" vertical="top" wrapText="1"/>
    </xf>
    <xf numFmtId="4" fontId="139" fillId="0" borderId="77" xfId="42" applyFont="1" applyFill="1" applyBorder="1" applyAlignment="1">
      <alignment horizontal="center" vertical="top" wrapText="1"/>
    </xf>
    <xf numFmtId="4" fontId="139" fillId="0" borderId="77" xfId="42" applyFont="1" applyBorder="1" applyAlignment="1">
      <alignment horizontal="center"/>
    </xf>
    <xf numFmtId="3" fontId="74" fillId="0" borderId="79" xfId="148" quotePrefix="1" applyNumberFormat="1" applyFont="1" applyBorder="1" applyAlignment="1" applyProtection="1">
      <alignment horizontal="right"/>
    </xf>
    <xf numFmtId="168" fontId="72" fillId="0" borderId="79" xfId="2279" applyNumberFormat="1" applyFont="1" applyBorder="1"/>
    <xf numFmtId="175" fontId="14" fillId="0" borderId="53" xfId="155" applyNumberFormat="1" applyBorder="1"/>
    <xf numFmtId="175" fontId="14" fillId="0" borderId="0" xfId="155" applyNumberFormat="1"/>
    <xf numFmtId="175" fontId="14" fillId="0" borderId="64" xfId="155" applyNumberFormat="1" applyBorder="1"/>
    <xf numFmtId="0" fontId="50" fillId="0" borderId="79" xfId="151" applyFont="1" applyBorder="1" applyAlignment="1">
      <alignment horizontal="left"/>
    </xf>
    <xf numFmtId="0" fontId="50" fillId="0" borderId="79" xfId="151" applyFont="1" applyBorder="1" applyAlignment="1">
      <alignment wrapText="1"/>
    </xf>
    <xf numFmtId="0" fontId="64" fillId="0" borderId="79" xfId="151" applyFont="1" applyBorder="1" applyAlignment="1">
      <alignment horizontal="right"/>
    </xf>
    <xf numFmtId="4" fontId="139" fillId="0" borderId="79" xfId="42" applyFont="1" applyFill="1" applyBorder="1" applyAlignment="1">
      <alignment horizontal="center" wrapText="1"/>
    </xf>
    <xf numFmtId="4" fontId="139" fillId="0" borderId="79" xfId="42" applyFont="1" applyBorder="1" applyAlignment="1">
      <alignment horizontal="center" wrapText="1"/>
    </xf>
    <xf numFmtId="0" fontId="69" fillId="0" borderId="65" xfId="294" applyFont="1" applyBorder="1">
      <alignment horizontal="right"/>
    </xf>
    <xf numFmtId="4" fontId="78" fillId="0" borderId="65" xfId="148" applyNumberFormat="1" applyFont="1" applyBorder="1" applyProtection="1"/>
    <xf numFmtId="3" fontId="33" fillId="0" borderId="65" xfId="2280" applyNumberFormat="1" applyFont="1" applyBorder="1"/>
    <xf numFmtId="168" fontId="74" fillId="0" borderId="80" xfId="2280" applyNumberFormat="1" applyFont="1" applyFill="1" applyBorder="1" applyAlignment="1">
      <alignment horizontal="right" wrapText="1"/>
    </xf>
    <xf numFmtId="175" fontId="14" fillId="0" borderId="59" xfId="155" applyNumberFormat="1" applyBorder="1"/>
    <xf numFmtId="0" fontId="69" fillId="0" borderId="79" xfId="294" applyFont="1" applyBorder="1">
      <alignment horizontal="right"/>
    </xf>
    <xf numFmtId="2" fontId="39" fillId="0" borderId="79" xfId="151" applyNumberFormat="1" applyFont="1" applyBorder="1" applyAlignment="1">
      <alignment wrapText="1"/>
    </xf>
    <xf numFmtId="4" fontId="78" fillId="0" borderId="79" xfId="148" applyNumberFormat="1" applyFont="1" applyBorder="1" applyProtection="1"/>
    <xf numFmtId="3" fontId="33" fillId="0" borderId="79" xfId="2280" applyNumberFormat="1" applyFont="1" applyBorder="1"/>
    <xf numFmtId="168" fontId="74" fillId="0" borderId="79" xfId="2280" applyNumberFormat="1" applyFont="1" applyFill="1" applyBorder="1" applyAlignment="1">
      <alignment horizontal="right" wrapText="1"/>
    </xf>
    <xf numFmtId="175" fontId="14" fillId="0" borderId="79" xfId="155" applyNumberFormat="1" applyBorder="1"/>
    <xf numFmtId="168" fontId="136" fillId="0" borderId="79" xfId="2279" applyNumberFormat="1" applyFont="1" applyBorder="1"/>
    <xf numFmtId="0" fontId="22" fillId="0" borderId="79" xfId="294" applyFont="1" applyBorder="1" applyAlignment="1">
      <alignment horizontal="left"/>
    </xf>
    <xf numFmtId="0" fontId="64" fillId="0" borderId="79" xfId="151" applyFont="1" applyBorder="1" applyAlignment="1">
      <alignment horizontal="left"/>
    </xf>
    <xf numFmtId="0" fontId="57" fillId="0" borderId="81" xfId="0" applyFont="1" applyBorder="1"/>
    <xf numFmtId="0" fontId="54" fillId="0" borderId="79" xfId="151" applyFont="1" applyBorder="1" applyAlignment="1">
      <alignment horizontal="left"/>
    </xf>
    <xf numFmtId="4" fontId="148" fillId="0" borderId="53" xfId="42" applyNumberFormat="1" applyFont="1" applyFill="1" applyBorder="1" applyAlignment="1">
      <alignment horizontal="center"/>
    </xf>
    <xf numFmtId="4" fontId="148" fillId="0" borderId="72" xfId="164" applyNumberFormat="1" applyFont="1" applyFill="1" applyBorder="1" applyAlignment="1">
      <alignment horizontal="center"/>
    </xf>
    <xf numFmtId="168" fontId="148" fillId="0" borderId="72" xfId="164" applyNumberFormat="1" applyFont="1" applyFill="1" applyBorder="1" applyAlignment="1">
      <alignment horizontal="center"/>
    </xf>
    <xf numFmtId="4" fontId="148" fillId="0" borderId="77" xfId="42" applyFont="1" applyFill="1" applyBorder="1" applyAlignment="1" applyProtection="1">
      <alignment horizontal="center"/>
    </xf>
    <xf numFmtId="4" fontId="148" fillId="0" borderId="79" xfId="42" applyFont="1" applyFill="1" applyBorder="1" applyAlignment="1" applyProtection="1">
      <alignment horizontal="center"/>
    </xf>
    <xf numFmtId="0" fontId="149" fillId="0" borderId="0" xfId="862" applyFont="1"/>
    <xf numFmtId="3" fontId="50" fillId="0" borderId="53" xfId="42" applyNumberFormat="1" applyFont="1" applyBorder="1" applyAlignment="1">
      <alignment horizontal="center" vertical="top" wrapText="1"/>
    </xf>
    <xf numFmtId="4" fontId="31" fillId="0" borderId="79" xfId="2280" applyNumberFormat="1" applyFont="1" applyFill="1" applyBorder="1" applyAlignment="1">
      <alignment horizontal="right" wrapText="1"/>
    </xf>
    <xf numFmtId="3" fontId="31" fillId="0" borderId="79" xfId="2280" applyNumberFormat="1" applyFont="1" applyFill="1" applyBorder="1" applyAlignment="1">
      <alignment horizontal="right" wrapText="1"/>
    </xf>
    <xf numFmtId="175" fontId="14" fillId="0" borderId="16" xfId="155" applyNumberFormat="1" applyBorder="1"/>
    <xf numFmtId="168" fontId="72" fillId="0" borderId="16" xfId="2279" applyNumberFormat="1" applyFont="1" applyBorder="1"/>
    <xf numFmtId="0" fontId="20" fillId="0" borderId="16" xfId="2279" applyFont="1" applyBorder="1"/>
    <xf numFmtId="168" fontId="79" fillId="0" borderId="79" xfId="2280" applyNumberFormat="1" applyFont="1" applyFill="1" applyBorder="1" applyAlignment="1">
      <alignment horizontal="right" wrapText="1"/>
    </xf>
    <xf numFmtId="0" fontId="13" fillId="0" borderId="81" xfId="2279" applyFont="1" applyBorder="1" applyAlignment="1">
      <alignment horizontal="left"/>
    </xf>
    <xf numFmtId="0" fontId="14" fillId="0" borderId="81" xfId="2279" applyBorder="1"/>
    <xf numFmtId="3" fontId="33" fillId="0" borderId="72" xfId="2280" applyNumberFormat="1" applyFont="1" applyBorder="1"/>
    <xf numFmtId="3" fontId="26" fillId="0" borderId="72" xfId="148" applyNumberFormat="1" applyFont="1" applyBorder="1" applyProtection="1"/>
    <xf numFmtId="168" fontId="74" fillId="0" borderId="16" xfId="2280" applyNumberFormat="1" applyFont="1" applyFill="1" applyBorder="1" applyAlignment="1">
      <alignment horizontal="right" wrapText="1"/>
    </xf>
    <xf numFmtId="0" fontId="86" fillId="0" borderId="81" xfId="2279" applyFont="1" applyBorder="1" applyAlignment="1">
      <alignment horizontal="left"/>
    </xf>
    <xf numFmtId="4" fontId="38" fillId="0" borderId="79" xfId="2280" applyFont="1" applyFill="1" applyBorder="1" applyAlignment="1">
      <alignment horizontal="right" wrapText="1"/>
    </xf>
    <xf numFmtId="4" fontId="131" fillId="0" borderId="79" xfId="2280" applyFont="1" applyFill="1" applyBorder="1" applyProtection="1"/>
    <xf numFmtId="15" fontId="32" fillId="0" borderId="79" xfId="158" applyNumberFormat="1" applyFont="1" applyBorder="1">
      <alignment horizontal="center" vertical="top" wrapText="1"/>
    </xf>
    <xf numFmtId="175" fontId="16" fillId="0" borderId="79" xfId="155" applyNumberFormat="1" applyFont="1" applyBorder="1" applyProtection="1"/>
    <xf numFmtId="0" fontId="25" fillId="0" borderId="79" xfId="294" applyFont="1" applyBorder="1" applyAlignment="1">
      <alignment horizontal="left"/>
    </xf>
    <xf numFmtId="4" fontId="84" fillId="0" borderId="79" xfId="2280" applyFont="1" applyFill="1" applyBorder="1" applyAlignment="1">
      <alignment horizontal="right" wrapText="1"/>
    </xf>
    <xf numFmtId="4" fontId="14" fillId="29" borderId="79" xfId="2280" applyFont="1" applyFill="1" applyBorder="1"/>
    <xf numFmtId="4" fontId="31" fillId="0" borderId="79" xfId="2280" applyFont="1" applyFill="1" applyBorder="1" applyAlignment="1">
      <alignment horizontal="right" wrapText="1"/>
    </xf>
    <xf numFmtId="4" fontId="78" fillId="0" borderId="79" xfId="2280" applyFont="1" applyBorder="1" applyProtection="1"/>
    <xf numFmtId="2" fontId="14" fillId="0" borderId="79" xfId="2279" applyNumberFormat="1" applyBorder="1" applyAlignment="1">
      <alignment horizontal="right"/>
    </xf>
    <xf numFmtId="0" fontId="22" fillId="0" borderId="79" xfId="294" applyFont="1" applyBorder="1" applyAlignment="1"/>
    <xf numFmtId="0" fontId="143" fillId="0" borderId="79" xfId="102" applyFont="1" applyFill="1" applyBorder="1" applyAlignment="1">
      <alignment horizontal="left"/>
    </xf>
    <xf numFmtId="0" fontId="69" fillId="0" borderId="79" xfId="294" applyFont="1" applyFill="1" applyBorder="1">
      <alignment horizontal="right"/>
    </xf>
    <xf numFmtId="0" fontId="22" fillId="0" borderId="79" xfId="294" applyFont="1" applyFill="1" applyBorder="1" applyAlignment="1">
      <alignment horizontal="left"/>
    </xf>
    <xf numFmtId="2" fontId="26" fillId="0" borderId="79" xfId="148" applyNumberFormat="1" applyFont="1" applyBorder="1" applyProtection="1"/>
    <xf numFmtId="2" fontId="14" fillId="0" borderId="79" xfId="2279" applyNumberFormat="1" applyBorder="1"/>
    <xf numFmtId="0" fontId="69" fillId="26" borderId="79" xfId="294" applyFont="1" applyFill="1" applyBorder="1" applyAlignment="1">
      <alignment horizontal="right" wrapText="1"/>
    </xf>
    <xf numFmtId="0" fontId="22" fillId="26" borderId="79" xfId="294" applyFont="1" applyFill="1" applyBorder="1" applyAlignment="1">
      <alignment horizontal="left" wrapText="1"/>
    </xf>
    <xf numFmtId="0" fontId="14" fillId="0" borderId="79" xfId="2279" applyBorder="1"/>
    <xf numFmtId="0" fontId="22" fillId="0" borderId="79" xfId="294" applyFont="1" applyBorder="1">
      <alignment horizontal="right"/>
    </xf>
    <xf numFmtId="3" fontId="37" fillId="0" borderId="79" xfId="148" applyNumberFormat="1" applyFont="1" applyBorder="1" applyProtection="1"/>
    <xf numFmtId="0" fontId="20" fillId="0" borderId="79" xfId="2279" applyFont="1" applyBorder="1"/>
    <xf numFmtId="3" fontId="121" fillId="0" borderId="69" xfId="42" applyNumberFormat="1" applyFont="1" applyBorder="1" applyAlignment="1">
      <alignment horizontal="center"/>
    </xf>
    <xf numFmtId="4" fontId="148" fillId="0" borderId="77" xfId="42" applyFont="1" applyFill="1" applyBorder="1" applyAlignment="1">
      <alignment horizontal="center"/>
    </xf>
    <xf numFmtId="4" fontId="150" fillId="0" borderId="77" xfId="42" applyFont="1" applyBorder="1" applyAlignment="1">
      <alignment horizontal="center" vertical="top" wrapText="1"/>
    </xf>
    <xf numFmtId="4" fontId="150" fillId="0" borderId="77" xfId="42" applyFont="1" applyFill="1" applyBorder="1" applyAlignment="1">
      <alignment horizontal="center" vertical="top" wrapText="1"/>
    </xf>
    <xf numFmtId="4" fontId="150" fillId="0" borderId="77" xfId="42" applyFont="1" applyBorder="1" applyAlignment="1">
      <alignment horizontal="center"/>
    </xf>
    <xf numFmtId="174" fontId="50" fillId="0" borderId="79" xfId="151" applyNumberFormat="1" applyFont="1" applyBorder="1" applyAlignment="1">
      <alignment wrapText="1"/>
    </xf>
    <xf numFmtId="173" fontId="63" fillId="0" borderId="0" xfId="149" applyNumberFormat="1" applyFont="1" applyBorder="1" applyAlignment="1">
      <alignment horizontal="center"/>
    </xf>
    <xf numFmtId="0" fontId="53" fillId="0" borderId="21" xfId="149" applyFont="1" applyBorder="1" applyAlignment="1">
      <alignment horizontal="center"/>
    </xf>
    <xf numFmtId="0" fontId="133" fillId="25" borderId="35" xfId="150" applyFont="1" applyFill="1" applyBorder="1" applyAlignment="1">
      <alignment horizontal="center"/>
    </xf>
    <xf numFmtId="0" fontId="133" fillId="25" borderId="36" xfId="150" applyFont="1" applyFill="1" applyBorder="1" applyAlignment="1">
      <alignment horizontal="center"/>
    </xf>
    <xf numFmtId="0" fontId="133" fillId="25" borderId="37" xfId="150" applyFont="1" applyFill="1" applyBorder="1" applyAlignment="1">
      <alignment horizontal="center"/>
    </xf>
    <xf numFmtId="15" fontId="132" fillId="25" borderId="40" xfId="149" applyNumberFormat="1" applyFont="1" applyFill="1" applyBorder="1" applyAlignment="1">
      <alignment horizontal="center"/>
    </xf>
    <xf numFmtId="173" fontId="123" fillId="0" borderId="0" xfId="150" applyNumberFormat="1" applyFont="1" applyAlignment="1">
      <alignment horizontal="left" wrapText="1"/>
    </xf>
    <xf numFmtId="4" fontId="141" fillId="0" borderId="60" xfId="42" applyFont="1" applyBorder="1" applyAlignment="1">
      <alignment horizontal="right" vertical="top" wrapText="1"/>
    </xf>
    <xf numFmtId="4" fontId="141" fillId="0" borderId="76" xfId="42" applyFont="1" applyBorder="1" applyAlignment="1">
      <alignment horizontal="right" vertical="top" wrapText="1"/>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0</xdr:row>
      <xdr:rowOff>9525</xdr:rowOff>
    </xdr:from>
    <xdr:to>
      <xdr:col>1</xdr:col>
      <xdr:colOff>948915</xdr:colOff>
      <xdr:row>0</xdr:row>
      <xdr:rowOff>606425</xdr:rowOff>
    </xdr:to>
    <xdr:pic>
      <xdr:nvPicPr>
        <xdr:cNvPr id="36175" name="Picture 11">
          <a:extLst>
            <a:ext uri="{FF2B5EF4-FFF2-40B4-BE49-F238E27FC236}">
              <a16:creationId xmlns:a16="http://schemas.microsoft.com/office/drawing/2014/main" id="{00000000-0008-0000-0100-00004F8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9525"/>
          <a:ext cx="1828800" cy="5905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464582</xdr:colOff>
      <xdr:row>54</xdr:row>
      <xdr:rowOff>224040</xdr:rowOff>
    </xdr:from>
    <xdr:to>
      <xdr:col>6</xdr:col>
      <xdr:colOff>881456</xdr:colOff>
      <xdr:row>62</xdr:row>
      <xdr:rowOff>134804</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4694328" y="18628277"/>
          <a:ext cx="6051153" cy="134758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24</xdr:row>
      <xdr:rowOff>7206</xdr:rowOff>
    </xdr:from>
    <xdr:to>
      <xdr:col>8</xdr:col>
      <xdr:colOff>1872773</xdr:colOff>
      <xdr:row>32</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0246581"/>
          <a:ext cx="16931798" cy="1869219"/>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2. SUSPENSION: PBC and SWL have been suspended from the market.</a:t>
          </a:r>
        </a:p>
        <a:p>
          <a:pPr marL="0" marR="0" indent="0" defTabSz="914400" eaLnBrk="1" fontAlgn="auto" latinLnBrk="0" hangingPunct="1">
            <a:lnSpc>
              <a:spcPct val="100000"/>
            </a:lnSpc>
            <a:spcBef>
              <a:spcPts val="0"/>
            </a:spcBef>
            <a:spcAft>
              <a:spcPts val="0"/>
            </a:spcAft>
            <a:buClrTx/>
            <a:buSzTx/>
            <a:buFontTx/>
            <a:buNone/>
            <a:tabLst/>
            <a:defRPr/>
          </a:pPr>
          <a:r>
            <a:rPr lang="en-GB" sz="1600" b="1" i="0">
              <a:effectLst/>
              <a:latin typeface="Times New Roman" panose="02020603050405020304" pitchFamily="18" charset="0"/>
              <a:ea typeface="+mn-ea"/>
              <a:cs typeface="Times New Roman" panose="02020603050405020304" pitchFamily="18" charset="0"/>
            </a:rPr>
            <a:t>3. </a:t>
          </a:r>
          <a:r>
            <a:rPr lang="en-GB" sz="1600" b="1" i="0" baseline="0">
              <a:effectLst/>
              <a:latin typeface="Times New Roman" panose="02020603050405020304" pitchFamily="18" charset="0"/>
              <a:ea typeface="+mn-ea"/>
              <a:cs typeface="Times New Roman" panose="02020603050405020304" pitchFamily="18" charset="0"/>
            </a:rPr>
            <a:t>MECHANICAL LLYOD PLC. was delisted from the GSE-Mainmarket on April 16, 2021 (PR. No. 126/2021)</a:t>
          </a:r>
        </a:p>
        <a:p>
          <a:pPr marL="0" marR="0" indent="0" defTabSz="914400" eaLnBrk="1" fontAlgn="auto" latinLnBrk="0" hangingPunct="1">
            <a:lnSpc>
              <a:spcPct val="100000"/>
            </a:lnSpc>
            <a:spcBef>
              <a:spcPts val="0"/>
            </a:spcBef>
            <a:spcAft>
              <a:spcPts val="0"/>
            </a:spcAft>
            <a:buClrTx/>
            <a:buSzTx/>
            <a:buFontTx/>
            <a:buNone/>
            <a:tabLst/>
            <a:defRPr/>
          </a:pPr>
          <a:r>
            <a:rPr lang="en-GB" sz="1600" b="1" i="0" baseline="0">
              <a:effectLst/>
              <a:latin typeface="Times New Roman" panose="02020603050405020304" pitchFamily="18" charset="0"/>
              <a:ea typeface="+mn-ea"/>
              <a:cs typeface="Times New Roman" panose="02020603050405020304" pitchFamily="18" charset="0"/>
            </a:rPr>
            <a:t>4. </a:t>
          </a:r>
          <a:r>
            <a:rPr lang="en-GB" sz="1600" b="1" i="0" u="none" strike="noStrike" baseline="0">
              <a:effectLst/>
              <a:latin typeface="Times New Roman" panose="02020603050405020304" pitchFamily="18" charset="0"/>
              <a:ea typeface="+mn-ea"/>
              <a:cs typeface="Times New Roman" panose="02020603050405020304" pitchFamily="18" charset="0"/>
            </a:rPr>
            <a:t>ANGLOGOLD ASHANTI LIMITED (AGA) announced an increase in total number of outstanding shares to 417,345,340 shares (PR. No. 275/2021)</a:t>
          </a:r>
        </a:p>
        <a:p>
          <a:pPr marL="0" marR="0" lvl="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TULLOW OIL PLC (PLC) announced an increase in total number of outstanding shares to 1,429,961,005 shares (PR. No. 322/2021)</a:t>
          </a:r>
        </a:p>
        <a:p>
          <a:pPr marL="0" marR="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effectLst/>
            <a:latin typeface="+mn-lt"/>
            <a:ea typeface="+mn-ea"/>
            <a:cs typeface="+mn-cs"/>
          </a:endParaRPr>
        </a:p>
      </xdr:txBody>
    </xdr:sp>
    <xdr:clientData/>
  </xdr:twoCellAnchor>
  <xdr:twoCellAnchor>
    <xdr:from>
      <xdr:col>0</xdr:col>
      <xdr:colOff>13607</xdr:colOff>
      <xdr:row>34</xdr:row>
      <xdr:rowOff>272143</xdr:rowOff>
    </xdr:from>
    <xdr:to>
      <xdr:col>8</xdr:col>
      <xdr:colOff>682201</xdr:colOff>
      <xdr:row>35</xdr:row>
      <xdr:rowOff>252310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13607" y="12368893"/>
          <a:ext cx="15731701" cy="29313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0</xdr:colOff>
      <xdr:row>35</xdr:row>
      <xdr:rowOff>285745</xdr:rowOff>
    </xdr:from>
    <xdr:to>
      <xdr:col>8</xdr:col>
      <xdr:colOff>1877094</xdr:colOff>
      <xdr:row>54</xdr:row>
      <xdr:rowOff>15875</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0" y="12874620"/>
          <a:ext cx="16958344" cy="5762630"/>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HORDS		FINAL		GHS0.00174	DEC. 6, 2021		DEC. 9, 2021		DEC. 29,02021			16/11/2021 - PR/428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INTERIM		GHS0.0694	NOV. 30, 2021		DEC. 12, 2021		DEC 15, 2021			01/11/2021 - PR/417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INTERIM		D0.25		NOVE. 16, 2021		NOVE. 18, 2021		NOV. 16, 2021			20/10/2021 - PR/376</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GHS0.082		OCTO. 28, 2021		NOVE. 01, 2021		DEC. 03, 2021			13/10/2021 - PR/368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GHS0.0420	FEBR. 16, 2022		FEBR. 18, 2022		MAR. 31, 2022			01/10/2021 - PR/359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SOGEGH		FINAL		GHS0.114		SEPT. 24, 2021		SEPT. 28, 2021		NOV. 26, 2021			06/09/2021 - PR/329</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D0.25		SEPT. 14, 2021		SEPT. 16, 2021		SEPT. 23, 2021			30/08/2021 - PR/318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HALF YEAR	S.A 69.60CENT	AUG. 25, 2021		AUG. 27, 2021		SEPT. 30, 2021			20/08/2021 - PR/312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GHS0.03		AUG. 18, 2021		AUG. 20, 2021		SEPT. 14, 2021			23/07/2021 - PR/287</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FINAL		GHS0.0432	AUG. 23, 2021		AUG. 18, 2021		SEPT. 30, 2021			23/07/2021 - PR/272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FULL YEAR	GHS1.74		JULY 21, 2021		JULY 23, 2021		AUGUST 27, 2021			06/07/2021 - PR/258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IIL		FULL YEAR	GHS0.00291	JUNE 24, 2021		JUNE 28, 2021		AUGUST 18, 2021			23/06/2021 - PR/241</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HALF YEAR	GHS0.0445	JUNE 23, 2021		JUNE 25, 2021		JULY 16, 2021			17/06/2021 - PR/238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DIV.	GHS0.1734	JUNE 22, 2021		JUNE 23, 2021		JUNE 30, 2021			01/06/2021 - PR/225</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FULL YEAR	GHS0.045		JUNE 18, 2021		JUNE 24, 2021		AUGUST 25, 2021			27/05/2021 - PR/218</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FULL YEAR	GHS0.062		JUNE 16, 2021		JUNE 18, 2021		JULY 27, 2021			24/05/2021 - PR/212</a:t>
          </a:r>
        </a:p>
        <a:p>
          <a:pPr marL="0" marR="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FULL YEAR	GHS0.2129	JUNE 07, 2021		JUNE 09, 2021		AUGUST 05, 2021			21/05/2021 - PR/202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GCB		FULL YEAR	GHS0.25		MAY 19, 2021		MAY 21, 2021		JUNE 18, 2021			24/05/2021 - PR/173</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EGH		FULL YEAR	GHS0.55		MAY 12, 2021		MAY 14, 2021		JUNE 25, 2021			06/05/2021 - PR/182</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baseline="0">
              <a:solidFill>
                <a:srgbClr val="002060"/>
              </a:solidFill>
              <a:effectLst/>
              <a:latin typeface="Times New Roman" panose="02020603050405020304" pitchFamily="18" charset="0"/>
              <a:ea typeface="+mn-ea"/>
              <a:cs typeface="Times New Roman" panose="02020603050405020304" pitchFamily="18" charset="0"/>
            </a:rPr>
            <a:t>MTNGH		FINAL DIV.	GHS0.05		MAY 12, 2021		MAY 14, 2021		JUNE 4, 2021			18/05/2021 - PR/198</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CAL		FULL YEAR	GHS0.11		MAY 03, 2021		MAY 05, 2021		JUNE 09, 2021			12/04/2021- PR/119</a:t>
          </a:r>
        </a:p>
        <a:p>
          <a:pPr marL="0" marR="0" indent="0" defTabSz="914400" eaLnBrk="1" fontAlgn="auto" latinLnBrk="0" hangingPunct="1">
            <a:lnSpc>
              <a:spcPct val="100000"/>
            </a:lnSpc>
            <a:spcBef>
              <a:spcPts val="0"/>
            </a:spcBef>
            <a:spcAft>
              <a:spcPts val="0"/>
            </a:spcAft>
            <a:buClrTx/>
            <a:buSzTx/>
            <a:buFontTx/>
            <a:buNone/>
            <a:tabLst/>
            <a:defRPr/>
          </a:pPr>
          <a:r>
            <a:rPr lang="en-GB" sz="1600" b="0" i="0" u="none">
              <a:solidFill>
                <a:srgbClr val="002060"/>
              </a:solidFill>
              <a:effectLst/>
              <a:latin typeface="Times New Roman" panose="02020603050405020304" pitchFamily="18" charset="0"/>
              <a:ea typeface="+mn-ea"/>
              <a:cs typeface="Times New Roman" panose="02020603050405020304" pitchFamily="18" charset="0"/>
            </a:rPr>
            <a:t>AGA		FULL YEAR	USD$0.48		MAR 08, 2021		MAR. 09, 2021		MARCH 26, 2021			23/02/2021 - PR/039</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28576</xdr:colOff>
      <xdr:row>0</xdr:row>
      <xdr:rowOff>0</xdr:rowOff>
    </xdr:from>
    <xdr:to>
      <xdr:col>1</xdr:col>
      <xdr:colOff>1025526</xdr:colOff>
      <xdr:row>0</xdr:row>
      <xdr:rowOff>415925</xdr:rowOff>
    </xdr:to>
    <xdr:pic>
      <xdr:nvPicPr>
        <xdr:cNvPr id="34163" name="Picture 11">
          <a:extLst>
            <a:ext uri="{FF2B5EF4-FFF2-40B4-BE49-F238E27FC236}">
              <a16:creationId xmlns:a16="http://schemas.microsoft.com/office/drawing/2014/main" id="{00000000-0008-0000-0200-00007385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67176" y="0"/>
          <a:ext cx="990600" cy="3905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0</xdr:col>
      <xdr:colOff>132104</xdr:colOff>
      <xdr:row>49</xdr:row>
      <xdr:rowOff>134094</xdr:rowOff>
    </xdr:from>
    <xdr:to>
      <xdr:col>9</xdr:col>
      <xdr:colOff>986963</xdr:colOff>
      <xdr:row>55</xdr:row>
      <xdr:rowOff>110084</xdr:rowOff>
    </xdr:to>
    <xdr:sp macro="" textlink="">
      <xdr:nvSpPr>
        <xdr:cNvPr id="12300" name="Text 1">
          <a:extLst>
            <a:ext uri="{FF2B5EF4-FFF2-40B4-BE49-F238E27FC236}">
              <a16:creationId xmlns:a16="http://schemas.microsoft.com/office/drawing/2014/main" id="{00000000-0008-0000-0200-00000C300000}"/>
            </a:ext>
          </a:extLst>
        </xdr:cNvPr>
        <xdr:cNvSpPr txBox="1">
          <a:spLocks noChangeArrowheads="1"/>
        </xdr:cNvSpPr>
      </xdr:nvSpPr>
      <xdr:spPr bwMode="auto">
        <a:xfrm>
          <a:off x="132104" y="11096503"/>
          <a:ext cx="10916896" cy="853041"/>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Times New Roman"/>
              <a:cs typeface="Times New Roman"/>
            </a:rPr>
            <a:t>1</a:t>
          </a:r>
          <a:r>
            <a:rPr lang="en-US" sz="1000" b="0" i="0" u="none" strike="noStrike" baseline="0">
              <a:solidFill>
                <a:srgbClr val="000000"/>
              </a:solidFill>
              <a:latin typeface="Times New Roman"/>
              <a:cs typeface="Times New Roman"/>
            </a:rPr>
            <a:t>.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000" b="0" i="0" u="none" strike="noStrike" baseline="0">
              <a:solidFill>
                <a:srgbClr val="000000"/>
              </a:solidFill>
              <a:latin typeface="Times New Roman"/>
              <a:cs typeface="Times New Roman"/>
            </a:rPr>
            <a:t>2. </a:t>
          </a:r>
          <a:r>
            <a:rPr lang="en-US" sz="1000" b="1" i="0" u="none" strike="noStrike" baseline="0">
              <a:solidFill>
                <a:srgbClr val="000000"/>
              </a:solidFill>
              <a:latin typeface="Times New Roman"/>
              <a:cs typeface="Times New Roman"/>
            </a:rPr>
            <a:t>AngloGold Ashanti shares are denoted by AGA and AngloGold Ashanti Depository shares are denoted by AADs.  One hundred (100) AADs is equivalent to one (1) AGA. </a:t>
          </a:r>
          <a:endParaRPr lang="en-US" sz="1000" b="0" i="0" u="none" strike="noStrike" baseline="0">
            <a:solidFill>
              <a:srgbClr val="000000"/>
            </a:solidFill>
            <a:latin typeface="Times New Roman"/>
            <a:cs typeface="Times New Roman"/>
          </a:endParaRPr>
        </a:p>
        <a:p>
          <a:pPr algn="l" rtl="0">
            <a:defRPr sz="1000"/>
          </a:pPr>
          <a:r>
            <a:rPr lang="en-US" sz="1000" b="0" i="0" u="none" strike="noStrike" baseline="0">
              <a:solidFill>
                <a:srgbClr val="000000"/>
              </a:solidFill>
              <a:latin typeface="Times New Roman"/>
              <a:cs typeface="Times New Roman"/>
            </a:rPr>
            <a:t>3. Price Change is calculated based on previous closing price and current closing price.</a:t>
          </a:r>
          <a:endParaRPr lang="en-US" sz="1000" b="1" i="0" u="none" strike="noStrike" baseline="0">
            <a:solidFill>
              <a:srgbClr val="000000"/>
            </a:solidFill>
            <a:latin typeface="Times New Roman"/>
            <a:cs typeface="Times New Roman"/>
          </a:endParaRPr>
        </a:p>
        <a:p>
          <a:pPr algn="l" rtl="0">
            <a:defRPr sz="1000"/>
          </a:pPr>
          <a:r>
            <a:rPr lang="en-US" sz="1000" b="1" i="0" u="none" strike="noStrike" baseline="0">
              <a:solidFill>
                <a:srgbClr val="000000"/>
              </a:solidFill>
              <a:latin typeface="Times New Roman"/>
              <a:cs typeface="Times New Roman"/>
            </a:rPr>
            <a:t>4. </a:t>
          </a:r>
          <a:r>
            <a:rPr lang="en-US" sz="1000" b="1" i="0" u="none" strike="noStrike" baseline="0">
              <a:solidFill>
                <a:srgbClr val="FF0000"/>
              </a:solidFill>
              <a:latin typeface="Times New Roman"/>
              <a:cs typeface="Times New Roman"/>
            </a:rPr>
            <a:t>*** Both PBC and SWL have been suspended from the market ***</a:t>
          </a:r>
        </a:p>
        <a:p>
          <a:pPr algn="l" rtl="0">
            <a:defRPr sz="1000"/>
          </a:pPr>
          <a:endParaRPr lang="en-US" sz="1000" b="1" i="0" u="none" strike="noStrike" baseline="0">
            <a:solidFill>
              <a:srgbClr val="FF0000"/>
            </a:solidFill>
            <a:latin typeface="Times New Roman"/>
            <a:cs typeface="Times New Roman"/>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3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3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3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3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3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3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3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3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9525</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3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9525</xdr:rowOff>
        </xdr:from>
        <xdr:to>
          <xdr:col>0</xdr:col>
          <xdr:colOff>0</xdr:colOff>
          <xdr:row>0</xdr:row>
          <xdr:rowOff>19050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3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5.xml><?xml version="1.0" encoding="utf-8"?>
<xdr:wsDr xmlns:xdr="http://schemas.openxmlformats.org/drawingml/2006/spreadsheetDrawing" xmlns:a="http://schemas.openxmlformats.org/drawingml/2006/main">
  <xdr:oneCellAnchor>
    <xdr:from>
      <xdr:col>0</xdr:col>
      <xdr:colOff>526600</xdr:colOff>
      <xdr:row>53</xdr:row>
      <xdr:rowOff>37412</xdr:rowOff>
    </xdr:from>
    <xdr:ext cx="9038088" cy="1661214"/>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526600" y="12610412"/>
          <a:ext cx="9038088" cy="1661214"/>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endParaRPr lang="en-US" sz="900" b="1" i="0" u="none" strike="noStrike" baseline="0">
            <a:solidFill>
              <a:srgbClr val="000000"/>
            </a:solidFill>
            <a:latin typeface="Times New Roman"/>
            <a:cs typeface="Times New Roman"/>
          </a:endParaRPr>
        </a:p>
        <a:p>
          <a:pPr algn="l" rtl="0">
            <a:lnSpc>
              <a:spcPts val="400"/>
            </a:lnSpc>
            <a:defRPr sz="1000"/>
          </a:pPr>
          <a:r>
            <a:rPr lang="en-US" sz="900" b="1" i="0" u="none" strike="noStrike" baseline="0">
              <a:solidFill>
                <a:srgbClr val="000000"/>
              </a:solidFill>
              <a:latin typeface="Times New Roman"/>
              <a:cs typeface="Times New Roman"/>
            </a:rPr>
            <a:t>Notes:</a:t>
          </a: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1.  (a)  HFYR means half year results.  (b)  FLYRa means full year audited results.  (c)  FLYRp means full year preliminary and unaudited results.</a:t>
          </a: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endParaRPr lang="en-US" sz="900" b="0" i="0" u="none" strike="noStrike" baseline="0">
            <a:solidFill>
              <a:srgbClr val="000000"/>
            </a:solidFill>
            <a:latin typeface="Times New Roman"/>
            <a:cs typeface="Times New Roman"/>
          </a:endParaRPr>
        </a:p>
        <a:p>
          <a:pPr algn="l" rtl="0">
            <a:lnSpc>
              <a:spcPts val="400"/>
            </a:lnSpc>
            <a:defRPr sz="1000"/>
          </a:pPr>
          <a:r>
            <a:rPr lang="en-US" sz="900" b="0" i="0" u="none" strike="noStrike" baseline="0">
              <a:solidFill>
                <a:srgbClr val="000000"/>
              </a:solidFill>
              <a:latin typeface="Times New Roman"/>
              <a:cs typeface="Times New Roman"/>
            </a:rPr>
            <a:t>2.  Results which are not for a full year have been annualized unless otherwise stated.</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3. Where full year results are available but no dividend decision taken, the dividend per share column is left blank.  In the case where half year results are indicated, the dividend is in </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     respect of the previous year.</a:t>
          </a: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500"/>
            </a:lnSpc>
            <a:defRPr sz="1000"/>
          </a:pPr>
          <a:r>
            <a:rPr lang="en-US" sz="900" b="0" i="0" u="none" strike="noStrike" baseline="0">
              <a:solidFill>
                <a:srgbClr val="000000"/>
              </a:solidFill>
              <a:latin typeface="Times New Roman"/>
              <a:cs typeface="Times New Roman"/>
            </a:rPr>
            <a:t>4.  NM means not meaningful.</a:t>
          </a:r>
        </a:p>
        <a:p>
          <a:pPr algn="l" rtl="0">
            <a:lnSpc>
              <a:spcPts val="500"/>
            </a:lnSpc>
            <a:defRPr sz="1000"/>
          </a:pPr>
          <a:endParaRPr lang="en-US" sz="900" b="0" i="0" u="none" strike="noStrike" baseline="0">
            <a:solidFill>
              <a:srgbClr val="000000"/>
            </a:solidFill>
            <a:latin typeface="Times New Roman"/>
            <a:cs typeface="Times New Roman"/>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900" b="0" i="0" u="none" strike="noStrike" baseline="0">
              <a:solidFill>
                <a:srgbClr val="000000"/>
              </a:solidFill>
              <a:latin typeface="Times New Roman"/>
              <a:cs typeface="Times New Roman"/>
            </a:rPr>
            <a:t>5.   </a:t>
          </a:r>
          <a:r>
            <a:rPr lang="en-US" sz="1000" b="0" i="0" baseline="0">
              <a:effectLst/>
              <a:latin typeface="+mn-lt"/>
              <a:ea typeface="+mn-ea"/>
              <a:cs typeface="+mn-cs"/>
            </a:rPr>
            <a:t>*** PBC and SWL have been suspended from the market ***</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US" sz="1000" b="0" i="0" baseline="0">
            <a:effectLst/>
            <a:latin typeface="+mn-lt"/>
            <a:ea typeface="+mn-ea"/>
            <a:cs typeface="+mn-cs"/>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US" sz="1000" b="0" i="0" baseline="0">
              <a:effectLst/>
              <a:latin typeface="+mn-lt"/>
              <a:ea typeface="+mn-ea"/>
              <a:cs typeface="+mn-cs"/>
            </a:rPr>
            <a:t>6. SCB-PREFERENCE SHARE DIVIDEND: Reported SCB-Pref. share dividend includes GHS0.0445 for March 2021 and GHS0.0432 for September 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a:effectLst/>
            </a:rPr>
            <a:t>7. AGA</a:t>
          </a:r>
          <a:r>
            <a:rPr lang="en-GB" sz="900" b="0" baseline="0">
              <a:effectLst/>
            </a:rPr>
            <a:t> SHARE DIVIDEND: Reported dividend for AGA represents an announced interim dividend of 87 ZAR or 6 US cents per share for the six months ended June 30, 2021. (PR-302/2021)</a:t>
          </a:r>
        </a:p>
        <a:p>
          <a:pPr marL="0" marR="0" lvl="0" indent="0" algn="l" defTabSz="914400" rtl="0" eaLnBrk="1" fontAlgn="auto" latinLnBrk="0" hangingPunct="1">
            <a:lnSpc>
              <a:spcPts val="500"/>
            </a:lnSpc>
            <a:spcBef>
              <a:spcPts val="0"/>
            </a:spcBef>
            <a:spcAft>
              <a:spcPts val="0"/>
            </a:spcAft>
            <a:buClrTx/>
            <a:buSzTx/>
            <a:buFontTx/>
            <a:buNone/>
            <a:tabLst/>
            <a:defRPr sz="1000"/>
          </a:pPr>
          <a:endParaRPr lang="en-GB" sz="900" b="0" baseline="0">
            <a:effectLst/>
          </a:endParaRPr>
        </a:p>
        <a:p>
          <a:pPr marL="0" marR="0" lvl="0" indent="0" algn="l" defTabSz="914400" rtl="0" eaLnBrk="1" fontAlgn="auto" latinLnBrk="0" hangingPunct="1">
            <a:lnSpc>
              <a:spcPts val="500"/>
            </a:lnSpc>
            <a:spcBef>
              <a:spcPts val="0"/>
            </a:spcBef>
            <a:spcAft>
              <a:spcPts val="0"/>
            </a:spcAft>
            <a:buClrTx/>
            <a:buSzTx/>
            <a:buFontTx/>
            <a:buNone/>
            <a:tabLst/>
            <a:defRPr sz="1000"/>
          </a:pPr>
          <a:r>
            <a:rPr lang="en-GB" sz="900" b="0" baseline="0">
              <a:effectLst/>
            </a:rPr>
            <a:t>8. MTNGH SHARE DIVIDEND: Reported diviend for MTNGH represents an announced interim dividend of GHS0.03 per share for the six months ended June 30, 2021 (PR-287/2021)</a:t>
          </a:r>
          <a:endParaRPr lang="en-GB" sz="900" b="0">
            <a:effectLst/>
          </a:endParaRPr>
        </a:p>
        <a:p>
          <a:pPr algn="l" rtl="0">
            <a:lnSpc>
              <a:spcPts val="5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600"/>
            </a:lnSpc>
            <a:defRPr sz="1000"/>
          </a:pPr>
          <a:endParaRPr lang="en-US" sz="900" b="0" i="0" u="none" strike="noStrike" baseline="0">
            <a:solidFill>
              <a:srgbClr val="000000"/>
            </a:solidFill>
            <a:latin typeface="Times New Roman"/>
            <a:cs typeface="Times New Roman"/>
          </a:endParaRPr>
        </a:p>
        <a:p>
          <a:pPr algn="l" rtl="0">
            <a:lnSpc>
              <a:spcPts val="700"/>
            </a:lnSpc>
            <a:defRPr sz="1000"/>
          </a:pPr>
          <a:endParaRPr lang="en-US" sz="9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a:p>
          <a:pPr algn="l" rtl="0">
            <a:lnSpc>
              <a:spcPts val="700"/>
            </a:lnSpc>
            <a:defRPr sz="1000"/>
          </a:pPr>
          <a:endParaRPr lang="en-US" sz="700" b="0" i="0" u="none" strike="noStrike" baseline="0">
            <a:solidFill>
              <a:srgbClr val="000000"/>
            </a:solidFill>
            <a:latin typeface="Times New Roman"/>
            <a:cs typeface="Times New Roman"/>
          </a:endParaRPr>
        </a:p>
      </xdr:txBody>
    </xdr:sp>
    <xdr:clientData/>
  </xdr:oneCellAnchor>
  <xdr:oneCellAnchor>
    <xdr:from>
      <xdr:col>1</xdr:col>
      <xdr:colOff>9525</xdr:colOff>
      <xdr:row>0</xdr:row>
      <xdr:rowOff>9525</xdr:rowOff>
    </xdr:from>
    <xdr:ext cx="1364875" cy="457200"/>
    <xdr:pic>
      <xdr:nvPicPr>
        <xdr:cNvPr id="3" name="Picture 4">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71525" y="9525"/>
          <a:ext cx="1364875" cy="4572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oansah/Desktop/Official%20List/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CALCULATION OF RIGHTS"/>
      <sheetName val="ETI  BONUS"/>
      <sheetName val="new index FILE"/>
    </sheetNames>
    <definedNames>
      <definedName name="Macro3"/>
    </definedNames>
    <sheetDataSet>
      <sheetData sheetId="0">
        <row r="2727">
          <cell r="CO2727">
            <v>2859.5747019018931</v>
          </cell>
        </row>
      </sheetData>
      <sheetData sheetId="1">
        <row r="2727">
          <cell r="AE2727">
            <v>2078.3346508483128</v>
          </cell>
        </row>
      </sheetData>
      <sheetData sheetId="2"/>
      <sheetData sheetId="3"/>
      <sheetData sheetId="4"/>
      <sheetData sheetId="5"/>
      <sheetData sheetId="6"/>
      <sheetData sheetId="7"/>
      <sheetData sheetId="8"/>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4.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75" outlineLevelCol="1"/>
  <cols>
    <col min="1" max="1" width="18" style="11" customWidth="1"/>
    <col min="2" max="2" width="11.42578125" style="11"/>
    <col min="3" max="3" width="15.140625" style="11" customWidth="1"/>
    <col min="4" max="4" width="11" style="11" customWidth="1" outlineLevel="1"/>
    <col min="5" max="5" width="39.28515625" style="11" customWidth="1"/>
    <col min="6" max="6" width="28.42578125" style="11" customWidth="1"/>
    <col min="7" max="7" width="11.7109375" style="49" customWidth="1"/>
    <col min="8" max="8" width="10.140625" style="15" customWidth="1"/>
    <col min="9" max="9" width="10.140625" style="11" customWidth="1" outlineLevel="1"/>
    <col min="10" max="10" width="15.5703125" style="15" customWidth="1"/>
    <col min="11" max="11" width="11.85546875" style="11" customWidth="1"/>
    <col min="12" max="12" width="14.7109375" style="102" customWidth="1"/>
    <col min="13" max="13" width="16.140625" style="11" bestFit="1" customWidth="1"/>
    <col min="14" max="14" width="10.28515625" style="11" bestFit="1" customWidth="1"/>
    <col min="15" max="15" width="10.5703125" style="142" customWidth="1"/>
    <col min="16" max="16" width="12" style="142" customWidth="1"/>
    <col min="17" max="17" width="15" style="29" bestFit="1" customWidth="1"/>
    <col min="18" max="18" width="15.85546875" style="11" bestFit="1" customWidth="1"/>
    <col min="19" max="19" width="10.85546875" style="11" customWidth="1"/>
    <col min="20" max="16384" width="11.42578125" style="11"/>
  </cols>
  <sheetData>
    <row r="1" spans="1:23" ht="48.75" customHeight="1">
      <c r="E1" s="25" t="s">
        <v>0</v>
      </c>
      <c r="F1" s="12"/>
      <c r="G1" s="47"/>
      <c r="H1" s="13"/>
      <c r="I1" s="133"/>
      <c r="J1" s="13"/>
      <c r="K1" s="32"/>
      <c r="L1" s="101"/>
      <c r="M1" s="33"/>
      <c r="N1" s="33"/>
      <c r="O1" s="141"/>
      <c r="P1" s="141"/>
      <c r="Q1" s="179"/>
      <c r="R1" s="33"/>
    </row>
    <row r="2" spans="1:23" s="26" customFormat="1" ht="20.25" customHeight="1">
      <c r="A2" s="26" t="s">
        <v>142</v>
      </c>
      <c r="B2" s="26" t="s">
        <v>146</v>
      </c>
      <c r="E2" s="27" t="str">
        <f>+B2</f>
        <v>4482 Trading Session</v>
      </c>
      <c r="G2" s="48"/>
      <c r="H2" s="28"/>
      <c r="J2" s="98" t="s">
        <v>85</v>
      </c>
      <c r="K2" s="34"/>
      <c r="L2" s="138"/>
      <c r="M2" s="132"/>
      <c r="N2" s="34"/>
      <c r="O2" s="438">
        <f ca="1">+A3</f>
        <v>43067</v>
      </c>
      <c r="P2" s="438"/>
      <c r="Q2" s="438"/>
      <c r="R2" s="438"/>
      <c r="S2" s="34"/>
    </row>
    <row r="3" spans="1:23" ht="22.5">
      <c r="A3" s="171">
        <f ca="1">+TODAY()</f>
        <v>43067</v>
      </c>
      <c r="B3" s="161"/>
      <c r="C3" s="161"/>
      <c r="D3" s="183"/>
      <c r="E3" s="439"/>
      <c r="F3" s="439"/>
      <c r="G3" s="439"/>
      <c r="H3" s="439"/>
      <c r="I3" s="439"/>
      <c r="J3" s="439"/>
      <c r="K3" s="439"/>
      <c r="L3" s="439"/>
      <c r="M3" s="439"/>
      <c r="N3" s="439"/>
      <c r="O3" s="439"/>
      <c r="P3" s="439"/>
      <c r="Q3" s="439"/>
      <c r="R3" s="439"/>
      <c r="S3" s="439"/>
    </row>
    <row r="4" spans="1:23" ht="63" customHeight="1">
      <c r="D4" s="60" t="s">
        <v>98</v>
      </c>
      <c r="E4" s="17"/>
      <c r="F4" s="116" t="s">
        <v>46</v>
      </c>
      <c r="G4" s="117" t="s">
        <v>47</v>
      </c>
      <c r="H4" s="61" t="s">
        <v>115</v>
      </c>
      <c r="I4" s="61" t="s">
        <v>114</v>
      </c>
      <c r="J4" s="61" t="s">
        <v>120</v>
      </c>
      <c r="K4" s="61" t="s">
        <v>113</v>
      </c>
      <c r="L4" s="103" t="s">
        <v>112</v>
      </c>
      <c r="M4" s="61" t="s">
        <v>116</v>
      </c>
      <c r="N4" s="61" t="s">
        <v>108</v>
      </c>
      <c r="O4" s="61" t="s">
        <v>109</v>
      </c>
      <c r="P4" s="61" t="s">
        <v>110</v>
      </c>
      <c r="Q4" s="180" t="s">
        <v>19</v>
      </c>
      <c r="R4" s="61" t="s">
        <v>111</v>
      </c>
      <c r="S4" s="18"/>
    </row>
    <row r="5" spans="1:23" ht="31.5" customHeight="1">
      <c r="D5" s="67"/>
      <c r="E5" s="185" t="s">
        <v>144</v>
      </c>
      <c r="F5" s="46"/>
      <c r="G5" s="112"/>
      <c r="H5" s="146"/>
      <c r="I5" s="146"/>
      <c r="J5" s="147"/>
      <c r="K5" s="147"/>
      <c r="L5" s="147"/>
      <c r="M5" s="147"/>
      <c r="N5" s="145"/>
      <c r="O5" s="90"/>
      <c r="P5" s="90"/>
      <c r="Q5" s="181"/>
      <c r="R5" s="90"/>
      <c r="S5" s="91"/>
      <c r="V5" s="72"/>
      <c r="W5" s="72"/>
    </row>
    <row r="6" spans="1:23" ht="48" customHeight="1">
      <c r="D6" s="187">
        <v>1</v>
      </c>
      <c r="E6" s="186" t="s">
        <v>143</v>
      </c>
      <c r="F6" s="46"/>
      <c r="G6" s="51" t="s">
        <v>145</v>
      </c>
      <c r="H6" s="146"/>
      <c r="I6" s="146"/>
      <c r="J6" s="147"/>
      <c r="K6" s="147"/>
      <c r="L6" s="147"/>
      <c r="M6" s="147"/>
      <c r="N6" s="145"/>
      <c r="O6" s="188"/>
      <c r="P6" s="188"/>
      <c r="Q6" s="181">
        <v>0</v>
      </c>
      <c r="R6" s="188">
        <v>0</v>
      </c>
      <c r="S6" s="92" t="s">
        <v>145</v>
      </c>
      <c r="V6" s="72"/>
      <c r="W6" s="72"/>
    </row>
    <row r="7" spans="1:23" s="21" customFormat="1" ht="30.75" customHeight="1">
      <c r="D7" s="162"/>
      <c r="F7" s="38"/>
      <c r="G7" s="163"/>
      <c r="H7" s="164"/>
      <c r="I7" s="164"/>
      <c r="J7" s="165"/>
      <c r="K7" s="165"/>
      <c r="L7" s="166"/>
      <c r="M7" s="165"/>
      <c r="N7" s="167"/>
      <c r="O7" s="168"/>
      <c r="P7" s="168"/>
      <c r="Q7" s="189">
        <v>0</v>
      </c>
      <c r="R7" s="144">
        <v>0</v>
      </c>
      <c r="S7" s="57"/>
    </row>
    <row r="8" spans="1:23" s="21" customFormat="1" ht="24.75" customHeight="1">
      <c r="D8" s="162"/>
      <c r="E8" s="20"/>
      <c r="F8" s="38"/>
      <c r="G8" s="163"/>
      <c r="H8" s="164"/>
      <c r="I8" s="164"/>
      <c r="J8" s="165"/>
      <c r="K8" s="165"/>
      <c r="L8" s="166"/>
      <c r="M8" s="165"/>
      <c r="N8" s="167"/>
      <c r="O8" s="168"/>
      <c r="P8" s="168"/>
      <c r="Q8" s="182"/>
      <c r="R8" s="169"/>
      <c r="S8" s="57"/>
    </row>
    <row r="9" spans="1:23" s="21" customFormat="1" ht="24.75" customHeight="1">
      <c r="D9" s="162"/>
      <c r="E9" s="11"/>
      <c r="F9" s="11"/>
      <c r="G9" s="49"/>
      <c r="H9" s="11"/>
      <c r="I9" s="11"/>
      <c r="J9" s="11"/>
      <c r="K9" s="11"/>
      <c r="L9" s="102"/>
      <c r="M9" s="11"/>
      <c r="N9" s="11"/>
      <c r="O9" s="142"/>
      <c r="P9" s="142"/>
      <c r="Q9" s="29"/>
      <c r="R9" s="11"/>
      <c r="S9" s="11"/>
    </row>
    <row r="10" spans="1:23" s="21" customFormat="1" ht="24.75" customHeight="1">
      <c r="D10" s="162"/>
      <c r="E10" s="11"/>
      <c r="F10" s="11"/>
      <c r="G10" s="49"/>
      <c r="H10" s="11"/>
      <c r="I10" s="11"/>
      <c r="J10" s="11"/>
      <c r="K10" s="11"/>
      <c r="L10" s="102"/>
      <c r="M10" s="11"/>
      <c r="N10" s="11"/>
      <c r="O10" s="142"/>
      <c r="P10" s="142"/>
      <c r="Q10" s="29"/>
      <c r="R10" s="11"/>
      <c r="S10" s="11"/>
    </row>
    <row r="11" spans="1:23" ht="16.5" customHeight="1">
      <c r="D11" s="24"/>
      <c r="H11" s="11"/>
      <c r="J11" s="11"/>
    </row>
    <row r="12" spans="1:23" s="23" customFormat="1" ht="13.5" customHeight="1">
      <c r="D12" s="184"/>
      <c r="E12" s="11"/>
      <c r="F12" s="11"/>
      <c r="G12" s="49"/>
      <c r="H12" s="11"/>
      <c r="I12" s="11"/>
      <c r="J12" s="11"/>
      <c r="K12" s="11"/>
      <c r="L12" s="102"/>
      <c r="M12" s="11"/>
      <c r="N12" s="11"/>
      <c r="O12" s="142"/>
      <c r="P12" s="142"/>
      <c r="Q12" s="29"/>
      <c r="R12" s="11"/>
      <c r="S12" s="11"/>
    </row>
    <row r="13" spans="1:23" s="24" customFormat="1" ht="10.5" customHeight="1">
      <c r="D13" s="184"/>
      <c r="E13" s="11"/>
      <c r="F13" s="11"/>
      <c r="G13" s="49"/>
      <c r="H13" s="15"/>
      <c r="I13" s="11"/>
      <c r="J13" s="15"/>
      <c r="K13" s="11"/>
      <c r="L13" s="102"/>
      <c r="M13" s="11"/>
      <c r="N13" s="11"/>
      <c r="O13" s="142"/>
      <c r="P13" s="142"/>
      <c r="Q13" s="29"/>
      <c r="R13" s="11"/>
      <c r="S13" s="11"/>
    </row>
    <row r="14" spans="1:23" ht="11.25" customHeight="1">
      <c r="D14" s="184"/>
    </row>
    <row r="15" spans="1:23" ht="15">
      <c r="D15" s="184"/>
    </row>
    <row r="16" spans="1:23" ht="15">
      <c r="D16" s="184"/>
      <c r="P16" s="143"/>
    </row>
    <row r="19" spans="13:16">
      <c r="M19" s="72"/>
      <c r="P19" s="143"/>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5"/>
  <sheetViews>
    <sheetView showGridLines="0" tabSelected="1" zoomScaleNormal="100" workbookViewId="0"/>
  </sheetViews>
  <sheetFormatPr defaultRowHeight="12.75"/>
  <cols>
    <col min="1" max="1" width="15.140625" style="5" customWidth="1"/>
    <col min="2" max="2" width="25.85546875" style="5" customWidth="1"/>
    <col min="3" max="3" width="22.28515625" style="5" bestFit="1" customWidth="1"/>
    <col min="4" max="4" width="25.42578125" style="5" customWidth="1"/>
    <col min="5" max="5" width="27.85546875" style="5" customWidth="1"/>
    <col min="6" max="6" width="31.28515625" style="5" customWidth="1"/>
    <col min="7" max="7" width="48.5703125" style="5" customWidth="1"/>
    <col min="8" max="8" width="29.42578125" style="5" customWidth="1"/>
    <col min="9" max="9" width="28.42578125" style="5" customWidth="1"/>
    <col min="10" max="11" width="9.140625" style="5"/>
    <col min="12" max="12" width="0.42578125" style="5" customWidth="1"/>
    <col min="13" max="13" width="9.140625" style="5" hidden="1" customWidth="1"/>
    <col min="14" max="16384" width="9.140625" style="5"/>
  </cols>
  <sheetData>
    <row r="1" spans="1:10" ht="80.25" customHeight="1">
      <c r="A1" s="133" t="s">
        <v>0</v>
      </c>
      <c r="B1" s="35"/>
      <c r="C1" s="30"/>
      <c r="E1" s="65"/>
      <c r="G1" s="64"/>
      <c r="H1" s="64"/>
    </row>
    <row r="2" spans="1:10" ht="12.75" customHeight="1">
      <c r="I2" s="6"/>
    </row>
    <row r="3" spans="1:10" ht="33" customHeight="1" thickBot="1">
      <c r="B3" s="159" t="s">
        <v>220</v>
      </c>
      <c r="C3" s="31"/>
      <c r="E3" s="96"/>
      <c r="F3" s="96"/>
      <c r="H3" s="173"/>
    </row>
    <row r="4" spans="1:10" ht="27" customHeight="1" thickTop="1" thickBot="1">
      <c r="B4" s="444">
        <v>43067</v>
      </c>
      <c r="C4" s="444"/>
      <c r="D4" s="444"/>
      <c r="E4" s="140"/>
      <c r="G4" s="440" t="s">
        <v>117</v>
      </c>
      <c r="H4" s="441"/>
      <c r="I4" s="442"/>
    </row>
    <row r="5" spans="1:10" ht="78.75" customHeight="1" thickTop="1">
      <c r="E5" s="131" t="s">
        <v>139</v>
      </c>
      <c r="G5" s="97"/>
      <c r="H5" s="155" t="s">
        <v>118</v>
      </c>
      <c r="I5" s="156" t="s">
        <v>119</v>
      </c>
    </row>
    <row r="6" spans="1:10" ht="25.5" customHeight="1">
      <c r="C6" s="114"/>
      <c r="D6" s="7"/>
      <c r="E6" s="71"/>
      <c r="G6" s="357" t="s">
        <v>217</v>
      </c>
      <c r="H6" s="157">
        <v>2859.5747019018931</v>
      </c>
      <c r="I6" s="158">
        <v>2078.3346508483128</v>
      </c>
    </row>
    <row r="7" spans="1:10" ht="30" customHeight="1">
      <c r="B7" s="58"/>
      <c r="C7" s="58"/>
      <c r="D7" s="99"/>
      <c r="E7" s="71"/>
      <c r="G7" s="286" t="s">
        <v>218</v>
      </c>
      <c r="H7" s="157">
        <v>2859.5747019018931</v>
      </c>
      <c r="I7" s="158">
        <v>2078.3346508483128</v>
      </c>
    </row>
    <row r="8" spans="1:10" ht="30" customHeight="1">
      <c r="B8" s="58"/>
      <c r="C8" s="58"/>
      <c r="D8" s="105"/>
      <c r="G8" s="286"/>
      <c r="H8" s="282" t="s">
        <v>222</v>
      </c>
      <c r="I8" s="200" t="s">
        <v>222</v>
      </c>
      <c r="J8" s="106"/>
    </row>
    <row r="9" spans="1:10" ht="66.75" customHeight="1" thickBot="1">
      <c r="B9" s="136"/>
      <c r="C9" s="58"/>
      <c r="D9" s="58"/>
      <c r="E9" s="178"/>
      <c r="F9" s="95"/>
      <c r="G9" s="287" t="s">
        <v>219</v>
      </c>
      <c r="H9" s="201">
        <v>0.47280154816027248</v>
      </c>
      <c r="I9" s="202">
        <v>0.16579874827284377</v>
      </c>
    </row>
    <row r="10" spans="1:10" s="7" customFormat="1" ht="17.25" customHeight="1" thickTop="1">
      <c r="C10" s="8"/>
      <c r="D10" s="114"/>
      <c r="E10" s="99"/>
    </row>
    <row r="11" spans="1:10" s="7" customFormat="1" ht="21" hidden="1" customHeight="1">
      <c r="B11" s="172"/>
      <c r="C11" s="139"/>
      <c r="E11" s="99"/>
    </row>
    <row r="12" spans="1:10" s="7" customFormat="1" ht="17.25" hidden="1" customHeight="1">
      <c r="C12" s="8"/>
      <c r="E12" s="99"/>
    </row>
    <row r="13" spans="1:10" s="7" customFormat="1" ht="17.25" customHeight="1">
      <c r="C13" s="8"/>
      <c r="E13" s="99"/>
    </row>
    <row r="14" spans="1:10" s="7" customFormat="1" ht="17.25" customHeight="1">
      <c r="C14" s="8"/>
      <c r="E14" s="99"/>
    </row>
    <row r="15" spans="1:10" s="7" customFormat="1" ht="19.5" customHeight="1" thickBot="1">
      <c r="B15" s="8" t="s">
        <v>38</v>
      </c>
    </row>
    <row r="16" spans="1:10" s="9" customFormat="1" ht="27" customHeight="1" thickTop="1">
      <c r="B16" s="149"/>
      <c r="C16" s="150"/>
      <c r="D16" s="443" t="s">
        <v>85</v>
      </c>
      <c r="E16" s="443"/>
      <c r="F16" s="443"/>
      <c r="G16" s="151"/>
      <c r="H16" s="130"/>
      <c r="I16" s="131"/>
    </row>
    <row r="17" spans="1:9" s="10" customFormat="1" ht="72" customHeight="1" thickBot="1">
      <c r="B17" s="152"/>
      <c r="C17" s="153" t="s">
        <v>2</v>
      </c>
      <c r="D17" s="153" t="s">
        <v>39</v>
      </c>
      <c r="E17" s="153" t="s">
        <v>107</v>
      </c>
      <c r="F17" s="153" t="s">
        <v>121</v>
      </c>
      <c r="G17" s="154" t="s">
        <v>122</v>
      </c>
      <c r="H17" s="121"/>
      <c r="I17" s="7"/>
    </row>
    <row r="18" spans="1:9" ht="32.25" customHeight="1" thickBot="1">
      <c r="B18" s="234" t="s">
        <v>40</v>
      </c>
      <c r="C18" s="261">
        <v>43067</v>
      </c>
      <c r="D18" s="432">
        <v>21877</v>
      </c>
      <c r="E18" s="281">
        <v>19140.72</v>
      </c>
      <c r="F18" s="252">
        <v>2859.5747019018931</v>
      </c>
      <c r="G18" s="251">
        <v>64220.973853590003</v>
      </c>
      <c r="H18" s="72"/>
    </row>
    <row r="19" spans="1:9" ht="32.25" customHeight="1" thickBot="1">
      <c r="B19" s="234" t="s">
        <v>41</v>
      </c>
      <c r="C19" s="261"/>
      <c r="D19" s="432"/>
      <c r="E19" s="281"/>
      <c r="F19" s="252"/>
      <c r="G19" s="251"/>
      <c r="H19" s="58"/>
    </row>
    <row r="20" spans="1:9" ht="32.25" customHeight="1" thickBot="1">
      <c r="B20" s="234" t="s">
        <v>42</v>
      </c>
      <c r="C20" s="261"/>
      <c r="D20" s="432"/>
      <c r="E20" s="281"/>
      <c r="F20" s="252"/>
      <c r="G20" s="251"/>
      <c r="H20" s="58"/>
    </row>
    <row r="21" spans="1:9" ht="32.25" customHeight="1" thickBot="1">
      <c r="B21" s="234" t="s">
        <v>43</v>
      </c>
      <c r="C21" s="261"/>
      <c r="D21" s="432"/>
      <c r="E21" s="281"/>
      <c r="F21" s="252"/>
      <c r="G21" s="251"/>
      <c r="H21" s="58"/>
    </row>
    <row r="22" spans="1:9" ht="34.5" customHeight="1" thickBot="1">
      <c r="B22" s="234" t="s">
        <v>44</v>
      </c>
      <c r="C22" s="261"/>
      <c r="D22" s="432"/>
      <c r="E22" s="281"/>
      <c r="F22" s="252"/>
      <c r="G22" s="251"/>
      <c r="H22" s="122"/>
      <c r="I22" s="72"/>
    </row>
    <row r="23" spans="1:9" ht="31.5" customHeight="1">
      <c r="B23" s="174"/>
      <c r="C23" s="175"/>
      <c r="D23" s="176"/>
      <c r="E23" s="177"/>
      <c r="F23" s="177"/>
      <c r="G23" s="177"/>
      <c r="H23" s="122"/>
      <c r="I23" s="72"/>
    </row>
    <row r="24" spans="1:9" ht="31.5" customHeight="1">
      <c r="A24" s="160" t="s">
        <v>45</v>
      </c>
      <c r="B24" s="237"/>
      <c r="C24" s="124"/>
      <c r="D24" s="125"/>
      <c r="E24" s="126"/>
      <c r="F24" s="126"/>
      <c r="G24" s="126"/>
      <c r="H24" s="122"/>
      <c r="I24" s="72"/>
    </row>
    <row r="25" spans="1:9" ht="30.75" customHeight="1">
      <c r="B25" s="148"/>
      <c r="C25" s="175"/>
      <c r="D25" s="119"/>
      <c r="E25" s="120"/>
      <c r="F25" s="120"/>
      <c r="G25" s="128"/>
    </row>
    <row r="26" spans="1:9" ht="24" customHeight="1">
      <c r="B26" s="123"/>
      <c r="C26" s="118"/>
      <c r="D26" s="127"/>
      <c r="E26" s="127"/>
      <c r="F26" s="127"/>
      <c r="G26" s="129"/>
      <c r="H26" s="115"/>
    </row>
    <row r="27" spans="1:9" ht="29.25" customHeight="1">
      <c r="B27" s="7"/>
      <c r="D27" s="105"/>
      <c r="G27" s="71"/>
    </row>
    <row r="28" spans="1:9">
      <c r="D28" s="58"/>
    </row>
    <row r="34" spans="1:7" ht="24.75" customHeight="1"/>
    <row r="35" spans="1:7" ht="24.75" customHeight="1">
      <c r="A35" s="396" t="s">
        <v>209</v>
      </c>
      <c r="G35" s="58"/>
    </row>
    <row r="36" spans="1:7" ht="24.75" customHeight="1">
      <c r="E36" s="106" t="s">
        <v>1</v>
      </c>
    </row>
    <row r="37" spans="1:7" ht="24.75" customHeight="1"/>
    <row r="38" spans="1:7" ht="24.75" customHeight="1"/>
    <row r="39" spans="1:7" ht="24.75" customHeight="1"/>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sheetData>
  <mergeCells count="3">
    <mergeCell ref="G4:I4"/>
    <mergeCell ref="D16:F16"/>
    <mergeCell ref="B4:D4"/>
  </mergeCells>
  <phoneticPr fontId="43" type="noConversion"/>
  <pageMargins left="0.59055118110236227" right="0.11811023622047245" top="0.98425196850393704" bottom="0.98425196850393704" header="0.51181102362204722" footer="0.51181102362204722"/>
  <pageSetup paperSize="9" scale="35"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2"/>
  <sheetViews>
    <sheetView showGridLines="0" zoomScaleNormal="100" zoomScaleSheetLayoutView="80" workbookViewId="0"/>
  </sheetViews>
  <sheetFormatPr defaultColWidth="11.42578125" defaultRowHeight="12.75" outlineLevelRow="3" outlineLevelCol="1"/>
  <cols>
    <col min="1" max="1" width="11" style="11" customWidth="1" outlineLevel="1"/>
    <col min="2" max="2" width="44" style="11" customWidth="1"/>
    <col min="3" max="3" width="19.28515625" style="11" customWidth="1"/>
    <col min="4" max="4" width="14.5703125" style="49" bestFit="1" customWidth="1"/>
    <col min="5" max="5" width="10.140625" style="15" customWidth="1"/>
    <col min="6" max="6" width="10.140625" style="11" customWidth="1" outlineLevel="1"/>
    <col min="7" max="7" width="15.5703125" style="15" customWidth="1"/>
    <col min="8" max="8" width="11.85546875" style="11" customWidth="1"/>
    <col min="9" max="9" width="14.7109375" style="102" customWidth="1"/>
    <col min="10" max="10" width="16.140625" style="11" bestFit="1" customWidth="1"/>
    <col min="11" max="11" width="10.28515625" style="11" bestFit="1" customWidth="1"/>
    <col min="12" max="12" width="13.140625" style="142" customWidth="1"/>
    <col min="13" max="13" width="13" style="142" customWidth="1"/>
    <col min="14" max="14" width="15" style="29" bestFit="1" customWidth="1"/>
    <col min="15" max="15" width="19.7109375" style="72" bestFit="1" customWidth="1"/>
    <col min="16" max="16" width="15.42578125" style="11" customWidth="1"/>
    <col min="17" max="16384" width="11.42578125" style="11"/>
  </cols>
  <sheetData>
    <row r="1" spans="1:16" ht="51" customHeight="1">
      <c r="A1" s="26"/>
      <c r="B1" s="25" t="s">
        <v>0</v>
      </c>
      <c r="C1" s="12"/>
      <c r="D1" s="47"/>
      <c r="E1" s="13"/>
      <c r="F1" s="133"/>
      <c r="G1" s="13"/>
      <c r="H1" s="32"/>
      <c r="I1" s="101"/>
      <c r="J1" s="33"/>
      <c r="K1" s="33"/>
      <c r="L1" s="141"/>
      <c r="M1" s="141"/>
      <c r="N1" s="179"/>
      <c r="O1" s="253"/>
    </row>
    <row r="2" spans="1:16" s="26" customFormat="1" ht="17.25" customHeight="1">
      <c r="B2" s="27" t="s">
        <v>220</v>
      </c>
      <c r="D2" s="48"/>
      <c r="E2" s="28"/>
      <c r="G2" s="34" t="s">
        <v>85</v>
      </c>
      <c r="H2" s="34"/>
      <c r="I2" s="138"/>
      <c r="J2" s="132"/>
      <c r="K2" s="34"/>
      <c r="L2" s="438">
        <v>43067</v>
      </c>
      <c r="M2" s="438"/>
      <c r="N2" s="438"/>
      <c r="O2" s="438"/>
      <c r="P2" s="132"/>
    </row>
    <row r="3" spans="1:16" ht="6.75" customHeight="1">
      <c r="A3" s="199"/>
      <c r="B3" s="439"/>
      <c r="C3" s="439"/>
      <c r="D3" s="439"/>
      <c r="E3" s="439"/>
      <c r="F3" s="439"/>
      <c r="G3" s="439"/>
      <c r="H3" s="439"/>
      <c r="I3" s="439"/>
      <c r="J3" s="439"/>
      <c r="K3" s="439"/>
      <c r="L3" s="439"/>
      <c r="M3" s="439"/>
      <c r="N3" s="439"/>
      <c r="O3" s="439"/>
      <c r="P3" s="439"/>
    </row>
    <row r="4" spans="1:16" ht="63" customHeight="1">
      <c r="A4" s="60" t="s">
        <v>98</v>
      </c>
      <c r="B4" s="17"/>
      <c r="C4" s="116" t="s">
        <v>46</v>
      </c>
      <c r="D4" s="117" t="s">
        <v>47</v>
      </c>
      <c r="E4" s="61" t="s">
        <v>115</v>
      </c>
      <c r="F4" s="61" t="s">
        <v>114</v>
      </c>
      <c r="G4" s="61" t="s">
        <v>120</v>
      </c>
      <c r="H4" s="61" t="s">
        <v>113</v>
      </c>
      <c r="I4" s="103" t="s">
        <v>112</v>
      </c>
      <c r="J4" s="61" t="s">
        <v>116</v>
      </c>
      <c r="K4" s="61" t="s">
        <v>108</v>
      </c>
      <c r="L4" s="61" t="s">
        <v>109</v>
      </c>
      <c r="M4" s="61" t="s">
        <v>110</v>
      </c>
      <c r="N4" s="180" t="s">
        <v>19</v>
      </c>
      <c r="O4" s="254" t="s">
        <v>111</v>
      </c>
      <c r="P4" s="206"/>
    </row>
    <row r="5" spans="1:16" ht="15" customHeight="1">
      <c r="A5" s="67"/>
      <c r="B5" s="190" t="s">
        <v>9</v>
      </c>
      <c r="C5" s="39"/>
      <c r="D5" s="50"/>
      <c r="E5" s="41"/>
      <c r="F5" s="41"/>
      <c r="G5" s="42"/>
      <c r="H5" s="42"/>
      <c r="I5" s="104"/>
      <c r="J5" s="42"/>
      <c r="K5" s="41"/>
      <c r="L5" s="113"/>
      <c r="M5" s="113"/>
      <c r="N5" s="94"/>
      <c r="O5" s="113"/>
      <c r="P5" s="207"/>
    </row>
    <row r="6" spans="1:16" ht="15" customHeight="1">
      <c r="A6" s="68">
        <v>1</v>
      </c>
      <c r="B6" s="36" t="s">
        <v>165</v>
      </c>
      <c r="C6" s="43" t="s">
        <v>179</v>
      </c>
      <c r="D6" s="108" t="s">
        <v>168</v>
      </c>
      <c r="E6" s="433">
        <v>4.3899999999999997</v>
      </c>
      <c r="F6" s="433">
        <v>3.15</v>
      </c>
      <c r="G6" s="433">
        <v>3.15</v>
      </c>
      <c r="H6" s="433">
        <v>3.15</v>
      </c>
      <c r="I6" s="433">
        <v>3.15</v>
      </c>
      <c r="J6" s="433">
        <v>3.15</v>
      </c>
      <c r="K6" s="391">
        <v>0</v>
      </c>
      <c r="L6" s="361"/>
      <c r="M6" s="269"/>
      <c r="N6" s="279">
        <v>0</v>
      </c>
      <c r="O6" s="280">
        <v>0</v>
      </c>
      <c r="P6" s="208" t="s">
        <v>168</v>
      </c>
    </row>
    <row r="7" spans="1:16" ht="15">
      <c r="A7" s="68">
        <v>2</v>
      </c>
      <c r="B7" s="36" t="s">
        <v>185</v>
      </c>
      <c r="C7" s="238" t="s">
        <v>163</v>
      </c>
      <c r="D7" s="239" t="s">
        <v>164</v>
      </c>
      <c r="E7" s="433">
        <v>5.0599999999999996</v>
      </c>
      <c r="F7" s="433">
        <v>5.0599999999999996</v>
      </c>
      <c r="G7" s="433">
        <v>5.0599999999999996</v>
      </c>
      <c r="H7" s="433">
        <v>5.0599999999999996</v>
      </c>
      <c r="I7" s="433">
        <v>5.0599999999999996</v>
      </c>
      <c r="J7" s="433">
        <v>5.0599999999999996</v>
      </c>
      <c r="K7" s="391">
        <v>0</v>
      </c>
      <c r="L7" s="434">
        <v>5.0599999999999996</v>
      </c>
      <c r="M7" s="362"/>
      <c r="N7" s="279">
        <v>0</v>
      </c>
      <c r="O7" s="280">
        <v>0</v>
      </c>
      <c r="P7" s="208" t="s">
        <v>164</v>
      </c>
    </row>
    <row r="8" spans="1:16" ht="15">
      <c r="A8" s="68">
        <v>3</v>
      </c>
      <c r="B8" s="36" t="s">
        <v>48</v>
      </c>
      <c r="C8" s="43" t="s">
        <v>49</v>
      </c>
      <c r="D8" s="109" t="s">
        <v>23</v>
      </c>
      <c r="E8" s="433">
        <v>37</v>
      </c>
      <c r="F8" s="433">
        <v>37</v>
      </c>
      <c r="G8" s="433">
        <v>37</v>
      </c>
      <c r="H8" s="433">
        <v>37</v>
      </c>
      <c r="I8" s="433">
        <v>37</v>
      </c>
      <c r="J8" s="433">
        <v>37</v>
      </c>
      <c r="K8" s="391">
        <v>0</v>
      </c>
      <c r="L8" s="434">
        <v>37</v>
      </c>
      <c r="M8" s="362"/>
      <c r="N8" s="279">
        <v>0</v>
      </c>
      <c r="O8" s="280">
        <v>0</v>
      </c>
      <c r="P8" s="209" t="s">
        <v>23</v>
      </c>
    </row>
    <row r="9" spans="1:16" ht="15" outlineLevel="3">
      <c r="A9" s="68">
        <v>4</v>
      </c>
      <c r="B9" s="36" t="s">
        <v>50</v>
      </c>
      <c r="C9" s="43" t="s">
        <v>51</v>
      </c>
      <c r="D9" s="109" t="s">
        <v>20</v>
      </c>
      <c r="E9" s="433">
        <v>0.11</v>
      </c>
      <c r="F9" s="433">
        <v>0.1</v>
      </c>
      <c r="G9" s="433">
        <v>0.1</v>
      </c>
      <c r="H9" s="433">
        <v>0.1</v>
      </c>
      <c r="I9" s="433">
        <v>0.1</v>
      </c>
      <c r="J9" s="433">
        <v>0.1</v>
      </c>
      <c r="K9" s="391">
        <v>0</v>
      </c>
      <c r="L9" s="434">
        <v>0.1</v>
      </c>
      <c r="M9" s="362"/>
      <c r="N9" s="279">
        <v>0</v>
      </c>
      <c r="O9" s="280">
        <v>0</v>
      </c>
      <c r="P9" s="210" t="s">
        <v>17</v>
      </c>
    </row>
    <row r="10" spans="1:16" ht="15" outlineLevel="3">
      <c r="A10" s="68">
        <v>5</v>
      </c>
      <c r="B10" s="36" t="s">
        <v>201</v>
      </c>
      <c r="C10" s="107" t="s">
        <v>52</v>
      </c>
      <c r="D10" s="109" t="s">
        <v>24</v>
      </c>
      <c r="E10" s="433">
        <v>6.65</v>
      </c>
      <c r="F10" s="433">
        <v>2</v>
      </c>
      <c r="G10" s="433">
        <v>6.65</v>
      </c>
      <c r="H10" s="433">
        <v>6.65</v>
      </c>
      <c r="I10" s="433">
        <v>6.65</v>
      </c>
      <c r="J10" s="433">
        <v>6.65</v>
      </c>
      <c r="K10" s="391">
        <v>0</v>
      </c>
      <c r="L10" s="434"/>
      <c r="M10" s="362">
        <v>6.65</v>
      </c>
      <c r="N10" s="279">
        <v>0</v>
      </c>
      <c r="O10" s="280">
        <v>0</v>
      </c>
      <c r="P10" s="209" t="s">
        <v>24</v>
      </c>
    </row>
    <row r="11" spans="1:16" ht="15" outlineLevel="3">
      <c r="A11" s="68">
        <v>6</v>
      </c>
      <c r="B11" s="36" t="s">
        <v>186</v>
      </c>
      <c r="C11" s="43" t="s">
        <v>54</v>
      </c>
      <c r="D11" s="109" t="s">
        <v>25</v>
      </c>
      <c r="E11" s="433">
        <v>0.87</v>
      </c>
      <c r="F11" s="433">
        <v>0.6</v>
      </c>
      <c r="G11" s="433">
        <v>0.87</v>
      </c>
      <c r="H11" s="433">
        <v>0.87</v>
      </c>
      <c r="I11" s="433">
        <v>0.87</v>
      </c>
      <c r="J11" s="433">
        <v>0.87</v>
      </c>
      <c r="K11" s="391">
        <v>0</v>
      </c>
      <c r="L11" s="434">
        <v>0.85</v>
      </c>
      <c r="M11" s="362">
        <v>0.87</v>
      </c>
      <c r="N11" s="279">
        <v>21846</v>
      </c>
      <c r="O11" s="280">
        <v>19006.02</v>
      </c>
      <c r="P11" s="209" t="s">
        <v>25</v>
      </c>
    </row>
    <row r="12" spans="1:16" ht="15" outlineLevel="3">
      <c r="A12" s="68">
        <v>7</v>
      </c>
      <c r="B12" s="36" t="s">
        <v>55</v>
      </c>
      <c r="C12" s="43" t="s">
        <v>56</v>
      </c>
      <c r="D12" s="109" t="s">
        <v>26</v>
      </c>
      <c r="E12" s="433">
        <v>0.03</v>
      </c>
      <c r="F12" s="433">
        <v>0.03</v>
      </c>
      <c r="G12" s="433">
        <v>0.03</v>
      </c>
      <c r="H12" s="433">
        <v>0.03</v>
      </c>
      <c r="I12" s="433">
        <v>0.03</v>
      </c>
      <c r="J12" s="433">
        <v>0.03</v>
      </c>
      <c r="K12" s="391">
        <v>0</v>
      </c>
      <c r="L12" s="434">
        <v>0.03</v>
      </c>
      <c r="M12" s="362"/>
      <c r="N12" s="279">
        <v>0</v>
      </c>
      <c r="O12" s="280">
        <v>0</v>
      </c>
      <c r="P12" s="209" t="s">
        <v>26</v>
      </c>
    </row>
    <row r="13" spans="1:16" ht="15" outlineLevel="3">
      <c r="A13" s="68">
        <v>8</v>
      </c>
      <c r="B13" s="36" t="s">
        <v>57</v>
      </c>
      <c r="C13" s="43" t="s">
        <v>58</v>
      </c>
      <c r="D13" s="109" t="s">
        <v>8</v>
      </c>
      <c r="E13" s="433">
        <v>0.11</v>
      </c>
      <c r="F13" s="433">
        <v>0.11</v>
      </c>
      <c r="G13" s="433">
        <v>0.11</v>
      </c>
      <c r="H13" s="433">
        <v>0.11</v>
      </c>
      <c r="I13" s="433">
        <v>0.11</v>
      </c>
      <c r="J13" s="433">
        <v>0.11</v>
      </c>
      <c r="K13" s="391">
        <v>0</v>
      </c>
      <c r="L13" s="434"/>
      <c r="M13" s="362">
        <v>0.11</v>
      </c>
      <c r="N13" s="279">
        <v>0</v>
      </c>
      <c r="O13" s="280">
        <v>0</v>
      </c>
      <c r="P13" s="209" t="s">
        <v>8</v>
      </c>
    </row>
    <row r="14" spans="1:16" ht="15" outlineLevel="3">
      <c r="A14" s="68">
        <v>9</v>
      </c>
      <c r="B14" s="36" t="s">
        <v>59</v>
      </c>
      <c r="C14" s="43" t="s">
        <v>60</v>
      </c>
      <c r="D14" s="109" t="s">
        <v>27</v>
      </c>
      <c r="E14" s="433">
        <v>0.03</v>
      </c>
      <c r="F14" s="433">
        <v>0.02</v>
      </c>
      <c r="G14" s="433">
        <v>0.02</v>
      </c>
      <c r="H14" s="433">
        <v>0.02</v>
      </c>
      <c r="I14" s="433">
        <v>0.02</v>
      </c>
      <c r="J14" s="433">
        <v>0.02</v>
      </c>
      <c r="K14" s="391">
        <v>0</v>
      </c>
      <c r="L14" s="434">
        <v>0.02</v>
      </c>
      <c r="M14" s="362"/>
      <c r="N14" s="279">
        <v>0</v>
      </c>
      <c r="O14" s="280">
        <v>0</v>
      </c>
      <c r="P14" s="209" t="s">
        <v>27</v>
      </c>
    </row>
    <row r="15" spans="1:16" ht="15" outlineLevel="3">
      <c r="A15" s="68">
        <v>10</v>
      </c>
      <c r="B15" s="36" t="s">
        <v>180</v>
      </c>
      <c r="C15" s="238" t="s">
        <v>181</v>
      </c>
      <c r="D15" s="262" t="s">
        <v>182</v>
      </c>
      <c r="E15" s="433">
        <v>0.4</v>
      </c>
      <c r="F15" s="433">
        <v>0.4</v>
      </c>
      <c r="G15" s="433">
        <v>0.4</v>
      </c>
      <c r="H15" s="433">
        <v>0.4</v>
      </c>
      <c r="I15" s="433">
        <v>0.4</v>
      </c>
      <c r="J15" s="433">
        <v>0.4</v>
      </c>
      <c r="K15" s="391">
        <v>0</v>
      </c>
      <c r="L15" s="434"/>
      <c r="M15" s="362">
        <v>0.4</v>
      </c>
      <c r="N15" s="279">
        <v>0</v>
      </c>
      <c r="O15" s="280">
        <v>0</v>
      </c>
      <c r="P15" s="267" t="s">
        <v>182</v>
      </c>
    </row>
    <row r="16" spans="1:16" ht="15" outlineLevel="3">
      <c r="A16" s="68">
        <v>11</v>
      </c>
      <c r="B16" s="36" t="s">
        <v>187</v>
      </c>
      <c r="C16" s="43" t="s">
        <v>62</v>
      </c>
      <c r="D16" s="109" t="s">
        <v>161</v>
      </c>
      <c r="E16" s="433">
        <v>7.81</v>
      </c>
      <c r="F16" s="433">
        <v>7</v>
      </c>
      <c r="G16" s="433">
        <v>7.8</v>
      </c>
      <c r="H16" s="433">
        <v>7.8</v>
      </c>
      <c r="I16" s="433">
        <v>7.8</v>
      </c>
      <c r="J16" s="433">
        <v>7.8</v>
      </c>
      <c r="K16" s="391">
        <v>0</v>
      </c>
      <c r="L16" s="434">
        <v>7.03</v>
      </c>
      <c r="M16" s="362">
        <v>7.8</v>
      </c>
      <c r="N16" s="279">
        <v>0</v>
      </c>
      <c r="O16" s="280">
        <v>0</v>
      </c>
      <c r="P16" s="209" t="s">
        <v>161</v>
      </c>
    </row>
    <row r="17" spans="1:16" ht="15" outlineLevel="3">
      <c r="A17" s="68">
        <v>12</v>
      </c>
      <c r="B17" s="36" t="s">
        <v>188</v>
      </c>
      <c r="C17" s="43" t="s">
        <v>106</v>
      </c>
      <c r="D17" s="109" t="s">
        <v>104</v>
      </c>
      <c r="E17" s="433">
        <v>2.54</v>
      </c>
      <c r="F17" s="433">
        <v>1.4</v>
      </c>
      <c r="G17" s="433">
        <v>2.5299999999999998</v>
      </c>
      <c r="H17" s="433">
        <v>2.5299999999999998</v>
      </c>
      <c r="I17" s="433">
        <v>2.5299999999999998</v>
      </c>
      <c r="J17" s="433">
        <v>2.5299999999999998</v>
      </c>
      <c r="K17" s="391">
        <v>0</v>
      </c>
      <c r="L17" s="435">
        <v>2.5299999999999998</v>
      </c>
      <c r="M17" s="362">
        <v>2.78</v>
      </c>
      <c r="N17" s="279">
        <v>0</v>
      </c>
      <c r="O17" s="280">
        <v>0</v>
      </c>
      <c r="P17" s="209" t="s">
        <v>104</v>
      </c>
    </row>
    <row r="18" spans="1:16" ht="15" outlineLevel="3">
      <c r="A18" s="68">
        <v>13</v>
      </c>
      <c r="B18" s="36" t="s">
        <v>86</v>
      </c>
      <c r="C18" s="43" t="s">
        <v>128</v>
      </c>
      <c r="D18" s="109" t="s">
        <v>35</v>
      </c>
      <c r="E18" s="433">
        <v>0.08</v>
      </c>
      <c r="F18" s="433">
        <v>0.05</v>
      </c>
      <c r="G18" s="433">
        <v>0.08</v>
      </c>
      <c r="H18" s="433">
        <v>0.08</v>
      </c>
      <c r="I18" s="433">
        <v>0.08</v>
      </c>
      <c r="J18" s="433">
        <v>0.08</v>
      </c>
      <c r="K18" s="391">
        <v>0</v>
      </c>
      <c r="L18" s="434"/>
      <c r="M18" s="362">
        <v>0.09</v>
      </c>
      <c r="N18" s="279">
        <v>0</v>
      </c>
      <c r="O18" s="280">
        <v>0</v>
      </c>
      <c r="P18" s="209" t="s">
        <v>35</v>
      </c>
    </row>
    <row r="19" spans="1:16" ht="15" outlineLevel="3">
      <c r="A19" s="68">
        <v>14</v>
      </c>
      <c r="B19" s="36" t="s">
        <v>200</v>
      </c>
      <c r="C19" s="43" t="s">
        <v>63</v>
      </c>
      <c r="D19" s="109" t="s">
        <v>3</v>
      </c>
      <c r="E19" s="433">
        <v>5.14</v>
      </c>
      <c r="F19" s="433">
        <v>1.08</v>
      </c>
      <c r="G19" s="433">
        <v>4</v>
      </c>
      <c r="H19" s="433">
        <v>4</v>
      </c>
      <c r="I19" s="433">
        <v>4</v>
      </c>
      <c r="J19" s="433">
        <v>4</v>
      </c>
      <c r="K19" s="391">
        <v>0</v>
      </c>
      <c r="L19" s="434"/>
      <c r="M19" s="362">
        <v>4</v>
      </c>
      <c r="N19" s="279">
        <v>25</v>
      </c>
      <c r="O19" s="280">
        <v>100</v>
      </c>
      <c r="P19" s="209" t="s">
        <v>3</v>
      </c>
    </row>
    <row r="20" spans="1:16" s="255" customFormat="1" ht="15" outlineLevel="3">
      <c r="A20" s="68">
        <v>15</v>
      </c>
      <c r="B20" s="36" t="s">
        <v>141</v>
      </c>
      <c r="C20" s="43" t="s">
        <v>64</v>
      </c>
      <c r="D20" s="108" t="s">
        <v>21</v>
      </c>
      <c r="E20" s="433">
        <v>5.4</v>
      </c>
      <c r="F20" s="433">
        <v>4.05</v>
      </c>
      <c r="G20" s="433">
        <v>5.25</v>
      </c>
      <c r="H20" s="433">
        <v>5.25</v>
      </c>
      <c r="I20" s="433">
        <v>5.25</v>
      </c>
      <c r="J20" s="433">
        <v>5.25</v>
      </c>
      <c r="K20" s="391">
        <v>0</v>
      </c>
      <c r="L20" s="435"/>
      <c r="M20" s="363">
        <v>5.25</v>
      </c>
      <c r="N20" s="279">
        <v>1</v>
      </c>
      <c r="O20" s="280">
        <v>5.25</v>
      </c>
      <c r="P20" s="208" t="s">
        <v>4</v>
      </c>
    </row>
    <row r="21" spans="1:16" ht="15" outlineLevel="3">
      <c r="A21" s="68">
        <v>16</v>
      </c>
      <c r="B21" s="36" t="s">
        <v>189</v>
      </c>
      <c r="C21" s="43" t="s">
        <v>66</v>
      </c>
      <c r="D21" s="109" t="s">
        <v>28</v>
      </c>
      <c r="E21" s="433">
        <v>1.81</v>
      </c>
      <c r="F21" s="433">
        <v>0.9</v>
      </c>
      <c r="G21" s="433">
        <v>1.8</v>
      </c>
      <c r="H21" s="433">
        <v>1.8</v>
      </c>
      <c r="I21" s="433">
        <v>1.8</v>
      </c>
      <c r="J21" s="433">
        <v>1.8</v>
      </c>
      <c r="K21" s="391">
        <v>0</v>
      </c>
      <c r="L21" s="434"/>
      <c r="M21" s="362">
        <v>1.8</v>
      </c>
      <c r="N21" s="279">
        <v>0</v>
      </c>
      <c r="O21" s="280">
        <v>0</v>
      </c>
      <c r="P21" s="209" t="s">
        <v>28</v>
      </c>
    </row>
    <row r="22" spans="1:16" ht="15" outlineLevel="3">
      <c r="A22" s="68">
        <v>17</v>
      </c>
      <c r="B22" s="36" t="s">
        <v>91</v>
      </c>
      <c r="C22" s="43" t="s">
        <v>89</v>
      </c>
      <c r="D22" s="109" t="s">
        <v>90</v>
      </c>
      <c r="E22" s="433">
        <v>1.82</v>
      </c>
      <c r="F22" s="433">
        <v>1.5</v>
      </c>
      <c r="G22" s="433">
        <v>1.82</v>
      </c>
      <c r="H22" s="433">
        <v>1.82</v>
      </c>
      <c r="I22" s="433">
        <v>1.82</v>
      </c>
      <c r="J22" s="433">
        <v>1.82</v>
      </c>
      <c r="K22" s="391">
        <v>0</v>
      </c>
      <c r="L22" s="434">
        <v>1.82</v>
      </c>
      <c r="M22" s="362">
        <v>1.85</v>
      </c>
      <c r="N22" s="279">
        <v>0</v>
      </c>
      <c r="O22" s="280">
        <v>0</v>
      </c>
      <c r="P22" s="209" t="s">
        <v>90</v>
      </c>
    </row>
    <row r="23" spans="1:16" ht="15" outlineLevel="3">
      <c r="A23" s="68">
        <v>18</v>
      </c>
      <c r="B23" s="36" t="s">
        <v>96</v>
      </c>
      <c r="C23" s="43" t="s">
        <v>97</v>
      </c>
      <c r="D23" s="109" t="s">
        <v>95</v>
      </c>
      <c r="E23" s="433">
        <v>9.5</v>
      </c>
      <c r="F23" s="433">
        <v>9.5</v>
      </c>
      <c r="G23" s="433">
        <v>9.5</v>
      </c>
      <c r="H23" s="433">
        <v>9.5</v>
      </c>
      <c r="I23" s="433">
        <v>9.5</v>
      </c>
      <c r="J23" s="433">
        <v>9.5</v>
      </c>
      <c r="K23" s="391">
        <v>0</v>
      </c>
      <c r="L23" s="434"/>
      <c r="M23" s="362">
        <v>9.5</v>
      </c>
      <c r="N23" s="279">
        <v>0</v>
      </c>
      <c r="O23" s="280">
        <v>0</v>
      </c>
      <c r="P23" s="209" t="s">
        <v>95</v>
      </c>
    </row>
    <row r="24" spans="1:16" ht="15" outlineLevel="3">
      <c r="A24" s="68">
        <v>19</v>
      </c>
      <c r="B24" s="36" t="s">
        <v>136</v>
      </c>
      <c r="C24" s="43" t="s">
        <v>210</v>
      </c>
      <c r="D24" s="134" t="s">
        <v>138</v>
      </c>
      <c r="E24" s="433">
        <v>5.98</v>
      </c>
      <c r="F24" s="433">
        <v>5.39</v>
      </c>
      <c r="G24" s="433">
        <v>5.39</v>
      </c>
      <c r="H24" s="433">
        <v>5.39</v>
      </c>
      <c r="I24" s="433">
        <v>5.39</v>
      </c>
      <c r="J24" s="433">
        <v>5.39</v>
      </c>
      <c r="K24" s="391">
        <v>0</v>
      </c>
      <c r="L24" s="434"/>
      <c r="M24" s="362"/>
      <c r="N24" s="279">
        <v>0</v>
      </c>
      <c r="O24" s="280">
        <v>0</v>
      </c>
      <c r="P24" s="209" t="s">
        <v>138</v>
      </c>
    </row>
    <row r="25" spans="1:16" ht="15" outlineLevel="3">
      <c r="A25" s="68">
        <v>20</v>
      </c>
      <c r="B25" s="258" t="s">
        <v>177</v>
      </c>
      <c r="C25" s="43" t="s">
        <v>176</v>
      </c>
      <c r="D25" s="109" t="s">
        <v>175</v>
      </c>
      <c r="E25" s="433">
        <v>1.33</v>
      </c>
      <c r="F25" s="433">
        <v>0.64</v>
      </c>
      <c r="G25" s="433">
        <v>1.2</v>
      </c>
      <c r="H25" s="433">
        <v>1.2</v>
      </c>
      <c r="I25" s="433">
        <v>1.2</v>
      </c>
      <c r="J25" s="433">
        <v>1.2</v>
      </c>
      <c r="K25" s="391">
        <v>0</v>
      </c>
      <c r="L25" s="434">
        <v>1.2</v>
      </c>
      <c r="M25" s="362">
        <v>1.25</v>
      </c>
      <c r="N25" s="279">
        <v>0</v>
      </c>
      <c r="O25" s="280">
        <v>0</v>
      </c>
      <c r="P25" s="209" t="s">
        <v>175</v>
      </c>
    </row>
    <row r="26" spans="1:16" ht="15" outlineLevel="3">
      <c r="A26" s="68">
        <v>21</v>
      </c>
      <c r="B26" s="355" t="s">
        <v>194</v>
      </c>
      <c r="C26" s="43" t="s">
        <v>69</v>
      </c>
      <c r="D26" s="110" t="s">
        <v>18</v>
      </c>
      <c r="E26" s="433">
        <v>0.03</v>
      </c>
      <c r="F26" s="433">
        <v>0.03</v>
      </c>
      <c r="G26" s="433">
        <v>0.03</v>
      </c>
      <c r="H26" s="433">
        <v>0.03</v>
      </c>
      <c r="I26" s="433">
        <v>0.03</v>
      </c>
      <c r="J26" s="433">
        <v>0.03</v>
      </c>
      <c r="K26" s="391">
        <v>0</v>
      </c>
      <c r="L26" s="434"/>
      <c r="M26" s="362"/>
      <c r="N26" s="279">
        <v>0</v>
      </c>
      <c r="O26" s="280">
        <v>0</v>
      </c>
      <c r="P26" s="210" t="s">
        <v>18</v>
      </c>
    </row>
    <row r="27" spans="1:16" ht="15" outlineLevel="3">
      <c r="A27" s="68">
        <v>22</v>
      </c>
      <c r="B27" s="36" t="s">
        <v>190</v>
      </c>
      <c r="C27" s="43" t="s">
        <v>67</v>
      </c>
      <c r="D27" s="109" t="s">
        <v>173</v>
      </c>
      <c r="E27" s="433">
        <v>0.6</v>
      </c>
      <c r="F27" s="433">
        <v>0.41</v>
      </c>
      <c r="G27" s="433">
        <v>0.6</v>
      </c>
      <c r="H27" s="433">
        <v>0.6</v>
      </c>
      <c r="I27" s="433">
        <v>0.6</v>
      </c>
      <c r="J27" s="433">
        <v>0.6</v>
      </c>
      <c r="K27" s="391">
        <v>0</v>
      </c>
      <c r="L27" s="434">
        <v>0.6</v>
      </c>
      <c r="M27" s="362"/>
      <c r="N27" s="279">
        <v>0</v>
      </c>
      <c r="O27" s="280">
        <v>0</v>
      </c>
      <c r="P27" s="209" t="s">
        <v>173</v>
      </c>
    </row>
    <row r="28" spans="1:16" ht="15" outlineLevel="3">
      <c r="A28" s="68">
        <v>23</v>
      </c>
      <c r="B28" s="36" t="s">
        <v>184</v>
      </c>
      <c r="C28" s="43" t="s">
        <v>70</v>
      </c>
      <c r="D28" s="109" t="s">
        <v>6</v>
      </c>
      <c r="E28" s="433">
        <v>20.350000000000001</v>
      </c>
      <c r="F28" s="433">
        <v>16.309999999999999</v>
      </c>
      <c r="G28" s="433">
        <v>20.350000000000001</v>
      </c>
      <c r="H28" s="433">
        <v>20.350000000000001</v>
      </c>
      <c r="I28" s="433">
        <v>20.350000000000001</v>
      </c>
      <c r="J28" s="433">
        <v>20.350000000000001</v>
      </c>
      <c r="K28" s="391">
        <v>0</v>
      </c>
      <c r="L28" s="434">
        <v>19</v>
      </c>
      <c r="M28" s="362"/>
      <c r="N28" s="279">
        <v>0</v>
      </c>
      <c r="O28" s="280">
        <v>0</v>
      </c>
      <c r="P28" s="209" t="s">
        <v>6</v>
      </c>
    </row>
    <row r="29" spans="1:16" ht="15" outlineLevel="3">
      <c r="A29" s="68">
        <v>24</v>
      </c>
      <c r="B29" s="36" t="s">
        <v>92</v>
      </c>
      <c r="C29" s="43" t="s">
        <v>94</v>
      </c>
      <c r="D29" s="109" t="s">
        <v>93</v>
      </c>
      <c r="E29" s="433">
        <v>0.08</v>
      </c>
      <c r="F29" s="433">
        <v>7.0000000000000007E-2</v>
      </c>
      <c r="G29" s="433">
        <v>7.0000000000000007E-2</v>
      </c>
      <c r="H29" s="433">
        <v>7.0000000000000007E-2</v>
      </c>
      <c r="I29" s="433">
        <v>7.0000000000000007E-2</v>
      </c>
      <c r="J29" s="433">
        <v>7.0000000000000007E-2</v>
      </c>
      <c r="K29" s="391">
        <v>0</v>
      </c>
      <c r="L29" s="434">
        <v>7.0000000000000007E-2</v>
      </c>
      <c r="M29" s="362"/>
      <c r="N29" s="279">
        <v>0</v>
      </c>
      <c r="O29" s="280">
        <v>0</v>
      </c>
      <c r="P29" s="209" t="s">
        <v>93</v>
      </c>
    </row>
    <row r="30" spans="1:16" ht="15" outlineLevel="3">
      <c r="A30" s="68">
        <v>25</v>
      </c>
      <c r="B30" s="36" t="s">
        <v>202</v>
      </c>
      <c r="C30" s="43" t="s">
        <v>71</v>
      </c>
      <c r="D30" s="109" t="s">
        <v>134</v>
      </c>
      <c r="E30" s="433">
        <v>1.25</v>
      </c>
      <c r="F30" s="433">
        <v>0.64</v>
      </c>
      <c r="G30" s="433">
        <v>1.2</v>
      </c>
      <c r="H30" s="433">
        <v>1.2</v>
      </c>
      <c r="I30" s="433">
        <v>1.2</v>
      </c>
      <c r="J30" s="433">
        <v>1.2</v>
      </c>
      <c r="K30" s="391">
        <v>0</v>
      </c>
      <c r="L30" s="434">
        <v>1.08</v>
      </c>
      <c r="M30" s="362">
        <v>1.2</v>
      </c>
      <c r="N30" s="279">
        <v>0</v>
      </c>
      <c r="O30" s="280">
        <v>0</v>
      </c>
      <c r="P30" s="209" t="s">
        <v>134</v>
      </c>
    </row>
    <row r="31" spans="1:16" ht="15" outlineLevel="1">
      <c r="A31" s="68">
        <v>26</v>
      </c>
      <c r="B31" s="355" t="s">
        <v>193</v>
      </c>
      <c r="C31" s="44" t="s">
        <v>72</v>
      </c>
      <c r="D31" s="109" t="s">
        <v>22</v>
      </c>
      <c r="E31" s="433">
        <v>0.05</v>
      </c>
      <c r="F31" s="433">
        <v>0.05</v>
      </c>
      <c r="G31" s="433">
        <v>0.05</v>
      </c>
      <c r="H31" s="433">
        <v>0.05</v>
      </c>
      <c r="I31" s="433">
        <v>0.05</v>
      </c>
      <c r="J31" s="433">
        <v>0.05</v>
      </c>
      <c r="K31" s="391">
        <v>0</v>
      </c>
      <c r="L31" s="434"/>
      <c r="M31" s="362"/>
      <c r="N31" s="279">
        <v>0</v>
      </c>
      <c r="O31" s="280">
        <v>0</v>
      </c>
      <c r="P31" s="209" t="s">
        <v>22</v>
      </c>
    </row>
    <row r="32" spans="1:16" s="19" customFormat="1" ht="15" outlineLevel="1">
      <c r="A32" s="68">
        <v>27</v>
      </c>
      <c r="B32" s="36" t="s">
        <v>133</v>
      </c>
      <c r="C32" s="44" t="s">
        <v>74</v>
      </c>
      <c r="D32" s="111" t="s">
        <v>75</v>
      </c>
      <c r="E32" s="433">
        <v>0.34</v>
      </c>
      <c r="F32" s="433">
        <v>0.34</v>
      </c>
      <c r="G32" s="433">
        <v>0.34</v>
      </c>
      <c r="H32" s="433">
        <v>0.34</v>
      </c>
      <c r="I32" s="433">
        <v>0.34</v>
      </c>
      <c r="J32" s="433">
        <v>0.34</v>
      </c>
      <c r="K32" s="391">
        <v>0</v>
      </c>
      <c r="L32" s="434">
        <v>0.35</v>
      </c>
      <c r="M32" s="272"/>
      <c r="N32" s="279">
        <v>0</v>
      </c>
      <c r="O32" s="280">
        <v>0</v>
      </c>
      <c r="P32" s="211" t="s">
        <v>75</v>
      </c>
    </row>
    <row r="33" spans="1:16" s="19" customFormat="1" ht="15" outlineLevel="1">
      <c r="A33" s="68">
        <v>28</v>
      </c>
      <c r="B33" s="36" t="s">
        <v>191</v>
      </c>
      <c r="C33" s="43" t="s">
        <v>76</v>
      </c>
      <c r="D33" s="109" t="s">
        <v>37</v>
      </c>
      <c r="E33" s="433">
        <v>5.52</v>
      </c>
      <c r="F33" s="433">
        <v>2.83</v>
      </c>
      <c r="G33" s="433">
        <v>5.49</v>
      </c>
      <c r="H33" s="433">
        <v>5.49</v>
      </c>
      <c r="I33" s="433">
        <v>5.49</v>
      </c>
      <c r="J33" s="433">
        <v>5.49</v>
      </c>
      <c r="K33" s="391">
        <v>0</v>
      </c>
      <c r="L33" s="434">
        <v>5.0199999999999996</v>
      </c>
      <c r="M33" s="362">
        <v>5.49</v>
      </c>
      <c r="N33" s="279">
        <v>0</v>
      </c>
      <c r="O33" s="280">
        <v>0</v>
      </c>
      <c r="P33" s="209" t="s">
        <v>37</v>
      </c>
    </row>
    <row r="34" spans="1:16" s="19" customFormat="1" ht="15" outlineLevel="1">
      <c r="A34" s="68">
        <v>29</v>
      </c>
      <c r="B34" s="36" t="s">
        <v>124</v>
      </c>
      <c r="C34" s="43" t="s">
        <v>125</v>
      </c>
      <c r="D34" s="109" t="s">
        <v>126</v>
      </c>
      <c r="E34" s="433">
        <v>11.92</v>
      </c>
      <c r="F34" s="433">
        <v>11.92</v>
      </c>
      <c r="G34" s="433">
        <v>11.92</v>
      </c>
      <c r="H34" s="433">
        <v>11.92</v>
      </c>
      <c r="I34" s="433">
        <v>11.92</v>
      </c>
      <c r="J34" s="433">
        <v>11.92</v>
      </c>
      <c r="K34" s="391">
        <v>0</v>
      </c>
      <c r="L34" s="434"/>
      <c r="M34" s="362">
        <v>11.92</v>
      </c>
      <c r="N34" s="279">
        <v>0</v>
      </c>
      <c r="O34" s="280">
        <v>0</v>
      </c>
      <c r="P34" s="209" t="s">
        <v>126</v>
      </c>
    </row>
    <row r="35" spans="1:16" ht="15" outlineLevel="3">
      <c r="A35" s="68">
        <v>30</v>
      </c>
      <c r="B35" s="36" t="s">
        <v>192</v>
      </c>
      <c r="C35" s="43" t="s">
        <v>78</v>
      </c>
      <c r="D35" s="109" t="s">
        <v>7</v>
      </c>
      <c r="E35" s="433">
        <v>8.2899999999999991</v>
      </c>
      <c r="F35" s="433">
        <v>2</v>
      </c>
      <c r="G35" s="433">
        <v>5.89</v>
      </c>
      <c r="H35" s="433">
        <v>5.89</v>
      </c>
      <c r="I35" s="433">
        <v>5.89</v>
      </c>
      <c r="J35" s="433">
        <v>5.89</v>
      </c>
      <c r="K35" s="391">
        <v>0</v>
      </c>
      <c r="L35" s="436"/>
      <c r="M35" s="364">
        <v>5.89</v>
      </c>
      <c r="N35" s="279">
        <v>5</v>
      </c>
      <c r="O35" s="280">
        <v>29.45</v>
      </c>
      <c r="P35" s="209" t="s">
        <v>7</v>
      </c>
    </row>
    <row r="36" spans="1:16" ht="18" customHeight="1" outlineLevel="3">
      <c r="A36" s="68"/>
      <c r="B36" s="191" t="s">
        <v>29</v>
      </c>
      <c r="C36" s="39"/>
      <c r="D36" s="55"/>
      <c r="E36" s="358"/>
      <c r="F36" s="358"/>
      <c r="G36" s="358"/>
      <c r="H36" s="358"/>
      <c r="I36" s="358"/>
      <c r="J36" s="358"/>
      <c r="K36" s="392"/>
      <c r="L36" s="445" t="s">
        <v>183</v>
      </c>
      <c r="M36" s="446"/>
      <c r="N36" s="397">
        <v>21877</v>
      </c>
      <c r="O36" s="260">
        <v>19140.72</v>
      </c>
      <c r="P36" s="212"/>
    </row>
    <row r="37" spans="1:16" s="21" customFormat="1" ht="15">
      <c r="A37" s="70"/>
      <c r="B37" s="37" t="s">
        <v>79</v>
      </c>
      <c r="C37" s="43" t="s">
        <v>80</v>
      </c>
      <c r="D37" s="55" t="s">
        <v>30</v>
      </c>
      <c r="E37" s="358">
        <v>0.41</v>
      </c>
      <c r="F37" s="358">
        <v>0.41</v>
      </c>
      <c r="G37" s="358">
        <v>0.41</v>
      </c>
      <c r="H37" s="358">
        <v>0.41</v>
      </c>
      <c r="I37" s="358">
        <v>0.41</v>
      </c>
      <c r="J37" s="358">
        <v>0.41</v>
      </c>
      <c r="K37" s="391">
        <v>0</v>
      </c>
      <c r="L37" s="271"/>
      <c r="M37" s="271">
        <v>0.41</v>
      </c>
      <c r="N37" s="279">
        <v>0</v>
      </c>
      <c r="O37" s="244">
        <v>0</v>
      </c>
      <c r="P37" s="213" t="s">
        <v>30</v>
      </c>
    </row>
    <row r="38" spans="1:16" s="21" customFormat="1" ht="18.75" customHeight="1">
      <c r="A38" s="193"/>
      <c r="B38" s="22" t="s">
        <v>31</v>
      </c>
      <c r="C38" s="45"/>
      <c r="D38" s="51"/>
      <c r="E38" s="358"/>
      <c r="F38" s="358"/>
      <c r="G38" s="358"/>
      <c r="H38" s="358"/>
      <c r="I38" s="358"/>
      <c r="J38" s="358"/>
      <c r="K38" s="393"/>
      <c r="L38" s="273"/>
      <c r="M38" s="271"/>
      <c r="N38" s="243"/>
      <c r="O38" s="243"/>
      <c r="P38" s="214"/>
    </row>
    <row r="39" spans="1:16" s="21" customFormat="1" ht="17.25" customHeight="1">
      <c r="A39" s="69"/>
      <c r="B39" s="38" t="s">
        <v>147</v>
      </c>
      <c r="C39" s="46" t="s">
        <v>82</v>
      </c>
      <c r="D39" s="112" t="s">
        <v>36</v>
      </c>
      <c r="E39" s="358">
        <v>0.9</v>
      </c>
      <c r="F39" s="358">
        <v>0.87</v>
      </c>
      <c r="G39" s="358">
        <v>0.9</v>
      </c>
      <c r="H39" s="358">
        <v>0.9</v>
      </c>
      <c r="I39" s="358">
        <v>0.9</v>
      </c>
      <c r="J39" s="358">
        <v>0.9</v>
      </c>
      <c r="K39" s="391">
        <v>0</v>
      </c>
      <c r="L39" s="271">
        <v>0.9</v>
      </c>
      <c r="M39" s="274"/>
      <c r="N39" s="243">
        <v>0</v>
      </c>
      <c r="O39" s="244">
        <v>0</v>
      </c>
      <c r="P39" s="215" t="s">
        <v>36</v>
      </c>
    </row>
    <row r="40" spans="1:16" s="21" customFormat="1" ht="24.75" customHeight="1">
      <c r="A40" s="70"/>
      <c r="B40" s="191" t="s">
        <v>129</v>
      </c>
      <c r="C40" s="46"/>
      <c r="D40" s="112"/>
      <c r="E40" s="358"/>
      <c r="F40" s="358"/>
      <c r="G40" s="358"/>
      <c r="H40" s="358"/>
      <c r="I40" s="358"/>
      <c r="J40" s="358"/>
      <c r="K40" s="392"/>
      <c r="L40" s="275"/>
      <c r="M40" s="275"/>
      <c r="N40" s="243"/>
      <c r="O40" s="244"/>
      <c r="P40" s="216"/>
    </row>
    <row r="41" spans="1:16" s="21" customFormat="1" ht="16.5" customHeight="1">
      <c r="A41" s="224"/>
      <c r="B41" s="370" t="s">
        <v>130</v>
      </c>
      <c r="C41" s="46" t="s">
        <v>132</v>
      </c>
      <c r="D41" s="51" t="s">
        <v>131</v>
      </c>
      <c r="E41" s="358">
        <v>108.6</v>
      </c>
      <c r="F41" s="358">
        <v>97.3</v>
      </c>
      <c r="G41" s="358">
        <v>108.6</v>
      </c>
      <c r="H41" s="358">
        <v>108.6</v>
      </c>
      <c r="I41" s="358">
        <v>108.6</v>
      </c>
      <c r="J41" s="358">
        <v>108.6</v>
      </c>
      <c r="K41" s="391">
        <v>0</v>
      </c>
      <c r="L41" s="275"/>
      <c r="M41" s="275"/>
      <c r="N41" s="243">
        <v>0</v>
      </c>
      <c r="O41" s="244">
        <v>0</v>
      </c>
      <c r="P41" s="217" t="s">
        <v>131</v>
      </c>
    </row>
    <row r="42" spans="1:16" s="21" customFormat="1" ht="17.25" customHeight="1">
      <c r="A42" s="162"/>
      <c r="B42" s="390" t="s">
        <v>148</v>
      </c>
      <c r="C42" s="194"/>
      <c r="D42" s="195"/>
      <c r="E42" s="358"/>
      <c r="F42" s="358"/>
      <c r="G42" s="358"/>
      <c r="H42" s="358"/>
      <c r="I42" s="358"/>
      <c r="J42" s="358"/>
      <c r="K42" s="392"/>
      <c r="L42" s="276"/>
      <c r="M42" s="270"/>
      <c r="N42" s="243"/>
      <c r="O42" s="244"/>
      <c r="P42" s="216"/>
    </row>
    <row r="43" spans="1:16" s="21" customFormat="1" ht="19.5" customHeight="1">
      <c r="A43" s="162"/>
      <c r="B43" s="370" t="s">
        <v>149</v>
      </c>
      <c r="C43" s="46" t="s">
        <v>150</v>
      </c>
      <c r="D43" s="195" t="s">
        <v>145</v>
      </c>
      <c r="E43" s="358">
        <v>0.55000000000000004</v>
      </c>
      <c r="F43" s="358">
        <v>0.55000000000000004</v>
      </c>
      <c r="G43" s="358">
        <v>0.55000000000000004</v>
      </c>
      <c r="H43" s="358">
        <v>0.55000000000000004</v>
      </c>
      <c r="I43" s="358">
        <v>0.55000000000000004</v>
      </c>
      <c r="J43" s="358">
        <v>0.55000000000000004</v>
      </c>
      <c r="K43" s="391">
        <v>0</v>
      </c>
      <c r="L43" s="276"/>
      <c r="M43" s="276"/>
      <c r="N43" s="243">
        <v>0</v>
      </c>
      <c r="O43" s="244">
        <v>0</v>
      </c>
      <c r="P43" s="217" t="s">
        <v>145</v>
      </c>
    </row>
    <row r="44" spans="1:16" s="21" customFormat="1" ht="19.5" customHeight="1">
      <c r="A44" s="162"/>
      <c r="B44" s="370" t="s">
        <v>151</v>
      </c>
      <c r="C44" s="219" t="s">
        <v>152</v>
      </c>
      <c r="D44" s="220" t="s">
        <v>153</v>
      </c>
      <c r="E44" s="359">
        <v>0.11</v>
      </c>
      <c r="F44" s="359">
        <v>0.11</v>
      </c>
      <c r="G44" s="359">
        <v>0.11</v>
      </c>
      <c r="H44" s="359">
        <v>0.11</v>
      </c>
      <c r="I44" s="359">
        <v>0.11</v>
      </c>
      <c r="J44" s="359">
        <v>0.11</v>
      </c>
      <c r="K44" s="391">
        <v>0</v>
      </c>
      <c r="L44" s="284"/>
      <c r="M44" s="285"/>
      <c r="N44" s="243">
        <v>0</v>
      </c>
      <c r="O44" s="244">
        <v>0</v>
      </c>
      <c r="P44" s="221" t="s">
        <v>153</v>
      </c>
    </row>
    <row r="45" spans="1:16" s="21" customFormat="1" ht="15">
      <c r="A45" s="162"/>
      <c r="B45" s="370" t="s">
        <v>157</v>
      </c>
      <c r="C45" s="230" t="s">
        <v>156</v>
      </c>
      <c r="D45" s="231" t="s">
        <v>155</v>
      </c>
      <c r="E45" s="360">
        <v>0.1</v>
      </c>
      <c r="F45" s="360">
        <v>0.1</v>
      </c>
      <c r="G45" s="360">
        <v>0.1</v>
      </c>
      <c r="H45" s="360">
        <v>0.1</v>
      </c>
      <c r="I45" s="360">
        <v>0.1</v>
      </c>
      <c r="J45" s="360">
        <v>0.1</v>
      </c>
      <c r="K45" s="391">
        <v>0</v>
      </c>
      <c r="L45" s="284"/>
      <c r="M45" s="285"/>
      <c r="N45" s="243">
        <v>0</v>
      </c>
      <c r="O45" s="244">
        <v>0</v>
      </c>
      <c r="P45" s="232" t="s">
        <v>155</v>
      </c>
    </row>
    <row r="46" spans="1:16" s="21" customFormat="1" ht="15">
      <c r="A46" s="162"/>
      <c r="B46" s="370" t="s">
        <v>159</v>
      </c>
      <c r="C46" s="194" t="s">
        <v>160</v>
      </c>
      <c r="D46" s="236" t="s">
        <v>158</v>
      </c>
      <c r="E46" s="394">
        <v>0.05</v>
      </c>
      <c r="F46" s="394">
        <v>0.05</v>
      </c>
      <c r="G46" s="394">
        <v>0.05</v>
      </c>
      <c r="H46" s="394">
        <v>0.05</v>
      </c>
      <c r="I46" s="394">
        <v>0.05</v>
      </c>
      <c r="J46" s="394">
        <v>0.05</v>
      </c>
      <c r="K46" s="391">
        <v>0</v>
      </c>
      <c r="L46" s="284"/>
      <c r="M46" s="285">
        <v>0.05</v>
      </c>
      <c r="N46" s="243">
        <v>0</v>
      </c>
      <c r="O46" s="244">
        <v>0</v>
      </c>
      <c r="P46" s="245" t="s">
        <v>158</v>
      </c>
    </row>
    <row r="47" spans="1:16" s="21" customFormat="1" ht="15">
      <c r="A47" s="162"/>
      <c r="B47" s="370" t="s">
        <v>169</v>
      </c>
      <c r="C47" s="194" t="s">
        <v>170</v>
      </c>
      <c r="D47" s="236" t="s">
        <v>171</v>
      </c>
      <c r="E47" s="394">
        <v>0.09</v>
      </c>
      <c r="F47" s="394">
        <v>0.09</v>
      </c>
      <c r="G47" s="394">
        <v>0.09</v>
      </c>
      <c r="H47" s="394">
        <v>0.09</v>
      </c>
      <c r="I47" s="394">
        <v>0.09</v>
      </c>
      <c r="J47" s="394">
        <v>0.09</v>
      </c>
      <c r="K47" s="391">
        <v>0</v>
      </c>
      <c r="L47" s="276"/>
      <c r="M47" s="283">
        <v>0.09</v>
      </c>
      <c r="N47" s="243">
        <v>0</v>
      </c>
      <c r="O47" s="244">
        <v>0</v>
      </c>
      <c r="P47" s="245" t="s">
        <v>171</v>
      </c>
    </row>
    <row r="48" spans="1:16" s="21" customFormat="1" ht="15">
      <c r="A48" s="389"/>
      <c r="B48" s="370" t="s">
        <v>206</v>
      </c>
      <c r="C48" s="371" t="s">
        <v>207</v>
      </c>
      <c r="D48" s="372" t="s">
        <v>208</v>
      </c>
      <c r="E48" s="395">
        <v>0.65</v>
      </c>
      <c r="F48" s="395">
        <v>0.6</v>
      </c>
      <c r="G48" s="395">
        <v>0.65</v>
      </c>
      <c r="H48" s="395">
        <v>0.65</v>
      </c>
      <c r="I48" s="395">
        <v>0.65</v>
      </c>
      <c r="J48" s="395">
        <v>0.65</v>
      </c>
      <c r="K48" s="391">
        <v>0</v>
      </c>
      <c r="L48" s="373"/>
      <c r="M48" s="374"/>
      <c r="N48" s="243">
        <v>0</v>
      </c>
      <c r="O48" s="244">
        <v>0</v>
      </c>
      <c r="P48" s="388" t="s">
        <v>208</v>
      </c>
    </row>
    <row r="49" spans="1:16" s="23" customFormat="1" ht="19.5" customHeight="1">
      <c r="A49" s="11"/>
      <c r="B49" s="11"/>
      <c r="C49" s="11"/>
      <c r="D49" s="49"/>
      <c r="E49" s="288"/>
      <c r="F49" s="288"/>
      <c r="G49" s="288"/>
      <c r="H49" s="288"/>
      <c r="I49" s="288"/>
      <c r="J49" s="288"/>
      <c r="K49" s="354"/>
      <c r="L49" s="142"/>
      <c r="M49" s="250" t="s">
        <v>174</v>
      </c>
      <c r="N49" s="256">
        <v>21877</v>
      </c>
      <c r="O49" s="257">
        <v>19140.72</v>
      </c>
      <c r="P49" s="11"/>
    </row>
    <row r="50" spans="1:16" s="24" customFormat="1" ht="10.5" customHeight="1">
      <c r="A50" s="11"/>
      <c r="B50" s="11"/>
      <c r="C50" s="11"/>
      <c r="D50" s="49"/>
      <c r="E50" s="11"/>
      <c r="F50" s="11"/>
      <c r="G50" s="259"/>
      <c r="H50" s="11"/>
      <c r="I50" s="102"/>
      <c r="J50" s="11"/>
      <c r="K50" s="11"/>
      <c r="L50" s="142"/>
      <c r="M50" s="142"/>
      <c r="N50" s="29"/>
      <c r="O50" s="72"/>
      <c r="P50" s="11"/>
    </row>
    <row r="51" spans="1:16" ht="11.25" customHeight="1">
      <c r="E51" s="11"/>
      <c r="G51" s="11"/>
      <c r="O51" s="29"/>
    </row>
    <row r="52" spans="1:16">
      <c r="N52" s="72"/>
    </row>
  </sheetData>
  <mergeCells count="3">
    <mergeCell ref="B3:P3"/>
    <mergeCell ref="L2:O2"/>
    <mergeCell ref="L36:M36"/>
  </mergeCells>
  <phoneticPr fontId="20"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Footer>&amp;C&amp;"Geneva,Bold Italic"&amp;12 2</oddFooter>
  </headerFooter>
  <rowBreaks count="1" manualBreakCount="1">
    <brk id="56" max="15"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75" outlineLevelRow="3" outlineLevelCol="1"/>
  <cols>
    <col min="1" max="1" width="12" style="11" customWidth="1" outlineLevel="1"/>
    <col min="2" max="2" width="37.28515625" style="11" customWidth="1"/>
    <col min="3" max="3" width="20.140625" style="11" customWidth="1"/>
    <col min="4" max="4" width="15.42578125" style="49" customWidth="1"/>
    <col min="5" max="5" width="16" style="11" bestFit="1" customWidth="1" outlineLevel="1"/>
    <col min="6" max="6" width="24.85546875" style="15" bestFit="1" customWidth="1"/>
    <col min="7" max="16384" width="11.42578125" style="11"/>
  </cols>
  <sheetData>
    <row r="1" spans="1:6" ht="45" customHeight="1">
      <c r="B1" s="25" t="s">
        <v>0</v>
      </c>
      <c r="C1" s="12"/>
      <c r="D1" s="47"/>
      <c r="E1" s="12"/>
      <c r="F1" s="13"/>
    </row>
    <row r="2" spans="1:6" s="225" customFormat="1" ht="19.5" customHeight="1">
      <c r="B2" s="226" t="str">
        <f>'Trading Results(r)'!B2</f>
        <v>6112 Trading Session</v>
      </c>
      <c r="C2" s="227" t="s">
        <v>100</v>
      </c>
      <c r="D2" s="228"/>
      <c r="E2" s="229"/>
      <c r="F2" s="277">
        <f ca="1">TODAY()</f>
        <v>43067</v>
      </c>
    </row>
    <row r="3" spans="1:6" ht="18.75" hidden="1">
      <c r="C3" s="14"/>
    </row>
    <row r="4" spans="1:6" ht="16.5" hidden="1" customHeight="1">
      <c r="A4" s="16"/>
      <c r="B4" s="439"/>
      <c r="C4" s="439"/>
      <c r="D4" s="439"/>
      <c r="E4" s="439"/>
      <c r="F4" s="439"/>
    </row>
    <row r="5" spans="1:6" ht="33.75" customHeight="1">
      <c r="A5" s="60" t="s">
        <v>98</v>
      </c>
      <c r="B5" s="17"/>
      <c r="C5" s="61" t="s">
        <v>46</v>
      </c>
      <c r="D5" s="61" t="s">
        <v>47</v>
      </c>
      <c r="E5" s="61" t="s">
        <v>19</v>
      </c>
      <c r="F5" s="61"/>
    </row>
    <row r="6" spans="1:6" ht="15" customHeight="1">
      <c r="A6" s="67"/>
      <c r="B6" s="73" t="s">
        <v>9</v>
      </c>
      <c r="C6" s="61"/>
      <c r="D6" s="61"/>
      <c r="E6" s="74"/>
      <c r="F6" s="74"/>
    </row>
    <row r="7" spans="1:6" ht="15" customHeight="1">
      <c r="A7" s="75">
        <v>1</v>
      </c>
      <c r="B7" s="76" t="s">
        <v>167</v>
      </c>
      <c r="C7" s="77" t="s">
        <v>166</v>
      </c>
      <c r="D7" s="52" t="s">
        <v>168</v>
      </c>
      <c r="E7" s="278">
        <v>0</v>
      </c>
      <c r="F7" s="52" t="s">
        <v>168</v>
      </c>
    </row>
    <row r="8" spans="1:6" ht="15" customHeight="1">
      <c r="A8" s="75">
        <v>2</v>
      </c>
      <c r="B8" s="36" t="s">
        <v>162</v>
      </c>
      <c r="C8" s="238" t="s">
        <v>163</v>
      </c>
      <c r="D8" s="241" t="s">
        <v>164</v>
      </c>
      <c r="E8" s="278">
        <v>0</v>
      </c>
      <c r="F8" s="241" t="s">
        <v>164</v>
      </c>
    </row>
    <row r="9" spans="1:6" ht="15" customHeight="1">
      <c r="A9" s="75">
        <v>3</v>
      </c>
      <c r="B9" s="76" t="s">
        <v>48</v>
      </c>
      <c r="C9" s="77" t="s">
        <v>49</v>
      </c>
      <c r="D9" s="52" t="s">
        <v>23</v>
      </c>
      <c r="E9" s="278">
        <v>0</v>
      </c>
      <c r="F9" s="52" t="s">
        <v>23</v>
      </c>
    </row>
    <row r="10" spans="1:6" ht="15" customHeight="1" outlineLevel="3">
      <c r="A10" s="75">
        <v>4</v>
      </c>
      <c r="B10" s="76" t="s">
        <v>50</v>
      </c>
      <c r="C10" s="77" t="s">
        <v>51</v>
      </c>
      <c r="D10" s="52" t="s">
        <v>20</v>
      </c>
      <c r="E10" s="278">
        <v>0</v>
      </c>
      <c r="F10" s="52" t="s">
        <v>20</v>
      </c>
    </row>
    <row r="11" spans="1:6" ht="15" customHeight="1" outlineLevel="3">
      <c r="A11" s="75">
        <v>5</v>
      </c>
      <c r="B11" s="76" t="s">
        <v>201</v>
      </c>
      <c r="C11" s="77" t="s">
        <v>52</v>
      </c>
      <c r="D11" s="52" t="s">
        <v>24</v>
      </c>
      <c r="E11" s="278">
        <v>0</v>
      </c>
      <c r="F11" s="52" t="s">
        <v>24</v>
      </c>
    </row>
    <row r="12" spans="1:6" ht="15" customHeight="1" outlineLevel="3">
      <c r="A12" s="75">
        <v>6</v>
      </c>
      <c r="B12" s="76" t="s">
        <v>53</v>
      </c>
      <c r="C12" s="77" t="s">
        <v>54</v>
      </c>
      <c r="D12" s="52" t="s">
        <v>25</v>
      </c>
      <c r="E12" s="278">
        <v>0</v>
      </c>
      <c r="F12" s="52" t="s">
        <v>25</v>
      </c>
    </row>
    <row r="13" spans="1:6" ht="15" customHeight="1" outlineLevel="3">
      <c r="A13" s="75">
        <v>7</v>
      </c>
      <c r="B13" s="76" t="s">
        <v>55</v>
      </c>
      <c r="C13" s="77" t="s">
        <v>56</v>
      </c>
      <c r="D13" s="52" t="s">
        <v>26</v>
      </c>
      <c r="E13" s="278">
        <v>0</v>
      </c>
      <c r="F13" s="52" t="s">
        <v>26</v>
      </c>
    </row>
    <row r="14" spans="1:6" ht="15" customHeight="1" outlineLevel="3">
      <c r="A14" s="75">
        <v>8</v>
      </c>
      <c r="B14" s="76" t="s">
        <v>57</v>
      </c>
      <c r="C14" s="77" t="s">
        <v>58</v>
      </c>
      <c r="D14" s="52" t="s">
        <v>8</v>
      </c>
      <c r="E14" s="278">
        <v>0</v>
      </c>
      <c r="F14" s="52" t="s">
        <v>8</v>
      </c>
    </row>
    <row r="15" spans="1:6" ht="15" customHeight="1" outlineLevel="3">
      <c r="A15" s="75">
        <v>9</v>
      </c>
      <c r="B15" s="76" t="s">
        <v>59</v>
      </c>
      <c r="C15" s="263" t="s">
        <v>60</v>
      </c>
      <c r="D15" s="264" t="s">
        <v>27</v>
      </c>
      <c r="E15" s="278">
        <v>0</v>
      </c>
      <c r="F15" s="264" t="s">
        <v>27</v>
      </c>
    </row>
    <row r="16" spans="1:6" ht="15" customHeight="1" outlineLevel="3">
      <c r="A16" s="351">
        <v>10</v>
      </c>
      <c r="B16" s="353" t="s">
        <v>180</v>
      </c>
      <c r="C16" s="352" t="s">
        <v>181</v>
      </c>
      <c r="D16" s="240" t="s">
        <v>182</v>
      </c>
      <c r="E16" s="278">
        <v>0</v>
      </c>
      <c r="F16" s="268" t="s">
        <v>182</v>
      </c>
    </row>
    <row r="17" spans="1:6" ht="15" customHeight="1" outlineLevel="3">
      <c r="A17" s="75">
        <v>11</v>
      </c>
      <c r="B17" s="76" t="s">
        <v>61</v>
      </c>
      <c r="C17" s="265" t="s">
        <v>62</v>
      </c>
      <c r="D17" s="266" t="s">
        <v>161</v>
      </c>
      <c r="E17" s="278">
        <v>0</v>
      </c>
      <c r="F17" s="266" t="s">
        <v>161</v>
      </c>
    </row>
    <row r="18" spans="1:6" ht="15" customHeight="1" outlineLevel="3">
      <c r="A18" s="75">
        <v>12</v>
      </c>
      <c r="B18" s="76" t="s">
        <v>105</v>
      </c>
      <c r="C18" s="77" t="s">
        <v>106</v>
      </c>
      <c r="D18" s="52" t="s">
        <v>104</v>
      </c>
      <c r="E18" s="278">
        <v>0</v>
      </c>
      <c r="F18" s="52" t="s">
        <v>104</v>
      </c>
    </row>
    <row r="19" spans="1:6" ht="15" customHeight="1" outlineLevel="3">
      <c r="A19" s="75">
        <v>13</v>
      </c>
      <c r="B19" s="76" t="s">
        <v>86</v>
      </c>
      <c r="C19" s="43" t="s">
        <v>128</v>
      </c>
      <c r="D19" s="52" t="s">
        <v>35</v>
      </c>
      <c r="E19" s="278">
        <v>0</v>
      </c>
      <c r="F19" s="52" t="s">
        <v>35</v>
      </c>
    </row>
    <row r="20" spans="1:6" ht="15" customHeight="1" outlineLevel="3">
      <c r="A20" s="75">
        <v>14</v>
      </c>
      <c r="B20" s="76" t="s">
        <v>200</v>
      </c>
      <c r="C20" s="77" t="s">
        <v>63</v>
      </c>
      <c r="D20" s="52" t="s">
        <v>3</v>
      </c>
      <c r="E20" s="278">
        <v>0</v>
      </c>
      <c r="F20" s="52" t="s">
        <v>3</v>
      </c>
    </row>
    <row r="21" spans="1:6" ht="15" customHeight="1" outlineLevel="3">
      <c r="A21" s="75">
        <v>15</v>
      </c>
      <c r="B21" s="76" t="s">
        <v>140</v>
      </c>
      <c r="C21" s="77" t="s">
        <v>64</v>
      </c>
      <c r="D21" s="52" t="s">
        <v>21</v>
      </c>
      <c r="E21" s="278">
        <v>0</v>
      </c>
      <c r="F21" s="52" t="s">
        <v>135</v>
      </c>
    </row>
    <row r="22" spans="1:6" ht="15" customHeight="1" outlineLevel="3">
      <c r="A22" s="75">
        <v>16</v>
      </c>
      <c r="B22" s="76" t="s">
        <v>65</v>
      </c>
      <c r="C22" s="77" t="s">
        <v>66</v>
      </c>
      <c r="D22" s="52" t="s">
        <v>28</v>
      </c>
      <c r="E22" s="278">
        <v>0</v>
      </c>
      <c r="F22" s="52" t="s">
        <v>28</v>
      </c>
    </row>
    <row r="23" spans="1:6" ht="15" customHeight="1" outlineLevel="3">
      <c r="A23" s="75">
        <v>17</v>
      </c>
      <c r="B23" s="76" t="s">
        <v>91</v>
      </c>
      <c r="C23" s="77" t="s">
        <v>89</v>
      </c>
      <c r="D23" s="52" t="s">
        <v>90</v>
      </c>
      <c r="E23" s="278">
        <v>0</v>
      </c>
      <c r="F23" s="52" t="s">
        <v>90</v>
      </c>
    </row>
    <row r="24" spans="1:6" ht="15" customHeight="1" outlineLevel="3">
      <c r="A24" s="75">
        <v>18</v>
      </c>
      <c r="B24" s="76" t="s">
        <v>96</v>
      </c>
      <c r="C24" s="77" t="s">
        <v>97</v>
      </c>
      <c r="D24" s="52" t="s">
        <v>95</v>
      </c>
      <c r="E24" s="278">
        <v>0</v>
      </c>
      <c r="F24" s="52" t="s">
        <v>95</v>
      </c>
    </row>
    <row r="25" spans="1:6" ht="15" customHeight="1" outlineLevel="3">
      <c r="A25" s="75">
        <v>19</v>
      </c>
      <c r="B25" s="76" t="s">
        <v>136</v>
      </c>
      <c r="C25" s="137" t="s">
        <v>137</v>
      </c>
      <c r="D25" s="135" t="s">
        <v>138</v>
      </c>
      <c r="E25" s="278">
        <v>0</v>
      </c>
      <c r="F25" s="135" t="s">
        <v>138</v>
      </c>
    </row>
    <row r="26" spans="1:6" ht="15" customHeight="1" outlineLevel="3">
      <c r="A26" s="75">
        <v>20</v>
      </c>
      <c r="B26" s="76" t="s">
        <v>178</v>
      </c>
      <c r="C26" s="77" t="s">
        <v>68</v>
      </c>
      <c r="D26" s="52" t="s">
        <v>5</v>
      </c>
      <c r="E26" s="278">
        <v>0</v>
      </c>
      <c r="F26" s="52" t="s">
        <v>5</v>
      </c>
    </row>
    <row r="27" spans="1:6" ht="15" customHeight="1" outlineLevel="3">
      <c r="A27" s="75">
        <v>21</v>
      </c>
      <c r="B27" s="258" t="s">
        <v>177</v>
      </c>
      <c r="C27" s="43" t="s">
        <v>176</v>
      </c>
      <c r="D27" s="240" t="s">
        <v>175</v>
      </c>
      <c r="E27" s="278">
        <v>0</v>
      </c>
      <c r="F27" s="240" t="s">
        <v>175</v>
      </c>
    </row>
    <row r="28" spans="1:6" ht="15" customHeight="1" outlineLevel="3">
      <c r="A28" s="75">
        <v>22</v>
      </c>
      <c r="B28" s="356" t="s">
        <v>197</v>
      </c>
      <c r="C28" s="77" t="s">
        <v>69</v>
      </c>
      <c r="D28" s="53" t="s">
        <v>18</v>
      </c>
      <c r="E28" s="278">
        <v>0</v>
      </c>
      <c r="F28" s="53" t="s">
        <v>18</v>
      </c>
    </row>
    <row r="29" spans="1:6" ht="15" customHeight="1" outlineLevel="3">
      <c r="A29" s="75">
        <v>23</v>
      </c>
      <c r="B29" s="76" t="s">
        <v>172</v>
      </c>
      <c r="C29" s="77" t="s">
        <v>67</v>
      </c>
      <c r="D29" s="52" t="s">
        <v>173</v>
      </c>
      <c r="E29" s="278">
        <v>0</v>
      </c>
      <c r="F29" s="52" t="s">
        <v>173</v>
      </c>
    </row>
    <row r="30" spans="1:6" ht="15" customHeight="1" outlineLevel="3">
      <c r="A30" s="75">
        <v>24</v>
      </c>
      <c r="B30" s="76" t="s">
        <v>184</v>
      </c>
      <c r="C30" s="77" t="s">
        <v>70</v>
      </c>
      <c r="D30" s="52" t="s">
        <v>6</v>
      </c>
      <c r="E30" s="278">
        <v>0</v>
      </c>
      <c r="F30" s="52" t="s">
        <v>6</v>
      </c>
    </row>
    <row r="31" spans="1:6" ht="15" customHeight="1" outlineLevel="3">
      <c r="A31" s="75">
        <v>25</v>
      </c>
      <c r="B31" s="76" t="s">
        <v>92</v>
      </c>
      <c r="C31" s="77" t="s">
        <v>94</v>
      </c>
      <c r="D31" s="52" t="s">
        <v>93</v>
      </c>
      <c r="E31" s="278">
        <v>0</v>
      </c>
      <c r="F31" s="52" t="s">
        <v>93</v>
      </c>
    </row>
    <row r="32" spans="1:6" s="19" customFormat="1" ht="15" customHeight="1" outlineLevel="1">
      <c r="A32" s="75">
        <v>26</v>
      </c>
      <c r="B32" s="76" t="s">
        <v>202</v>
      </c>
      <c r="C32" s="77" t="s">
        <v>71</v>
      </c>
      <c r="D32" s="52" t="s">
        <v>134</v>
      </c>
      <c r="E32" s="278">
        <v>0</v>
      </c>
      <c r="F32" s="52" t="s">
        <v>134</v>
      </c>
    </row>
    <row r="33" spans="1:6" ht="15" customHeight="1" outlineLevel="1">
      <c r="A33" s="75">
        <v>27</v>
      </c>
      <c r="B33" s="356" t="s">
        <v>196</v>
      </c>
      <c r="C33" s="78" t="s">
        <v>72</v>
      </c>
      <c r="D33" s="52" t="s">
        <v>22</v>
      </c>
      <c r="E33" s="278">
        <v>0</v>
      </c>
      <c r="F33" s="52" t="s">
        <v>22</v>
      </c>
    </row>
    <row r="34" spans="1:6" s="19" customFormat="1" ht="15" customHeight="1" outlineLevel="1">
      <c r="A34" s="75">
        <v>28</v>
      </c>
      <c r="B34" s="76" t="s">
        <v>73</v>
      </c>
      <c r="C34" s="78" t="s">
        <v>74</v>
      </c>
      <c r="D34" s="54" t="s">
        <v>75</v>
      </c>
      <c r="E34" s="278">
        <v>0</v>
      </c>
      <c r="F34" s="54" t="s">
        <v>75</v>
      </c>
    </row>
    <row r="35" spans="1:6" s="19" customFormat="1" ht="15" customHeight="1" outlineLevel="1">
      <c r="A35" s="75">
        <v>29</v>
      </c>
      <c r="B35" s="76" t="s">
        <v>84</v>
      </c>
      <c r="C35" s="77" t="s">
        <v>76</v>
      </c>
      <c r="D35" s="52" t="s">
        <v>37</v>
      </c>
      <c r="E35" s="278">
        <v>0</v>
      </c>
      <c r="F35" s="52" t="s">
        <v>37</v>
      </c>
    </row>
    <row r="36" spans="1:6" s="19" customFormat="1" ht="17.25" customHeight="1" outlineLevel="1">
      <c r="A36" s="75">
        <v>30</v>
      </c>
      <c r="B36" s="76" t="s">
        <v>124</v>
      </c>
      <c r="C36" s="77" t="s">
        <v>125</v>
      </c>
      <c r="D36" s="52" t="s">
        <v>126</v>
      </c>
      <c r="E36" s="278">
        <v>0</v>
      </c>
      <c r="F36" s="52" t="s">
        <v>126</v>
      </c>
    </row>
    <row r="37" spans="1:6" ht="15.75" customHeight="1" outlineLevel="3">
      <c r="A37" s="75">
        <v>31</v>
      </c>
      <c r="B37" s="76" t="s">
        <v>77</v>
      </c>
      <c r="C37" s="77" t="s">
        <v>78</v>
      </c>
      <c r="D37" s="52" t="s">
        <v>7</v>
      </c>
      <c r="E37" s="278">
        <v>0</v>
      </c>
      <c r="F37" s="52" t="s">
        <v>7</v>
      </c>
    </row>
    <row r="38" spans="1:6" ht="21" customHeight="1" outlineLevel="1">
      <c r="A38" s="79"/>
      <c r="B38" s="20" t="s">
        <v>29</v>
      </c>
      <c r="C38" s="39"/>
      <c r="D38" s="55" t="s">
        <v>123</v>
      </c>
      <c r="E38" s="242">
        <f>SUM(E7:E37)</f>
        <v>0</v>
      </c>
      <c r="F38" s="80"/>
    </row>
    <row r="39" spans="1:6" s="21" customFormat="1" ht="13.5" customHeight="1">
      <c r="A39" s="69"/>
      <c r="B39" s="37" t="s">
        <v>79</v>
      </c>
      <c r="C39" s="77" t="s">
        <v>80</v>
      </c>
      <c r="D39" s="56" t="s">
        <v>30</v>
      </c>
      <c r="E39" s="242">
        <v>0</v>
      </c>
      <c r="F39" s="56" t="s">
        <v>30</v>
      </c>
    </row>
    <row r="40" spans="1:6" s="21" customFormat="1" ht="13.5" customHeight="1">
      <c r="A40" s="70"/>
      <c r="B40" s="191" t="s">
        <v>148</v>
      </c>
      <c r="C40" s="194"/>
      <c r="D40" s="195"/>
      <c r="E40" s="242"/>
      <c r="F40" s="196"/>
    </row>
    <row r="41" spans="1:6" s="21" customFormat="1" ht="13.5" customHeight="1">
      <c r="A41" s="70"/>
      <c r="B41" s="197" t="s">
        <v>149</v>
      </c>
      <c r="C41" s="46" t="s">
        <v>150</v>
      </c>
      <c r="D41" s="52" t="s">
        <v>145</v>
      </c>
      <c r="E41" s="242">
        <v>0</v>
      </c>
      <c r="F41" s="196" t="s">
        <v>145</v>
      </c>
    </row>
    <row r="42" spans="1:6" s="23" customFormat="1" ht="16.5" customHeight="1">
      <c r="A42" s="81"/>
      <c r="B42" s="22" t="s">
        <v>31</v>
      </c>
      <c r="C42" s="82"/>
      <c r="D42" s="51"/>
      <c r="E42" s="242"/>
      <c r="F42" s="84"/>
    </row>
    <row r="43" spans="1:6" ht="15">
      <c r="A43" s="85"/>
      <c r="B43" s="46" t="s">
        <v>81</v>
      </c>
      <c r="C43" s="86" t="s">
        <v>82</v>
      </c>
      <c r="D43" s="52" t="s">
        <v>36</v>
      </c>
      <c r="E43" s="242">
        <v>0</v>
      </c>
      <c r="F43" s="170" t="s">
        <v>36</v>
      </c>
    </row>
    <row r="44" spans="1:6" s="21" customFormat="1" ht="15.75">
      <c r="A44" s="70"/>
      <c r="B44" s="191" t="s">
        <v>148</v>
      </c>
      <c r="C44" s="194"/>
      <c r="D44" s="195"/>
      <c r="E44" s="242">
        <v>0</v>
      </c>
      <c r="F44" s="196"/>
    </row>
    <row r="45" spans="1:6" s="21" customFormat="1" ht="13.5" customHeight="1">
      <c r="A45" s="70"/>
      <c r="B45" s="197" t="s">
        <v>149</v>
      </c>
      <c r="C45" s="46" t="s">
        <v>150</v>
      </c>
      <c r="D45" s="52" t="s">
        <v>145</v>
      </c>
      <c r="E45" s="242">
        <v>0</v>
      </c>
      <c r="F45" s="52" t="s">
        <v>145</v>
      </c>
    </row>
    <row r="46" spans="1:6" s="21" customFormat="1" ht="13.5" customHeight="1">
      <c r="A46" s="70"/>
      <c r="B46" s="192" t="s">
        <v>151</v>
      </c>
      <c r="C46" s="46" t="s">
        <v>152</v>
      </c>
      <c r="D46" s="52" t="s">
        <v>153</v>
      </c>
      <c r="E46" s="242">
        <v>0</v>
      </c>
      <c r="F46" s="52" t="s">
        <v>153</v>
      </c>
    </row>
    <row r="47" spans="1:6" s="21" customFormat="1" ht="13.5" customHeight="1">
      <c r="A47" s="224"/>
      <c r="B47" s="223" t="s">
        <v>157</v>
      </c>
      <c r="C47" s="222" t="s">
        <v>156</v>
      </c>
      <c r="D47" s="218" t="s">
        <v>155</v>
      </c>
      <c r="E47" s="242">
        <v>0</v>
      </c>
      <c r="F47" s="218" t="s">
        <v>155</v>
      </c>
    </row>
    <row r="48" spans="1:6" s="21" customFormat="1" ht="13.5" customHeight="1">
      <c r="A48" s="224"/>
      <c r="B48" s="223" t="s">
        <v>159</v>
      </c>
      <c r="C48" s="233" t="s">
        <v>160</v>
      </c>
      <c r="D48" s="218" t="s">
        <v>158</v>
      </c>
      <c r="E48" s="242">
        <v>0</v>
      </c>
      <c r="F48" s="218" t="s">
        <v>158</v>
      </c>
    </row>
    <row r="49" spans="1:6" s="21" customFormat="1" ht="13.5" customHeight="1">
      <c r="A49" s="224"/>
      <c r="B49" s="235" t="s">
        <v>169</v>
      </c>
      <c r="C49" s="194" t="s">
        <v>170</v>
      </c>
      <c r="D49" s="218" t="s">
        <v>171</v>
      </c>
      <c r="E49" s="278">
        <v>0</v>
      </c>
      <c r="F49" s="218" t="s">
        <v>171</v>
      </c>
    </row>
    <row r="50" spans="1:6" ht="15.75">
      <c r="A50" s="203"/>
      <c r="B50" s="204"/>
      <c r="C50" s="93"/>
      <c r="D50" s="40" t="s">
        <v>83</v>
      </c>
      <c r="E50" s="89">
        <f>SUM(E38:E49)</f>
        <v>0</v>
      </c>
      <c r="F50" s="203"/>
    </row>
    <row r="51" spans="1:6" ht="15.75" hidden="1">
      <c r="A51" s="81"/>
      <c r="B51" s="20" t="s">
        <v>101</v>
      </c>
      <c r="C51" s="82"/>
      <c r="D51" s="51"/>
      <c r="E51" s="83"/>
      <c r="F51" s="205"/>
    </row>
    <row r="52" spans="1:6" ht="15.75" hidden="1" thickBot="1">
      <c r="A52" s="85"/>
      <c r="B52" s="100" t="s">
        <v>102</v>
      </c>
      <c r="C52" s="86"/>
      <c r="D52" s="52" t="s">
        <v>103</v>
      </c>
      <c r="E52" s="87">
        <v>0</v>
      </c>
      <c r="F52" s="88" t="s">
        <v>103</v>
      </c>
    </row>
    <row r="53" spans="1:6" ht="12" customHeight="1">
      <c r="F53" s="11"/>
    </row>
    <row r="54" spans="1:6" hidden="1">
      <c r="E54" s="59"/>
      <c r="F54" s="11"/>
    </row>
    <row r="55" spans="1:6" hidden="1">
      <c r="E55" s="59"/>
      <c r="F55" s="11"/>
    </row>
  </sheetData>
  <mergeCells count="1">
    <mergeCell ref="B4:F4"/>
  </mergeCells>
  <phoneticPr fontId="20" type="noConversion"/>
  <printOptions gridLinesSet="0"/>
  <pageMargins left="0.92" right="0.24" top="0.60499999999999998" bottom="0" header="0.17" footer="0.16"/>
  <pageSetup scale="64" orientation="landscape" blackAndWhite="1" horizontalDpi="4294967295" verticalDpi="4294967295" r:id="rId1"/>
  <headerFooter alignWithMargins="0">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9525</xdr:rowOff>
                  </from>
                  <to>
                    <xdr:col>0</xdr:col>
                    <xdr:colOff>0</xdr:colOff>
                    <xdr:row>0</xdr:row>
                    <xdr:rowOff>19050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9525</xdr:rowOff>
                  </from>
                  <to>
                    <xdr:col>0</xdr:col>
                    <xdr:colOff>0</xdr:colOff>
                    <xdr:row>0</xdr:row>
                    <xdr:rowOff>9525</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9525</xdr:rowOff>
                  </from>
                  <to>
                    <xdr:col>0</xdr:col>
                    <xdr:colOff>0</xdr:colOff>
                    <xdr:row>0</xdr:row>
                    <xdr:rowOff>19050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5" workbookViewId="0"/>
  </sheetViews>
  <sheetFormatPr defaultColWidth="11.42578125" defaultRowHeight="12.75"/>
  <cols>
    <col min="1" max="1" width="14.85546875" style="289" bestFit="1" customWidth="1"/>
    <col min="2" max="2" width="16.42578125" style="289" customWidth="1"/>
    <col min="3" max="3" width="16.42578125" style="289" bestFit="1" customWidth="1"/>
    <col min="4" max="4" width="15.28515625" style="289" customWidth="1"/>
    <col min="5" max="5" width="12.42578125" style="289" hidden="1" customWidth="1"/>
    <col min="6" max="6" width="23.140625" style="289" customWidth="1"/>
    <col min="7" max="7" width="13.85546875" style="289" bestFit="1" customWidth="1"/>
    <col min="8" max="8" width="13.85546875" style="289" customWidth="1"/>
    <col min="9" max="9" width="16.7109375" style="290" bestFit="1" customWidth="1"/>
    <col min="10" max="10" width="14" style="289" customWidth="1"/>
    <col min="11" max="11" width="17.140625" style="289" bestFit="1" customWidth="1"/>
    <col min="12" max="16384" width="11.42578125" style="289"/>
  </cols>
  <sheetData>
    <row r="1" spans="1:11" ht="50.25" customHeight="1">
      <c r="C1" s="297"/>
      <c r="D1" s="297"/>
      <c r="E1" s="297"/>
      <c r="F1" s="350"/>
      <c r="G1" s="349"/>
      <c r="K1" s="348"/>
    </row>
    <row r="2" spans="1:11" ht="21.75" customHeight="1">
      <c r="B2" s="347" t="s">
        <v>10</v>
      </c>
      <c r="C2" s="346"/>
      <c r="D2" s="346"/>
      <c r="E2" s="346"/>
      <c r="F2" s="346"/>
      <c r="G2" s="346" t="s">
        <v>1</v>
      </c>
      <c r="H2" s="345"/>
      <c r="I2" s="344"/>
      <c r="J2" s="341"/>
      <c r="K2" s="343"/>
    </row>
    <row r="3" spans="1:11" ht="18">
      <c r="B3" s="342" t="s">
        <v>221</v>
      </c>
      <c r="C3" s="339"/>
      <c r="D3" s="339"/>
      <c r="E3" s="339"/>
      <c r="F3" s="339"/>
      <c r="G3" s="339"/>
      <c r="I3" s="290" t="s">
        <v>1</v>
      </c>
      <c r="J3" s="341"/>
    </row>
    <row r="4" spans="1:11" ht="18" customHeight="1">
      <c r="B4" s="340"/>
      <c r="C4" s="339"/>
      <c r="D4" s="339"/>
      <c r="E4" s="338" t="s">
        <v>1</v>
      </c>
      <c r="F4" s="338"/>
      <c r="G4" s="337"/>
      <c r="K4" s="289" t="s">
        <v>1</v>
      </c>
    </row>
    <row r="5" spans="1:11" ht="30">
      <c r="B5" s="336"/>
      <c r="G5" s="335" t="s">
        <v>1</v>
      </c>
    </row>
    <row r="6" spans="1:11" s="332" customFormat="1" ht="44.25" customHeight="1" thickBot="1">
      <c r="A6" s="334"/>
      <c r="B6" s="1" t="s">
        <v>11</v>
      </c>
      <c r="C6" s="2" t="s">
        <v>12</v>
      </c>
      <c r="D6" s="62" t="s">
        <v>87</v>
      </c>
      <c r="E6" s="3" t="s">
        <v>99</v>
      </c>
      <c r="F6" s="2" t="s">
        <v>13</v>
      </c>
      <c r="G6" s="62" t="s">
        <v>88</v>
      </c>
      <c r="H6" s="2" t="s">
        <v>14</v>
      </c>
      <c r="I6" s="66" t="s">
        <v>127</v>
      </c>
      <c r="J6" s="2" t="s">
        <v>15</v>
      </c>
      <c r="K6" s="333"/>
    </row>
    <row r="7" spans="1:11" s="297" customFormat="1" ht="24" customHeight="1">
      <c r="A7" s="331"/>
      <c r="B7" s="330" t="s">
        <v>9</v>
      </c>
      <c r="C7" s="329"/>
      <c r="D7" s="246"/>
      <c r="E7" s="247"/>
      <c r="F7" s="248" t="s">
        <v>1</v>
      </c>
      <c r="G7" s="246" t="s">
        <v>1</v>
      </c>
      <c r="H7" s="248"/>
      <c r="I7" s="249"/>
      <c r="J7" s="248"/>
      <c r="K7" s="294"/>
    </row>
    <row r="8" spans="1:11" s="297" customFormat="1" ht="24" customHeight="1">
      <c r="A8" s="328">
        <v>1</v>
      </c>
      <c r="B8" s="380" t="s">
        <v>168</v>
      </c>
      <c r="C8" s="410">
        <v>173.947596</v>
      </c>
      <c r="D8" s="411">
        <v>547.93492739999999</v>
      </c>
      <c r="E8" s="412"/>
      <c r="F8" s="365" t="s">
        <v>213</v>
      </c>
      <c r="G8" s="384">
        <v>0</v>
      </c>
      <c r="H8" s="413">
        <v>0</v>
      </c>
      <c r="I8" s="403">
        <v>1.6398348691943598</v>
      </c>
      <c r="J8" s="399">
        <v>1.9209251243374124</v>
      </c>
      <c r="K8" s="414" t="s">
        <v>168</v>
      </c>
    </row>
    <row r="9" spans="1:11" s="324" customFormat="1" ht="17.25" customHeight="1">
      <c r="A9" s="327">
        <v>2</v>
      </c>
      <c r="B9" s="380" t="s">
        <v>164</v>
      </c>
      <c r="C9" s="410">
        <v>346.95225299999998</v>
      </c>
      <c r="D9" s="411">
        <v>1755.5784001799998</v>
      </c>
      <c r="E9" s="415"/>
      <c r="F9" s="365" t="s">
        <v>213</v>
      </c>
      <c r="G9" s="384">
        <v>0</v>
      </c>
      <c r="H9" s="413">
        <v>0</v>
      </c>
      <c r="I9" s="403">
        <v>0.34613024019379018</v>
      </c>
      <c r="J9" s="399">
        <v>14.618774705056179</v>
      </c>
      <c r="K9" s="414" t="s">
        <v>164</v>
      </c>
    </row>
    <row r="10" spans="1:11" s="325" customFormat="1" ht="17.25" customHeight="1">
      <c r="A10" s="326">
        <v>3</v>
      </c>
      <c r="B10" s="380" t="s">
        <v>23</v>
      </c>
      <c r="C10" s="416">
        <v>416.39635100000004</v>
      </c>
      <c r="D10" s="411">
        <v>15406.664987000002</v>
      </c>
      <c r="E10" s="417" t="s">
        <v>16</v>
      </c>
      <c r="F10" s="365" t="s">
        <v>211</v>
      </c>
      <c r="G10" s="384">
        <v>0.34468699999999997</v>
      </c>
      <c r="H10" s="413">
        <v>9.3158648648648638E-3</v>
      </c>
      <c r="I10" s="403">
        <v>9.8810273333333338</v>
      </c>
      <c r="J10" s="399">
        <v>3.7445499088117757</v>
      </c>
      <c r="K10" s="387" t="s">
        <v>23</v>
      </c>
    </row>
    <row r="11" spans="1:11" ht="17.25" customHeight="1">
      <c r="A11" s="323"/>
      <c r="B11" s="380" t="s">
        <v>32</v>
      </c>
      <c r="C11" s="410">
        <v>0.97886799999999996</v>
      </c>
      <c r="D11" s="418">
        <v>40.133587999999996</v>
      </c>
      <c r="E11" s="417">
        <v>11.786790348999999</v>
      </c>
      <c r="F11" s="365" t="s">
        <v>211</v>
      </c>
      <c r="G11" s="384">
        <v>0.34468699999999997</v>
      </c>
      <c r="H11" s="413">
        <v>8.4069999999999995E-3</v>
      </c>
      <c r="I11" s="403">
        <v>9.8810273333333338</v>
      </c>
      <c r="J11" s="399">
        <v>4.1493661151698058</v>
      </c>
      <c r="K11" s="387" t="s">
        <v>32</v>
      </c>
    </row>
    <row r="12" spans="1:11" ht="14.25" customHeight="1">
      <c r="A12" s="323">
        <v>4</v>
      </c>
      <c r="B12" s="380" t="s">
        <v>20</v>
      </c>
      <c r="C12" s="410">
        <v>236.68518</v>
      </c>
      <c r="D12" s="411">
        <v>23.668518000000002</v>
      </c>
      <c r="E12" s="417"/>
      <c r="F12" s="365" t="s">
        <v>216</v>
      </c>
      <c r="G12" s="384">
        <v>0</v>
      </c>
      <c r="H12" s="413">
        <v>0</v>
      </c>
      <c r="I12" s="403">
        <v>-0.14278038025025477</v>
      </c>
      <c r="J12" s="399" t="s">
        <v>34</v>
      </c>
      <c r="K12" s="387" t="s">
        <v>17</v>
      </c>
    </row>
    <row r="13" spans="1:11" ht="17.25" customHeight="1">
      <c r="A13" s="323">
        <v>5</v>
      </c>
      <c r="B13" s="380" t="s">
        <v>24</v>
      </c>
      <c r="C13" s="410">
        <v>34.799999999999997</v>
      </c>
      <c r="D13" s="411">
        <v>231.42</v>
      </c>
      <c r="E13" s="410">
        <v>65.330921551000003</v>
      </c>
      <c r="F13" s="365" t="s">
        <v>195</v>
      </c>
      <c r="G13" s="384">
        <v>0.21290229885057471</v>
      </c>
      <c r="H13" s="413">
        <v>3.2015383285800704E-2</v>
      </c>
      <c r="I13" s="403">
        <v>2.15544061302682</v>
      </c>
      <c r="J13" s="399">
        <v>3.085216062001173</v>
      </c>
      <c r="K13" s="387" t="s">
        <v>24</v>
      </c>
    </row>
    <row r="14" spans="1:11" ht="19.5" customHeight="1">
      <c r="A14" s="323">
        <v>6</v>
      </c>
      <c r="B14" s="380" t="s">
        <v>25</v>
      </c>
      <c r="C14" s="410">
        <v>626.58462699999995</v>
      </c>
      <c r="D14" s="411">
        <v>545.12862548999999</v>
      </c>
      <c r="E14" s="417">
        <v>88.91</v>
      </c>
      <c r="F14" s="365" t="s">
        <v>213</v>
      </c>
      <c r="G14" s="384">
        <v>0.11</v>
      </c>
      <c r="H14" s="413">
        <v>0.12643678160919541</v>
      </c>
      <c r="I14" s="403">
        <v>0.36220486462716872</v>
      </c>
      <c r="J14" s="399">
        <v>2.4019555918872713</v>
      </c>
      <c r="K14" s="387" t="s">
        <v>25</v>
      </c>
    </row>
    <row r="15" spans="1:11" ht="17.25" customHeight="1">
      <c r="A15" s="323">
        <v>7</v>
      </c>
      <c r="B15" s="380" t="s">
        <v>26</v>
      </c>
      <c r="C15" s="410">
        <v>34</v>
      </c>
      <c r="D15" s="411">
        <v>1.02</v>
      </c>
      <c r="E15" s="417"/>
      <c r="F15" s="365" t="s">
        <v>213</v>
      </c>
      <c r="G15" s="384">
        <v>0</v>
      </c>
      <c r="H15" s="413">
        <v>0</v>
      </c>
      <c r="I15" s="403">
        <v>-1.0686901960784314E-2</v>
      </c>
      <c r="J15" s="399" t="s">
        <v>34</v>
      </c>
      <c r="K15" s="387" t="s">
        <v>26</v>
      </c>
    </row>
    <row r="16" spans="1:11" ht="17.25" customHeight="1">
      <c r="A16" s="323">
        <v>8</v>
      </c>
      <c r="B16" s="380" t="s">
        <v>8</v>
      </c>
      <c r="C16" s="410">
        <v>6.8292760000000001</v>
      </c>
      <c r="D16" s="411">
        <v>0.75122036000000003</v>
      </c>
      <c r="E16" s="417">
        <v>0.23</v>
      </c>
      <c r="F16" s="365" t="s">
        <v>213</v>
      </c>
      <c r="G16" s="384">
        <v>0</v>
      </c>
      <c r="H16" s="413">
        <v>0</v>
      </c>
      <c r="I16" s="403">
        <v>1.1251753968258615E-2</v>
      </c>
      <c r="J16" s="399" t="s">
        <v>34</v>
      </c>
      <c r="K16" s="387" t="s">
        <v>8</v>
      </c>
    </row>
    <row r="17" spans="1:11" ht="17.25" customHeight="1">
      <c r="A17" s="323">
        <v>9</v>
      </c>
      <c r="B17" s="380" t="s">
        <v>27</v>
      </c>
      <c r="C17" s="410">
        <v>2038.0741760000001</v>
      </c>
      <c r="D17" s="411">
        <v>40.761483520000006</v>
      </c>
      <c r="E17" s="417">
        <v>87.65</v>
      </c>
      <c r="F17" s="365" t="s">
        <v>214</v>
      </c>
      <c r="G17" s="384">
        <v>0</v>
      </c>
      <c r="H17" s="413">
        <v>0</v>
      </c>
      <c r="I17" s="403">
        <v>-3.7547392717528355E-2</v>
      </c>
      <c r="J17" s="399" t="s">
        <v>34</v>
      </c>
      <c r="K17" s="387" t="s">
        <v>27</v>
      </c>
    </row>
    <row r="18" spans="1:11" ht="17.25" customHeight="1">
      <c r="A18" s="323">
        <v>10</v>
      </c>
      <c r="B18" s="380" t="s">
        <v>182</v>
      </c>
      <c r="C18" s="410">
        <v>84.765898000000007</v>
      </c>
      <c r="D18" s="411">
        <v>33.906359200000004</v>
      </c>
      <c r="E18" s="417"/>
      <c r="F18" s="365" t="s">
        <v>213</v>
      </c>
      <c r="G18" s="384">
        <v>0</v>
      </c>
      <c r="H18" s="413">
        <v>0</v>
      </c>
      <c r="I18" s="403">
        <v>2.4799422679782534E-2</v>
      </c>
      <c r="J18" s="399">
        <v>16.129407735208925</v>
      </c>
      <c r="K18" s="387" t="s">
        <v>182</v>
      </c>
    </row>
    <row r="19" spans="1:11" ht="17.25" customHeight="1">
      <c r="A19" s="323">
        <v>11</v>
      </c>
      <c r="B19" s="380" t="s">
        <v>161</v>
      </c>
      <c r="C19" s="410">
        <v>322.55120899999997</v>
      </c>
      <c r="D19" s="411">
        <v>2515.8994301999996</v>
      </c>
      <c r="E19" s="417">
        <v>16.64</v>
      </c>
      <c r="F19" s="365" t="s">
        <v>213</v>
      </c>
      <c r="G19" s="384">
        <v>0.55000000000000004</v>
      </c>
      <c r="H19" s="413">
        <v>7.0512820512820526E-2</v>
      </c>
      <c r="I19" s="403">
        <v>1.9378545666320333</v>
      </c>
      <c r="J19" s="399">
        <v>4.0250698552452784</v>
      </c>
      <c r="K19" s="387" t="s">
        <v>161</v>
      </c>
    </row>
    <row r="20" spans="1:11" ht="17.25" customHeight="1">
      <c r="A20" s="323">
        <v>12</v>
      </c>
      <c r="B20" s="380" t="s">
        <v>104</v>
      </c>
      <c r="C20" s="410">
        <v>170.89282499999999</v>
      </c>
      <c r="D20" s="411">
        <v>432.35884724999994</v>
      </c>
      <c r="E20" s="419" t="s">
        <v>16</v>
      </c>
      <c r="F20" s="365" t="s">
        <v>213</v>
      </c>
      <c r="G20" s="384">
        <v>6.2E-2</v>
      </c>
      <c r="H20" s="413">
        <v>2.4505928853754941E-2</v>
      </c>
      <c r="I20" s="403">
        <v>0.76179519727252054</v>
      </c>
      <c r="J20" s="399">
        <v>3.3211025864408685</v>
      </c>
      <c r="K20" s="387" t="s">
        <v>104</v>
      </c>
    </row>
    <row r="21" spans="1:11" ht="17.25" customHeight="1">
      <c r="A21" s="323">
        <v>13</v>
      </c>
      <c r="B21" s="380" t="s">
        <v>35</v>
      </c>
      <c r="C21" s="410">
        <v>24067.754079999999</v>
      </c>
      <c r="D21" s="411">
        <v>1925.4203264</v>
      </c>
      <c r="E21" s="417">
        <v>69.77</v>
      </c>
      <c r="F21" s="365" t="s">
        <v>211</v>
      </c>
      <c r="G21" s="384">
        <v>0</v>
      </c>
      <c r="H21" s="413">
        <v>0</v>
      </c>
      <c r="I21" s="403">
        <v>5.0747485450457951E-2</v>
      </c>
      <c r="J21" s="399">
        <v>1.5764327885388472</v>
      </c>
      <c r="K21" s="387" t="s">
        <v>35</v>
      </c>
    </row>
    <row r="22" spans="1:11" ht="17.25" customHeight="1">
      <c r="A22" s="323">
        <v>14</v>
      </c>
      <c r="B22" s="380" t="s">
        <v>3</v>
      </c>
      <c r="C22" s="410">
        <v>116.20728800000001</v>
      </c>
      <c r="D22" s="411">
        <v>464.82915200000002</v>
      </c>
      <c r="E22" s="417">
        <v>6.4000000000000001E-2</v>
      </c>
      <c r="F22" s="365" t="s">
        <v>213</v>
      </c>
      <c r="G22" s="384">
        <v>0</v>
      </c>
      <c r="H22" s="413">
        <v>0</v>
      </c>
      <c r="I22" s="403">
        <v>-0.15597415312999416</v>
      </c>
      <c r="J22" s="399" t="s">
        <v>34</v>
      </c>
      <c r="K22" s="387" t="s">
        <v>3</v>
      </c>
    </row>
    <row r="23" spans="1:11" ht="17.25" customHeight="1">
      <c r="A23" s="323">
        <v>15</v>
      </c>
      <c r="B23" s="380" t="s">
        <v>21</v>
      </c>
      <c r="C23" s="410">
        <v>265</v>
      </c>
      <c r="D23" s="411">
        <v>1391.25</v>
      </c>
      <c r="E23" s="417">
        <v>77.44</v>
      </c>
      <c r="F23" s="365" t="s">
        <v>213</v>
      </c>
      <c r="G23" s="384">
        <v>0.25</v>
      </c>
      <c r="H23" s="413">
        <v>4.7619047619047616E-2</v>
      </c>
      <c r="I23" s="403">
        <v>1.8134138364779875</v>
      </c>
      <c r="J23" s="399">
        <v>2.8950920602858918</v>
      </c>
      <c r="K23" s="420" t="s">
        <v>4</v>
      </c>
    </row>
    <row r="24" spans="1:11" ht="17.25" customHeight="1">
      <c r="A24" s="323">
        <v>16</v>
      </c>
      <c r="B24" s="380" t="s">
        <v>28</v>
      </c>
      <c r="C24" s="410">
        <v>307.59482700000001</v>
      </c>
      <c r="D24" s="411">
        <v>553.67068860000006</v>
      </c>
      <c r="E24" s="417"/>
      <c r="F24" s="365" t="s">
        <v>215</v>
      </c>
      <c r="G24" s="384">
        <v>8.2000000000000003E-2</v>
      </c>
      <c r="H24" s="413">
        <v>4.5555555555555557E-2</v>
      </c>
      <c r="I24" s="403">
        <v>0.14404663573877333</v>
      </c>
      <c r="J24" s="399">
        <v>12.49595306942313</v>
      </c>
      <c r="K24" s="387" t="s">
        <v>28</v>
      </c>
    </row>
    <row r="25" spans="1:11" ht="17.25" customHeight="1">
      <c r="A25" s="323">
        <v>17</v>
      </c>
      <c r="B25" s="380" t="s">
        <v>90</v>
      </c>
      <c r="C25" s="410">
        <v>391.86312800000002</v>
      </c>
      <c r="D25" s="411">
        <v>713.19089296000004</v>
      </c>
      <c r="E25" s="417"/>
      <c r="F25" s="365" t="s">
        <v>213</v>
      </c>
      <c r="G25" s="384">
        <v>4.4999999999999998E-2</v>
      </c>
      <c r="H25" s="413">
        <v>2.4725274725274724E-2</v>
      </c>
      <c r="I25" s="403">
        <v>0.26863461366541225</v>
      </c>
      <c r="J25" s="399">
        <v>6.7750018330356809</v>
      </c>
      <c r="K25" s="387" t="s">
        <v>90</v>
      </c>
    </row>
    <row r="26" spans="1:11" ht="17.25" customHeight="1">
      <c r="A26" s="323">
        <v>18</v>
      </c>
      <c r="B26" s="380" t="s">
        <v>95</v>
      </c>
      <c r="C26" s="410">
        <v>51.94</v>
      </c>
      <c r="D26" s="411">
        <v>493.42999999999995</v>
      </c>
      <c r="E26" s="417"/>
      <c r="F26" s="365" t="s">
        <v>211</v>
      </c>
      <c r="G26" s="384">
        <v>0</v>
      </c>
      <c r="H26" s="413">
        <v>0</v>
      </c>
      <c r="I26" s="403">
        <v>0.57447833333333331</v>
      </c>
      <c r="J26" s="399">
        <v>16.53674202972552</v>
      </c>
      <c r="K26" s="387" t="s">
        <v>95</v>
      </c>
    </row>
    <row r="27" spans="1:11" ht="15" customHeight="1">
      <c r="A27" s="323">
        <v>19</v>
      </c>
      <c r="B27" s="380" t="s">
        <v>138</v>
      </c>
      <c r="C27" s="410">
        <v>9.948976</v>
      </c>
      <c r="D27" s="411">
        <v>53.624980639999997</v>
      </c>
      <c r="E27" s="417"/>
      <c r="F27" s="365" t="s">
        <v>211</v>
      </c>
      <c r="G27" s="384">
        <v>0</v>
      </c>
      <c r="H27" s="413">
        <v>0</v>
      </c>
      <c r="I27" s="403">
        <v>1.4344201855547747</v>
      </c>
      <c r="J27" s="399">
        <v>3.7576158327103921</v>
      </c>
      <c r="K27" s="387" t="s">
        <v>138</v>
      </c>
    </row>
    <row r="28" spans="1:11" ht="15" customHeight="1">
      <c r="A28" s="323">
        <v>20</v>
      </c>
      <c r="B28" s="380" t="s">
        <v>175</v>
      </c>
      <c r="C28" s="410">
        <v>12290.47436</v>
      </c>
      <c r="D28" s="411">
        <v>14748.569232</v>
      </c>
      <c r="E28" s="417"/>
      <c r="F28" s="365" t="s">
        <v>213</v>
      </c>
      <c r="G28" s="384">
        <v>0.03</v>
      </c>
      <c r="H28" s="413">
        <v>2.5000000000000001E-2</v>
      </c>
      <c r="I28" s="403">
        <v>0.1531881204515744</v>
      </c>
      <c r="J28" s="399">
        <v>7.8335056038457118</v>
      </c>
      <c r="K28" s="387" t="s">
        <v>175</v>
      </c>
    </row>
    <row r="29" spans="1:11" ht="15.75" customHeight="1">
      <c r="A29" s="323">
        <v>21</v>
      </c>
      <c r="B29" s="421" t="s">
        <v>198</v>
      </c>
      <c r="C29" s="410">
        <v>480</v>
      </c>
      <c r="D29" s="411">
        <v>14.399999999999999</v>
      </c>
      <c r="E29" s="417">
        <v>90.24</v>
      </c>
      <c r="F29" s="365" t="s">
        <v>203</v>
      </c>
      <c r="G29" s="384">
        <v>0</v>
      </c>
      <c r="H29" s="413">
        <v>0</v>
      </c>
      <c r="I29" s="403">
        <v>4.4874999999999998E-2</v>
      </c>
      <c r="J29" s="399">
        <v>0.66852367688022274</v>
      </c>
      <c r="K29" s="414" t="s">
        <v>18</v>
      </c>
    </row>
    <row r="30" spans="1:11" ht="15" customHeight="1">
      <c r="A30" s="323">
        <v>22</v>
      </c>
      <c r="B30" s="380" t="s">
        <v>173</v>
      </c>
      <c r="C30" s="410">
        <v>851.96545800000001</v>
      </c>
      <c r="D30" s="411">
        <v>511.17927479999997</v>
      </c>
      <c r="E30" s="417">
        <v>7.5</v>
      </c>
      <c r="F30" s="365" t="s">
        <v>213</v>
      </c>
      <c r="G30" s="384">
        <v>0</v>
      </c>
      <c r="H30" s="413">
        <v>0</v>
      </c>
      <c r="I30" s="403">
        <v>0.10394005120960355</v>
      </c>
      <c r="J30" s="399">
        <v>5.772558248889557</v>
      </c>
      <c r="K30" s="387" t="s">
        <v>173</v>
      </c>
    </row>
    <row r="31" spans="1:11" ht="15" customHeight="1">
      <c r="A31" s="323">
        <v>23</v>
      </c>
      <c r="B31" s="380" t="s">
        <v>6</v>
      </c>
      <c r="C31" s="410">
        <v>134.758498</v>
      </c>
      <c r="D31" s="411">
        <v>2742.3354343000001</v>
      </c>
      <c r="E31" s="417"/>
      <c r="F31" s="365" t="s">
        <v>213</v>
      </c>
      <c r="G31" s="384">
        <v>1.74</v>
      </c>
      <c r="H31" s="413">
        <v>8.5503685503685492E-2</v>
      </c>
      <c r="I31" s="403">
        <v>3.814606680067528</v>
      </c>
      <c r="J31" s="399">
        <v>5.3347570815976644</v>
      </c>
      <c r="K31" s="387" t="s">
        <v>6</v>
      </c>
    </row>
    <row r="32" spans="1:11" ht="15">
      <c r="A32" s="323">
        <v>24</v>
      </c>
      <c r="B32" s="422" t="s">
        <v>93</v>
      </c>
      <c r="C32" s="410">
        <v>195.64500000000001</v>
      </c>
      <c r="D32" s="411">
        <v>13.695150000000002</v>
      </c>
      <c r="E32" s="417"/>
      <c r="F32" s="365" t="s">
        <v>211</v>
      </c>
      <c r="G32" s="384">
        <v>0</v>
      </c>
      <c r="H32" s="413">
        <v>0</v>
      </c>
      <c r="I32" s="403">
        <v>9.5520171739630455E-2</v>
      </c>
      <c r="J32" s="399">
        <v>0.7328295031839609</v>
      </c>
      <c r="K32" s="423" t="s">
        <v>93</v>
      </c>
    </row>
    <row r="33" spans="1:11" s="324" customFormat="1" ht="17.25" customHeight="1">
      <c r="A33" s="323">
        <v>25</v>
      </c>
      <c r="B33" s="380" t="s">
        <v>134</v>
      </c>
      <c r="C33" s="410">
        <v>709.14136699999995</v>
      </c>
      <c r="D33" s="411">
        <v>850.96964039999989</v>
      </c>
      <c r="E33" s="424">
        <v>52.5</v>
      </c>
      <c r="F33" s="365" t="s">
        <v>213</v>
      </c>
      <c r="G33" s="384">
        <v>0.114</v>
      </c>
      <c r="H33" s="413">
        <v>9.5000000000000001E-2</v>
      </c>
      <c r="I33" s="403">
        <v>0.2671080222006002</v>
      </c>
      <c r="J33" s="399">
        <v>4.4925644318491891</v>
      </c>
      <c r="K33" s="387" t="s">
        <v>134</v>
      </c>
    </row>
    <row r="34" spans="1:11" ht="17.25" customHeight="1">
      <c r="A34" s="323">
        <v>26</v>
      </c>
      <c r="B34" s="421" t="s">
        <v>199</v>
      </c>
      <c r="C34" s="410">
        <v>21.828035</v>
      </c>
      <c r="D34" s="411">
        <v>1.0914017499999999</v>
      </c>
      <c r="E34" s="425">
        <v>0</v>
      </c>
      <c r="F34" s="365" t="s">
        <v>204</v>
      </c>
      <c r="G34" s="384">
        <v>0</v>
      </c>
      <c r="H34" s="413">
        <v>0</v>
      </c>
      <c r="I34" s="403">
        <v>-2.4448558928918705E-2</v>
      </c>
      <c r="J34" s="399" t="s">
        <v>34</v>
      </c>
      <c r="K34" s="387" t="s">
        <v>22</v>
      </c>
    </row>
    <row r="35" spans="1:11" ht="15">
      <c r="A35" s="323">
        <v>27</v>
      </c>
      <c r="B35" s="426" t="s">
        <v>75</v>
      </c>
      <c r="C35" s="410">
        <v>200</v>
      </c>
      <c r="D35" s="411">
        <v>68</v>
      </c>
      <c r="E35" s="419" t="s">
        <v>16</v>
      </c>
      <c r="F35" s="365" t="s">
        <v>213</v>
      </c>
      <c r="G35" s="384">
        <v>2.7356111111111109E-2</v>
      </c>
      <c r="H35" s="413">
        <v>8.0459150326797374E-2</v>
      </c>
      <c r="I35" s="403">
        <v>0.15390885626666667</v>
      </c>
      <c r="J35" s="399">
        <v>2.2090996466824935</v>
      </c>
      <c r="K35" s="427" t="s">
        <v>75</v>
      </c>
    </row>
    <row r="36" spans="1:11" ht="15">
      <c r="A36" s="323">
        <v>28</v>
      </c>
      <c r="B36" s="380" t="s">
        <v>37</v>
      </c>
      <c r="C36" s="410">
        <v>111.874072</v>
      </c>
      <c r="D36" s="411">
        <v>614.18865528000003</v>
      </c>
      <c r="E36" s="417">
        <v>62.03</v>
      </c>
      <c r="F36" s="365" t="s">
        <v>213</v>
      </c>
      <c r="G36" s="384">
        <v>0.2424</v>
      </c>
      <c r="H36" s="413">
        <v>4.4153005464480873E-2</v>
      </c>
      <c r="I36" s="403">
        <v>1.0532914185871414</v>
      </c>
      <c r="J36" s="399">
        <v>5.2122327241250561</v>
      </c>
      <c r="K36" s="387" t="s">
        <v>37</v>
      </c>
    </row>
    <row r="37" spans="1:11" ht="15">
      <c r="A37" s="323">
        <v>29</v>
      </c>
      <c r="B37" s="380" t="s">
        <v>126</v>
      </c>
      <c r="C37" s="410">
        <v>1430.307123</v>
      </c>
      <c r="D37" s="411">
        <v>17049.260906160001</v>
      </c>
      <c r="E37" s="417"/>
      <c r="F37" s="365" t="s">
        <v>212</v>
      </c>
      <c r="G37" s="384">
        <v>0</v>
      </c>
      <c r="H37" s="413">
        <v>0</v>
      </c>
      <c r="I37" s="403">
        <v>0.74727212578779378</v>
      </c>
      <c r="J37" s="399">
        <v>15.951351038865026</v>
      </c>
      <c r="K37" s="387" t="s">
        <v>126</v>
      </c>
    </row>
    <row r="38" spans="1:11" ht="17.25" customHeight="1">
      <c r="A38" s="323">
        <v>30</v>
      </c>
      <c r="B38" s="380" t="s">
        <v>7</v>
      </c>
      <c r="C38" s="410">
        <v>62.5</v>
      </c>
      <c r="D38" s="411">
        <v>368.125</v>
      </c>
      <c r="E38" s="428">
        <v>72.290000000000006</v>
      </c>
      <c r="F38" s="365" t="s">
        <v>213</v>
      </c>
      <c r="G38" s="384">
        <v>0</v>
      </c>
      <c r="H38" s="413">
        <v>0</v>
      </c>
      <c r="I38" s="403">
        <v>-0.44586666666666663</v>
      </c>
      <c r="J38" s="399" t="s">
        <v>34</v>
      </c>
      <c r="K38" s="387" t="s">
        <v>7</v>
      </c>
    </row>
    <row r="39" spans="1:11">
      <c r="A39" s="300"/>
      <c r="B39" s="429" t="s">
        <v>33</v>
      </c>
      <c r="C39" s="428"/>
      <c r="D39" s="382">
        <v>64152.457121890002</v>
      </c>
      <c r="E39" s="383"/>
      <c r="F39" s="430"/>
      <c r="G39" s="384"/>
      <c r="H39" s="385"/>
      <c r="I39" s="366"/>
      <c r="J39" s="431"/>
      <c r="K39" s="387"/>
    </row>
    <row r="40" spans="1:11" ht="22.5" customHeight="1">
      <c r="A40" s="300"/>
      <c r="B40" s="404" t="s">
        <v>31</v>
      </c>
      <c r="C40" s="405"/>
      <c r="D40" s="295"/>
      <c r="E40" s="406"/>
      <c r="F40" s="407"/>
      <c r="G40" s="408"/>
      <c r="H40" s="400"/>
      <c r="I40" s="401"/>
      <c r="J40" s="402"/>
      <c r="K40" s="409"/>
    </row>
    <row r="41" spans="1:11" ht="18" customHeight="1">
      <c r="A41" s="323"/>
      <c r="B41" s="322" t="s">
        <v>36</v>
      </c>
      <c r="C41" s="321">
        <v>17.48</v>
      </c>
      <c r="D41" s="320">
        <v>15.732000000000001</v>
      </c>
      <c r="E41" s="302"/>
      <c r="F41" s="365" t="s">
        <v>213</v>
      </c>
      <c r="G41" s="384">
        <v>8.77E-2</v>
      </c>
      <c r="H41" s="385">
        <v>0.10080459770114943</v>
      </c>
      <c r="I41" s="403">
        <v>3.6865207565611189</v>
      </c>
      <c r="J41" s="398">
        <v>0.24413262787093137</v>
      </c>
      <c r="K41" s="319" t="s">
        <v>36</v>
      </c>
    </row>
    <row r="42" spans="1:11" ht="18" customHeight="1">
      <c r="B42" s="318" t="s">
        <v>154</v>
      </c>
      <c r="D42" s="198"/>
      <c r="E42" s="308"/>
      <c r="F42" s="4"/>
      <c r="G42" s="317"/>
      <c r="H42" s="368"/>
      <c r="J42" s="312"/>
      <c r="K42" s="311"/>
    </row>
    <row r="43" spans="1:11" ht="18" customHeight="1">
      <c r="B43" s="305" t="s">
        <v>131</v>
      </c>
      <c r="C43" s="437">
        <v>5.0000000000000001E-3</v>
      </c>
      <c r="D43" s="198">
        <v>0.54300000000000004</v>
      </c>
      <c r="E43" s="308"/>
      <c r="F43" s="365" t="s">
        <v>211</v>
      </c>
      <c r="G43" s="300"/>
      <c r="H43" s="367"/>
      <c r="I43" s="299"/>
      <c r="J43" s="316"/>
      <c r="K43" s="298" t="s">
        <v>131</v>
      </c>
    </row>
    <row r="44" spans="1:11" ht="15" customHeight="1">
      <c r="A44" s="315"/>
      <c r="B44" s="191" t="s">
        <v>148</v>
      </c>
      <c r="C44" s="371"/>
      <c r="D44" s="198"/>
      <c r="E44" s="308"/>
      <c r="F44" s="4"/>
      <c r="G44" s="314"/>
      <c r="H44" s="368"/>
      <c r="I44" s="313"/>
      <c r="J44" s="312"/>
      <c r="K44" s="311"/>
    </row>
    <row r="45" spans="1:11" ht="19.5" customHeight="1">
      <c r="B45" s="305" t="s">
        <v>145</v>
      </c>
      <c r="C45" s="381">
        <v>5.9754529999999999</v>
      </c>
      <c r="D45" s="198">
        <v>3.28649915</v>
      </c>
      <c r="E45" s="308"/>
      <c r="F45" s="365" t="s">
        <v>211</v>
      </c>
      <c r="G45" s="301">
        <v>0</v>
      </c>
      <c r="H45" s="367">
        <v>0</v>
      </c>
      <c r="I45" s="299">
        <v>4.1469659287756094E-4</v>
      </c>
      <c r="J45" s="398" t="s">
        <v>34</v>
      </c>
      <c r="K45" s="298" t="s">
        <v>145</v>
      </c>
    </row>
    <row r="46" spans="1:11" ht="19.5" customHeight="1">
      <c r="B46" s="310" t="s">
        <v>153</v>
      </c>
      <c r="C46" s="309">
        <v>96.084165999999996</v>
      </c>
      <c r="D46" s="198">
        <v>10.56925826</v>
      </c>
      <c r="E46" s="308"/>
      <c r="F46" s="365" t="s">
        <v>205</v>
      </c>
      <c r="G46" s="301">
        <v>0</v>
      </c>
      <c r="H46" s="367">
        <v>0</v>
      </c>
      <c r="I46" s="307">
        <v>-6.9824199754202993E-4</v>
      </c>
      <c r="J46" s="399" t="s">
        <v>34</v>
      </c>
      <c r="K46" s="306" t="s">
        <v>153</v>
      </c>
    </row>
    <row r="47" spans="1:11" ht="19.5" customHeight="1">
      <c r="B47" s="305" t="s">
        <v>155</v>
      </c>
      <c r="C47" s="381">
        <v>114.94756099999999</v>
      </c>
      <c r="D47" s="198">
        <v>11.4947561</v>
      </c>
      <c r="E47" s="302"/>
      <c r="F47" s="365" t="s">
        <v>211</v>
      </c>
      <c r="G47" s="301">
        <v>1.74E-3</v>
      </c>
      <c r="H47" s="369">
        <v>1.7399999999999999E-2</v>
      </c>
      <c r="I47" s="299">
        <v>1.9818950312482054E-3</v>
      </c>
      <c r="J47" s="399">
        <v>50.456759022711516</v>
      </c>
      <c r="K47" s="298" t="s">
        <v>155</v>
      </c>
    </row>
    <row r="48" spans="1:11" ht="19.5" customHeight="1">
      <c r="B48" s="305" t="s">
        <v>158</v>
      </c>
      <c r="C48" s="381">
        <v>258.82124599999997</v>
      </c>
      <c r="D48" s="198">
        <v>12.941062299999999</v>
      </c>
      <c r="E48" s="302"/>
      <c r="F48" s="365" t="s">
        <v>211</v>
      </c>
      <c r="G48" s="301">
        <v>2.9099999999999998E-3</v>
      </c>
      <c r="H48" s="369">
        <v>5.8199999999999995E-2</v>
      </c>
      <c r="I48" s="304">
        <v>1.3830703836423075E-2</v>
      </c>
      <c r="J48" s="399">
        <v>3.6151450129620524</v>
      </c>
      <c r="K48" s="303" t="s">
        <v>158</v>
      </c>
    </row>
    <row r="49" spans="2:11" ht="19.5" customHeight="1">
      <c r="B49" s="375" t="s">
        <v>171</v>
      </c>
      <c r="C49" s="309">
        <v>118.890621</v>
      </c>
      <c r="D49" s="376">
        <v>10.70015589</v>
      </c>
      <c r="E49" s="377"/>
      <c r="F49" s="365" t="s">
        <v>211</v>
      </c>
      <c r="G49" s="378">
        <v>0</v>
      </c>
      <c r="H49" s="379">
        <v>0</v>
      </c>
      <c r="I49" s="307">
        <v>-6.0368092450286727E-4</v>
      </c>
      <c r="J49" s="399" t="s">
        <v>34</v>
      </c>
      <c r="K49" s="306" t="s">
        <v>171</v>
      </c>
    </row>
    <row r="50" spans="2:11" ht="19.5" customHeight="1">
      <c r="B50" s="380" t="s">
        <v>208</v>
      </c>
      <c r="C50" s="381">
        <v>5</v>
      </c>
      <c r="D50" s="382">
        <v>3.25</v>
      </c>
      <c r="E50" s="383"/>
      <c r="F50" s="365" t="s">
        <v>211</v>
      </c>
      <c r="G50" s="384">
        <v>0</v>
      </c>
      <c r="H50" s="385">
        <v>0</v>
      </c>
      <c r="I50" s="386">
        <v>1.9366000000000001E-2</v>
      </c>
      <c r="J50" s="399">
        <v>33.563978105958896</v>
      </c>
      <c r="K50" s="387" t="s">
        <v>208</v>
      </c>
    </row>
    <row r="51" spans="2:11" ht="24.75" customHeight="1">
      <c r="B51" s="296"/>
      <c r="D51" s="295">
        <v>64220.973853590003</v>
      </c>
      <c r="F51" s="292"/>
    </row>
    <row r="52" spans="2:11">
      <c r="D52" s="63"/>
      <c r="F52" s="292"/>
      <c r="H52" s="291"/>
    </row>
    <row r="53" spans="2:11" hidden="1">
      <c r="E53" s="294"/>
      <c r="F53" s="293"/>
    </row>
    <row r="54" spans="2:11">
      <c r="F54" s="292"/>
    </row>
    <row r="56" spans="2:11" ht="1.5" customHeight="1"/>
  </sheetData>
  <phoneticPr fontId="20" type="noConversion"/>
  <printOptions gridLinesSet="0"/>
  <pageMargins left="0.67" right="0.38" top="0.39370078740157499" bottom="0.39370078740157499" header="0.5" footer="0.5"/>
  <pageSetup paperSize="9" scale="58" orientation="portrait" blackAndWhite="1" horizontalDpi="4294967295" verticalDpi="4294967295" r:id="rId1"/>
  <headerFooter alignWithMargins="0">
    <oddFooter>&amp;C&amp;"Geneva,Bold Italic"&amp;12 3</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26</vt:i4>
      </vt:variant>
    </vt:vector>
  </HeadingPairs>
  <TitlesOfParts>
    <vt:vector size="31" baseType="lpstr">
      <vt:lpstr>GAX</vt:lpstr>
      <vt:lpstr>Cover Page (r)</vt:lpstr>
      <vt:lpstr>Trading Results(r)</vt:lpstr>
      <vt:lpstr>ODD LOT</vt:lpstr>
      <vt:lpstr>Profile of Listed Companies(r)</vt:lpstr>
      <vt:lpstr>'Profile of Listed Companies(r)'!Dividend</vt:lpstr>
      <vt:lpstr>'Profile of Listed Companies(r)'!Dividend_Yield</vt:lpstr>
      <vt:lpstr>'Profile of Listed Companies(r)'!Earnings_per_share</vt:lpstr>
      <vt:lpstr>'Profile of Listed Companies(r)'!Foreign</vt:lpstr>
      <vt:lpstr>GAX!High_Bid</vt:lpstr>
      <vt:lpstr>'Trading Results(r)'!High_Bid</vt:lpstr>
      <vt:lpstr>'Profile of Listed Companies(r)'!Issued_Shares</vt:lpstr>
      <vt:lpstr>'Trading Results(r)'!Last_Price</vt:lpstr>
      <vt:lpstr>GAX!Low_Offer</vt:lpstr>
      <vt:lpstr>'ODD LOT'!Low_Offer</vt:lpstr>
      <vt:lpstr>'Trading Results(r)'!Low_Offer</vt:lpstr>
      <vt:lpstr>'Profile of Listed Companies(r)'!Market_Cap</vt:lpstr>
      <vt:lpstr>GAX!Previous_Price</vt:lpstr>
      <vt:lpstr>'Trading Results(r)'!Previous_Price</vt:lpstr>
      <vt:lpstr>'Trading Results(r)'!Price_Change</vt:lpstr>
      <vt:lpstr>'Profile of Listed Companies(r)'!Price_Earnings_Ratio</vt:lpstr>
      <vt:lpstr>'Cover Page (r)'!Print_Area</vt:lpstr>
      <vt:lpstr>GAX!Print_Area</vt:lpstr>
      <vt:lpstr>'ODD LOT'!Print_Area</vt:lpstr>
      <vt:lpstr>'Profile of Listed Companies(r)'!Print_Area</vt:lpstr>
      <vt:lpstr>'Trading Results(r)'!Print_Area</vt:lpstr>
      <vt:lpstr>'Trading Results(r)'!Total_Shares_Bid</vt:lpstr>
      <vt:lpstr>'Trading Results(r)'!Total_Shares_Offered</vt:lpstr>
      <vt:lpstr>GAX!Total_Shares_Traded</vt:lpstr>
      <vt:lpstr>'Trading Results(r)'!Total_Shares_Traded</vt:lpstr>
      <vt:lpstr>'Cover Page (r)'!Trading_Date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GSE_TRADING AND SURVEILLANCE DEPT.</dc:creator>
  <cp:lastModifiedBy>Nii Ampa-Sowa</cp:lastModifiedBy>
  <cp:lastPrinted>2021-06-01T12:54:54Z</cp:lastPrinted>
  <dcterms:created xsi:type="dcterms:W3CDTF">2000-02-09T12:38:39Z</dcterms:created>
  <dcterms:modified xsi:type="dcterms:W3CDTF">2021-11-29T22:49:29Z</dcterms:modified>
</cp:coreProperties>
</file>