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nmk122_ic_ac_uk/Documents/00 Shared Work/08 AiB Assignments/"/>
    </mc:Choice>
  </mc:AlternateContent>
  <xr:revisionPtr revIDLastSave="0" documentId="8_{BACA07DE-19AA-4834-A79C-3C3EB61EB5CE}" xr6:coauthVersionLast="47" xr6:coauthVersionMax="47" xr10:uidLastSave="{00000000-0000-0000-0000-000000000000}"/>
  <bookViews>
    <workbookView xWindow="-108" yWindow="-108" windowWidth="23256" windowHeight="12576" activeTab="1" xr2:uid="{B801BB61-9BB6-4FC7-BEA3-17EEDEFAFCED}"/>
  </bookViews>
  <sheets>
    <sheet name="Monthly" sheetId="1" r:id="rId1"/>
    <sheet name="Ann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D22" i="2"/>
  <c r="C22" i="2"/>
  <c r="E21" i="2"/>
  <c r="E20" i="2" s="1"/>
  <c r="D21" i="2"/>
  <c r="D20" i="2" s="1"/>
  <c r="C21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9" i="2"/>
  <c r="D9" i="2"/>
  <c r="C9" i="2"/>
  <c r="E8" i="2"/>
  <c r="D8" i="2"/>
  <c r="D7" i="2" s="1"/>
  <c r="C8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B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B9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A11" i="1" s="1"/>
  <c r="AB12" i="1"/>
  <c r="AC12" i="1"/>
  <c r="AD12" i="1"/>
  <c r="AE12" i="1"/>
  <c r="AF12" i="1"/>
  <c r="AG12" i="1"/>
  <c r="AH12" i="1"/>
  <c r="AI12" i="1"/>
  <c r="AJ12" i="1"/>
  <c r="AK12" i="1"/>
  <c r="B12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R7" i="1" s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H7" i="1" s="1"/>
  <c r="AI9" i="1"/>
  <c r="AJ9" i="1"/>
  <c r="AK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O7" i="1" s="1"/>
  <c r="P8" i="1"/>
  <c r="Q8" i="1"/>
  <c r="R8" i="1"/>
  <c r="S8" i="1"/>
  <c r="T8" i="1"/>
  <c r="U8" i="1"/>
  <c r="V8" i="1"/>
  <c r="W8" i="1"/>
  <c r="X8" i="1"/>
  <c r="Y8" i="1"/>
  <c r="Z8" i="1"/>
  <c r="AA8" i="1"/>
  <c r="AA7" i="1" s="1"/>
  <c r="AB8" i="1"/>
  <c r="AC8" i="1"/>
  <c r="AD8" i="1"/>
  <c r="AE8" i="1"/>
  <c r="AF8" i="1"/>
  <c r="AG8" i="1"/>
  <c r="AH8" i="1"/>
  <c r="AI8" i="1"/>
  <c r="AJ8" i="1"/>
  <c r="AK8" i="1"/>
  <c r="B8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B20" i="1"/>
  <c r="J11" i="1"/>
  <c r="K11" i="1"/>
  <c r="Z11" i="1"/>
  <c r="W7" i="1"/>
  <c r="C20" i="2" l="1"/>
  <c r="D11" i="2"/>
  <c r="C7" i="2"/>
  <c r="E11" i="2"/>
  <c r="E7" i="2"/>
  <c r="E18" i="2" s="1"/>
  <c r="E24" i="2" s="1"/>
  <c r="D18" i="2"/>
  <c r="D24" i="2" s="1"/>
  <c r="C11" i="2"/>
  <c r="Q7" i="1"/>
  <c r="AF7" i="1"/>
  <c r="P7" i="1"/>
  <c r="AJ11" i="1"/>
  <c r="AI11" i="1"/>
  <c r="X7" i="1"/>
  <c r="AG7" i="1"/>
  <c r="AH11" i="1"/>
  <c r="AE7" i="1"/>
  <c r="AB11" i="1"/>
  <c r="G7" i="1"/>
  <c r="AC11" i="1"/>
  <c r="AB7" i="1"/>
  <c r="T11" i="1"/>
  <c r="D11" i="1"/>
  <c r="X11" i="1"/>
  <c r="X18" i="1" s="1"/>
  <c r="X24" i="1" s="1"/>
  <c r="H11" i="1"/>
  <c r="N7" i="1"/>
  <c r="AC7" i="1"/>
  <c r="K7" i="1"/>
  <c r="K18" i="1" s="1"/>
  <c r="K24" i="1" s="1"/>
  <c r="S11" i="1"/>
  <c r="C11" i="1"/>
  <c r="AD7" i="1"/>
  <c r="M7" i="1"/>
  <c r="Y11" i="1"/>
  <c r="I11" i="1"/>
  <c r="B7" i="1"/>
  <c r="H7" i="1"/>
  <c r="M11" i="1"/>
  <c r="R11" i="1"/>
  <c r="R18" i="1" s="1"/>
  <c r="R24" i="1" s="1"/>
  <c r="AK11" i="1"/>
  <c r="U11" i="1"/>
  <c r="E11" i="1"/>
  <c r="AG11" i="1"/>
  <c r="L11" i="1"/>
  <c r="AF11" i="1"/>
  <c r="AF18" i="1" s="1"/>
  <c r="AF24" i="1" s="1"/>
  <c r="P11" i="1"/>
  <c r="P18" i="1" s="1"/>
  <c r="P24" i="1" s="1"/>
  <c r="Q11" i="1"/>
  <c r="AE11" i="1"/>
  <c r="AE18" i="1" s="1"/>
  <c r="AE24" i="1" s="1"/>
  <c r="O11" i="1"/>
  <c r="O18" i="1" s="1"/>
  <c r="O24" i="1" s="1"/>
  <c r="AK7" i="1"/>
  <c r="U7" i="1"/>
  <c r="E7" i="1"/>
  <c r="AJ7" i="1"/>
  <c r="T7" i="1"/>
  <c r="D7" i="1"/>
  <c r="AI7" i="1"/>
  <c r="S7" i="1"/>
  <c r="C7" i="1"/>
  <c r="Z7" i="1"/>
  <c r="Z18" i="1" s="1"/>
  <c r="Z24" i="1" s="1"/>
  <c r="J7" i="1"/>
  <c r="J18" i="1" s="1"/>
  <c r="J24" i="1" s="1"/>
  <c r="Y7" i="1"/>
  <c r="I7" i="1"/>
  <c r="AD11" i="1"/>
  <c r="W11" i="1"/>
  <c r="W18" i="1" s="1"/>
  <c r="W24" i="1" s="1"/>
  <c r="V11" i="1"/>
  <c r="G11" i="1"/>
  <c r="G18" i="1" s="1"/>
  <c r="G24" i="1" s="1"/>
  <c r="F11" i="1"/>
  <c r="N11" i="1"/>
  <c r="B11" i="1"/>
  <c r="L7" i="1"/>
  <c r="V7" i="1"/>
  <c r="F7" i="1"/>
  <c r="AA18" i="1"/>
  <c r="AA24" i="1" s="1"/>
  <c r="AH18" i="1"/>
  <c r="AH24" i="1" s="1"/>
  <c r="C18" i="2" l="1"/>
  <c r="C24" i="2" s="1"/>
  <c r="AB18" i="1"/>
  <c r="AB24" i="1" s="1"/>
  <c r="AI18" i="1"/>
  <c r="AI24" i="1" s="1"/>
  <c r="AJ18" i="1"/>
  <c r="AJ24" i="1" s="1"/>
  <c r="S18" i="1"/>
  <c r="S24" i="1" s="1"/>
  <c r="C18" i="1"/>
  <c r="C24" i="1" s="1"/>
  <c r="AC18" i="1"/>
  <c r="AC24" i="1" s="1"/>
  <c r="Q18" i="1"/>
  <c r="Q24" i="1" s="1"/>
  <c r="AG18" i="1"/>
  <c r="AG24" i="1" s="1"/>
  <c r="N18" i="1"/>
  <c r="N24" i="1" s="1"/>
  <c r="M18" i="1"/>
  <c r="M24" i="1" s="1"/>
  <c r="H18" i="1"/>
  <c r="H24" i="1" s="1"/>
  <c r="D18" i="1"/>
  <c r="D24" i="1" s="1"/>
  <c r="T18" i="1"/>
  <c r="T24" i="1" s="1"/>
  <c r="B18" i="1"/>
  <c r="B24" i="1" s="1"/>
  <c r="AD18" i="1"/>
  <c r="AD24" i="1" s="1"/>
  <c r="I18" i="1"/>
  <c r="I24" i="1" s="1"/>
  <c r="V18" i="1"/>
  <c r="V24" i="1" s="1"/>
  <c r="Y18" i="1"/>
  <c r="Y24" i="1" s="1"/>
  <c r="L18" i="1"/>
  <c r="L24" i="1" s="1"/>
  <c r="E18" i="1"/>
  <c r="E24" i="1" s="1"/>
  <c r="U18" i="1"/>
  <c r="U24" i="1" s="1"/>
  <c r="AK18" i="1"/>
  <c r="AK24" i="1" s="1"/>
  <c r="F18" i="1"/>
  <c r="F24" i="1" s="1"/>
</calcChain>
</file>

<file path=xl/sharedStrings.xml><?xml version="1.0" encoding="utf-8"?>
<sst xmlns="http://schemas.openxmlformats.org/spreadsheetml/2006/main" count="99" uniqueCount="57">
  <si>
    <t>Month</t>
  </si>
  <si>
    <t>Electric Based Households - Renewable</t>
  </si>
  <si>
    <t xml:space="preserve">    Penetration Rate</t>
  </si>
  <si>
    <t xml:space="preserve">    Number of Adopters during Month</t>
  </si>
  <si>
    <t xml:space="preserve"> Total # of Adopters</t>
  </si>
  <si>
    <t xml:space="preserve">    Current Consumption per Household (kWh)</t>
  </si>
  <si>
    <t xml:space="preserve">    Expected Change in Consumption (kWh)</t>
  </si>
  <si>
    <t xml:space="preserve"> Estimated Energy Consumption per Household (kWh)</t>
  </si>
  <si>
    <t xml:space="preserve">    Current Energy Price</t>
  </si>
  <si>
    <t xml:space="preserve"> Current Energy Cost per Household</t>
  </si>
  <si>
    <t xml:space="preserve">    Wind Energy Price to Customer</t>
  </si>
  <si>
    <t xml:space="preserve">   Subsidy from Government</t>
  </si>
  <si>
    <t xml:space="preserve"> New Energy Cost per Household (GBP)</t>
  </si>
  <si>
    <t>Electric Based Households - Non Renewable</t>
  </si>
  <si>
    <t>Oil Based Households</t>
  </si>
  <si>
    <t xml:space="preserve"> Estimated Energy Consumption per Household (kwh)</t>
  </si>
  <si>
    <t xml:space="preserve">   Current Energy Price (GBP)</t>
  </si>
  <si>
    <t xml:space="preserve">   Wind Energy Price to Customer (GBP)</t>
  </si>
  <si>
    <t>All Households</t>
  </si>
  <si>
    <t xml:space="preserve">    Penetration Rate (Total, %)</t>
  </si>
  <si>
    <t xml:space="preserve">    Number of DR Devices during Month</t>
  </si>
  <si>
    <t>Total Number of DR Devices</t>
  </si>
  <si>
    <t>Number of Quantum Heaters/Boilers during Month</t>
  </si>
  <si>
    <t>Total Number of Quantum Heaters/Boilers</t>
  </si>
  <si>
    <t xml:space="preserve">    Current Estimated Energy Consumption per Household</t>
  </si>
  <si>
    <t xml:space="preserve">    Expected Change in Consumption</t>
  </si>
  <si>
    <t xml:space="preserve"> New Energy Cost per Household</t>
  </si>
  <si>
    <t>Wind Energy Sold (KWh)</t>
  </si>
  <si>
    <t>Curtailed Wind Energy Sold (KWh)</t>
  </si>
  <si>
    <t>Kaluza fee from Wind Farmers</t>
  </si>
  <si>
    <t>DR Device Sales</t>
  </si>
  <si>
    <t>DR Installation Cost</t>
  </si>
  <si>
    <t>Electric Heaters/Boilers Cost</t>
  </si>
  <si>
    <t xml:space="preserve">   + Kaluza Electric Heaters/Boilers Cost</t>
  </si>
  <si>
    <t xml:space="preserve">   + Household Electric Heaters/Boilers Cost</t>
  </si>
  <si>
    <t xml:space="preserve">   + Government Electric Heaters/Boilers Cost</t>
  </si>
  <si>
    <t>Revenue (GBP)</t>
  </si>
  <si>
    <t>DR Device Revenue</t>
  </si>
  <si>
    <t>Wind Energy Revenue</t>
  </si>
  <si>
    <t>COGS (GBP)</t>
  </si>
  <si>
    <t>DR Device Subsidy</t>
  </si>
  <si>
    <t>DR Device Cost of Production</t>
  </si>
  <si>
    <t>Quantum Heaters/Boilers Subsidy</t>
  </si>
  <si>
    <t>Sales Bonuses</t>
  </si>
  <si>
    <t>Total Operating costs</t>
  </si>
  <si>
    <t xml:space="preserve">    Marketing costs</t>
  </si>
  <si>
    <t xml:space="preserve">    Cloud Platform Operational Cost</t>
  </si>
  <si>
    <t>Operating Profit (GBP)</t>
  </si>
  <si>
    <t xml:space="preserve">    Kaluza DR Device Cost</t>
  </si>
  <si>
    <t xml:space="preserve">    Household DR Device Cost</t>
  </si>
  <si>
    <t xml:space="preserve">    Government DR Device Cost</t>
  </si>
  <si>
    <t>Net Revenue (GBP)</t>
  </si>
  <si>
    <t>Details</t>
  </si>
  <si>
    <t>Summary Income Statement</t>
  </si>
  <si>
    <t>Wind Farmers Net Revenue from Curtailed Sold Energy</t>
  </si>
  <si>
    <t>Curtailed Sold Wind Energy Revenue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</si>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</sst>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"/>
    <numFmt numFmtId="165" formatCode="0.0%"/>
    <numFmt numFmtId="166" formatCode="&quot;£&quot;#,##0.000"/>
    <numFmt numFmtId="167" formatCode="&quot;£&quot;#,##0.00"/>
    <numFmt numFmtId="168" formatCode="[$£-809]#,##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0" borderId="0" xfId="0" applyFont="1"/>
    <xf numFmtId="164" fontId="3" fillId="0" borderId="0" xfId="0" applyNumberFormat="1" applyFont="1"/>
    <xf numFmtId="0" fontId="1" fillId="3" borderId="0" xfId="0" applyFont="1" applyFill="1" applyAlignment="1">
      <alignment horizontal="left"/>
    </xf>
    <xf numFmtId="0" fontId="0" fillId="3" borderId="0" xfId="0" applyFill="1"/>
    <xf numFmtId="0" fontId="5" fillId="0" borderId="0" xfId="0" applyFont="1"/>
    <xf numFmtId="165" fontId="6" fillId="0" borderId="0" xfId="0" applyNumberFormat="1" applyFont="1"/>
    <xf numFmtId="1" fontId="0" fillId="0" borderId="0" xfId="0" applyNumberFormat="1"/>
    <xf numFmtId="0" fontId="3" fillId="0" borderId="0" xfId="0" quotePrefix="1" applyFont="1"/>
    <xf numFmtId="1" fontId="3" fillId="0" borderId="0" xfId="0" applyNumberFormat="1" applyFont="1"/>
    <xf numFmtId="3" fontId="7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166" fontId="8" fillId="0" borderId="0" xfId="0" applyNumberFormat="1" applyFont="1"/>
    <xf numFmtId="167" fontId="3" fillId="0" borderId="0" xfId="0" applyNumberFormat="1" applyFont="1"/>
    <xf numFmtId="164" fontId="3" fillId="3" borderId="0" xfId="0" applyNumberFormat="1" applyFont="1" applyFill="1"/>
    <xf numFmtId="9" fontId="5" fillId="0" borderId="0" xfId="0" applyNumberFormat="1" applyFont="1"/>
    <xf numFmtId="165" fontId="3" fillId="0" borderId="0" xfId="0" applyNumberFormat="1" applyFont="1"/>
    <xf numFmtId="0" fontId="5" fillId="0" borderId="0" xfId="0" applyFont="1" applyAlignment="1">
      <alignment horizontal="left" indent="1"/>
    </xf>
    <xf numFmtId="0" fontId="1" fillId="0" borderId="0" xfId="0" applyFont="1"/>
    <xf numFmtId="164" fontId="1" fillId="0" borderId="0" xfId="0" applyNumberFormat="1" applyFont="1"/>
    <xf numFmtId="0" fontId="1" fillId="4" borderId="0" xfId="0" applyFont="1" applyFill="1"/>
    <xf numFmtId="164" fontId="1" fillId="4" borderId="0" xfId="0" applyNumberFormat="1" applyFont="1" applyFill="1"/>
    <xf numFmtId="164" fontId="5" fillId="0" borderId="0" xfId="0" applyNumberFormat="1" applyFont="1"/>
    <xf numFmtId="0" fontId="1" fillId="0" borderId="0" xfId="0" quotePrefix="1" applyFont="1"/>
    <xf numFmtId="9" fontId="9" fillId="0" borderId="0" xfId="0" applyNumberFormat="1" applyFont="1"/>
    <xf numFmtId="168" fontId="1" fillId="4" borderId="0" xfId="0" applyNumberFormat="1" applyFont="1" applyFill="1"/>
    <xf numFmtId="0" fontId="2" fillId="0" borderId="0" xfId="0" applyFont="1"/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0" fontId="10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3948-461F-4653-8206-22976DB0AA9F}">
  <dimension ref="A1:AK1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RowHeight="14.4" x14ac:dyDescent="0.3"/>
  <cols>
    <col min="1" max="1" width="47.88671875" customWidth="1"/>
    <col min="2" max="2" width="11.33203125" bestFit="1" customWidth="1"/>
    <col min="3" max="3" width="12.109375" bestFit="1" customWidth="1"/>
    <col min="4" max="11" width="13.109375" bestFit="1" customWidth="1"/>
    <col min="12" max="37" width="14.33203125" bestFit="1" customWidth="1"/>
  </cols>
  <sheetData>
    <row r="1" spans="1:37" x14ac:dyDescent="0.3">
      <c r="B1" s="2" t="s">
        <v>0</v>
      </c>
    </row>
    <row r="2" spans="1:37" s="1" customFormat="1" x14ac:dyDescent="0.3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</row>
    <row r="3" spans="1:37" s="1" customFormat="1" hidden="1" x14ac:dyDescent="0.3">
      <c r="A3" s="3"/>
      <c r="B3" s="3">
        <f>_xlfn.CEILING.MATH(B2/12,1)</f>
        <v>1</v>
      </c>
      <c r="C3" s="3">
        <f t="shared" ref="C3:AK3" si="0">_xlfn.CEILING.MATH(C2/12,1)</f>
        <v>1</v>
      </c>
      <c r="D3" s="3">
        <f t="shared" si="0"/>
        <v>1</v>
      </c>
      <c r="E3" s="3">
        <f t="shared" si="0"/>
        <v>1</v>
      </c>
      <c r="F3" s="3">
        <f t="shared" si="0"/>
        <v>1</v>
      </c>
      <c r="G3" s="3">
        <f t="shared" si="0"/>
        <v>1</v>
      </c>
      <c r="H3" s="3">
        <f t="shared" si="0"/>
        <v>1</v>
      </c>
      <c r="I3" s="3">
        <f t="shared" si="0"/>
        <v>1</v>
      </c>
      <c r="J3" s="3">
        <f t="shared" si="0"/>
        <v>1</v>
      </c>
      <c r="K3" s="3">
        <f t="shared" si="0"/>
        <v>1</v>
      </c>
      <c r="L3" s="3">
        <f t="shared" si="0"/>
        <v>1</v>
      </c>
      <c r="M3" s="3">
        <f t="shared" si="0"/>
        <v>1</v>
      </c>
      <c r="N3" s="3">
        <f t="shared" si="0"/>
        <v>2</v>
      </c>
      <c r="O3" s="3">
        <f t="shared" si="0"/>
        <v>2</v>
      </c>
      <c r="P3" s="3">
        <f t="shared" si="0"/>
        <v>2</v>
      </c>
      <c r="Q3" s="3">
        <f t="shared" si="0"/>
        <v>2</v>
      </c>
      <c r="R3" s="3">
        <f t="shared" si="0"/>
        <v>2</v>
      </c>
      <c r="S3" s="3">
        <f t="shared" si="0"/>
        <v>2</v>
      </c>
      <c r="T3" s="3">
        <f t="shared" si="0"/>
        <v>2</v>
      </c>
      <c r="U3" s="3">
        <f t="shared" si="0"/>
        <v>2</v>
      </c>
      <c r="V3" s="3">
        <f t="shared" si="0"/>
        <v>2</v>
      </c>
      <c r="W3" s="3">
        <f t="shared" si="0"/>
        <v>2</v>
      </c>
      <c r="X3" s="3">
        <f t="shared" si="0"/>
        <v>2</v>
      </c>
      <c r="Y3" s="3">
        <f t="shared" si="0"/>
        <v>2</v>
      </c>
      <c r="Z3" s="3">
        <f t="shared" si="0"/>
        <v>3</v>
      </c>
      <c r="AA3" s="3">
        <f t="shared" si="0"/>
        <v>3</v>
      </c>
      <c r="AB3" s="3">
        <f t="shared" si="0"/>
        <v>3</v>
      </c>
      <c r="AC3" s="3">
        <f t="shared" si="0"/>
        <v>3</v>
      </c>
      <c r="AD3" s="3">
        <f t="shared" si="0"/>
        <v>3</v>
      </c>
      <c r="AE3" s="3">
        <f t="shared" si="0"/>
        <v>3</v>
      </c>
      <c r="AF3" s="3">
        <f t="shared" si="0"/>
        <v>3</v>
      </c>
      <c r="AG3" s="3">
        <f t="shared" si="0"/>
        <v>3</v>
      </c>
      <c r="AH3" s="3">
        <f t="shared" si="0"/>
        <v>3</v>
      </c>
      <c r="AI3" s="3">
        <f t="shared" si="0"/>
        <v>3</v>
      </c>
      <c r="AJ3" s="3">
        <f t="shared" si="0"/>
        <v>3</v>
      </c>
      <c r="AK3" s="3">
        <f t="shared" si="0"/>
        <v>3</v>
      </c>
    </row>
    <row r="4" spans="1:37" s="1" customForma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s="35" customFormat="1" ht="15.6" x14ac:dyDescent="0.3">
      <c r="A5" s="33" t="s">
        <v>53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 s="1" customForma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">
      <c r="A7" s="23" t="s">
        <v>36</v>
      </c>
      <c r="B7" s="24">
        <f>SUM(B8:B9)</f>
        <v>0</v>
      </c>
      <c r="C7" s="24">
        <f t="shared" ref="C7:AK7" si="1">SUM(C8:C9)</f>
        <v>79380.48045379293</v>
      </c>
      <c r="D7" s="24">
        <f t="shared" si="1"/>
        <v>84643.54424091916</v>
      </c>
      <c r="E7" s="24">
        <f t="shared" si="1"/>
        <v>248667.56893563143</v>
      </c>
      <c r="F7" s="24">
        <f t="shared" si="1"/>
        <v>264456.76029701025</v>
      </c>
      <c r="G7" s="24">
        <f t="shared" si="1"/>
        <v>280245.95165838912</v>
      </c>
      <c r="H7" s="24">
        <f t="shared" si="1"/>
        <v>271474.17867984535</v>
      </c>
      <c r="I7" s="24">
        <f t="shared" si="1"/>
        <v>204374.1803960136</v>
      </c>
      <c r="J7" s="24">
        <f t="shared" si="1"/>
        <v>211391.59877884871</v>
      </c>
      <c r="K7" s="24">
        <f t="shared" si="1"/>
        <v>218409.0171616837</v>
      </c>
      <c r="L7" s="24">
        <f t="shared" si="1"/>
        <v>225426.43554451881</v>
      </c>
      <c r="M7" s="24">
        <f t="shared" si="1"/>
        <v>232443.8539273538</v>
      </c>
      <c r="N7" s="24">
        <f t="shared" si="1"/>
        <v>239461.2723101888</v>
      </c>
      <c r="O7" s="24">
        <f t="shared" si="1"/>
        <v>246478.69069302391</v>
      </c>
      <c r="P7" s="24">
        <f t="shared" si="1"/>
        <v>253496.10907585832</v>
      </c>
      <c r="Q7" s="24">
        <f t="shared" si="1"/>
        <v>260513.52745869331</v>
      </c>
      <c r="R7" s="24">
        <f t="shared" si="1"/>
        <v>267530.9458415283</v>
      </c>
      <c r="S7" s="24">
        <f t="shared" si="1"/>
        <v>274548.36422436329</v>
      </c>
      <c r="T7" s="24">
        <f t="shared" si="1"/>
        <v>281565.78260719834</v>
      </c>
      <c r="U7" s="24">
        <f t="shared" si="1"/>
        <v>288583.20099003334</v>
      </c>
      <c r="V7" s="24">
        <f t="shared" si="1"/>
        <v>295600.61937286833</v>
      </c>
      <c r="W7" s="24">
        <f t="shared" si="1"/>
        <v>302618.03775570431</v>
      </c>
      <c r="X7" s="24">
        <f t="shared" si="1"/>
        <v>309635.4561385393</v>
      </c>
      <c r="Y7" s="24">
        <f t="shared" si="1"/>
        <v>316652.87452137435</v>
      </c>
      <c r="Z7" s="24">
        <f t="shared" si="1"/>
        <v>67367.216475216395</v>
      </c>
      <c r="AA7" s="24">
        <f t="shared" si="1"/>
        <v>67367.216475216395</v>
      </c>
      <c r="AB7" s="24">
        <f t="shared" si="1"/>
        <v>67367.216475216395</v>
      </c>
      <c r="AC7" s="24">
        <f t="shared" si="1"/>
        <v>67367.216475216395</v>
      </c>
      <c r="AD7" s="24">
        <f t="shared" si="1"/>
        <v>67367.216475216395</v>
      </c>
      <c r="AE7" s="24">
        <f t="shared" si="1"/>
        <v>67367.216475216395</v>
      </c>
      <c r="AF7" s="24">
        <f t="shared" si="1"/>
        <v>67367.216475216395</v>
      </c>
      <c r="AG7" s="24">
        <f t="shared" si="1"/>
        <v>67367.216475216395</v>
      </c>
      <c r="AH7" s="24">
        <f t="shared" si="1"/>
        <v>67367.216475216395</v>
      </c>
      <c r="AI7" s="24">
        <f t="shared" si="1"/>
        <v>67367.216475216395</v>
      </c>
      <c r="AJ7" s="24">
        <f t="shared" si="1"/>
        <v>67367.216475216395</v>
      </c>
      <c r="AK7" s="24">
        <f t="shared" si="1"/>
        <v>67367.216475216395</v>
      </c>
    </row>
    <row r="8" spans="1:37" x14ac:dyDescent="0.3">
      <c r="A8" s="7" t="s">
        <v>37</v>
      </c>
      <c r="B8" s="25">
        <f>B96</f>
        <v>0</v>
      </c>
      <c r="C8" s="25">
        <f t="shared" ref="C8:AK8" si="2">C96</f>
        <v>74117.416666666657</v>
      </c>
      <c r="D8" s="25">
        <f t="shared" si="2"/>
        <v>74117.416666666657</v>
      </c>
      <c r="E8" s="25">
        <f t="shared" si="2"/>
        <v>222352.25000000003</v>
      </c>
      <c r="F8" s="25">
        <f t="shared" si="2"/>
        <v>222352.25000000003</v>
      </c>
      <c r="G8" s="25">
        <f t="shared" si="2"/>
        <v>222352.25000000003</v>
      </c>
      <c r="H8" s="25">
        <f t="shared" si="2"/>
        <v>222352.25000000003</v>
      </c>
      <c r="I8" s="25">
        <f t="shared" si="2"/>
        <v>148234.83333333331</v>
      </c>
      <c r="J8" s="25">
        <f t="shared" si="2"/>
        <v>148234.83333333331</v>
      </c>
      <c r="K8" s="25">
        <f t="shared" si="2"/>
        <v>148234.83333333331</v>
      </c>
      <c r="L8" s="25">
        <f t="shared" si="2"/>
        <v>148234.83333333331</v>
      </c>
      <c r="M8" s="25">
        <f t="shared" si="2"/>
        <v>148234.83333333331</v>
      </c>
      <c r="N8" s="25">
        <f t="shared" si="2"/>
        <v>148234.83333333331</v>
      </c>
      <c r="O8" s="25">
        <f t="shared" si="2"/>
        <v>148234.83333333331</v>
      </c>
      <c r="P8" s="25">
        <f t="shared" si="2"/>
        <v>148234.83333333331</v>
      </c>
      <c r="Q8" s="25">
        <f t="shared" si="2"/>
        <v>148234.83333333331</v>
      </c>
      <c r="R8" s="25">
        <f t="shared" si="2"/>
        <v>148234.83333333331</v>
      </c>
      <c r="S8" s="25">
        <f t="shared" si="2"/>
        <v>148234.83333333331</v>
      </c>
      <c r="T8" s="25">
        <f t="shared" si="2"/>
        <v>148234.83333333331</v>
      </c>
      <c r="U8" s="25">
        <f t="shared" si="2"/>
        <v>148234.83333333331</v>
      </c>
      <c r="V8" s="25">
        <f t="shared" si="2"/>
        <v>148234.83333333331</v>
      </c>
      <c r="W8" s="25">
        <f t="shared" si="2"/>
        <v>148234.83333333331</v>
      </c>
      <c r="X8" s="25">
        <f t="shared" si="2"/>
        <v>148234.83333333331</v>
      </c>
      <c r="Y8" s="25">
        <f t="shared" si="2"/>
        <v>148234.83333333331</v>
      </c>
      <c r="Z8" s="25">
        <f t="shared" si="2"/>
        <v>0</v>
      </c>
      <c r="AA8" s="25">
        <f t="shared" si="2"/>
        <v>0</v>
      </c>
      <c r="AB8" s="25">
        <f t="shared" si="2"/>
        <v>0</v>
      </c>
      <c r="AC8" s="25">
        <f t="shared" si="2"/>
        <v>0</v>
      </c>
      <c r="AD8" s="25">
        <f t="shared" si="2"/>
        <v>0</v>
      </c>
      <c r="AE8" s="25">
        <f t="shared" si="2"/>
        <v>0</v>
      </c>
      <c r="AF8" s="25">
        <f t="shared" si="2"/>
        <v>0</v>
      </c>
      <c r="AG8" s="25">
        <f t="shared" si="2"/>
        <v>0</v>
      </c>
      <c r="AH8" s="25">
        <f t="shared" si="2"/>
        <v>0</v>
      </c>
      <c r="AI8" s="25">
        <f t="shared" si="2"/>
        <v>0</v>
      </c>
      <c r="AJ8" s="25">
        <f t="shared" si="2"/>
        <v>0</v>
      </c>
      <c r="AK8" s="25">
        <f t="shared" si="2"/>
        <v>0</v>
      </c>
    </row>
    <row r="9" spans="1:37" x14ac:dyDescent="0.3">
      <c r="A9" s="7" t="s">
        <v>38</v>
      </c>
      <c r="B9" s="25">
        <f>B92</f>
        <v>0</v>
      </c>
      <c r="C9" s="25">
        <f t="shared" ref="C9:AK9" si="3">C92</f>
        <v>5263.0637871262797</v>
      </c>
      <c r="D9" s="25">
        <f t="shared" si="3"/>
        <v>10526.127574252499</v>
      </c>
      <c r="E9" s="25">
        <f t="shared" si="3"/>
        <v>26315.3189356314</v>
      </c>
      <c r="F9" s="25">
        <f t="shared" si="3"/>
        <v>42104.510297010202</v>
      </c>
      <c r="G9" s="25">
        <f t="shared" si="3"/>
        <v>57893.701658389102</v>
      </c>
      <c r="H9" s="25">
        <f t="shared" si="3"/>
        <v>49121.928679845303</v>
      </c>
      <c r="I9" s="25">
        <f t="shared" si="3"/>
        <v>56139.347062680303</v>
      </c>
      <c r="J9" s="25">
        <f t="shared" si="3"/>
        <v>63156.765445515397</v>
      </c>
      <c r="K9" s="25">
        <f t="shared" si="3"/>
        <v>70174.183828350404</v>
      </c>
      <c r="L9" s="25">
        <f t="shared" si="3"/>
        <v>77191.602211185498</v>
      </c>
      <c r="M9" s="25">
        <f t="shared" si="3"/>
        <v>84209.020594020505</v>
      </c>
      <c r="N9" s="25">
        <f t="shared" si="3"/>
        <v>91226.438976855497</v>
      </c>
      <c r="O9" s="25">
        <f t="shared" si="3"/>
        <v>98243.857359690606</v>
      </c>
      <c r="P9" s="25">
        <f t="shared" si="3"/>
        <v>105261.275742525</v>
      </c>
      <c r="Q9" s="25">
        <f t="shared" si="3"/>
        <v>112278.69412535999</v>
      </c>
      <c r="R9" s="25">
        <f t="shared" si="3"/>
        <v>119296.112508195</v>
      </c>
      <c r="S9" s="25">
        <f t="shared" si="3"/>
        <v>126313.53089102999</v>
      </c>
      <c r="T9" s="25">
        <f t="shared" si="3"/>
        <v>133330.949273865</v>
      </c>
      <c r="U9" s="25">
        <f t="shared" si="3"/>
        <v>140348.36765669999</v>
      </c>
      <c r="V9" s="25">
        <f t="shared" si="3"/>
        <v>147365.78603953501</v>
      </c>
      <c r="W9" s="25">
        <f t="shared" si="3"/>
        <v>154383.204422371</v>
      </c>
      <c r="X9" s="25">
        <f t="shared" si="3"/>
        <v>161400.62280520599</v>
      </c>
      <c r="Y9" s="25">
        <f t="shared" si="3"/>
        <v>168418.04118804101</v>
      </c>
      <c r="Z9" s="25">
        <f t="shared" si="3"/>
        <v>67367.216475216395</v>
      </c>
      <c r="AA9" s="25">
        <f t="shared" si="3"/>
        <v>67367.216475216395</v>
      </c>
      <c r="AB9" s="25">
        <f t="shared" si="3"/>
        <v>67367.216475216395</v>
      </c>
      <c r="AC9" s="25">
        <f t="shared" si="3"/>
        <v>67367.216475216395</v>
      </c>
      <c r="AD9" s="25">
        <f t="shared" si="3"/>
        <v>67367.216475216395</v>
      </c>
      <c r="AE9" s="25">
        <f t="shared" si="3"/>
        <v>67367.216475216395</v>
      </c>
      <c r="AF9" s="25">
        <f t="shared" si="3"/>
        <v>67367.216475216395</v>
      </c>
      <c r="AG9" s="25">
        <f t="shared" si="3"/>
        <v>67367.216475216395</v>
      </c>
      <c r="AH9" s="25">
        <f t="shared" si="3"/>
        <v>67367.216475216395</v>
      </c>
      <c r="AI9" s="25">
        <f t="shared" si="3"/>
        <v>67367.216475216395</v>
      </c>
      <c r="AJ9" s="25">
        <f t="shared" si="3"/>
        <v>67367.216475216395</v>
      </c>
      <c r="AK9" s="25">
        <f t="shared" si="3"/>
        <v>67367.216475216395</v>
      </c>
    </row>
    <row r="10" spans="1:37" x14ac:dyDescent="0.3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3">
      <c r="A11" s="23" t="s">
        <v>39</v>
      </c>
      <c r="B11" s="24">
        <f>SUM(B12:B16)</f>
        <v>0</v>
      </c>
      <c r="C11" s="24">
        <f t="shared" ref="C11:AK11" si="4">SUM(C12:C16)</f>
        <v>143065.21796224001</v>
      </c>
      <c r="D11" s="24">
        <f t="shared" si="4"/>
        <v>127774.58745116999</v>
      </c>
      <c r="E11" s="24">
        <f t="shared" si="4"/>
        <v>281705.78397460998</v>
      </c>
      <c r="F11" s="24">
        <f t="shared" si="4"/>
        <v>222510.27434569999</v>
      </c>
      <c r="G11" s="24">
        <f t="shared" si="4"/>
        <v>166922.21184569999</v>
      </c>
      <c r="H11" s="24">
        <f t="shared" si="4"/>
        <v>166922.21184569999</v>
      </c>
      <c r="I11" s="24">
        <f t="shared" si="4"/>
        <v>111281.4745638</v>
      </c>
      <c r="J11" s="24">
        <f t="shared" si="4"/>
        <v>111281.4745638</v>
      </c>
      <c r="K11" s="24">
        <f t="shared" si="4"/>
        <v>65445.703730469992</v>
      </c>
      <c r="L11" s="24">
        <f t="shared" si="4"/>
        <v>65445.703730469999</v>
      </c>
      <c r="M11" s="24">
        <f t="shared" si="4"/>
        <v>65445.703730469999</v>
      </c>
      <c r="N11" s="24">
        <f t="shared" si="4"/>
        <v>65445.703730469999</v>
      </c>
      <c r="O11" s="24">
        <f t="shared" si="4"/>
        <v>65445.703730469999</v>
      </c>
      <c r="P11" s="24">
        <f t="shared" si="4"/>
        <v>65445.703730469999</v>
      </c>
      <c r="Q11" s="24">
        <f t="shared" si="4"/>
        <v>65445.703730469999</v>
      </c>
      <c r="R11" s="24">
        <f t="shared" si="4"/>
        <v>65445.703730469999</v>
      </c>
      <c r="S11" s="24">
        <f t="shared" si="4"/>
        <v>65445.703730469999</v>
      </c>
      <c r="T11" s="24">
        <f t="shared" si="4"/>
        <v>65445.703730469999</v>
      </c>
      <c r="U11" s="24">
        <f t="shared" si="4"/>
        <v>65445.703730469999</v>
      </c>
      <c r="V11" s="24">
        <f t="shared" si="4"/>
        <v>65445.703730469999</v>
      </c>
      <c r="W11" s="24">
        <f t="shared" si="4"/>
        <v>65445.703730469999</v>
      </c>
      <c r="X11" s="24">
        <f t="shared" si="4"/>
        <v>65445.703730469999</v>
      </c>
      <c r="Y11" s="24">
        <f t="shared" si="4"/>
        <v>65445.703730469999</v>
      </c>
      <c r="Z11" s="24">
        <f t="shared" si="4"/>
        <v>0</v>
      </c>
      <c r="AA11" s="24">
        <f t="shared" si="4"/>
        <v>0</v>
      </c>
      <c r="AB11" s="24">
        <f t="shared" si="4"/>
        <v>0</v>
      </c>
      <c r="AC11" s="24">
        <f t="shared" si="4"/>
        <v>0</v>
      </c>
      <c r="AD11" s="24">
        <f t="shared" si="4"/>
        <v>0</v>
      </c>
      <c r="AE11" s="24">
        <f t="shared" si="4"/>
        <v>0</v>
      </c>
      <c r="AF11" s="24">
        <f t="shared" si="4"/>
        <v>0</v>
      </c>
      <c r="AG11" s="24">
        <f t="shared" si="4"/>
        <v>0</v>
      </c>
      <c r="AH11" s="24">
        <f t="shared" si="4"/>
        <v>0</v>
      </c>
      <c r="AI11" s="24">
        <f t="shared" si="4"/>
        <v>0</v>
      </c>
      <c r="AJ11" s="24">
        <f t="shared" si="4"/>
        <v>0</v>
      </c>
      <c r="AK11" s="24">
        <f t="shared" si="4"/>
        <v>0</v>
      </c>
    </row>
    <row r="12" spans="1:37" x14ac:dyDescent="0.3">
      <c r="A12" s="7" t="s">
        <v>40</v>
      </c>
      <c r="B12" s="25">
        <f>B97</f>
        <v>0</v>
      </c>
      <c r="C12" s="25">
        <f t="shared" ref="C12:AK12" si="5">C97</f>
        <v>74117.416666666657</v>
      </c>
      <c r="D12" s="25">
        <f t="shared" si="5"/>
        <v>64852.739583333328</v>
      </c>
      <c r="E12" s="25">
        <f t="shared" si="5"/>
        <v>138970.15625000003</v>
      </c>
      <c r="F12" s="25">
        <f t="shared" si="5"/>
        <v>111176.12500000001</v>
      </c>
      <c r="G12" s="25">
        <f t="shared" si="5"/>
        <v>83382.093750000015</v>
      </c>
      <c r="H12" s="25">
        <f t="shared" si="5"/>
        <v>55588.062500000007</v>
      </c>
      <c r="I12" s="25">
        <f t="shared" si="5"/>
        <v>37058.708333333328</v>
      </c>
      <c r="J12" s="25">
        <f t="shared" si="5"/>
        <v>37058.708333333328</v>
      </c>
      <c r="K12" s="25">
        <f t="shared" si="5"/>
        <v>18529.354166666664</v>
      </c>
      <c r="L12" s="25">
        <f t="shared" si="5"/>
        <v>0</v>
      </c>
      <c r="M12" s="25">
        <f t="shared" si="5"/>
        <v>0</v>
      </c>
      <c r="N12" s="25">
        <f t="shared" si="5"/>
        <v>0</v>
      </c>
      <c r="O12" s="25">
        <f t="shared" si="5"/>
        <v>0</v>
      </c>
      <c r="P12" s="25">
        <f t="shared" si="5"/>
        <v>0</v>
      </c>
      <c r="Q12" s="25">
        <f t="shared" si="5"/>
        <v>0</v>
      </c>
      <c r="R12" s="25">
        <f t="shared" si="5"/>
        <v>0</v>
      </c>
      <c r="S12" s="25">
        <f t="shared" si="5"/>
        <v>0</v>
      </c>
      <c r="T12" s="25">
        <f t="shared" si="5"/>
        <v>0</v>
      </c>
      <c r="U12" s="25">
        <f t="shared" si="5"/>
        <v>0</v>
      </c>
      <c r="V12" s="25">
        <f t="shared" si="5"/>
        <v>0</v>
      </c>
      <c r="W12" s="25">
        <f t="shared" si="5"/>
        <v>0</v>
      </c>
      <c r="X12" s="25">
        <f t="shared" si="5"/>
        <v>0</v>
      </c>
      <c r="Y12" s="25">
        <f t="shared" si="5"/>
        <v>0</v>
      </c>
      <c r="Z12" s="25">
        <f t="shared" si="5"/>
        <v>0</v>
      </c>
      <c r="AA12" s="25">
        <f t="shared" si="5"/>
        <v>0</v>
      </c>
      <c r="AB12" s="25">
        <f t="shared" si="5"/>
        <v>0</v>
      </c>
      <c r="AC12" s="25">
        <f t="shared" si="5"/>
        <v>0</v>
      </c>
      <c r="AD12" s="25">
        <f t="shared" si="5"/>
        <v>0</v>
      </c>
      <c r="AE12" s="25">
        <f t="shared" si="5"/>
        <v>0</v>
      </c>
      <c r="AF12" s="25">
        <f t="shared" si="5"/>
        <v>0</v>
      </c>
      <c r="AG12" s="25">
        <f t="shared" si="5"/>
        <v>0</v>
      </c>
      <c r="AH12" s="25">
        <f t="shared" si="5"/>
        <v>0</v>
      </c>
      <c r="AI12" s="25">
        <f t="shared" si="5"/>
        <v>0</v>
      </c>
      <c r="AJ12" s="25">
        <f t="shared" si="5"/>
        <v>0</v>
      </c>
      <c r="AK12" s="25">
        <f t="shared" si="5"/>
        <v>0</v>
      </c>
    </row>
    <row r="13" spans="1:37" x14ac:dyDescent="0.3">
      <c r="A13" s="7" t="s">
        <v>41</v>
      </c>
      <c r="B13" s="25">
        <v>0</v>
      </c>
      <c r="C13" s="25">
        <v>3900.9166666666665</v>
      </c>
      <c r="D13" s="25">
        <v>3900.9166666666665</v>
      </c>
      <c r="E13" s="25">
        <v>11702.750000000002</v>
      </c>
      <c r="F13" s="25">
        <v>11702.750000000002</v>
      </c>
      <c r="G13" s="25">
        <v>11702.750000000002</v>
      </c>
      <c r="H13" s="25">
        <v>11702.750000000002</v>
      </c>
      <c r="I13" s="25">
        <v>7801.833333333333</v>
      </c>
      <c r="J13" s="25">
        <v>7801.833333333333</v>
      </c>
      <c r="K13" s="25">
        <v>7801.833333333333</v>
      </c>
      <c r="L13" s="25">
        <v>7801.833333333333</v>
      </c>
      <c r="M13" s="25">
        <v>7801.833333333333</v>
      </c>
      <c r="N13" s="25">
        <v>7801.833333333333</v>
      </c>
      <c r="O13" s="25">
        <v>7801.833333333333</v>
      </c>
      <c r="P13" s="25">
        <v>7801.833333333333</v>
      </c>
      <c r="Q13" s="25">
        <v>7801.833333333333</v>
      </c>
      <c r="R13" s="25">
        <v>7801.833333333333</v>
      </c>
      <c r="S13" s="25">
        <v>7801.833333333333</v>
      </c>
      <c r="T13" s="25">
        <v>7801.833333333333</v>
      </c>
      <c r="U13" s="25">
        <v>7801.833333333333</v>
      </c>
      <c r="V13" s="25">
        <v>7801.833333333333</v>
      </c>
      <c r="W13" s="25">
        <v>7801.833333333333</v>
      </c>
      <c r="X13" s="25">
        <v>7801.833333333333</v>
      </c>
      <c r="Y13" s="25">
        <v>7801.833333333333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</row>
    <row r="14" spans="1:37" x14ac:dyDescent="0.3">
      <c r="A14" s="7" t="s">
        <v>31</v>
      </c>
      <c r="B14" s="25">
        <v>0</v>
      </c>
      <c r="C14" s="25">
        <v>4.3655745685100555E-10</v>
      </c>
      <c r="D14" s="25">
        <v>3839.9648437481228</v>
      </c>
      <c r="E14" s="25">
        <v>24685.488281250582</v>
      </c>
      <c r="F14" s="25">
        <v>52479.519531246857</v>
      </c>
      <c r="G14" s="25">
        <v>54283.243095699974</v>
      </c>
      <c r="H14" s="25">
        <v>82077.274345699974</v>
      </c>
      <c r="I14" s="25">
        <v>54718.182897133338</v>
      </c>
      <c r="J14" s="25">
        <v>54718.182897133338</v>
      </c>
      <c r="K14" s="25">
        <v>27411.766230469999</v>
      </c>
      <c r="L14" s="25">
        <v>45941.120397136663</v>
      </c>
      <c r="M14" s="25">
        <v>45941.120397136663</v>
      </c>
      <c r="N14" s="25">
        <v>45941.120397136663</v>
      </c>
      <c r="O14" s="25">
        <v>45941.120397136663</v>
      </c>
      <c r="P14" s="25">
        <v>45941.120397136663</v>
      </c>
      <c r="Q14" s="25">
        <v>45941.120397136663</v>
      </c>
      <c r="R14" s="25">
        <v>45941.120397136663</v>
      </c>
      <c r="S14" s="25">
        <v>45941.120397136663</v>
      </c>
      <c r="T14" s="25">
        <v>45941.120397136663</v>
      </c>
      <c r="U14" s="25">
        <v>45941.120397136663</v>
      </c>
      <c r="V14" s="25">
        <v>45941.120397136663</v>
      </c>
      <c r="W14" s="25">
        <v>45941.120397136663</v>
      </c>
      <c r="X14" s="25">
        <v>45941.120397136663</v>
      </c>
      <c r="Y14" s="25">
        <v>45941.120397136663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</row>
    <row r="15" spans="1:37" x14ac:dyDescent="0.3">
      <c r="A15" s="7" t="s">
        <v>42</v>
      </c>
      <c r="B15" s="25">
        <f>B104</f>
        <v>0</v>
      </c>
      <c r="C15" s="25">
        <f t="shared" ref="C15:AK15" si="6">C104</f>
        <v>59195.509628906242</v>
      </c>
      <c r="D15" s="25">
        <f t="shared" si="6"/>
        <v>49329.591357421872</v>
      </c>
      <c r="E15" s="25">
        <f t="shared" si="6"/>
        <v>88793.264443359381</v>
      </c>
      <c r="F15" s="25">
        <f t="shared" si="6"/>
        <v>29597.754814453128</v>
      </c>
      <c r="G15" s="25">
        <f t="shared" si="6"/>
        <v>0</v>
      </c>
      <c r="H15" s="25">
        <f t="shared" si="6"/>
        <v>0</v>
      </c>
      <c r="I15" s="25">
        <f t="shared" si="6"/>
        <v>0</v>
      </c>
      <c r="J15" s="25">
        <f t="shared" si="6"/>
        <v>0</v>
      </c>
      <c r="K15" s="25">
        <f t="shared" si="6"/>
        <v>0</v>
      </c>
      <c r="L15" s="25">
        <f t="shared" si="6"/>
        <v>0</v>
      </c>
      <c r="M15" s="25">
        <f t="shared" si="6"/>
        <v>0</v>
      </c>
      <c r="N15" s="25">
        <f t="shared" si="6"/>
        <v>0</v>
      </c>
      <c r="O15" s="25">
        <f t="shared" si="6"/>
        <v>0</v>
      </c>
      <c r="P15" s="25">
        <f t="shared" si="6"/>
        <v>0</v>
      </c>
      <c r="Q15" s="25">
        <f t="shared" si="6"/>
        <v>0</v>
      </c>
      <c r="R15" s="25">
        <f t="shared" si="6"/>
        <v>0</v>
      </c>
      <c r="S15" s="25">
        <f t="shared" si="6"/>
        <v>0</v>
      </c>
      <c r="T15" s="25">
        <f t="shared" si="6"/>
        <v>0</v>
      </c>
      <c r="U15" s="25">
        <f t="shared" si="6"/>
        <v>0</v>
      </c>
      <c r="V15" s="25">
        <f t="shared" si="6"/>
        <v>0</v>
      </c>
      <c r="W15" s="25">
        <f t="shared" si="6"/>
        <v>0</v>
      </c>
      <c r="X15" s="25">
        <f t="shared" si="6"/>
        <v>0</v>
      </c>
      <c r="Y15" s="25">
        <f t="shared" si="6"/>
        <v>0</v>
      </c>
      <c r="Z15" s="25">
        <f t="shared" si="6"/>
        <v>0</v>
      </c>
      <c r="AA15" s="25">
        <f t="shared" si="6"/>
        <v>0</v>
      </c>
      <c r="AB15" s="25">
        <f t="shared" si="6"/>
        <v>0</v>
      </c>
      <c r="AC15" s="25">
        <f t="shared" si="6"/>
        <v>0</v>
      </c>
      <c r="AD15" s="25">
        <f t="shared" si="6"/>
        <v>0</v>
      </c>
      <c r="AE15" s="25">
        <f t="shared" si="6"/>
        <v>0</v>
      </c>
      <c r="AF15" s="25">
        <f t="shared" si="6"/>
        <v>0</v>
      </c>
      <c r="AG15" s="25">
        <f t="shared" si="6"/>
        <v>0</v>
      </c>
      <c r="AH15" s="25">
        <f t="shared" si="6"/>
        <v>0</v>
      </c>
      <c r="AI15" s="25">
        <f t="shared" si="6"/>
        <v>0</v>
      </c>
      <c r="AJ15" s="25">
        <f t="shared" si="6"/>
        <v>0</v>
      </c>
      <c r="AK15" s="25">
        <f t="shared" si="6"/>
        <v>0</v>
      </c>
    </row>
    <row r="16" spans="1:37" x14ac:dyDescent="0.3">
      <c r="A16" s="7" t="s">
        <v>43</v>
      </c>
      <c r="B16" s="25">
        <v>0</v>
      </c>
      <c r="C16" s="25">
        <v>5851.375</v>
      </c>
      <c r="D16" s="25">
        <v>5851.375</v>
      </c>
      <c r="E16" s="25">
        <v>17554.125</v>
      </c>
      <c r="F16" s="25">
        <v>17554.125</v>
      </c>
      <c r="G16" s="25">
        <v>17554.125</v>
      </c>
      <c r="H16" s="25">
        <v>17554.125</v>
      </c>
      <c r="I16" s="25">
        <v>11702.75</v>
      </c>
      <c r="J16" s="25">
        <v>11702.75</v>
      </c>
      <c r="K16" s="25">
        <v>11702.75</v>
      </c>
      <c r="L16" s="25">
        <v>11702.75</v>
      </c>
      <c r="M16" s="25">
        <v>11702.75</v>
      </c>
      <c r="N16" s="25">
        <v>11702.75</v>
      </c>
      <c r="O16" s="25">
        <v>11702.75</v>
      </c>
      <c r="P16" s="25">
        <v>11702.75</v>
      </c>
      <c r="Q16" s="25">
        <v>11702.75</v>
      </c>
      <c r="R16" s="25">
        <v>11702.75</v>
      </c>
      <c r="S16" s="25">
        <v>11702.75</v>
      </c>
      <c r="T16" s="25">
        <v>11702.75</v>
      </c>
      <c r="U16" s="25">
        <v>11702.75</v>
      </c>
      <c r="V16" s="25">
        <v>11702.75</v>
      </c>
      <c r="W16" s="25">
        <v>11702.75</v>
      </c>
      <c r="X16" s="25">
        <v>11702.75</v>
      </c>
      <c r="Y16" s="25">
        <v>11702.75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</row>
    <row r="17" spans="1:37" x14ac:dyDescent="0.3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x14ac:dyDescent="0.3">
      <c r="A18" s="23" t="s">
        <v>51</v>
      </c>
      <c r="B18" s="24">
        <f>B7-B11</f>
        <v>0</v>
      </c>
      <c r="C18" s="24">
        <f t="shared" ref="C18:AK18" si="7">C7-C11</f>
        <v>-63684.737508447084</v>
      </c>
      <c r="D18" s="24">
        <f t="shared" si="7"/>
        <v>-43131.043210250835</v>
      </c>
      <c r="E18" s="24">
        <f t="shared" si="7"/>
        <v>-33038.215038978553</v>
      </c>
      <c r="F18" s="24">
        <f t="shared" si="7"/>
        <v>41946.485951310256</v>
      </c>
      <c r="G18" s="24">
        <f t="shared" si="7"/>
        <v>113323.73981268913</v>
      </c>
      <c r="H18" s="24">
        <f t="shared" si="7"/>
        <v>104551.96683414537</v>
      </c>
      <c r="I18" s="24">
        <f t="shared" si="7"/>
        <v>93092.7058322136</v>
      </c>
      <c r="J18" s="24">
        <f t="shared" si="7"/>
        <v>100110.12421504871</v>
      </c>
      <c r="K18" s="24">
        <f t="shared" si="7"/>
        <v>152963.31343121373</v>
      </c>
      <c r="L18" s="24">
        <f t="shared" si="7"/>
        <v>159980.73181404881</v>
      </c>
      <c r="M18" s="24">
        <f t="shared" si="7"/>
        <v>166998.1501968838</v>
      </c>
      <c r="N18" s="24">
        <f t="shared" si="7"/>
        <v>174015.56857971879</v>
      </c>
      <c r="O18" s="24">
        <f t="shared" si="7"/>
        <v>181032.9869625539</v>
      </c>
      <c r="P18" s="24">
        <f t="shared" si="7"/>
        <v>188050.40534538831</v>
      </c>
      <c r="Q18" s="24">
        <f t="shared" si="7"/>
        <v>195067.8237282233</v>
      </c>
      <c r="R18" s="24">
        <f t="shared" si="7"/>
        <v>202085.24211105829</v>
      </c>
      <c r="S18" s="24">
        <f t="shared" si="7"/>
        <v>209102.66049389329</v>
      </c>
      <c r="T18" s="24">
        <f t="shared" si="7"/>
        <v>216120.07887672834</v>
      </c>
      <c r="U18" s="24">
        <f t="shared" si="7"/>
        <v>223137.49725956333</v>
      </c>
      <c r="V18" s="24">
        <f t="shared" si="7"/>
        <v>230154.91564239832</v>
      </c>
      <c r="W18" s="24">
        <f t="shared" si="7"/>
        <v>237172.3340252343</v>
      </c>
      <c r="X18" s="24">
        <f t="shared" si="7"/>
        <v>244189.7524080693</v>
      </c>
      <c r="Y18" s="24">
        <f t="shared" si="7"/>
        <v>251207.17079090435</v>
      </c>
      <c r="Z18" s="24">
        <f t="shared" si="7"/>
        <v>67367.216475216395</v>
      </c>
      <c r="AA18" s="24">
        <f t="shared" si="7"/>
        <v>67367.216475216395</v>
      </c>
      <c r="AB18" s="24">
        <f t="shared" si="7"/>
        <v>67367.216475216395</v>
      </c>
      <c r="AC18" s="24">
        <f t="shared" si="7"/>
        <v>67367.216475216395</v>
      </c>
      <c r="AD18" s="24">
        <f t="shared" si="7"/>
        <v>67367.216475216395</v>
      </c>
      <c r="AE18" s="24">
        <f t="shared" si="7"/>
        <v>67367.216475216395</v>
      </c>
      <c r="AF18" s="24">
        <f t="shared" si="7"/>
        <v>67367.216475216395</v>
      </c>
      <c r="AG18" s="24">
        <f t="shared" si="7"/>
        <v>67367.216475216395</v>
      </c>
      <c r="AH18" s="24">
        <f t="shared" si="7"/>
        <v>67367.216475216395</v>
      </c>
      <c r="AI18" s="24">
        <f t="shared" si="7"/>
        <v>67367.216475216395</v>
      </c>
      <c r="AJ18" s="24">
        <f t="shared" si="7"/>
        <v>67367.216475216395</v>
      </c>
      <c r="AK18" s="24">
        <f t="shared" si="7"/>
        <v>67367.216475216395</v>
      </c>
    </row>
    <row r="19" spans="1:37" x14ac:dyDescent="0.3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</row>
    <row r="20" spans="1:37" x14ac:dyDescent="0.3">
      <c r="A20" s="23" t="s">
        <v>44</v>
      </c>
      <c r="B20" s="24">
        <f>SUM(B21:B22)</f>
        <v>51833.333333333336</v>
      </c>
      <c r="C20" s="24">
        <f t="shared" ref="C20:AK20" si="8">SUM(C21:C22)</f>
        <v>51833.333333333336</v>
      </c>
      <c r="D20" s="24">
        <f t="shared" si="8"/>
        <v>51833.333333333336</v>
      </c>
      <c r="E20" s="24">
        <f t="shared" si="8"/>
        <v>53750</v>
      </c>
      <c r="F20" s="24">
        <f t="shared" si="8"/>
        <v>53750</v>
      </c>
      <c r="G20" s="24">
        <f t="shared" si="8"/>
        <v>53750</v>
      </c>
      <c r="H20" s="24">
        <f t="shared" si="8"/>
        <v>14333.333333333334</v>
      </c>
      <c r="I20" s="24">
        <f t="shared" si="8"/>
        <v>14333.333333333334</v>
      </c>
      <c r="J20" s="24">
        <f t="shared" si="8"/>
        <v>14333.333333333334</v>
      </c>
      <c r="K20" s="24">
        <f t="shared" si="8"/>
        <v>14333.333333333334</v>
      </c>
      <c r="L20" s="24">
        <f t="shared" si="8"/>
        <v>14333.333333333334</v>
      </c>
      <c r="M20" s="24">
        <f t="shared" si="8"/>
        <v>14333.333333333334</v>
      </c>
      <c r="N20" s="24">
        <f t="shared" si="8"/>
        <v>23666.666666666668</v>
      </c>
      <c r="O20" s="24">
        <f t="shared" si="8"/>
        <v>23666.666666666668</v>
      </c>
      <c r="P20" s="24">
        <f t="shared" si="8"/>
        <v>23666.666666666668</v>
      </c>
      <c r="Q20" s="24">
        <f t="shared" si="8"/>
        <v>23666.666666666668</v>
      </c>
      <c r="R20" s="24">
        <f t="shared" si="8"/>
        <v>23666.666666666668</v>
      </c>
      <c r="S20" s="24">
        <f t="shared" si="8"/>
        <v>23666.666666666668</v>
      </c>
      <c r="T20" s="24">
        <f t="shared" si="8"/>
        <v>23666.666666666668</v>
      </c>
      <c r="U20" s="24">
        <f t="shared" si="8"/>
        <v>23666.666666666668</v>
      </c>
      <c r="V20" s="24">
        <f t="shared" si="8"/>
        <v>23666.666666666668</v>
      </c>
      <c r="W20" s="24">
        <f t="shared" si="8"/>
        <v>23666.666666666668</v>
      </c>
      <c r="X20" s="24">
        <f t="shared" si="8"/>
        <v>23666.666666666668</v>
      </c>
      <c r="Y20" s="24">
        <f t="shared" si="8"/>
        <v>23666.666666666668</v>
      </c>
      <c r="Z20" s="24">
        <f t="shared" si="8"/>
        <v>18666.666666666668</v>
      </c>
      <c r="AA20" s="24">
        <f t="shared" si="8"/>
        <v>18666.666666666668</v>
      </c>
      <c r="AB20" s="24">
        <f t="shared" si="8"/>
        <v>18666.666666666668</v>
      </c>
      <c r="AC20" s="24">
        <f t="shared" si="8"/>
        <v>18666.666666666668</v>
      </c>
      <c r="AD20" s="24">
        <f t="shared" si="8"/>
        <v>18666.666666666668</v>
      </c>
      <c r="AE20" s="24">
        <f t="shared" si="8"/>
        <v>18666.666666666668</v>
      </c>
      <c r="AF20" s="24">
        <f t="shared" si="8"/>
        <v>18666.666666666668</v>
      </c>
      <c r="AG20" s="24">
        <f t="shared" si="8"/>
        <v>18666.666666666668</v>
      </c>
      <c r="AH20" s="24">
        <f t="shared" si="8"/>
        <v>18666.666666666668</v>
      </c>
      <c r="AI20" s="24">
        <f t="shared" si="8"/>
        <v>18666.666666666668</v>
      </c>
      <c r="AJ20" s="24">
        <f t="shared" si="8"/>
        <v>18666.666666666668</v>
      </c>
      <c r="AK20" s="24">
        <f t="shared" si="8"/>
        <v>18666.666666666668</v>
      </c>
    </row>
    <row r="21" spans="1:37" x14ac:dyDescent="0.3">
      <c r="A21" s="7" t="s">
        <v>45</v>
      </c>
      <c r="B21" s="25">
        <v>50000</v>
      </c>
      <c r="C21" s="25">
        <v>50000</v>
      </c>
      <c r="D21" s="25">
        <v>50000</v>
      </c>
      <c r="E21" s="25">
        <v>50000</v>
      </c>
      <c r="F21" s="25">
        <v>50000</v>
      </c>
      <c r="G21" s="25">
        <v>50000</v>
      </c>
      <c r="H21" s="25">
        <v>5000</v>
      </c>
      <c r="I21" s="25">
        <v>5000</v>
      </c>
      <c r="J21" s="25">
        <v>5000</v>
      </c>
      <c r="K21" s="25">
        <v>5000</v>
      </c>
      <c r="L21" s="25">
        <v>5000</v>
      </c>
      <c r="M21" s="25">
        <v>5000</v>
      </c>
      <c r="N21" s="25">
        <v>5000</v>
      </c>
      <c r="O21" s="25">
        <v>5000</v>
      </c>
      <c r="P21" s="25">
        <v>5000</v>
      </c>
      <c r="Q21" s="25">
        <v>5000</v>
      </c>
      <c r="R21" s="25">
        <v>5000</v>
      </c>
      <c r="S21" s="25">
        <v>5000</v>
      </c>
      <c r="T21" s="25">
        <v>5000</v>
      </c>
      <c r="U21" s="25">
        <v>5000</v>
      </c>
      <c r="V21" s="25">
        <v>5000</v>
      </c>
      <c r="W21" s="25">
        <v>5000</v>
      </c>
      <c r="X21" s="25">
        <v>5000</v>
      </c>
      <c r="Y21" s="25">
        <v>5000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</row>
    <row r="22" spans="1:37" x14ac:dyDescent="0.3">
      <c r="A22" s="7" t="s">
        <v>46</v>
      </c>
      <c r="B22" s="25">
        <v>1833.3333333333333</v>
      </c>
      <c r="C22" s="25">
        <v>1833.3333333333333</v>
      </c>
      <c r="D22" s="25">
        <v>1833.3333333333333</v>
      </c>
      <c r="E22" s="25">
        <v>3750</v>
      </c>
      <c r="F22" s="25">
        <v>3750</v>
      </c>
      <c r="G22" s="25">
        <v>3750</v>
      </c>
      <c r="H22" s="25">
        <v>9333.3333333333339</v>
      </c>
      <c r="I22" s="25">
        <v>9333.3333333333339</v>
      </c>
      <c r="J22" s="25">
        <v>9333.3333333333339</v>
      </c>
      <c r="K22" s="25">
        <v>9333.3333333333339</v>
      </c>
      <c r="L22" s="25">
        <v>9333.3333333333339</v>
      </c>
      <c r="M22" s="25">
        <v>9333.3333333333339</v>
      </c>
      <c r="N22" s="25">
        <v>18666.666666666668</v>
      </c>
      <c r="O22" s="25">
        <v>18666.666666666668</v>
      </c>
      <c r="P22" s="25">
        <v>18666.666666666668</v>
      </c>
      <c r="Q22" s="25">
        <v>18666.666666666668</v>
      </c>
      <c r="R22" s="25">
        <v>18666.666666666668</v>
      </c>
      <c r="S22" s="25">
        <v>18666.666666666668</v>
      </c>
      <c r="T22" s="25">
        <v>18666.666666666668</v>
      </c>
      <c r="U22" s="25">
        <v>18666.666666666668</v>
      </c>
      <c r="V22" s="25">
        <v>18666.666666666668</v>
      </c>
      <c r="W22" s="25">
        <v>18666.666666666668</v>
      </c>
      <c r="X22" s="25">
        <v>18666.666666666668</v>
      </c>
      <c r="Y22" s="25">
        <v>18666.666666666668</v>
      </c>
      <c r="Z22" s="25">
        <v>18666.666666666668</v>
      </c>
      <c r="AA22" s="25">
        <v>18666.666666666668</v>
      </c>
      <c r="AB22" s="25">
        <v>18666.666666666668</v>
      </c>
      <c r="AC22" s="25">
        <v>18666.666666666668</v>
      </c>
      <c r="AD22" s="25">
        <v>18666.666666666668</v>
      </c>
      <c r="AE22" s="25">
        <v>18666.666666666668</v>
      </c>
      <c r="AF22" s="25">
        <v>18666.666666666668</v>
      </c>
      <c r="AG22" s="25">
        <v>18666.666666666668</v>
      </c>
      <c r="AH22" s="25">
        <v>18666.666666666668</v>
      </c>
      <c r="AI22" s="25">
        <v>18666.666666666668</v>
      </c>
      <c r="AJ22" s="25">
        <v>18666.666666666668</v>
      </c>
      <c r="AK22" s="25">
        <v>18666.666666666668</v>
      </c>
    </row>
    <row r="23" spans="1:37" x14ac:dyDescent="0.3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</row>
    <row r="24" spans="1:37" x14ac:dyDescent="0.3">
      <c r="A24" s="23" t="s">
        <v>47</v>
      </c>
      <c r="B24" s="28">
        <f>B18-B20</f>
        <v>-51833.333333333336</v>
      </c>
      <c r="C24" s="28">
        <f t="shared" ref="C24:AK24" si="9">C18-C20</f>
        <v>-115518.07084178043</v>
      </c>
      <c r="D24" s="28">
        <f t="shared" si="9"/>
        <v>-94964.376543584163</v>
      </c>
      <c r="E24" s="28">
        <f t="shared" si="9"/>
        <v>-86788.215038978553</v>
      </c>
      <c r="F24" s="28">
        <f t="shared" si="9"/>
        <v>-11803.514048689744</v>
      </c>
      <c r="G24" s="28">
        <f t="shared" si="9"/>
        <v>59573.739812689135</v>
      </c>
      <c r="H24" s="28">
        <f t="shared" si="9"/>
        <v>90218.633500812037</v>
      </c>
      <c r="I24" s="28">
        <f t="shared" si="9"/>
        <v>78759.372498880271</v>
      </c>
      <c r="J24" s="28">
        <f t="shared" si="9"/>
        <v>85776.79088171538</v>
      </c>
      <c r="K24" s="28">
        <f t="shared" si="9"/>
        <v>138629.98009788038</v>
      </c>
      <c r="L24" s="28">
        <f t="shared" si="9"/>
        <v>145647.39848071546</v>
      </c>
      <c r="M24" s="28">
        <f t="shared" si="9"/>
        <v>152664.81686355046</v>
      </c>
      <c r="N24" s="28">
        <f t="shared" si="9"/>
        <v>150348.90191305213</v>
      </c>
      <c r="O24" s="28">
        <f t="shared" si="9"/>
        <v>157366.32029588724</v>
      </c>
      <c r="P24" s="28">
        <f t="shared" si="9"/>
        <v>164383.73867872165</v>
      </c>
      <c r="Q24" s="28">
        <f t="shared" si="9"/>
        <v>171401.15706155665</v>
      </c>
      <c r="R24" s="28">
        <f t="shared" si="9"/>
        <v>178418.57544439164</v>
      </c>
      <c r="S24" s="28">
        <f t="shared" si="9"/>
        <v>185435.99382722663</v>
      </c>
      <c r="T24" s="28">
        <f t="shared" si="9"/>
        <v>192453.41221006168</v>
      </c>
      <c r="U24" s="28">
        <f t="shared" si="9"/>
        <v>199470.83059289667</v>
      </c>
      <c r="V24" s="28">
        <f t="shared" si="9"/>
        <v>206488.24897573167</v>
      </c>
      <c r="W24" s="28">
        <f t="shared" si="9"/>
        <v>213505.66735856765</v>
      </c>
      <c r="X24" s="28">
        <f t="shared" si="9"/>
        <v>220523.08574140264</v>
      </c>
      <c r="Y24" s="28">
        <f t="shared" si="9"/>
        <v>227540.50412423769</v>
      </c>
      <c r="Z24" s="28">
        <f t="shared" si="9"/>
        <v>48700.549808549724</v>
      </c>
      <c r="AA24" s="28">
        <f t="shared" si="9"/>
        <v>48700.549808549724</v>
      </c>
      <c r="AB24" s="28">
        <f t="shared" si="9"/>
        <v>48700.549808549724</v>
      </c>
      <c r="AC24" s="28">
        <f t="shared" si="9"/>
        <v>48700.549808549724</v>
      </c>
      <c r="AD24" s="28">
        <f t="shared" si="9"/>
        <v>48700.549808549724</v>
      </c>
      <c r="AE24" s="28">
        <f t="shared" si="9"/>
        <v>48700.549808549724</v>
      </c>
      <c r="AF24" s="28">
        <f t="shared" si="9"/>
        <v>48700.549808549724</v>
      </c>
      <c r="AG24" s="28">
        <f t="shared" si="9"/>
        <v>48700.549808549724</v>
      </c>
      <c r="AH24" s="28">
        <f t="shared" si="9"/>
        <v>48700.549808549724</v>
      </c>
      <c r="AI24" s="28">
        <f t="shared" si="9"/>
        <v>48700.549808549724</v>
      </c>
      <c r="AJ24" s="28">
        <f t="shared" si="9"/>
        <v>48700.549808549724</v>
      </c>
      <c r="AK24" s="28">
        <f t="shared" si="9"/>
        <v>48700.549808549724</v>
      </c>
    </row>
    <row r="25" spans="1:37" x14ac:dyDescent="0.3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x14ac:dyDescent="0.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s="38" customFormat="1" x14ac:dyDescent="0.3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7" s="31" customFormat="1" x14ac:dyDescent="0.3">
      <c r="A28"/>
      <c r="B28" s="30"/>
    </row>
    <row r="29" spans="1:37" s="35" customFormat="1" ht="15.6" x14ac:dyDescent="0.3">
      <c r="A29" s="33" t="s">
        <v>52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 s="1" customFormat="1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x14ac:dyDescent="0.3">
      <c r="A31" s="5" t="s">
        <v>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x14ac:dyDescent="0.3">
      <c r="A32" s="7" t="s">
        <v>2</v>
      </c>
      <c r="B32" s="8">
        <v>0</v>
      </c>
      <c r="C32" s="8">
        <v>1.6666666666666666E-2</v>
      </c>
      <c r="D32" s="8">
        <v>1.6666666666666666E-2</v>
      </c>
      <c r="E32" s="8">
        <v>0.05</v>
      </c>
      <c r="F32" s="8">
        <v>0.05</v>
      </c>
      <c r="G32" s="8">
        <v>0.05</v>
      </c>
      <c r="H32" s="8">
        <v>0.05</v>
      </c>
      <c r="I32" s="8">
        <v>3.3333333333333333E-2</v>
      </c>
      <c r="J32" s="8">
        <v>3.3333333333333333E-2</v>
      </c>
      <c r="K32" s="8">
        <v>3.3333333333333333E-2</v>
      </c>
      <c r="L32" s="8">
        <v>3.3333333333333333E-2</v>
      </c>
      <c r="M32" s="8">
        <v>3.3333333333333333E-2</v>
      </c>
      <c r="N32" s="8">
        <v>3.3333333333333333E-2</v>
      </c>
      <c r="O32" s="8">
        <v>3.3333333333333333E-2</v>
      </c>
      <c r="P32" s="8">
        <v>3.3333333333333333E-2</v>
      </c>
      <c r="Q32" s="8">
        <v>3.3333333333333333E-2</v>
      </c>
      <c r="R32" s="8">
        <v>3.3333333333333333E-2</v>
      </c>
      <c r="S32" s="8">
        <v>3.3333333333333333E-2</v>
      </c>
      <c r="T32" s="8">
        <v>3.3333333333333333E-2</v>
      </c>
      <c r="U32" s="8">
        <v>3.3333333333333333E-2</v>
      </c>
      <c r="V32" s="8">
        <v>3.3333333333333333E-2</v>
      </c>
      <c r="W32" s="8">
        <v>3.3333333333333333E-2</v>
      </c>
      <c r="X32" s="8">
        <v>3.3333333333333333E-2</v>
      </c>
      <c r="Y32" s="8">
        <v>3.3333333333333333E-2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</row>
    <row r="33" spans="1:37" x14ac:dyDescent="0.3">
      <c r="A33" s="7" t="s">
        <v>3</v>
      </c>
      <c r="B33" s="9">
        <v>0</v>
      </c>
      <c r="C33" s="9">
        <v>17.899999999999999</v>
      </c>
      <c r="D33" s="9">
        <v>17.899999999999999</v>
      </c>
      <c r="E33" s="9">
        <v>53.7</v>
      </c>
      <c r="F33" s="9">
        <v>53.7</v>
      </c>
      <c r="G33" s="9">
        <v>53.7</v>
      </c>
      <c r="H33" s="9">
        <v>53.7</v>
      </c>
      <c r="I33" s="9">
        <v>35.799999999999997</v>
      </c>
      <c r="J33" s="9">
        <v>35.799999999999997</v>
      </c>
      <c r="K33" s="9">
        <v>35.799999999999997</v>
      </c>
      <c r="L33" s="9">
        <v>35.799999999999997</v>
      </c>
      <c r="M33" s="9">
        <v>35.799999999999997</v>
      </c>
      <c r="N33" s="9">
        <v>35.799999999999997</v>
      </c>
      <c r="O33" s="9">
        <v>35.799999999999997</v>
      </c>
      <c r="P33" s="9">
        <v>35.799999999999997</v>
      </c>
      <c r="Q33" s="9">
        <v>35.799999999999997</v>
      </c>
      <c r="R33" s="9">
        <v>35.799999999999997</v>
      </c>
      <c r="S33" s="9">
        <v>35.799999999999997</v>
      </c>
      <c r="T33" s="9">
        <v>35.799999999999997</v>
      </c>
      <c r="U33" s="9">
        <v>35.799999999999997</v>
      </c>
      <c r="V33" s="9">
        <v>35.799999999999997</v>
      </c>
      <c r="W33" s="9">
        <v>35.799999999999997</v>
      </c>
      <c r="X33" s="9">
        <v>35.799999999999997</v>
      </c>
      <c r="Y33" s="9">
        <v>35.799999999999997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</row>
    <row r="34" spans="1:37" x14ac:dyDescent="0.3">
      <c r="A34" s="10" t="s">
        <v>4</v>
      </c>
      <c r="B34" s="11">
        <v>0</v>
      </c>
      <c r="C34" s="11">
        <v>17.899999999999999</v>
      </c>
      <c r="D34" s="11">
        <v>35.799999999999997</v>
      </c>
      <c r="E34" s="11">
        <v>89.5</v>
      </c>
      <c r="F34" s="11">
        <v>143.19999999999999</v>
      </c>
      <c r="G34" s="11">
        <v>196.89999999999998</v>
      </c>
      <c r="H34" s="11">
        <v>250.59999999999997</v>
      </c>
      <c r="I34" s="11">
        <v>286.39999999999998</v>
      </c>
      <c r="J34" s="11">
        <v>322.2</v>
      </c>
      <c r="K34" s="11">
        <v>358</v>
      </c>
      <c r="L34" s="11">
        <v>393.8</v>
      </c>
      <c r="M34" s="11">
        <v>429.6</v>
      </c>
      <c r="N34" s="11">
        <v>465.40000000000003</v>
      </c>
      <c r="O34" s="11">
        <v>501.20000000000005</v>
      </c>
      <c r="P34" s="11">
        <v>537</v>
      </c>
      <c r="Q34" s="11">
        <v>572.79999999999995</v>
      </c>
      <c r="R34" s="11">
        <v>608.59999999999991</v>
      </c>
      <c r="S34" s="11">
        <v>644.39999999999986</v>
      </c>
      <c r="T34" s="11">
        <v>680.19999999999982</v>
      </c>
      <c r="U34" s="11">
        <v>715.99999999999977</v>
      </c>
      <c r="V34" s="11">
        <v>751.79999999999973</v>
      </c>
      <c r="W34" s="11">
        <v>787.59999999999968</v>
      </c>
      <c r="X34" s="11">
        <v>823.39999999999964</v>
      </c>
      <c r="Y34" s="11">
        <v>859.19999999999959</v>
      </c>
      <c r="Z34" s="11">
        <v>859.19999999999959</v>
      </c>
      <c r="AA34" s="11">
        <v>859.19999999999959</v>
      </c>
      <c r="AB34" s="11">
        <v>859.19999999999959</v>
      </c>
      <c r="AC34" s="11">
        <v>859.19999999999959</v>
      </c>
      <c r="AD34" s="11">
        <v>859.19999999999959</v>
      </c>
      <c r="AE34" s="11">
        <v>859.19999999999959</v>
      </c>
      <c r="AF34" s="11">
        <v>859.19999999999959</v>
      </c>
      <c r="AG34" s="11">
        <v>859.19999999999959</v>
      </c>
      <c r="AH34" s="11">
        <v>859.19999999999959</v>
      </c>
      <c r="AI34" s="11">
        <v>859.19999999999959</v>
      </c>
      <c r="AJ34" s="11">
        <v>859.19999999999959</v>
      </c>
      <c r="AK34" s="11">
        <v>859.19999999999959</v>
      </c>
    </row>
    <row r="35" spans="1:37" x14ac:dyDescent="0.3">
      <c r="A35" s="7" t="s">
        <v>5</v>
      </c>
      <c r="B35" s="12">
        <v>627.99</v>
      </c>
      <c r="C35" s="12">
        <v>627.99</v>
      </c>
      <c r="D35" s="12">
        <v>627.99</v>
      </c>
      <c r="E35" s="12">
        <v>627.99</v>
      </c>
      <c r="F35" s="12">
        <v>627.99</v>
      </c>
      <c r="G35" s="12">
        <v>627.99</v>
      </c>
      <c r="H35" s="12">
        <v>627.99</v>
      </c>
      <c r="I35" s="12">
        <v>627.99</v>
      </c>
      <c r="J35" s="12">
        <v>627.99</v>
      </c>
      <c r="K35" s="12">
        <v>627.99</v>
      </c>
      <c r="L35" s="12">
        <v>627.99</v>
      </c>
      <c r="M35" s="12">
        <v>627.99</v>
      </c>
      <c r="N35" s="12">
        <v>627.99</v>
      </c>
      <c r="O35" s="12">
        <v>627.99</v>
      </c>
      <c r="P35" s="12">
        <v>627.99</v>
      </c>
      <c r="Q35" s="12">
        <v>627.99</v>
      </c>
      <c r="R35" s="12">
        <v>627.99</v>
      </c>
      <c r="S35" s="12">
        <v>627.99</v>
      </c>
      <c r="T35" s="12">
        <v>627.99</v>
      </c>
      <c r="U35" s="12">
        <v>627.99</v>
      </c>
      <c r="V35" s="12">
        <v>627.99</v>
      </c>
      <c r="W35" s="12">
        <v>627.99</v>
      </c>
      <c r="X35" s="12">
        <v>627.99</v>
      </c>
      <c r="Y35" s="12">
        <v>627.99</v>
      </c>
      <c r="Z35" s="12">
        <v>627.99</v>
      </c>
      <c r="AA35" s="12">
        <v>627.99</v>
      </c>
      <c r="AB35" s="12">
        <v>627.99</v>
      </c>
      <c r="AC35" s="12">
        <v>627.99</v>
      </c>
      <c r="AD35" s="12">
        <v>627.99</v>
      </c>
      <c r="AE35" s="12">
        <v>627.99</v>
      </c>
      <c r="AF35" s="12">
        <v>627.99</v>
      </c>
      <c r="AG35" s="12">
        <v>627.99</v>
      </c>
      <c r="AH35" s="12">
        <v>627.99</v>
      </c>
      <c r="AI35" s="12">
        <v>627.99</v>
      </c>
      <c r="AJ35" s="12">
        <v>627.99</v>
      </c>
      <c r="AK35" s="12">
        <v>627.99</v>
      </c>
    </row>
    <row r="36" spans="1:37" x14ac:dyDescent="0.3">
      <c r="A36" s="7" t="s">
        <v>6</v>
      </c>
      <c r="B36" s="12">
        <v>62.045772422915427</v>
      </c>
      <c r="C36" s="12">
        <v>62.045772422915427</v>
      </c>
      <c r="D36" s="12">
        <v>62.045772422915427</v>
      </c>
      <c r="E36" s="12">
        <v>62.045772422915427</v>
      </c>
      <c r="F36" s="12">
        <v>62.045772422915427</v>
      </c>
      <c r="G36" s="12">
        <v>62.045772422915427</v>
      </c>
      <c r="H36" s="12">
        <v>62.045772422915427</v>
      </c>
      <c r="I36" s="12">
        <v>62.045772422915427</v>
      </c>
      <c r="J36" s="12">
        <v>62.045772422915427</v>
      </c>
      <c r="K36" s="12">
        <v>62.045772422915427</v>
      </c>
      <c r="L36" s="12">
        <v>62.045772422915427</v>
      </c>
      <c r="M36" s="12">
        <v>62.045772422915427</v>
      </c>
      <c r="N36" s="12">
        <v>62.045772422915427</v>
      </c>
      <c r="O36" s="12">
        <v>62.045772422915427</v>
      </c>
      <c r="P36" s="12">
        <v>62.045772422915427</v>
      </c>
      <c r="Q36" s="12">
        <v>62.045772422915427</v>
      </c>
      <c r="R36" s="12">
        <v>62.045772422915427</v>
      </c>
      <c r="S36" s="12">
        <v>62.045772422915427</v>
      </c>
      <c r="T36" s="12">
        <v>62.045772422915427</v>
      </c>
      <c r="U36" s="12">
        <v>62.045772422915427</v>
      </c>
      <c r="V36" s="12">
        <v>62.045772422915427</v>
      </c>
      <c r="W36" s="12">
        <v>62.045772422915427</v>
      </c>
      <c r="X36" s="12">
        <v>62.045772422915427</v>
      </c>
      <c r="Y36" s="12">
        <v>62.045772422915427</v>
      </c>
      <c r="Z36" s="12">
        <v>62.045772422915427</v>
      </c>
      <c r="AA36" s="12">
        <v>62.045772422915427</v>
      </c>
      <c r="AB36" s="12">
        <v>62.045772422915427</v>
      </c>
      <c r="AC36" s="12">
        <v>62.045772422915427</v>
      </c>
      <c r="AD36" s="12">
        <v>62.045772422915427</v>
      </c>
      <c r="AE36" s="12">
        <v>62.045772422915427</v>
      </c>
      <c r="AF36" s="12">
        <v>62.045772422915427</v>
      </c>
      <c r="AG36" s="12">
        <v>62.045772422915427</v>
      </c>
      <c r="AH36" s="12">
        <v>62.045772422915427</v>
      </c>
      <c r="AI36" s="12">
        <v>62.045772422915427</v>
      </c>
      <c r="AJ36" s="12">
        <v>62.045772422915427</v>
      </c>
      <c r="AK36" s="12">
        <v>62.045772422915427</v>
      </c>
    </row>
    <row r="37" spans="1:37" x14ac:dyDescent="0.3">
      <c r="A37" s="10" t="s">
        <v>7</v>
      </c>
      <c r="B37" s="13">
        <v>690.03577242291544</v>
      </c>
      <c r="C37" s="13">
        <v>690.03577242291544</v>
      </c>
      <c r="D37" s="13">
        <v>690.03577242291544</v>
      </c>
      <c r="E37" s="14">
        <v>690.03577242291544</v>
      </c>
      <c r="F37" s="13">
        <v>690.03577242291544</v>
      </c>
      <c r="G37" s="13">
        <v>690.03577242291544</v>
      </c>
      <c r="H37" s="13">
        <v>690.03577242291544</v>
      </c>
      <c r="I37" s="13">
        <v>690.03577242291544</v>
      </c>
      <c r="J37" s="13">
        <v>690.03577242291544</v>
      </c>
      <c r="K37" s="13">
        <v>690.03577242291544</v>
      </c>
      <c r="L37" s="13">
        <v>690.03577242291544</v>
      </c>
      <c r="M37" s="13">
        <v>690.03577242291544</v>
      </c>
      <c r="N37" s="13">
        <v>690.03577242291544</v>
      </c>
      <c r="O37" s="13">
        <v>690.03577242291544</v>
      </c>
      <c r="P37" s="13">
        <v>690.03577242291544</v>
      </c>
      <c r="Q37" s="13">
        <v>690.03577242291544</v>
      </c>
      <c r="R37" s="13">
        <v>690.03577242291544</v>
      </c>
      <c r="S37" s="13">
        <v>690.03577242291544</v>
      </c>
      <c r="T37" s="13">
        <v>690.03577242291544</v>
      </c>
      <c r="U37" s="13">
        <v>690.03577242291544</v>
      </c>
      <c r="V37" s="13">
        <v>690.03577242291544</v>
      </c>
      <c r="W37" s="13">
        <v>690.03577242291544</v>
      </c>
      <c r="X37" s="13">
        <v>690.03577242291544</v>
      </c>
      <c r="Y37" s="13">
        <v>690.03577242291544</v>
      </c>
      <c r="Z37" s="13">
        <v>690.03577242291544</v>
      </c>
      <c r="AA37" s="13">
        <v>690.03577242291544</v>
      </c>
      <c r="AB37" s="13">
        <v>690.03577242291544</v>
      </c>
      <c r="AC37" s="13">
        <v>690.03577242291544</v>
      </c>
      <c r="AD37" s="13">
        <v>690.03577242291544</v>
      </c>
      <c r="AE37" s="13">
        <v>690.03577242291544</v>
      </c>
      <c r="AF37" s="13">
        <v>690.03577242291544</v>
      </c>
      <c r="AG37" s="13">
        <v>690.03577242291544</v>
      </c>
      <c r="AH37" s="13">
        <v>690.03577242291544</v>
      </c>
      <c r="AI37" s="13">
        <v>690.03577242291544</v>
      </c>
      <c r="AJ37" s="13">
        <v>690.03577242291544</v>
      </c>
      <c r="AK37" s="13">
        <v>690.03577242291544</v>
      </c>
    </row>
    <row r="38" spans="1:37" x14ac:dyDescent="0.3">
      <c r="A38" s="7" t="s">
        <v>8</v>
      </c>
      <c r="B38" s="15">
        <v>0.17578947368421052</v>
      </c>
      <c r="C38" s="15">
        <v>0.17578947368421052</v>
      </c>
      <c r="D38" s="15">
        <v>0.17578947368421052</v>
      </c>
      <c r="E38" s="15">
        <v>0.17578947368421052</v>
      </c>
      <c r="F38" s="15">
        <v>0.17578947368421052</v>
      </c>
      <c r="G38" s="15">
        <v>0.17578947368421052</v>
      </c>
      <c r="H38" s="15">
        <v>0.17578947368421052</v>
      </c>
      <c r="I38" s="15">
        <v>0.17578947368421052</v>
      </c>
      <c r="J38" s="15">
        <v>0.17578947368421052</v>
      </c>
      <c r="K38" s="15">
        <v>0.17578947368421052</v>
      </c>
      <c r="L38" s="15">
        <v>0.17578947368421052</v>
      </c>
      <c r="M38" s="15">
        <v>0.17578947368421052</v>
      </c>
      <c r="N38" s="15">
        <v>0.17578947368421052</v>
      </c>
      <c r="O38" s="15">
        <v>0.17578947368421052</v>
      </c>
      <c r="P38" s="15">
        <v>0.17578947368421052</v>
      </c>
      <c r="Q38" s="15">
        <v>0.17578947368421052</v>
      </c>
      <c r="R38" s="15">
        <v>0.17578947368421052</v>
      </c>
      <c r="S38" s="15">
        <v>0.17578947368421052</v>
      </c>
      <c r="T38" s="15">
        <v>0.17578947368421052</v>
      </c>
      <c r="U38" s="15">
        <v>0.17578947368421052</v>
      </c>
      <c r="V38" s="15">
        <v>0.17578947368421052</v>
      </c>
      <c r="W38" s="15">
        <v>0.17578947368421052</v>
      </c>
      <c r="X38" s="15">
        <v>0.17578947368421052</v>
      </c>
      <c r="Y38" s="15">
        <v>0.17578947368421052</v>
      </c>
      <c r="Z38" s="15">
        <v>0.17578947368421052</v>
      </c>
      <c r="AA38" s="15">
        <v>0.17578947368421052</v>
      </c>
      <c r="AB38" s="15">
        <v>0.17578947368421052</v>
      </c>
      <c r="AC38" s="15">
        <v>0.17578947368421052</v>
      </c>
      <c r="AD38" s="15">
        <v>0.17578947368421052</v>
      </c>
      <c r="AE38" s="15">
        <v>0.17578947368421052</v>
      </c>
      <c r="AF38" s="15">
        <v>0.17578947368421052</v>
      </c>
      <c r="AG38" s="15">
        <v>0.17578947368421052</v>
      </c>
      <c r="AH38" s="15">
        <v>0.17578947368421052</v>
      </c>
      <c r="AI38" s="15">
        <v>0.17578947368421052</v>
      </c>
      <c r="AJ38" s="15">
        <v>0.17578947368421052</v>
      </c>
      <c r="AK38" s="15">
        <v>0.17578947368421052</v>
      </c>
    </row>
    <row r="39" spans="1:37" x14ac:dyDescent="0.3">
      <c r="A39" s="10" t="s">
        <v>9</v>
      </c>
      <c r="B39" s="4">
        <v>110.39403157894736</v>
      </c>
      <c r="C39" s="4">
        <v>110.39403157894736</v>
      </c>
      <c r="D39" s="4">
        <v>110.39403157894736</v>
      </c>
      <c r="E39" s="4">
        <v>110.39403157894736</v>
      </c>
      <c r="F39" s="4">
        <v>110.39403157894736</v>
      </c>
      <c r="G39" s="4">
        <v>110.39403157894736</v>
      </c>
      <c r="H39" s="4">
        <v>110.39403157894736</v>
      </c>
      <c r="I39" s="4">
        <v>110.39403157894736</v>
      </c>
      <c r="J39" s="4">
        <v>110.39403157894736</v>
      </c>
      <c r="K39" s="4">
        <v>110.39403157894736</v>
      </c>
      <c r="L39" s="4">
        <v>110.39403157894736</v>
      </c>
      <c r="M39" s="4">
        <v>110.39403157894736</v>
      </c>
      <c r="N39" s="4">
        <v>110.39403157894736</v>
      </c>
      <c r="O39" s="4">
        <v>110.39403157894736</v>
      </c>
      <c r="P39" s="4">
        <v>110.39403157894736</v>
      </c>
      <c r="Q39" s="4">
        <v>110.39403157894736</v>
      </c>
      <c r="R39" s="4">
        <v>110.39403157894736</v>
      </c>
      <c r="S39" s="4">
        <v>110.39403157894736</v>
      </c>
      <c r="T39" s="4">
        <v>110.39403157894736</v>
      </c>
      <c r="U39" s="4">
        <v>110.39403157894736</v>
      </c>
      <c r="V39" s="4">
        <v>110.39403157894736</v>
      </c>
      <c r="W39" s="4">
        <v>110.39403157894736</v>
      </c>
      <c r="X39" s="4">
        <v>110.39403157894736</v>
      </c>
      <c r="Y39" s="4">
        <v>110.39403157894736</v>
      </c>
      <c r="Z39" s="4">
        <v>110.39403157894736</v>
      </c>
      <c r="AA39" s="4">
        <v>110.39403157894736</v>
      </c>
      <c r="AB39" s="4">
        <v>110.39403157894736</v>
      </c>
      <c r="AC39" s="4">
        <v>110.39403157894736</v>
      </c>
      <c r="AD39" s="4">
        <v>110.39403157894736</v>
      </c>
      <c r="AE39" s="4">
        <v>110.39403157894736</v>
      </c>
      <c r="AF39" s="4">
        <v>110.39403157894736</v>
      </c>
      <c r="AG39" s="4">
        <v>110.39403157894736</v>
      </c>
      <c r="AH39" s="4">
        <v>110.39403157894736</v>
      </c>
      <c r="AI39" s="4">
        <v>110.39403157894736</v>
      </c>
      <c r="AJ39" s="4">
        <v>110.39403157894736</v>
      </c>
      <c r="AK39" s="4">
        <v>110.39403157894736</v>
      </c>
    </row>
    <row r="40" spans="1:37" x14ac:dyDescent="0.3">
      <c r="A40" s="7" t="s">
        <v>10</v>
      </c>
      <c r="B40" s="15">
        <v>0.15259491228070174</v>
      </c>
      <c r="C40" s="15">
        <v>0.15259491228070174</v>
      </c>
      <c r="D40" s="15">
        <v>0.15259491228070174</v>
      </c>
      <c r="E40" s="15">
        <v>0.15259491228070174</v>
      </c>
      <c r="F40" s="15">
        <v>0.15259491228070174</v>
      </c>
      <c r="G40" s="15">
        <v>0.15259491228070174</v>
      </c>
      <c r="H40" s="15">
        <v>0.15259491228070174</v>
      </c>
      <c r="I40" s="15">
        <v>0.15259491228070174</v>
      </c>
      <c r="J40" s="15">
        <v>0.15259491228070174</v>
      </c>
      <c r="K40" s="15">
        <v>0.15259491228070174</v>
      </c>
      <c r="L40" s="15">
        <v>0.15259491228070174</v>
      </c>
      <c r="M40" s="15">
        <v>0.15259491228070174</v>
      </c>
      <c r="N40" s="15">
        <v>0.15259491228070174</v>
      </c>
      <c r="O40" s="15">
        <v>0.15259491228070174</v>
      </c>
      <c r="P40" s="15">
        <v>0.15259491228070174</v>
      </c>
      <c r="Q40" s="15">
        <v>0.15259491228070174</v>
      </c>
      <c r="R40" s="15">
        <v>0.15259491228070174</v>
      </c>
      <c r="S40" s="15">
        <v>0.15259491228070174</v>
      </c>
      <c r="T40" s="15">
        <v>0.15259491228070174</v>
      </c>
      <c r="U40" s="15">
        <v>0.15259491228070174</v>
      </c>
      <c r="V40" s="15">
        <v>0.15259491228070174</v>
      </c>
      <c r="W40" s="15">
        <v>0.15259491228070174</v>
      </c>
      <c r="X40" s="15">
        <v>0.15259491228070174</v>
      </c>
      <c r="Y40" s="15">
        <v>0.15259491228070174</v>
      </c>
      <c r="Z40" s="15">
        <v>0.15259491228070174</v>
      </c>
      <c r="AA40" s="15">
        <v>0.15259491228070174</v>
      </c>
      <c r="AB40" s="15">
        <v>0.15259491228070174</v>
      </c>
      <c r="AC40" s="15">
        <v>0.15259491228070174</v>
      </c>
      <c r="AD40" s="15">
        <v>0.15259491228070174</v>
      </c>
      <c r="AE40" s="15">
        <v>0.15259491228070174</v>
      </c>
      <c r="AF40" s="15">
        <v>0.15259491228070174</v>
      </c>
      <c r="AG40" s="15">
        <v>0.15259491228070174</v>
      </c>
      <c r="AH40" s="15">
        <v>0.15259491228070174</v>
      </c>
      <c r="AI40" s="15">
        <v>0.15259491228070174</v>
      </c>
      <c r="AJ40" s="15">
        <v>0.15259491228070174</v>
      </c>
      <c r="AK40" s="15">
        <v>0.15259491228070174</v>
      </c>
    </row>
    <row r="41" spans="1:37" x14ac:dyDescent="0.3">
      <c r="A41" s="7" t="s">
        <v>11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</row>
    <row r="42" spans="1:37" x14ac:dyDescent="0.3">
      <c r="A42" s="10" t="s">
        <v>12</v>
      </c>
      <c r="B42" s="4">
        <v>105.29594816342104</v>
      </c>
      <c r="C42" s="4">
        <v>105.29594816342104</v>
      </c>
      <c r="D42" s="4">
        <v>105.29594816342104</v>
      </c>
      <c r="E42" s="4">
        <v>105.29594816342104</v>
      </c>
      <c r="F42" s="4">
        <v>105.29594816342104</v>
      </c>
      <c r="G42" s="4">
        <v>105.29594816342104</v>
      </c>
      <c r="H42" s="4">
        <v>105.29594816342104</v>
      </c>
      <c r="I42" s="4">
        <v>105.29594816342104</v>
      </c>
      <c r="J42" s="4">
        <v>105.29594816342104</v>
      </c>
      <c r="K42" s="4">
        <v>105.29594816342104</v>
      </c>
      <c r="L42" s="4">
        <v>105.29594816342104</v>
      </c>
      <c r="M42" s="4">
        <v>105.29594816342104</v>
      </c>
      <c r="N42" s="4">
        <v>105.29594816342104</v>
      </c>
      <c r="O42" s="4">
        <v>105.29594816342104</v>
      </c>
      <c r="P42" s="4">
        <v>105.29594816342104</v>
      </c>
      <c r="Q42" s="4">
        <v>105.29594816342104</v>
      </c>
      <c r="R42" s="4">
        <v>105.29594816342104</v>
      </c>
      <c r="S42" s="4">
        <v>105.29594816342104</v>
      </c>
      <c r="T42" s="4">
        <v>105.29594816342104</v>
      </c>
      <c r="U42" s="4">
        <v>105.29594816342104</v>
      </c>
      <c r="V42" s="4">
        <v>105.29594816342104</v>
      </c>
      <c r="W42" s="4">
        <v>105.29594816342104</v>
      </c>
      <c r="X42" s="4">
        <v>105.29594816342104</v>
      </c>
      <c r="Y42" s="4">
        <v>105.29594816342104</v>
      </c>
      <c r="Z42" s="4">
        <v>105.29594816342104</v>
      </c>
      <c r="AA42" s="4">
        <v>105.29594816342104</v>
      </c>
      <c r="AB42" s="4">
        <v>105.29594816342104</v>
      </c>
      <c r="AC42" s="4">
        <v>105.29594816342104</v>
      </c>
      <c r="AD42" s="4">
        <v>105.29594816342104</v>
      </c>
      <c r="AE42" s="4">
        <v>105.29594816342104</v>
      </c>
      <c r="AF42" s="4">
        <v>105.29594816342104</v>
      </c>
      <c r="AG42" s="4">
        <v>105.29594816342104</v>
      </c>
      <c r="AH42" s="4">
        <v>105.29594816342104</v>
      </c>
      <c r="AI42" s="4">
        <v>105.29594816342104</v>
      </c>
      <c r="AJ42" s="4">
        <v>105.29594816342104</v>
      </c>
      <c r="AK42" s="4">
        <v>105.29594816342104</v>
      </c>
    </row>
    <row r="43" spans="1:37" x14ac:dyDescent="0.3">
      <c r="A43" s="1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x14ac:dyDescent="0.3">
      <c r="A44" s="5" t="s">
        <v>13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x14ac:dyDescent="0.3">
      <c r="A45" s="7" t="s">
        <v>2</v>
      </c>
      <c r="B45" s="8">
        <v>0</v>
      </c>
      <c r="C45" s="8">
        <v>1.6666666666666666E-2</v>
      </c>
      <c r="D45" s="8">
        <v>1.6666666666666666E-2</v>
      </c>
      <c r="E45" s="8">
        <v>0.05</v>
      </c>
      <c r="F45" s="8">
        <v>0.05</v>
      </c>
      <c r="G45" s="8">
        <v>0.05</v>
      </c>
      <c r="H45" s="8">
        <v>0.05</v>
      </c>
      <c r="I45" s="8">
        <v>3.3333333333333333E-2</v>
      </c>
      <c r="J45" s="8">
        <v>3.3333333333333333E-2</v>
      </c>
      <c r="K45" s="8">
        <v>3.3333333333333333E-2</v>
      </c>
      <c r="L45" s="8">
        <v>3.3333333333333333E-2</v>
      </c>
      <c r="M45" s="8">
        <v>3.3333333333333333E-2</v>
      </c>
      <c r="N45" s="8">
        <v>3.3333333333333333E-2</v>
      </c>
      <c r="O45" s="8">
        <v>3.3333333333333333E-2</v>
      </c>
      <c r="P45" s="8">
        <v>3.3333333333333333E-2</v>
      </c>
      <c r="Q45" s="8">
        <v>3.3333333333333333E-2</v>
      </c>
      <c r="R45" s="8">
        <v>3.3333333333333333E-2</v>
      </c>
      <c r="S45" s="8">
        <v>3.3333333333333333E-2</v>
      </c>
      <c r="T45" s="8">
        <v>3.3333333333333333E-2</v>
      </c>
      <c r="U45" s="8">
        <v>3.3333333333333333E-2</v>
      </c>
      <c r="V45" s="8">
        <v>3.3333333333333333E-2</v>
      </c>
      <c r="W45" s="8">
        <v>3.3333333333333333E-2</v>
      </c>
      <c r="X45" s="8">
        <v>3.3333333333333333E-2</v>
      </c>
      <c r="Y45" s="8">
        <v>3.3333333333333333E-2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</row>
    <row r="46" spans="1:37" x14ac:dyDescent="0.3">
      <c r="A46" s="7" t="s">
        <v>3</v>
      </c>
      <c r="B46" s="9">
        <v>0</v>
      </c>
      <c r="C46" s="9">
        <v>55.466666666666669</v>
      </c>
      <c r="D46" s="9">
        <v>55.466666666666669</v>
      </c>
      <c r="E46" s="9">
        <v>166.4</v>
      </c>
      <c r="F46" s="9">
        <v>166.4</v>
      </c>
      <c r="G46" s="9">
        <v>166.4</v>
      </c>
      <c r="H46" s="9">
        <v>166.4</v>
      </c>
      <c r="I46" s="9">
        <v>110.93333333333334</v>
      </c>
      <c r="J46" s="9">
        <v>110.93333333333334</v>
      </c>
      <c r="K46" s="9">
        <v>110.93333333333334</v>
      </c>
      <c r="L46" s="9">
        <v>110.93333333333334</v>
      </c>
      <c r="M46" s="9">
        <v>110.93333333333334</v>
      </c>
      <c r="N46" s="9">
        <v>110.93333333333334</v>
      </c>
      <c r="O46" s="9">
        <v>110.93333333333334</v>
      </c>
      <c r="P46" s="9">
        <v>110.93333333333334</v>
      </c>
      <c r="Q46" s="9">
        <v>110.93333333333334</v>
      </c>
      <c r="R46" s="9">
        <v>110.93333333333334</v>
      </c>
      <c r="S46" s="9">
        <v>110.93333333333334</v>
      </c>
      <c r="T46" s="9">
        <v>110.93333333333334</v>
      </c>
      <c r="U46" s="9">
        <v>110.93333333333334</v>
      </c>
      <c r="V46" s="9">
        <v>110.93333333333334</v>
      </c>
      <c r="W46" s="9">
        <v>110.93333333333334</v>
      </c>
      <c r="X46" s="9">
        <v>110.93333333333334</v>
      </c>
      <c r="Y46" s="9">
        <v>110.93333333333334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</row>
    <row r="47" spans="1:37" x14ac:dyDescent="0.3">
      <c r="A47" s="10" t="s">
        <v>4</v>
      </c>
      <c r="B47" s="11">
        <v>0</v>
      </c>
      <c r="C47" s="11">
        <v>55.466666666666669</v>
      </c>
      <c r="D47" s="11">
        <v>110.93333333333334</v>
      </c>
      <c r="E47" s="11">
        <v>277.33333333333337</v>
      </c>
      <c r="F47" s="11">
        <v>443.73333333333335</v>
      </c>
      <c r="G47" s="11">
        <v>610.13333333333333</v>
      </c>
      <c r="H47" s="11">
        <v>776.5333333333333</v>
      </c>
      <c r="I47" s="11">
        <v>887.4666666666667</v>
      </c>
      <c r="J47" s="11">
        <v>998.40000000000009</v>
      </c>
      <c r="K47" s="11">
        <v>1109.3333333333335</v>
      </c>
      <c r="L47" s="11">
        <v>1220.2666666666669</v>
      </c>
      <c r="M47" s="11">
        <v>1331.2000000000003</v>
      </c>
      <c r="N47" s="11">
        <v>1442.1333333333337</v>
      </c>
      <c r="O47" s="11">
        <v>1553.0666666666671</v>
      </c>
      <c r="P47" s="11">
        <v>1664.0000000000005</v>
      </c>
      <c r="Q47" s="11">
        <v>1774.9333333333338</v>
      </c>
      <c r="R47" s="11">
        <v>1885.8666666666672</v>
      </c>
      <c r="S47" s="11">
        <v>1996.8000000000006</v>
      </c>
      <c r="T47" s="11">
        <v>2107.733333333334</v>
      </c>
      <c r="U47" s="11">
        <v>2218.6666666666674</v>
      </c>
      <c r="V47" s="11">
        <v>2329.6000000000008</v>
      </c>
      <c r="W47" s="11">
        <v>2440.5333333333342</v>
      </c>
      <c r="X47" s="11">
        <v>2551.4666666666676</v>
      </c>
      <c r="Y47" s="11">
        <v>2662.400000000001</v>
      </c>
      <c r="Z47" s="11">
        <v>2662.400000000001</v>
      </c>
      <c r="AA47" s="11">
        <v>2662.400000000001</v>
      </c>
      <c r="AB47" s="11">
        <v>2662.400000000001</v>
      </c>
      <c r="AC47" s="11">
        <v>2662.400000000001</v>
      </c>
      <c r="AD47" s="11">
        <v>2662.400000000001</v>
      </c>
      <c r="AE47" s="11">
        <v>2662.400000000001</v>
      </c>
      <c r="AF47" s="11">
        <v>2662.400000000001</v>
      </c>
      <c r="AG47" s="11">
        <v>2662.400000000001</v>
      </c>
      <c r="AH47" s="11">
        <v>2662.400000000001</v>
      </c>
      <c r="AI47" s="11">
        <v>2662.400000000001</v>
      </c>
      <c r="AJ47" s="11">
        <v>2662.400000000001</v>
      </c>
      <c r="AK47" s="11">
        <v>2662.400000000001</v>
      </c>
    </row>
    <row r="48" spans="1:37" x14ac:dyDescent="0.3">
      <c r="A48" s="7" t="s">
        <v>5</v>
      </c>
      <c r="B48" s="12">
        <v>627.99</v>
      </c>
      <c r="C48" s="12">
        <v>627.99</v>
      </c>
      <c r="D48" s="12">
        <v>627.99</v>
      </c>
      <c r="E48" s="12">
        <v>627.99</v>
      </c>
      <c r="F48" s="12">
        <v>627.99</v>
      </c>
      <c r="G48" s="12">
        <v>627.99</v>
      </c>
      <c r="H48" s="12">
        <v>627.99</v>
      </c>
      <c r="I48" s="12">
        <v>627.99</v>
      </c>
      <c r="J48" s="12">
        <v>627.99</v>
      </c>
      <c r="K48" s="12">
        <v>627.99</v>
      </c>
      <c r="L48" s="12">
        <v>627.99</v>
      </c>
      <c r="M48" s="12">
        <v>627.99</v>
      </c>
      <c r="N48" s="12">
        <v>627.99</v>
      </c>
      <c r="O48" s="12">
        <v>627.99</v>
      </c>
      <c r="P48" s="12">
        <v>627.99</v>
      </c>
      <c r="Q48" s="12">
        <v>627.99</v>
      </c>
      <c r="R48" s="12">
        <v>627.99</v>
      </c>
      <c r="S48" s="12">
        <v>627.99</v>
      </c>
      <c r="T48" s="12">
        <v>627.99</v>
      </c>
      <c r="U48" s="12">
        <v>627.99</v>
      </c>
      <c r="V48" s="12">
        <v>627.99</v>
      </c>
      <c r="W48" s="12">
        <v>627.99</v>
      </c>
      <c r="X48" s="12">
        <v>627.99</v>
      </c>
      <c r="Y48" s="12">
        <v>627.99</v>
      </c>
      <c r="Z48" s="12">
        <v>627.99</v>
      </c>
      <c r="AA48" s="12">
        <v>627.99</v>
      </c>
      <c r="AB48" s="12">
        <v>627.99</v>
      </c>
      <c r="AC48" s="12">
        <v>627.99</v>
      </c>
      <c r="AD48" s="12">
        <v>627.99</v>
      </c>
      <c r="AE48" s="12">
        <v>627.99</v>
      </c>
      <c r="AF48" s="12">
        <v>627.99</v>
      </c>
      <c r="AG48" s="12">
        <v>627.99</v>
      </c>
      <c r="AH48" s="12">
        <v>627.99</v>
      </c>
      <c r="AI48" s="12">
        <v>627.99</v>
      </c>
      <c r="AJ48" s="12">
        <v>627.99</v>
      </c>
      <c r="AK48" s="12">
        <v>627.99</v>
      </c>
    </row>
    <row r="49" spans="1:37" x14ac:dyDescent="0.3">
      <c r="A49" s="7" t="s">
        <v>6</v>
      </c>
      <c r="B49" s="12">
        <v>64.946264447405127</v>
      </c>
      <c r="C49" s="12">
        <v>64.946264447405127</v>
      </c>
      <c r="D49" s="12">
        <v>64.946264447405127</v>
      </c>
      <c r="E49" s="12">
        <v>64.946264447405127</v>
      </c>
      <c r="F49" s="12">
        <v>64.946264447405127</v>
      </c>
      <c r="G49" s="12">
        <v>64.946264447405127</v>
      </c>
      <c r="H49" s="12">
        <v>64.946264447405127</v>
      </c>
      <c r="I49" s="12">
        <v>64.946264447405127</v>
      </c>
      <c r="J49" s="12">
        <v>64.946264447405127</v>
      </c>
      <c r="K49" s="12">
        <v>64.946264447405127</v>
      </c>
      <c r="L49" s="12">
        <v>64.946264447405127</v>
      </c>
      <c r="M49" s="12">
        <v>64.946264447405127</v>
      </c>
      <c r="N49" s="12">
        <v>64.946264447405127</v>
      </c>
      <c r="O49" s="12">
        <v>64.946264447405127</v>
      </c>
      <c r="P49" s="12">
        <v>64.946264447405127</v>
      </c>
      <c r="Q49" s="12">
        <v>64.946264447405127</v>
      </c>
      <c r="R49" s="12">
        <v>64.946264447405127</v>
      </c>
      <c r="S49" s="12">
        <v>64.946264447405127</v>
      </c>
      <c r="T49" s="12">
        <v>64.946264447405127</v>
      </c>
      <c r="U49" s="12">
        <v>64.946264447405127</v>
      </c>
      <c r="V49" s="12">
        <v>64.946264447405127</v>
      </c>
      <c r="W49" s="12">
        <v>64.946264447405127</v>
      </c>
      <c r="X49" s="12">
        <v>64.946264447405127</v>
      </c>
      <c r="Y49" s="12">
        <v>64.946264447405127</v>
      </c>
      <c r="Z49" s="12">
        <v>64.946264447405127</v>
      </c>
      <c r="AA49" s="12">
        <v>64.946264447405127</v>
      </c>
      <c r="AB49" s="12">
        <v>64.946264447405127</v>
      </c>
      <c r="AC49" s="12">
        <v>64.946264447405127</v>
      </c>
      <c r="AD49" s="12">
        <v>64.946264447405127</v>
      </c>
      <c r="AE49" s="12">
        <v>64.946264447405127</v>
      </c>
      <c r="AF49" s="12">
        <v>64.946264447405127</v>
      </c>
      <c r="AG49" s="12">
        <v>64.946264447405127</v>
      </c>
      <c r="AH49" s="12">
        <v>64.946264447405127</v>
      </c>
      <c r="AI49" s="12">
        <v>64.946264447405127</v>
      </c>
      <c r="AJ49" s="12">
        <v>64.946264447405127</v>
      </c>
      <c r="AK49" s="12">
        <v>64.946264447405127</v>
      </c>
    </row>
    <row r="50" spans="1:37" x14ac:dyDescent="0.3">
      <c r="A50" s="10" t="s">
        <v>7</v>
      </c>
      <c r="B50" s="13">
        <v>692.93626444740516</v>
      </c>
      <c r="C50" s="13">
        <v>692.93626444740516</v>
      </c>
      <c r="D50" s="13">
        <v>692.93626444740516</v>
      </c>
      <c r="E50" s="13">
        <v>692.93626444740516</v>
      </c>
      <c r="F50" s="13">
        <v>692.93626444740516</v>
      </c>
      <c r="G50" s="13">
        <v>692.93626444740516</v>
      </c>
      <c r="H50" s="13">
        <v>692.93626444740516</v>
      </c>
      <c r="I50" s="13">
        <v>692.93626444740516</v>
      </c>
      <c r="J50" s="13">
        <v>692.93626444740516</v>
      </c>
      <c r="K50" s="13">
        <v>692.93626444740516</v>
      </c>
      <c r="L50" s="13">
        <v>692.93626444740516</v>
      </c>
      <c r="M50" s="13">
        <v>692.93626444740516</v>
      </c>
      <c r="N50" s="13">
        <v>692.93626444740516</v>
      </c>
      <c r="O50" s="13">
        <v>692.93626444740516</v>
      </c>
      <c r="P50" s="13">
        <v>692.93626444740516</v>
      </c>
      <c r="Q50" s="13">
        <v>692.93626444740516</v>
      </c>
      <c r="R50" s="13">
        <v>692.93626444740516</v>
      </c>
      <c r="S50" s="13">
        <v>692.93626444740516</v>
      </c>
      <c r="T50" s="13">
        <v>692.93626444740516</v>
      </c>
      <c r="U50" s="13">
        <v>692.93626444740516</v>
      </c>
      <c r="V50" s="13">
        <v>692.93626444740516</v>
      </c>
      <c r="W50" s="13">
        <v>692.93626444740516</v>
      </c>
      <c r="X50" s="13">
        <v>692.93626444740516</v>
      </c>
      <c r="Y50" s="13">
        <v>692.93626444740516</v>
      </c>
      <c r="Z50" s="13">
        <v>692.93626444740516</v>
      </c>
      <c r="AA50" s="13">
        <v>692.93626444740516</v>
      </c>
      <c r="AB50" s="13">
        <v>692.93626444740516</v>
      </c>
      <c r="AC50" s="13">
        <v>692.93626444740516</v>
      </c>
      <c r="AD50" s="13">
        <v>692.93626444740516</v>
      </c>
      <c r="AE50" s="13">
        <v>692.93626444740516</v>
      </c>
      <c r="AF50" s="13">
        <v>692.93626444740516</v>
      </c>
      <c r="AG50" s="13">
        <v>692.93626444740516</v>
      </c>
      <c r="AH50" s="13">
        <v>692.93626444740516</v>
      </c>
      <c r="AI50" s="13">
        <v>692.93626444740516</v>
      </c>
      <c r="AJ50" s="13">
        <v>692.93626444740516</v>
      </c>
      <c r="AK50" s="13">
        <v>692.93626444740516</v>
      </c>
    </row>
    <row r="51" spans="1:37" x14ac:dyDescent="0.3">
      <c r="A51" s="7" t="s">
        <v>8</v>
      </c>
      <c r="B51" s="15">
        <v>0.17578947368421052</v>
      </c>
      <c r="C51" s="15">
        <v>0.17578947368421052</v>
      </c>
      <c r="D51" s="15">
        <v>0.17578947368421052</v>
      </c>
      <c r="E51" s="15">
        <v>0.17578947368421052</v>
      </c>
      <c r="F51" s="15">
        <v>0.17578947368421052</v>
      </c>
      <c r="G51" s="15">
        <v>0.17578947368421052</v>
      </c>
      <c r="H51" s="15">
        <v>0.17578947368421052</v>
      </c>
      <c r="I51" s="15">
        <v>0.17578947368421052</v>
      </c>
      <c r="J51" s="15">
        <v>0.17578947368421052</v>
      </c>
      <c r="K51" s="15">
        <v>0.17578947368421052</v>
      </c>
      <c r="L51" s="15">
        <v>0.17578947368421052</v>
      </c>
      <c r="M51" s="15">
        <v>0.17578947368421052</v>
      </c>
      <c r="N51" s="15">
        <v>0.17578947368421052</v>
      </c>
      <c r="O51" s="15">
        <v>0.17578947368421052</v>
      </c>
      <c r="P51" s="15">
        <v>0.17578947368421052</v>
      </c>
      <c r="Q51" s="15">
        <v>0.17578947368421052</v>
      </c>
      <c r="R51" s="15">
        <v>0.17578947368421052</v>
      </c>
      <c r="S51" s="15">
        <v>0.17578947368421052</v>
      </c>
      <c r="T51" s="15">
        <v>0.17578947368421052</v>
      </c>
      <c r="U51" s="15">
        <v>0.17578947368421052</v>
      </c>
      <c r="V51" s="15">
        <v>0.17578947368421052</v>
      </c>
      <c r="W51" s="15">
        <v>0.17578947368421052</v>
      </c>
      <c r="X51" s="15">
        <v>0.17578947368421052</v>
      </c>
      <c r="Y51" s="15">
        <v>0.17578947368421052</v>
      </c>
      <c r="Z51" s="15">
        <v>0.17578947368421052</v>
      </c>
      <c r="AA51" s="15">
        <v>0.17578947368421052</v>
      </c>
      <c r="AB51" s="15">
        <v>0.17578947368421052</v>
      </c>
      <c r="AC51" s="15">
        <v>0.17578947368421052</v>
      </c>
      <c r="AD51" s="15">
        <v>0.17578947368421052</v>
      </c>
      <c r="AE51" s="15">
        <v>0.17578947368421052</v>
      </c>
      <c r="AF51" s="15">
        <v>0.17578947368421052</v>
      </c>
      <c r="AG51" s="15">
        <v>0.17578947368421052</v>
      </c>
      <c r="AH51" s="15">
        <v>0.17578947368421052</v>
      </c>
      <c r="AI51" s="15">
        <v>0.17578947368421052</v>
      </c>
      <c r="AJ51" s="15">
        <v>0.17578947368421052</v>
      </c>
      <c r="AK51" s="15">
        <v>0.17578947368421052</v>
      </c>
    </row>
    <row r="52" spans="1:37" x14ac:dyDescent="0.3">
      <c r="A52" s="10" t="s">
        <v>9</v>
      </c>
      <c r="B52" s="4">
        <v>110.39403157894736</v>
      </c>
      <c r="C52" s="4">
        <v>110.39403157894736</v>
      </c>
      <c r="D52" s="4">
        <v>110.39403157894736</v>
      </c>
      <c r="E52" s="4">
        <v>110.39403157894736</v>
      </c>
      <c r="F52" s="4">
        <v>110.39403157894736</v>
      </c>
      <c r="G52" s="4">
        <v>110.39403157894736</v>
      </c>
      <c r="H52" s="4">
        <v>110.39403157894736</v>
      </c>
      <c r="I52" s="4">
        <v>110.39403157894736</v>
      </c>
      <c r="J52" s="4">
        <v>110.39403157894736</v>
      </c>
      <c r="K52" s="4">
        <v>110.39403157894736</v>
      </c>
      <c r="L52" s="4">
        <v>110.39403157894736</v>
      </c>
      <c r="M52" s="4">
        <v>110.39403157894736</v>
      </c>
      <c r="N52" s="4">
        <v>110.39403157894736</v>
      </c>
      <c r="O52" s="4">
        <v>110.39403157894736</v>
      </c>
      <c r="P52" s="4">
        <v>110.39403157894736</v>
      </c>
      <c r="Q52" s="4">
        <v>110.39403157894736</v>
      </c>
      <c r="R52" s="4">
        <v>110.39403157894736</v>
      </c>
      <c r="S52" s="4">
        <v>110.39403157894736</v>
      </c>
      <c r="T52" s="4">
        <v>110.39403157894736</v>
      </c>
      <c r="U52" s="4">
        <v>110.39403157894736</v>
      </c>
      <c r="V52" s="4">
        <v>110.39403157894736</v>
      </c>
      <c r="W52" s="4">
        <v>110.39403157894736</v>
      </c>
      <c r="X52" s="4">
        <v>110.39403157894736</v>
      </c>
      <c r="Y52" s="4">
        <v>110.39403157894736</v>
      </c>
      <c r="Z52" s="4">
        <v>110.39403157894736</v>
      </c>
      <c r="AA52" s="4">
        <v>110.39403157894736</v>
      </c>
      <c r="AB52" s="4">
        <v>110.39403157894736</v>
      </c>
      <c r="AC52" s="4">
        <v>110.39403157894736</v>
      </c>
      <c r="AD52" s="4">
        <v>110.39403157894736</v>
      </c>
      <c r="AE52" s="4">
        <v>110.39403157894736</v>
      </c>
      <c r="AF52" s="4">
        <v>110.39403157894736</v>
      </c>
      <c r="AG52" s="4">
        <v>110.39403157894736</v>
      </c>
      <c r="AH52" s="4">
        <v>110.39403157894736</v>
      </c>
      <c r="AI52" s="4">
        <v>110.39403157894736</v>
      </c>
      <c r="AJ52" s="4">
        <v>110.39403157894736</v>
      </c>
      <c r="AK52" s="4">
        <v>110.39403157894736</v>
      </c>
    </row>
    <row r="53" spans="1:37" x14ac:dyDescent="0.3">
      <c r="A53" s="7" t="s">
        <v>10</v>
      </c>
      <c r="B53" s="15">
        <v>0.15259491228070174</v>
      </c>
      <c r="C53" s="15">
        <v>0.15259491228070174</v>
      </c>
      <c r="D53" s="15">
        <v>0.15259491228070174</v>
      </c>
      <c r="E53" s="15">
        <v>0.15259491228070174</v>
      </c>
      <c r="F53" s="15">
        <v>0.15259491228070174</v>
      </c>
      <c r="G53" s="15">
        <v>0.15259491228070174</v>
      </c>
      <c r="H53" s="15">
        <v>0.15259491228070174</v>
      </c>
      <c r="I53" s="15">
        <v>0.15259491228070174</v>
      </c>
      <c r="J53" s="15">
        <v>0.15259491228070174</v>
      </c>
      <c r="K53" s="15">
        <v>0.15259491228070174</v>
      </c>
      <c r="L53" s="15">
        <v>0.15259491228070174</v>
      </c>
      <c r="M53" s="15">
        <v>0.15259491228070174</v>
      </c>
      <c r="N53" s="15">
        <v>0.15259491228070174</v>
      </c>
      <c r="O53" s="15">
        <v>0.15259491228070174</v>
      </c>
      <c r="P53" s="15">
        <v>0.15259491228070174</v>
      </c>
      <c r="Q53" s="15">
        <v>0.15259491228070174</v>
      </c>
      <c r="R53" s="15">
        <v>0.15259491228070174</v>
      </c>
      <c r="S53" s="15">
        <v>0.15259491228070174</v>
      </c>
      <c r="T53" s="15">
        <v>0.15259491228070174</v>
      </c>
      <c r="U53" s="15">
        <v>0.15259491228070174</v>
      </c>
      <c r="V53" s="15">
        <v>0.15259491228070174</v>
      </c>
      <c r="W53" s="15">
        <v>0.15259491228070174</v>
      </c>
      <c r="X53" s="15">
        <v>0.15259491228070174</v>
      </c>
      <c r="Y53" s="15">
        <v>0.15259491228070174</v>
      </c>
      <c r="Z53" s="15">
        <v>0.15259491228070174</v>
      </c>
      <c r="AA53" s="15">
        <v>0.15259491228070174</v>
      </c>
      <c r="AB53" s="15">
        <v>0.15259491228070174</v>
      </c>
      <c r="AC53" s="15">
        <v>0.15259491228070174</v>
      </c>
      <c r="AD53" s="15">
        <v>0.15259491228070174</v>
      </c>
      <c r="AE53" s="15">
        <v>0.15259491228070174</v>
      </c>
      <c r="AF53" s="15">
        <v>0.15259491228070174</v>
      </c>
      <c r="AG53" s="15">
        <v>0.15259491228070174</v>
      </c>
      <c r="AH53" s="15">
        <v>0.15259491228070174</v>
      </c>
      <c r="AI53" s="15">
        <v>0.15259491228070174</v>
      </c>
      <c r="AJ53" s="15">
        <v>0.15259491228070174</v>
      </c>
      <c r="AK53" s="15">
        <v>0.15259491228070174</v>
      </c>
    </row>
    <row r="54" spans="1:37" x14ac:dyDescent="0.3">
      <c r="A54" s="7" t="s">
        <v>11</v>
      </c>
      <c r="B54" s="15">
        <v>1.0842904800000002E-3</v>
      </c>
      <c r="C54" s="15">
        <v>1.0842904800000002E-3</v>
      </c>
      <c r="D54" s="15">
        <v>1.0842904800000002E-3</v>
      </c>
      <c r="E54" s="15">
        <v>1.0842904800000002E-3</v>
      </c>
      <c r="F54" s="15">
        <v>1.0842904800000002E-3</v>
      </c>
      <c r="G54" s="15">
        <v>1.0842904800000002E-3</v>
      </c>
      <c r="H54" s="15">
        <v>1.0842904800000002E-3</v>
      </c>
      <c r="I54" s="15">
        <v>1.0842904800000002E-3</v>
      </c>
      <c r="J54" s="15">
        <v>1.0842904800000002E-3</v>
      </c>
      <c r="K54" s="15">
        <v>1.0842904800000002E-3</v>
      </c>
      <c r="L54" s="15">
        <v>1.0842904800000002E-3</v>
      </c>
      <c r="M54" s="15">
        <v>1.0842904800000002E-3</v>
      </c>
      <c r="N54" s="15">
        <v>1.0842904800000002E-3</v>
      </c>
      <c r="O54" s="15">
        <v>1.0842904800000002E-3</v>
      </c>
      <c r="P54" s="15">
        <v>1.0842904800000002E-3</v>
      </c>
      <c r="Q54" s="15">
        <v>1.0842904800000002E-3</v>
      </c>
      <c r="R54" s="15">
        <v>1.0842904800000002E-3</v>
      </c>
      <c r="S54" s="15">
        <v>1.0842904800000002E-3</v>
      </c>
      <c r="T54" s="15">
        <v>1.0842904800000002E-3</v>
      </c>
      <c r="U54" s="15">
        <v>1.0842904800000002E-3</v>
      </c>
      <c r="V54" s="15">
        <v>1.0842904800000002E-3</v>
      </c>
      <c r="W54" s="15">
        <v>1.0842904800000002E-3</v>
      </c>
      <c r="X54" s="15">
        <v>1.0842904800000002E-3</v>
      </c>
      <c r="Y54" s="15">
        <v>1.0842904800000002E-3</v>
      </c>
      <c r="Z54" s="15">
        <v>1.0842904800000002E-3</v>
      </c>
      <c r="AA54" s="15">
        <v>1.0842904800000002E-3</v>
      </c>
      <c r="AB54" s="15">
        <v>1.0842904800000002E-3</v>
      </c>
      <c r="AC54" s="15">
        <v>1.0842904800000002E-3</v>
      </c>
      <c r="AD54" s="15">
        <v>1.0842904800000002E-3</v>
      </c>
      <c r="AE54" s="15">
        <v>1.0842904800000002E-3</v>
      </c>
      <c r="AF54" s="15">
        <v>1.0842904800000002E-3</v>
      </c>
      <c r="AG54" s="15">
        <v>1.0842904800000002E-3</v>
      </c>
      <c r="AH54" s="15">
        <v>1.0842904800000002E-3</v>
      </c>
      <c r="AI54" s="15">
        <v>1.0842904800000002E-3</v>
      </c>
      <c r="AJ54" s="15">
        <v>1.0842904800000002E-3</v>
      </c>
      <c r="AK54" s="15">
        <v>1.0842904800000002E-3</v>
      </c>
    </row>
    <row r="55" spans="1:37" x14ac:dyDescent="0.3">
      <c r="A55" s="10" t="s">
        <v>12</v>
      </c>
      <c r="B55" s="4">
        <v>104.98720429468185</v>
      </c>
      <c r="C55" s="4">
        <v>104.98720429468185</v>
      </c>
      <c r="D55" s="4">
        <v>104.98720429468185</v>
      </c>
      <c r="E55" s="16">
        <v>104.98720429468185</v>
      </c>
      <c r="F55" s="4">
        <v>104.98720429468185</v>
      </c>
      <c r="G55" s="4">
        <v>104.98720429468185</v>
      </c>
      <c r="H55" s="4">
        <v>104.98720429468185</v>
      </c>
      <c r="I55" s="4">
        <v>104.98720429468185</v>
      </c>
      <c r="J55" s="4">
        <v>104.98720429468185</v>
      </c>
      <c r="K55" s="4">
        <v>104.98720429468185</v>
      </c>
      <c r="L55" s="4">
        <v>104.98720429468185</v>
      </c>
      <c r="M55" s="4">
        <v>104.98720429468185</v>
      </c>
      <c r="N55" s="4">
        <v>104.98720429468185</v>
      </c>
      <c r="O55" s="4">
        <v>104.98720429468185</v>
      </c>
      <c r="P55" s="4">
        <v>104.98720429468185</v>
      </c>
      <c r="Q55" s="4">
        <v>104.98720429468185</v>
      </c>
      <c r="R55" s="4">
        <v>104.98720429468185</v>
      </c>
      <c r="S55" s="4">
        <v>104.98720429468185</v>
      </c>
      <c r="T55" s="4">
        <v>104.98720429468185</v>
      </c>
      <c r="U55" s="4">
        <v>104.98720429468185</v>
      </c>
      <c r="V55" s="4">
        <v>104.98720429468185</v>
      </c>
      <c r="W55" s="4">
        <v>104.98720429468185</v>
      </c>
      <c r="X55" s="4">
        <v>104.98720429468185</v>
      </c>
      <c r="Y55" s="4">
        <v>104.98720429468185</v>
      </c>
      <c r="Z55" s="4">
        <v>104.98720429468185</v>
      </c>
      <c r="AA55" s="4">
        <v>104.98720429468185</v>
      </c>
      <c r="AB55" s="4">
        <v>104.98720429468185</v>
      </c>
      <c r="AC55" s="4">
        <v>104.98720429468185</v>
      </c>
      <c r="AD55" s="4">
        <v>104.98720429468185</v>
      </c>
      <c r="AE55" s="4">
        <v>104.98720429468185</v>
      </c>
      <c r="AF55" s="4">
        <v>104.98720429468185</v>
      </c>
      <c r="AG55" s="4">
        <v>104.98720429468185</v>
      </c>
      <c r="AH55" s="4">
        <v>104.98720429468185</v>
      </c>
      <c r="AI55" s="4">
        <v>104.98720429468185</v>
      </c>
      <c r="AJ55" s="4">
        <v>104.98720429468185</v>
      </c>
      <c r="AK55" s="4">
        <v>104.98720429468185</v>
      </c>
    </row>
    <row r="56" spans="1:37" x14ac:dyDescent="0.3">
      <c r="A56" s="1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x14ac:dyDescent="0.3">
      <c r="A57" s="5" t="s">
        <v>14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3">
      <c r="A58" s="7" t="s">
        <v>2</v>
      </c>
      <c r="B58" s="8">
        <v>0</v>
      </c>
      <c r="C58" s="8">
        <v>6.2499999999999995E-3</v>
      </c>
      <c r="D58" s="8">
        <v>6.2499999999999995E-3</v>
      </c>
      <c r="E58" s="8">
        <v>1.8749999999999999E-2</v>
      </c>
      <c r="F58" s="8">
        <v>1.8749999999999999E-2</v>
      </c>
      <c r="G58" s="8">
        <v>1.8749999999999999E-2</v>
      </c>
      <c r="H58" s="8">
        <v>1.8749999999999999E-2</v>
      </c>
      <c r="I58" s="8">
        <v>1.2499999999999999E-2</v>
      </c>
      <c r="J58" s="8">
        <v>1.2499999999999999E-2</v>
      </c>
      <c r="K58" s="8">
        <v>1.2499999999999999E-2</v>
      </c>
      <c r="L58" s="8">
        <v>1.2499999999999999E-2</v>
      </c>
      <c r="M58" s="8">
        <v>1.2499999999999999E-2</v>
      </c>
      <c r="N58" s="8">
        <v>1.2499999999999999E-2</v>
      </c>
      <c r="O58" s="8">
        <v>1.2499999999999999E-2</v>
      </c>
      <c r="P58" s="8">
        <v>1.2499999999999999E-2</v>
      </c>
      <c r="Q58" s="8">
        <v>1.2499999999999999E-2</v>
      </c>
      <c r="R58" s="8">
        <v>1.2499999999999999E-2</v>
      </c>
      <c r="S58" s="8">
        <v>1.2499999999999999E-2</v>
      </c>
      <c r="T58" s="8">
        <v>1.2499999999999999E-2</v>
      </c>
      <c r="U58" s="8">
        <v>1.2499999999999999E-2</v>
      </c>
      <c r="V58" s="8">
        <v>1.2499999999999999E-2</v>
      </c>
      <c r="W58" s="8">
        <v>1.2499999999999999E-2</v>
      </c>
      <c r="X58" s="8">
        <v>1.2499999999999999E-2</v>
      </c>
      <c r="Y58" s="8">
        <v>1.2499999999999999E-2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</row>
    <row r="59" spans="1:37" x14ac:dyDescent="0.3">
      <c r="A59" s="7" t="s">
        <v>3</v>
      </c>
      <c r="B59" s="9">
        <v>0</v>
      </c>
      <c r="C59" s="9">
        <v>24.156249999999996</v>
      </c>
      <c r="D59" s="9">
        <v>24.156249999999996</v>
      </c>
      <c r="E59" s="9">
        <v>72.46875</v>
      </c>
      <c r="F59" s="9">
        <v>72.46875</v>
      </c>
      <c r="G59" s="9">
        <v>72.46875</v>
      </c>
      <c r="H59" s="9">
        <v>72.46875</v>
      </c>
      <c r="I59" s="9">
        <v>48.312499999999993</v>
      </c>
      <c r="J59" s="9">
        <v>48.312499999999993</v>
      </c>
      <c r="K59" s="9">
        <v>48.312499999999993</v>
      </c>
      <c r="L59" s="9">
        <v>48.312499999999993</v>
      </c>
      <c r="M59" s="9">
        <v>48.312499999999993</v>
      </c>
      <c r="N59" s="9">
        <v>48.312499999999993</v>
      </c>
      <c r="O59" s="9">
        <v>48.312499999999993</v>
      </c>
      <c r="P59" s="9">
        <v>48.312499999999993</v>
      </c>
      <c r="Q59" s="9">
        <v>48.312499999999993</v>
      </c>
      <c r="R59" s="9">
        <v>48.312499999999993</v>
      </c>
      <c r="S59" s="9">
        <v>48.312499999999993</v>
      </c>
      <c r="T59" s="9">
        <v>48.312499999999993</v>
      </c>
      <c r="U59" s="9">
        <v>48.312499999999993</v>
      </c>
      <c r="V59" s="9">
        <v>48.312499999999993</v>
      </c>
      <c r="W59" s="9">
        <v>48.312499999999993</v>
      </c>
      <c r="X59" s="9">
        <v>48.312499999999993</v>
      </c>
      <c r="Y59" s="9">
        <v>48.312499999999993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</row>
    <row r="60" spans="1:37" x14ac:dyDescent="0.3">
      <c r="A60" s="10" t="s">
        <v>4</v>
      </c>
      <c r="B60" s="11">
        <v>0</v>
      </c>
      <c r="C60" s="11">
        <v>24.156249999999996</v>
      </c>
      <c r="D60" s="11">
        <v>48.312499999999993</v>
      </c>
      <c r="E60" s="11">
        <v>120.78125</v>
      </c>
      <c r="F60" s="11">
        <v>193.25</v>
      </c>
      <c r="G60" s="11">
        <v>265.71875</v>
      </c>
      <c r="H60" s="11">
        <v>338.1875</v>
      </c>
      <c r="I60" s="11">
        <v>386.5</v>
      </c>
      <c r="J60" s="11">
        <v>434.8125</v>
      </c>
      <c r="K60" s="11">
        <v>483.125</v>
      </c>
      <c r="L60" s="11">
        <v>531.4375</v>
      </c>
      <c r="M60" s="11">
        <v>579.75</v>
      </c>
      <c r="N60" s="11">
        <v>628.0625</v>
      </c>
      <c r="O60" s="11">
        <v>676.375</v>
      </c>
      <c r="P60" s="11">
        <v>724.6875</v>
      </c>
      <c r="Q60" s="11">
        <v>773</v>
      </c>
      <c r="R60" s="11">
        <v>821.3125</v>
      </c>
      <c r="S60" s="11">
        <v>869.625</v>
      </c>
      <c r="T60" s="11">
        <v>917.9375</v>
      </c>
      <c r="U60" s="11">
        <v>966.25</v>
      </c>
      <c r="V60" s="11">
        <v>1014.5625</v>
      </c>
      <c r="W60" s="11">
        <v>1062.875</v>
      </c>
      <c r="X60" s="11">
        <v>1111.1875</v>
      </c>
      <c r="Y60" s="11">
        <v>1159.5</v>
      </c>
      <c r="Z60" s="11">
        <v>1159.5</v>
      </c>
      <c r="AA60" s="11">
        <v>1159.5</v>
      </c>
      <c r="AB60" s="11">
        <v>1159.5</v>
      </c>
      <c r="AC60" s="11">
        <v>1159.5</v>
      </c>
      <c r="AD60" s="11">
        <v>1159.5</v>
      </c>
      <c r="AE60" s="11">
        <v>1159.5</v>
      </c>
      <c r="AF60" s="11">
        <v>1159.5</v>
      </c>
      <c r="AG60" s="11">
        <v>1159.5</v>
      </c>
      <c r="AH60" s="11">
        <v>1159.5</v>
      </c>
      <c r="AI60" s="11">
        <v>1159.5</v>
      </c>
      <c r="AJ60" s="11">
        <v>1159.5</v>
      </c>
      <c r="AK60" s="11">
        <v>1159.5</v>
      </c>
    </row>
    <row r="61" spans="1:37" x14ac:dyDescent="0.3">
      <c r="A61" s="7" t="s">
        <v>5</v>
      </c>
      <c r="B61" s="12">
        <v>627.99</v>
      </c>
      <c r="C61" s="12">
        <v>627.99</v>
      </c>
      <c r="D61" s="12">
        <v>627.99</v>
      </c>
      <c r="E61" s="12">
        <v>627.99</v>
      </c>
      <c r="F61" s="12">
        <v>627.99</v>
      </c>
      <c r="G61" s="12">
        <v>627.99</v>
      </c>
      <c r="H61" s="12">
        <v>627.99</v>
      </c>
      <c r="I61" s="12">
        <v>627.99</v>
      </c>
      <c r="J61" s="12">
        <v>627.99</v>
      </c>
      <c r="K61" s="12">
        <v>627.99</v>
      </c>
      <c r="L61" s="12">
        <v>627.99</v>
      </c>
      <c r="M61" s="12">
        <v>627.99</v>
      </c>
      <c r="N61" s="12">
        <v>627.99</v>
      </c>
      <c r="O61" s="12">
        <v>627.99</v>
      </c>
      <c r="P61" s="12">
        <v>627.99</v>
      </c>
      <c r="Q61" s="12">
        <v>627.99</v>
      </c>
      <c r="R61" s="12">
        <v>627.99</v>
      </c>
      <c r="S61" s="12">
        <v>627.99</v>
      </c>
      <c r="T61" s="12">
        <v>627.99</v>
      </c>
      <c r="U61" s="12">
        <v>627.99</v>
      </c>
      <c r="V61" s="12">
        <v>627.99</v>
      </c>
      <c r="W61" s="12">
        <v>627.99</v>
      </c>
      <c r="X61" s="12">
        <v>627.99</v>
      </c>
      <c r="Y61" s="12">
        <v>627.99</v>
      </c>
      <c r="Z61" s="12">
        <v>627.99</v>
      </c>
      <c r="AA61" s="12">
        <v>627.99</v>
      </c>
      <c r="AB61" s="12">
        <v>627.99</v>
      </c>
      <c r="AC61" s="12">
        <v>627.99</v>
      </c>
      <c r="AD61" s="12">
        <v>627.99</v>
      </c>
      <c r="AE61" s="12">
        <v>627.99</v>
      </c>
      <c r="AF61" s="12">
        <v>627.99</v>
      </c>
      <c r="AG61" s="12">
        <v>627.99</v>
      </c>
      <c r="AH61" s="12">
        <v>627.99</v>
      </c>
      <c r="AI61" s="12">
        <v>627.99</v>
      </c>
      <c r="AJ61" s="12">
        <v>627.99</v>
      </c>
      <c r="AK61" s="12">
        <v>627.99</v>
      </c>
    </row>
    <row r="62" spans="1:37" x14ac:dyDescent="0.3">
      <c r="A62" s="7" t="s">
        <v>6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</row>
    <row r="63" spans="1:37" x14ac:dyDescent="0.3">
      <c r="A63" s="10" t="s">
        <v>15</v>
      </c>
      <c r="B63" s="13">
        <v>627.99</v>
      </c>
      <c r="C63" s="13">
        <v>627.99</v>
      </c>
      <c r="D63" s="13">
        <v>627.99</v>
      </c>
      <c r="E63" s="13">
        <v>627.99</v>
      </c>
      <c r="F63" s="13">
        <v>627.99</v>
      </c>
      <c r="G63" s="13">
        <v>627.99</v>
      </c>
      <c r="H63" s="13">
        <v>627.99</v>
      </c>
      <c r="I63" s="13">
        <v>627.99</v>
      </c>
      <c r="J63" s="13">
        <v>627.99</v>
      </c>
      <c r="K63" s="13">
        <v>627.99</v>
      </c>
      <c r="L63" s="13">
        <v>627.99</v>
      </c>
      <c r="M63" s="13">
        <v>627.99</v>
      </c>
      <c r="N63" s="13">
        <v>627.99</v>
      </c>
      <c r="O63" s="13">
        <v>627.99</v>
      </c>
      <c r="P63" s="13">
        <v>627.99</v>
      </c>
      <c r="Q63" s="13">
        <v>627.99</v>
      </c>
      <c r="R63" s="13">
        <v>627.99</v>
      </c>
      <c r="S63" s="13">
        <v>627.99</v>
      </c>
      <c r="T63" s="13">
        <v>627.99</v>
      </c>
      <c r="U63" s="13">
        <v>627.99</v>
      </c>
      <c r="V63" s="13">
        <v>627.99</v>
      </c>
      <c r="W63" s="13">
        <v>627.99</v>
      </c>
      <c r="X63" s="13">
        <v>627.99</v>
      </c>
      <c r="Y63" s="13">
        <v>627.99</v>
      </c>
      <c r="Z63" s="13">
        <v>627.99</v>
      </c>
      <c r="AA63" s="13">
        <v>627.99</v>
      </c>
      <c r="AB63" s="13">
        <v>627.99</v>
      </c>
      <c r="AC63" s="13">
        <v>627.99</v>
      </c>
      <c r="AD63" s="13">
        <v>627.99</v>
      </c>
      <c r="AE63" s="13">
        <v>627.99</v>
      </c>
      <c r="AF63" s="13">
        <v>627.99</v>
      </c>
      <c r="AG63" s="13">
        <v>627.99</v>
      </c>
      <c r="AH63" s="13">
        <v>627.99</v>
      </c>
      <c r="AI63" s="13">
        <v>627.99</v>
      </c>
      <c r="AJ63" s="13">
        <v>627.99</v>
      </c>
      <c r="AK63" s="13">
        <v>627.99</v>
      </c>
    </row>
    <row r="64" spans="1:37" x14ac:dyDescent="0.3">
      <c r="A64" s="7" t="s">
        <v>16</v>
      </c>
      <c r="B64" s="15">
        <v>5.9816666666666664E-2</v>
      </c>
      <c r="C64" s="15">
        <v>5.9816666666666664E-2</v>
      </c>
      <c r="D64" s="15">
        <v>5.9816666666666664E-2</v>
      </c>
      <c r="E64" s="15">
        <v>5.9816666666666664E-2</v>
      </c>
      <c r="F64" s="15">
        <v>5.9816666666666664E-2</v>
      </c>
      <c r="G64" s="15">
        <v>5.9816666666666664E-2</v>
      </c>
      <c r="H64" s="15">
        <v>5.9816666666666664E-2</v>
      </c>
      <c r="I64" s="15">
        <v>5.9816666666666664E-2</v>
      </c>
      <c r="J64" s="15">
        <v>5.9816666666666664E-2</v>
      </c>
      <c r="K64" s="15">
        <v>5.9816666666666664E-2</v>
      </c>
      <c r="L64" s="15">
        <v>5.9816666666666664E-2</v>
      </c>
      <c r="M64" s="15">
        <v>5.9816666666666664E-2</v>
      </c>
      <c r="N64" s="15">
        <v>5.9816666666666664E-2</v>
      </c>
      <c r="O64" s="15">
        <v>5.9816666666666664E-2</v>
      </c>
      <c r="P64" s="15">
        <v>5.9816666666666664E-2</v>
      </c>
      <c r="Q64" s="15">
        <v>5.9816666666666664E-2</v>
      </c>
      <c r="R64" s="15">
        <v>5.9816666666666664E-2</v>
      </c>
      <c r="S64" s="15">
        <v>5.9816666666666664E-2</v>
      </c>
      <c r="T64" s="15">
        <v>5.9816666666666664E-2</v>
      </c>
      <c r="U64" s="15">
        <v>5.9816666666666664E-2</v>
      </c>
      <c r="V64" s="15">
        <v>5.9816666666666664E-2</v>
      </c>
      <c r="W64" s="15">
        <v>5.9816666666666664E-2</v>
      </c>
      <c r="X64" s="15">
        <v>5.9816666666666664E-2</v>
      </c>
      <c r="Y64" s="15">
        <v>5.9816666666666664E-2</v>
      </c>
      <c r="Z64" s="15">
        <v>5.9816666666666664E-2</v>
      </c>
      <c r="AA64" s="15">
        <v>5.9816666666666664E-2</v>
      </c>
      <c r="AB64" s="15">
        <v>5.9816666666666664E-2</v>
      </c>
      <c r="AC64" s="15">
        <v>5.9816666666666664E-2</v>
      </c>
      <c r="AD64" s="15">
        <v>5.9816666666666664E-2</v>
      </c>
      <c r="AE64" s="15">
        <v>5.9816666666666664E-2</v>
      </c>
      <c r="AF64" s="15">
        <v>5.9816666666666664E-2</v>
      </c>
      <c r="AG64" s="15">
        <v>5.9816666666666664E-2</v>
      </c>
      <c r="AH64" s="15">
        <v>5.9816666666666664E-2</v>
      </c>
      <c r="AI64" s="15">
        <v>5.9816666666666664E-2</v>
      </c>
      <c r="AJ64" s="15">
        <v>5.9816666666666664E-2</v>
      </c>
      <c r="AK64" s="15">
        <v>5.9816666666666664E-2</v>
      </c>
    </row>
    <row r="65" spans="1:37" x14ac:dyDescent="0.3">
      <c r="A65" s="10" t="s">
        <v>9</v>
      </c>
      <c r="B65" s="4">
        <v>37.564268499999997</v>
      </c>
      <c r="C65" s="4">
        <v>37.564268499999997</v>
      </c>
      <c r="D65" s="4">
        <v>37.564268499999997</v>
      </c>
      <c r="E65" s="4">
        <v>37.564268499999997</v>
      </c>
      <c r="F65" s="4">
        <v>37.564268499999997</v>
      </c>
      <c r="G65" s="4">
        <v>37.564268499999997</v>
      </c>
      <c r="H65" s="4">
        <v>37.564268499999997</v>
      </c>
      <c r="I65" s="4">
        <v>37.564268499999997</v>
      </c>
      <c r="J65" s="4">
        <v>37.564268499999997</v>
      </c>
      <c r="K65" s="4">
        <v>37.564268499999997</v>
      </c>
      <c r="L65" s="4">
        <v>37.564268499999997</v>
      </c>
      <c r="M65" s="4">
        <v>37.564268499999997</v>
      </c>
      <c r="N65" s="4">
        <v>37.564268499999997</v>
      </c>
      <c r="O65" s="4">
        <v>37.564268499999997</v>
      </c>
      <c r="P65" s="4">
        <v>37.564268499999997</v>
      </c>
      <c r="Q65" s="4">
        <v>37.564268499999997</v>
      </c>
      <c r="R65" s="4">
        <v>37.564268499999997</v>
      </c>
      <c r="S65" s="4">
        <v>37.564268499999997</v>
      </c>
      <c r="T65" s="4">
        <v>37.564268499999997</v>
      </c>
      <c r="U65" s="4">
        <v>37.564268499999997</v>
      </c>
      <c r="V65" s="4">
        <v>37.564268499999997</v>
      </c>
      <c r="W65" s="4">
        <v>37.564268499999997</v>
      </c>
      <c r="X65" s="4">
        <v>37.564268499999997</v>
      </c>
      <c r="Y65" s="4">
        <v>37.564268499999997</v>
      </c>
      <c r="Z65" s="4">
        <v>37.564268499999997</v>
      </c>
      <c r="AA65" s="4">
        <v>37.564268499999997</v>
      </c>
      <c r="AB65" s="4">
        <v>37.564268499999997</v>
      </c>
      <c r="AC65" s="4">
        <v>37.564268499999997</v>
      </c>
      <c r="AD65" s="4">
        <v>37.564268499999997</v>
      </c>
      <c r="AE65" s="4">
        <v>37.564268499999997</v>
      </c>
      <c r="AF65" s="4">
        <v>37.564268499999997</v>
      </c>
      <c r="AG65" s="4">
        <v>37.564268499999997</v>
      </c>
      <c r="AH65" s="4">
        <v>37.564268499999997</v>
      </c>
      <c r="AI65" s="4">
        <v>37.564268499999997</v>
      </c>
      <c r="AJ65" s="4">
        <v>37.564268499999997</v>
      </c>
      <c r="AK65" s="4">
        <v>37.564268499999997</v>
      </c>
    </row>
    <row r="66" spans="1:37" x14ac:dyDescent="0.3">
      <c r="A66" s="7" t="s">
        <v>17</v>
      </c>
      <c r="B66" s="15">
        <v>6.6408982456140353E-2</v>
      </c>
      <c r="C66" s="15">
        <v>6.6408982456140353E-2</v>
      </c>
      <c r="D66" s="15">
        <v>6.6408982456140353E-2</v>
      </c>
      <c r="E66" s="15">
        <v>6.6408982456140353E-2</v>
      </c>
      <c r="F66" s="15">
        <v>6.6408982456140353E-2</v>
      </c>
      <c r="G66" s="15">
        <v>6.6408982456140353E-2</v>
      </c>
      <c r="H66" s="15">
        <v>6.6408982456140353E-2</v>
      </c>
      <c r="I66" s="15">
        <v>6.6408982456140353E-2</v>
      </c>
      <c r="J66" s="15">
        <v>6.6408982456140353E-2</v>
      </c>
      <c r="K66" s="15">
        <v>6.6408982456140353E-2</v>
      </c>
      <c r="L66" s="15">
        <v>6.6408982456140353E-2</v>
      </c>
      <c r="M66" s="15">
        <v>6.6408982456140353E-2</v>
      </c>
      <c r="N66" s="15">
        <v>6.6408982456140353E-2</v>
      </c>
      <c r="O66" s="15">
        <v>6.6408982456140353E-2</v>
      </c>
      <c r="P66" s="15">
        <v>6.6408982456140353E-2</v>
      </c>
      <c r="Q66" s="15">
        <v>6.6408982456140353E-2</v>
      </c>
      <c r="R66" s="15">
        <v>6.6408982456140353E-2</v>
      </c>
      <c r="S66" s="15">
        <v>6.6408982456140353E-2</v>
      </c>
      <c r="T66" s="15">
        <v>6.6408982456140353E-2</v>
      </c>
      <c r="U66" s="15">
        <v>6.6408982456140353E-2</v>
      </c>
      <c r="V66" s="15">
        <v>6.6408982456140353E-2</v>
      </c>
      <c r="W66" s="15">
        <v>6.6408982456140353E-2</v>
      </c>
      <c r="X66" s="15">
        <v>6.6408982456140353E-2</v>
      </c>
      <c r="Y66" s="15">
        <v>6.6408982456140353E-2</v>
      </c>
      <c r="Z66" s="15">
        <v>6.6408982456140353E-2</v>
      </c>
      <c r="AA66" s="15">
        <v>6.6408982456140353E-2</v>
      </c>
      <c r="AB66" s="15">
        <v>6.6408982456140353E-2</v>
      </c>
      <c r="AC66" s="15">
        <v>6.6408982456140353E-2</v>
      </c>
      <c r="AD66" s="15">
        <v>6.6408982456140353E-2</v>
      </c>
      <c r="AE66" s="15">
        <v>6.6408982456140353E-2</v>
      </c>
      <c r="AF66" s="15">
        <v>6.6408982456140353E-2</v>
      </c>
      <c r="AG66" s="15">
        <v>6.6408982456140353E-2</v>
      </c>
      <c r="AH66" s="15">
        <v>6.6408982456140353E-2</v>
      </c>
      <c r="AI66" s="15">
        <v>6.6408982456140353E-2</v>
      </c>
      <c r="AJ66" s="15">
        <v>6.6408982456140353E-2</v>
      </c>
      <c r="AK66" s="15">
        <v>6.6408982456140353E-2</v>
      </c>
    </row>
    <row r="67" spans="1:37" x14ac:dyDescent="0.3">
      <c r="A67" s="7" t="s">
        <v>11</v>
      </c>
      <c r="B67" s="15">
        <v>1.4536641600000001E-3</v>
      </c>
      <c r="C67" s="15">
        <v>1.4536641600000001E-3</v>
      </c>
      <c r="D67" s="15">
        <v>1.4536641600000001E-3</v>
      </c>
      <c r="E67" s="15">
        <v>1.4536641600000001E-3</v>
      </c>
      <c r="F67" s="15">
        <v>1.4536641600000001E-3</v>
      </c>
      <c r="G67" s="15">
        <v>1.4536641600000001E-3</v>
      </c>
      <c r="H67" s="15">
        <v>1.4536641600000001E-3</v>
      </c>
      <c r="I67" s="15">
        <v>1.4536641600000001E-3</v>
      </c>
      <c r="J67" s="15">
        <v>1.4536641600000001E-3</v>
      </c>
      <c r="K67" s="15">
        <v>1.4536641600000001E-3</v>
      </c>
      <c r="L67" s="15">
        <v>1.4536641600000001E-3</v>
      </c>
      <c r="M67" s="15">
        <v>1.4536641600000001E-3</v>
      </c>
      <c r="N67" s="15">
        <v>1.4536641600000001E-3</v>
      </c>
      <c r="O67" s="15">
        <v>1.4536641600000001E-3</v>
      </c>
      <c r="P67" s="15">
        <v>1.4536641600000001E-3</v>
      </c>
      <c r="Q67" s="15">
        <v>1.4536641600000001E-3</v>
      </c>
      <c r="R67" s="15">
        <v>1.4536641600000001E-3</v>
      </c>
      <c r="S67" s="15">
        <v>1.4536641600000001E-3</v>
      </c>
      <c r="T67" s="15">
        <v>1.4536641600000001E-3</v>
      </c>
      <c r="U67" s="15">
        <v>1.4536641600000001E-3</v>
      </c>
      <c r="V67" s="15">
        <v>1.4536641600000001E-3</v>
      </c>
      <c r="W67" s="15">
        <v>1.4536641600000001E-3</v>
      </c>
      <c r="X67" s="15">
        <v>1.4536641600000001E-3</v>
      </c>
      <c r="Y67" s="15">
        <v>1.4536641600000001E-3</v>
      </c>
      <c r="Z67" s="15">
        <v>1.4536641600000001E-3</v>
      </c>
      <c r="AA67" s="15">
        <v>1.4536641600000001E-3</v>
      </c>
      <c r="AB67" s="15">
        <v>1.4536641600000001E-3</v>
      </c>
      <c r="AC67" s="15">
        <v>1.4536641600000001E-3</v>
      </c>
      <c r="AD67" s="15">
        <v>1.4536641600000001E-3</v>
      </c>
      <c r="AE67" s="15">
        <v>1.4536641600000001E-3</v>
      </c>
      <c r="AF67" s="15">
        <v>1.4536641600000001E-3</v>
      </c>
      <c r="AG67" s="15">
        <v>1.4536641600000001E-3</v>
      </c>
      <c r="AH67" s="15">
        <v>1.4536641600000001E-3</v>
      </c>
      <c r="AI67" s="15">
        <v>1.4536641600000001E-3</v>
      </c>
      <c r="AJ67" s="15">
        <v>1.4536641600000001E-3</v>
      </c>
      <c r="AK67" s="15">
        <v>1.4536641600000001E-3</v>
      </c>
    </row>
    <row r="68" spans="1:37" x14ac:dyDescent="0.3">
      <c r="A68" s="10" t="s">
        <v>12</v>
      </c>
      <c r="B68" s="4">
        <v>40.791290336793175</v>
      </c>
      <c r="C68" s="4">
        <v>40.791290336793175</v>
      </c>
      <c r="D68" s="4">
        <v>40.791290336793175</v>
      </c>
      <c r="E68" s="4">
        <v>40.791290336793175</v>
      </c>
      <c r="F68" s="4">
        <v>40.791290336793175</v>
      </c>
      <c r="G68" s="4">
        <v>40.791290336793175</v>
      </c>
      <c r="H68" s="4">
        <v>40.791290336793175</v>
      </c>
      <c r="I68" s="4">
        <v>40.791290336793175</v>
      </c>
      <c r="J68" s="4">
        <v>40.791290336793175</v>
      </c>
      <c r="K68" s="4">
        <v>40.791290336793175</v>
      </c>
      <c r="L68" s="4">
        <v>40.791290336793175</v>
      </c>
      <c r="M68" s="4">
        <v>40.791290336793175</v>
      </c>
      <c r="N68" s="4">
        <v>40.791290336793175</v>
      </c>
      <c r="O68" s="4">
        <v>40.791290336793175</v>
      </c>
      <c r="P68" s="4">
        <v>40.791290336793175</v>
      </c>
      <c r="Q68" s="4">
        <v>40.791290336793175</v>
      </c>
      <c r="R68" s="4">
        <v>40.791290336793175</v>
      </c>
      <c r="S68" s="4">
        <v>40.791290336793175</v>
      </c>
      <c r="T68" s="4">
        <v>40.791290336793175</v>
      </c>
      <c r="U68" s="4">
        <v>40.791290336793175</v>
      </c>
      <c r="V68" s="4">
        <v>40.791290336793175</v>
      </c>
      <c r="W68" s="4">
        <v>40.791290336793175</v>
      </c>
      <c r="X68" s="4">
        <v>40.791290336793175</v>
      </c>
      <c r="Y68" s="4">
        <v>40.791290336793175</v>
      </c>
      <c r="Z68" s="4">
        <v>40.791290336793175</v>
      </c>
      <c r="AA68" s="4">
        <v>40.791290336793175</v>
      </c>
      <c r="AB68" s="4">
        <v>40.791290336793175</v>
      </c>
      <c r="AC68" s="4">
        <v>40.791290336793175</v>
      </c>
      <c r="AD68" s="4">
        <v>40.791290336793175</v>
      </c>
      <c r="AE68" s="4">
        <v>40.791290336793175</v>
      </c>
      <c r="AF68" s="4">
        <v>40.791290336793175</v>
      </c>
      <c r="AG68" s="4">
        <v>40.791290336793175</v>
      </c>
      <c r="AH68" s="4">
        <v>40.791290336793175</v>
      </c>
      <c r="AI68" s="4">
        <v>40.791290336793175</v>
      </c>
      <c r="AJ68" s="4">
        <v>40.791290336793175</v>
      </c>
      <c r="AK68" s="4">
        <v>40.791290336793175</v>
      </c>
    </row>
    <row r="69" spans="1:37" x14ac:dyDescent="0.3">
      <c r="A69" s="1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x14ac:dyDescent="0.3">
      <c r="A70" s="5" t="s">
        <v>18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</row>
    <row r="71" spans="1:37" x14ac:dyDescent="0.3">
      <c r="A71" s="18" t="s">
        <v>19</v>
      </c>
      <c r="B71" s="19">
        <v>0</v>
      </c>
      <c r="C71" s="19">
        <v>9.0845753764943332E-3</v>
      </c>
      <c r="D71" s="19">
        <v>9.0845753764943332E-3</v>
      </c>
      <c r="E71" s="19">
        <v>2.7253726129483003E-2</v>
      </c>
      <c r="F71" s="19">
        <v>2.7253726129483003E-2</v>
      </c>
      <c r="G71" s="19">
        <v>2.7253726129483003E-2</v>
      </c>
      <c r="H71" s="19">
        <v>2.7253726129483003E-2</v>
      </c>
      <c r="I71" s="19">
        <v>1.8169150752988666E-2</v>
      </c>
      <c r="J71" s="19">
        <v>1.8169150752988666E-2</v>
      </c>
      <c r="K71" s="19">
        <v>1.8169150752988666E-2</v>
      </c>
      <c r="L71" s="19">
        <v>1.8169150752988666E-2</v>
      </c>
      <c r="M71" s="19">
        <v>1.8169150752988666E-2</v>
      </c>
      <c r="N71" s="19">
        <v>1.8169150752988666E-2</v>
      </c>
      <c r="O71" s="19">
        <v>1.8169150752988666E-2</v>
      </c>
      <c r="P71" s="19">
        <v>1.8169150752988666E-2</v>
      </c>
      <c r="Q71" s="19">
        <v>1.8169150752988666E-2</v>
      </c>
      <c r="R71" s="19">
        <v>1.8169150752988666E-2</v>
      </c>
      <c r="S71" s="19">
        <v>1.8169150752988666E-2</v>
      </c>
      <c r="T71" s="19">
        <v>1.8169150752988666E-2</v>
      </c>
      <c r="U71" s="19">
        <v>1.8169150752988666E-2</v>
      </c>
      <c r="V71" s="19">
        <v>1.8169150752988666E-2</v>
      </c>
      <c r="W71" s="19">
        <v>1.8169150752988666E-2</v>
      </c>
      <c r="X71" s="19">
        <v>1.8169150752988666E-2</v>
      </c>
      <c r="Y71" s="19">
        <v>1.8169150752988666E-2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</row>
    <row r="72" spans="1:37" x14ac:dyDescent="0.3">
      <c r="A72" s="7" t="s">
        <v>3</v>
      </c>
      <c r="B72" s="9">
        <v>0</v>
      </c>
      <c r="C72" s="9">
        <v>97.52291666666666</v>
      </c>
      <c r="D72" s="9">
        <v>97.52291666666666</v>
      </c>
      <c r="E72" s="9">
        <v>292.56875000000002</v>
      </c>
      <c r="F72" s="9">
        <v>292.56875000000002</v>
      </c>
      <c r="G72" s="9">
        <v>292.56875000000002</v>
      </c>
      <c r="H72" s="9">
        <v>292.56875000000002</v>
      </c>
      <c r="I72" s="9">
        <v>195.04583333333332</v>
      </c>
      <c r="J72" s="9">
        <v>195.04583333333332</v>
      </c>
      <c r="K72" s="9">
        <v>195.04583333333332</v>
      </c>
      <c r="L72" s="9">
        <v>195.04583333333332</v>
      </c>
      <c r="M72" s="9">
        <v>195.04583333333332</v>
      </c>
      <c r="N72" s="9">
        <v>195.04583333333332</v>
      </c>
      <c r="O72" s="9">
        <v>195.04583333333332</v>
      </c>
      <c r="P72" s="9">
        <v>195.04583333333332</v>
      </c>
      <c r="Q72" s="9">
        <v>195.04583333333332</v>
      </c>
      <c r="R72" s="9">
        <v>195.04583333333332</v>
      </c>
      <c r="S72" s="9">
        <v>195.04583333333332</v>
      </c>
      <c r="T72" s="9">
        <v>195.04583333333332</v>
      </c>
      <c r="U72" s="9">
        <v>195.04583333333332</v>
      </c>
      <c r="V72" s="9">
        <v>195.04583333333332</v>
      </c>
      <c r="W72" s="9">
        <v>195.04583333333332</v>
      </c>
      <c r="X72" s="9">
        <v>195.04583333333332</v>
      </c>
      <c r="Y72" s="9">
        <v>195.04583333333332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</row>
    <row r="73" spans="1:37" x14ac:dyDescent="0.3">
      <c r="A73" s="10" t="s">
        <v>4</v>
      </c>
      <c r="B73" s="11">
        <v>0</v>
      </c>
      <c r="C73" s="11">
        <v>97.52291666666666</v>
      </c>
      <c r="D73" s="11">
        <v>195.04583333333332</v>
      </c>
      <c r="E73" s="11">
        <v>487.61458333333337</v>
      </c>
      <c r="F73" s="11">
        <v>780.18333333333339</v>
      </c>
      <c r="G73" s="11">
        <v>1072.7520833333333</v>
      </c>
      <c r="H73" s="11">
        <v>1365.3208333333332</v>
      </c>
      <c r="I73" s="11">
        <v>1560.3666666666666</v>
      </c>
      <c r="J73" s="11">
        <v>1755.4124999999999</v>
      </c>
      <c r="K73" s="11">
        <v>1950.4583333333333</v>
      </c>
      <c r="L73" s="11">
        <v>2145.5041666666666</v>
      </c>
      <c r="M73" s="11">
        <v>2340.5499999999997</v>
      </c>
      <c r="N73" s="11">
        <v>2535.5958333333328</v>
      </c>
      <c r="O73" s="11">
        <v>2730.641666666666</v>
      </c>
      <c r="P73" s="11">
        <v>2925.6874999999991</v>
      </c>
      <c r="Q73" s="11">
        <v>3120.7333333333322</v>
      </c>
      <c r="R73" s="11">
        <v>3315.7791666666653</v>
      </c>
      <c r="S73" s="11">
        <v>3510.8249999999985</v>
      </c>
      <c r="T73" s="11">
        <v>3705.8708333333316</v>
      </c>
      <c r="U73" s="11">
        <v>3900.9166666666647</v>
      </c>
      <c r="V73" s="11">
        <v>4095.9624999999978</v>
      </c>
      <c r="W73" s="11">
        <v>4291.0083333333314</v>
      </c>
      <c r="X73" s="11">
        <v>4486.054166666665</v>
      </c>
      <c r="Y73" s="11">
        <v>4681.0999999999985</v>
      </c>
      <c r="Z73" s="11">
        <v>4681.0999999999985</v>
      </c>
      <c r="AA73" s="11">
        <v>4681.0999999999985</v>
      </c>
      <c r="AB73" s="11">
        <v>4681.0999999999985</v>
      </c>
      <c r="AC73" s="11">
        <v>4681.0999999999985</v>
      </c>
      <c r="AD73" s="11">
        <v>4681.0999999999985</v>
      </c>
      <c r="AE73" s="11">
        <v>4681.0999999999985</v>
      </c>
      <c r="AF73" s="11">
        <v>4681.0999999999985</v>
      </c>
      <c r="AG73" s="11">
        <v>4681.0999999999985</v>
      </c>
      <c r="AH73" s="11">
        <v>4681.0999999999985</v>
      </c>
      <c r="AI73" s="11">
        <v>4681.0999999999985</v>
      </c>
      <c r="AJ73" s="11">
        <v>4681.0999999999985</v>
      </c>
      <c r="AK73" s="11">
        <v>4681.0999999999985</v>
      </c>
    </row>
    <row r="74" spans="1:37" x14ac:dyDescent="0.3">
      <c r="A74" s="7" t="s">
        <v>20</v>
      </c>
      <c r="B74" s="9">
        <v>0</v>
      </c>
      <c r="C74" s="9">
        <v>390.09166666666664</v>
      </c>
      <c r="D74" s="9">
        <v>390.09166666666664</v>
      </c>
      <c r="E74" s="9">
        <v>1170.2750000000001</v>
      </c>
      <c r="F74" s="9">
        <v>1170.2750000000001</v>
      </c>
      <c r="G74" s="9">
        <v>1170.2750000000001</v>
      </c>
      <c r="H74" s="9">
        <v>1170.2750000000001</v>
      </c>
      <c r="I74" s="9">
        <v>780.18333333333328</v>
      </c>
      <c r="J74" s="9">
        <v>780.18333333333328</v>
      </c>
      <c r="K74" s="9">
        <v>780.18333333333328</v>
      </c>
      <c r="L74" s="9">
        <v>780.18333333333328</v>
      </c>
      <c r="M74" s="9">
        <v>780.18333333333328</v>
      </c>
      <c r="N74" s="9">
        <v>780.18333333333328</v>
      </c>
      <c r="O74" s="9">
        <v>780.18333333333328</v>
      </c>
      <c r="P74" s="9">
        <v>780.18333333333328</v>
      </c>
      <c r="Q74" s="9">
        <v>780.18333333333328</v>
      </c>
      <c r="R74" s="9">
        <v>780.18333333333328</v>
      </c>
      <c r="S74" s="9">
        <v>780.18333333333328</v>
      </c>
      <c r="T74" s="9">
        <v>780.18333333333328</v>
      </c>
      <c r="U74" s="9">
        <v>780.18333333333328</v>
      </c>
      <c r="V74" s="9">
        <v>780.18333333333328</v>
      </c>
      <c r="W74" s="9">
        <v>780.18333333333328</v>
      </c>
      <c r="X74" s="9">
        <v>780.18333333333328</v>
      </c>
      <c r="Y74" s="9">
        <v>780.18333333333328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</row>
    <row r="75" spans="1:37" x14ac:dyDescent="0.3">
      <c r="A75" s="10" t="s">
        <v>21</v>
      </c>
      <c r="B75" s="11">
        <v>0</v>
      </c>
      <c r="C75" s="11">
        <v>390.09166666666664</v>
      </c>
      <c r="D75" s="11">
        <v>780.18333333333328</v>
      </c>
      <c r="E75" s="11">
        <v>1950.4583333333335</v>
      </c>
      <c r="F75" s="11">
        <v>3120.7333333333336</v>
      </c>
      <c r="G75" s="11">
        <v>4291.0083333333332</v>
      </c>
      <c r="H75" s="11">
        <v>5461.2833333333328</v>
      </c>
      <c r="I75" s="11">
        <v>6241.4666666666662</v>
      </c>
      <c r="J75" s="11">
        <v>7021.65</v>
      </c>
      <c r="K75" s="11">
        <v>7801.833333333333</v>
      </c>
      <c r="L75" s="11">
        <v>8582.0166666666664</v>
      </c>
      <c r="M75" s="11">
        <v>9362.1999999999989</v>
      </c>
      <c r="N75" s="11">
        <v>10142.383333333331</v>
      </c>
      <c r="O75" s="11">
        <v>10922.566666666664</v>
      </c>
      <c r="P75" s="11">
        <v>11702.749999999996</v>
      </c>
      <c r="Q75" s="11">
        <v>12482.933333333329</v>
      </c>
      <c r="R75" s="11">
        <v>13263.116666666661</v>
      </c>
      <c r="S75" s="11">
        <v>14043.299999999994</v>
      </c>
      <c r="T75" s="11">
        <v>14823.483333333326</v>
      </c>
      <c r="U75" s="11">
        <v>15603.666666666659</v>
      </c>
      <c r="V75" s="11">
        <v>16383.849999999991</v>
      </c>
      <c r="W75" s="11">
        <v>17164.033333333326</v>
      </c>
      <c r="X75" s="11">
        <v>17944.21666666666</v>
      </c>
      <c r="Y75" s="11">
        <v>18724.399999999994</v>
      </c>
      <c r="Z75" s="11">
        <v>18724.399999999994</v>
      </c>
      <c r="AA75" s="11">
        <v>18724.399999999994</v>
      </c>
      <c r="AB75" s="11">
        <v>18724.399999999994</v>
      </c>
      <c r="AC75" s="11">
        <v>18724.399999999994</v>
      </c>
      <c r="AD75" s="11">
        <v>18724.399999999994</v>
      </c>
      <c r="AE75" s="11">
        <v>18724.399999999994</v>
      </c>
      <c r="AF75" s="11">
        <v>18724.399999999994</v>
      </c>
      <c r="AG75" s="11">
        <v>18724.399999999994</v>
      </c>
      <c r="AH75" s="11">
        <v>18724.399999999994</v>
      </c>
      <c r="AI75" s="11">
        <v>18724.399999999994</v>
      </c>
      <c r="AJ75" s="11">
        <v>18724.399999999994</v>
      </c>
      <c r="AK75" s="11">
        <v>18724.399999999994</v>
      </c>
    </row>
    <row r="76" spans="1:37" x14ac:dyDescent="0.3">
      <c r="A76" s="20" t="s">
        <v>22</v>
      </c>
      <c r="B76" s="9">
        <v>0</v>
      </c>
      <c r="C76" s="9">
        <v>96.624999999999986</v>
      </c>
      <c r="D76" s="9">
        <v>96.624999999999986</v>
      </c>
      <c r="E76" s="9">
        <v>289.875</v>
      </c>
      <c r="F76" s="9">
        <v>289.875</v>
      </c>
      <c r="G76" s="9">
        <v>289.875</v>
      </c>
      <c r="H76" s="9">
        <v>289.875</v>
      </c>
      <c r="I76" s="9">
        <v>193.24999999999997</v>
      </c>
      <c r="J76" s="9">
        <v>193.24999999999997</v>
      </c>
      <c r="K76" s="9">
        <v>193.24999999999997</v>
      </c>
      <c r="L76" s="9">
        <v>193.24999999999997</v>
      </c>
      <c r="M76" s="9">
        <v>193.24999999999997</v>
      </c>
      <c r="N76" s="9">
        <v>193.24999999999997</v>
      </c>
      <c r="O76" s="9">
        <v>193.24999999999997</v>
      </c>
      <c r="P76" s="9">
        <v>193.24999999999997</v>
      </c>
      <c r="Q76" s="9">
        <v>193.24999999999997</v>
      </c>
      <c r="R76" s="9">
        <v>193.24999999999997</v>
      </c>
      <c r="S76" s="9">
        <v>193.24999999999997</v>
      </c>
      <c r="T76" s="9">
        <v>193.24999999999997</v>
      </c>
      <c r="U76" s="9">
        <v>193.24999999999997</v>
      </c>
      <c r="V76" s="9">
        <v>193.24999999999997</v>
      </c>
      <c r="W76" s="9">
        <v>193.24999999999997</v>
      </c>
      <c r="X76" s="9">
        <v>193.24999999999997</v>
      </c>
      <c r="Y76" s="9">
        <v>193.24999999999997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</row>
    <row r="77" spans="1:37" x14ac:dyDescent="0.3">
      <c r="A77" s="10" t="s">
        <v>23</v>
      </c>
      <c r="B77" s="11">
        <v>0</v>
      </c>
      <c r="C77" s="11">
        <v>96.624999999999986</v>
      </c>
      <c r="D77" s="11">
        <v>193.24999999999997</v>
      </c>
      <c r="E77" s="11">
        <v>483.125</v>
      </c>
      <c r="F77" s="11">
        <v>773</v>
      </c>
      <c r="G77" s="11">
        <v>1062.875</v>
      </c>
      <c r="H77" s="11">
        <v>1352.75</v>
      </c>
      <c r="I77" s="11">
        <v>1546</v>
      </c>
      <c r="J77" s="11">
        <v>1739.25</v>
      </c>
      <c r="K77" s="11">
        <v>1932.5</v>
      </c>
      <c r="L77" s="11">
        <v>2125.75</v>
      </c>
      <c r="M77" s="11">
        <v>2319</v>
      </c>
      <c r="N77" s="11">
        <v>2512.25</v>
      </c>
      <c r="O77" s="11">
        <v>2705.5</v>
      </c>
      <c r="P77" s="11">
        <v>2898.75</v>
      </c>
      <c r="Q77" s="11">
        <v>3092</v>
      </c>
      <c r="R77" s="11">
        <v>3285.25</v>
      </c>
      <c r="S77" s="11">
        <v>3478.5</v>
      </c>
      <c r="T77" s="11">
        <v>3671.75</v>
      </c>
      <c r="U77" s="11">
        <v>3865</v>
      </c>
      <c r="V77" s="11">
        <v>4058.25</v>
      </c>
      <c r="W77" s="11">
        <v>4251.5</v>
      </c>
      <c r="X77" s="11">
        <v>4444.75</v>
      </c>
      <c r="Y77" s="11">
        <v>4638</v>
      </c>
      <c r="Z77" s="11">
        <v>4638</v>
      </c>
      <c r="AA77" s="11">
        <v>4638</v>
      </c>
      <c r="AB77" s="11">
        <v>4638</v>
      </c>
      <c r="AC77" s="11">
        <v>4638</v>
      </c>
      <c r="AD77" s="11">
        <v>4638</v>
      </c>
      <c r="AE77" s="11">
        <v>4638</v>
      </c>
      <c r="AF77" s="11">
        <v>4638</v>
      </c>
      <c r="AG77" s="11">
        <v>4638</v>
      </c>
      <c r="AH77" s="11">
        <v>4638</v>
      </c>
      <c r="AI77" s="11">
        <v>4638</v>
      </c>
      <c r="AJ77" s="11">
        <v>4638</v>
      </c>
      <c r="AK77" s="11">
        <v>4638</v>
      </c>
    </row>
    <row r="78" spans="1:37" x14ac:dyDescent="0.3">
      <c r="A78" s="7" t="s">
        <v>24</v>
      </c>
      <c r="B78" s="12">
        <v>0</v>
      </c>
      <c r="C78" s="12">
        <v>627.99</v>
      </c>
      <c r="D78" s="12">
        <v>627.99</v>
      </c>
      <c r="E78" s="12">
        <v>627.99</v>
      </c>
      <c r="F78" s="12">
        <v>627.99</v>
      </c>
      <c r="G78" s="12">
        <v>627.99</v>
      </c>
      <c r="H78" s="12">
        <v>627.99000000000012</v>
      </c>
      <c r="I78" s="12">
        <v>627.99000000000012</v>
      </c>
      <c r="J78" s="12">
        <v>627.99</v>
      </c>
      <c r="K78" s="12">
        <v>627.99000000000012</v>
      </c>
      <c r="L78" s="12">
        <v>627.99000000000012</v>
      </c>
      <c r="M78" s="12">
        <v>627.99000000000024</v>
      </c>
      <c r="N78" s="12">
        <v>627.99000000000024</v>
      </c>
      <c r="O78" s="12">
        <v>627.99000000000024</v>
      </c>
      <c r="P78" s="12">
        <v>627.99000000000024</v>
      </c>
      <c r="Q78" s="12">
        <v>627.99000000000035</v>
      </c>
      <c r="R78" s="12">
        <v>627.99000000000035</v>
      </c>
      <c r="S78" s="12">
        <v>627.99000000000046</v>
      </c>
      <c r="T78" s="12">
        <v>627.99000000000035</v>
      </c>
      <c r="U78" s="12">
        <v>627.99000000000035</v>
      </c>
      <c r="V78" s="12">
        <v>627.99000000000035</v>
      </c>
      <c r="W78" s="12">
        <v>627.99000000000035</v>
      </c>
      <c r="X78" s="12">
        <v>627.99000000000035</v>
      </c>
      <c r="Y78" s="12">
        <v>627.99000000000024</v>
      </c>
      <c r="Z78" s="12">
        <v>627.99000000000024</v>
      </c>
      <c r="AA78" s="12">
        <v>627.99000000000024</v>
      </c>
      <c r="AB78" s="12">
        <v>627.99000000000024</v>
      </c>
      <c r="AC78" s="12">
        <v>627.99000000000024</v>
      </c>
      <c r="AD78" s="12">
        <v>627.99000000000024</v>
      </c>
      <c r="AE78" s="12">
        <v>627.99000000000024</v>
      </c>
      <c r="AF78" s="12">
        <v>627.99000000000024</v>
      </c>
      <c r="AG78" s="12">
        <v>627.99000000000024</v>
      </c>
      <c r="AH78" s="12">
        <v>627.99000000000024</v>
      </c>
      <c r="AI78" s="12">
        <v>627.99000000000024</v>
      </c>
      <c r="AJ78" s="12">
        <v>627.99000000000024</v>
      </c>
      <c r="AK78" s="12">
        <v>627.99000000000024</v>
      </c>
    </row>
    <row r="79" spans="1:37" x14ac:dyDescent="0.3">
      <c r="A79" s="7" t="s">
        <v>25</v>
      </c>
      <c r="B79" s="12">
        <v>0</v>
      </c>
      <c r="C79" s="12">
        <v>48.32681680172189</v>
      </c>
      <c r="D79" s="12">
        <v>48.32681680172189</v>
      </c>
      <c r="E79" s="12">
        <v>48.32681680172189</v>
      </c>
      <c r="F79" s="12">
        <v>48.326816801721883</v>
      </c>
      <c r="G79" s="12">
        <v>48.32681680172189</v>
      </c>
      <c r="H79" s="12">
        <v>48.32681680172189</v>
      </c>
      <c r="I79" s="12">
        <v>48.32681680172189</v>
      </c>
      <c r="J79" s="12">
        <v>48.326816801721904</v>
      </c>
      <c r="K79" s="12">
        <v>48.326816801721897</v>
      </c>
      <c r="L79" s="12">
        <v>48.326816801721897</v>
      </c>
      <c r="M79" s="12">
        <v>48.326816801721904</v>
      </c>
      <c r="N79" s="12">
        <v>48.326816801721911</v>
      </c>
      <c r="O79" s="12">
        <v>48.326816801721911</v>
      </c>
      <c r="P79" s="12">
        <v>48.326816801721925</v>
      </c>
      <c r="Q79" s="12">
        <v>48.326816801721918</v>
      </c>
      <c r="R79" s="12">
        <v>48.326816801721918</v>
      </c>
      <c r="S79" s="12">
        <v>48.326816801721925</v>
      </c>
      <c r="T79" s="12">
        <v>48.326816801721918</v>
      </c>
      <c r="U79" s="12">
        <v>48.326816801721925</v>
      </c>
      <c r="V79" s="12">
        <v>48.326816801721925</v>
      </c>
      <c r="W79" s="12">
        <v>48.326816801721918</v>
      </c>
      <c r="X79" s="12">
        <v>48.326816801721918</v>
      </c>
      <c r="Y79" s="12">
        <v>48.326816801721911</v>
      </c>
      <c r="Z79" s="12">
        <v>48.326816801721911</v>
      </c>
      <c r="AA79" s="12">
        <v>48.326816801721911</v>
      </c>
      <c r="AB79" s="12">
        <v>48.326816801721911</v>
      </c>
      <c r="AC79" s="12">
        <v>48.326816801721911</v>
      </c>
      <c r="AD79" s="12">
        <v>48.326816801721911</v>
      </c>
      <c r="AE79" s="12">
        <v>48.326816801721911</v>
      </c>
      <c r="AF79" s="12">
        <v>48.326816801721911</v>
      </c>
      <c r="AG79" s="12">
        <v>48.326816801721911</v>
      </c>
      <c r="AH79" s="12">
        <v>48.326816801721911</v>
      </c>
      <c r="AI79" s="12">
        <v>48.326816801721911</v>
      </c>
      <c r="AJ79" s="12">
        <v>48.326816801721911</v>
      </c>
      <c r="AK79" s="12">
        <v>48.326816801721911</v>
      </c>
    </row>
    <row r="80" spans="1:37" x14ac:dyDescent="0.3">
      <c r="A80" s="10" t="s">
        <v>7</v>
      </c>
      <c r="B80" s="13">
        <v>0</v>
      </c>
      <c r="C80" s="13">
        <v>676.31681680172187</v>
      </c>
      <c r="D80" s="13">
        <v>676.31681680172187</v>
      </c>
      <c r="E80" s="13">
        <v>676.31681680172187</v>
      </c>
      <c r="F80" s="13">
        <v>676.31681680172187</v>
      </c>
      <c r="G80" s="13">
        <v>676.31681680172187</v>
      </c>
      <c r="H80" s="13">
        <v>676.31681680172198</v>
      </c>
      <c r="I80" s="13">
        <v>676.31681680172198</v>
      </c>
      <c r="J80" s="13">
        <v>676.31681680172187</v>
      </c>
      <c r="K80" s="13">
        <v>676.31681680172198</v>
      </c>
      <c r="L80" s="13">
        <v>676.31681680172198</v>
      </c>
      <c r="M80" s="13">
        <v>676.3168168017221</v>
      </c>
      <c r="N80" s="13">
        <v>676.3168168017221</v>
      </c>
      <c r="O80" s="13">
        <v>676.3168168017221</v>
      </c>
      <c r="P80" s="13">
        <v>676.31681680172221</v>
      </c>
      <c r="Q80" s="13">
        <v>676.31681680172233</v>
      </c>
      <c r="R80" s="13">
        <v>676.31681680172233</v>
      </c>
      <c r="S80" s="13">
        <v>676.31681680172244</v>
      </c>
      <c r="T80" s="13">
        <v>676.31681680172233</v>
      </c>
      <c r="U80" s="13">
        <v>676.31681680172233</v>
      </c>
      <c r="V80" s="13">
        <v>676.31681680172233</v>
      </c>
      <c r="W80" s="13">
        <v>676.31681680172233</v>
      </c>
      <c r="X80" s="13">
        <v>676.31681680172233</v>
      </c>
      <c r="Y80" s="13">
        <v>676.3168168017221</v>
      </c>
      <c r="Z80" s="13">
        <v>676.3168168017221</v>
      </c>
      <c r="AA80" s="13">
        <v>676.3168168017221</v>
      </c>
      <c r="AB80" s="13">
        <v>676.3168168017221</v>
      </c>
      <c r="AC80" s="13">
        <v>676.3168168017221</v>
      </c>
      <c r="AD80" s="13">
        <v>676.3168168017221</v>
      </c>
      <c r="AE80" s="13">
        <v>676.3168168017221</v>
      </c>
      <c r="AF80" s="13">
        <v>676.3168168017221</v>
      </c>
      <c r="AG80" s="13">
        <v>676.3168168017221</v>
      </c>
      <c r="AH80" s="13">
        <v>676.3168168017221</v>
      </c>
      <c r="AI80" s="13">
        <v>676.3168168017221</v>
      </c>
      <c r="AJ80" s="13">
        <v>676.3168168017221</v>
      </c>
      <c r="AK80" s="13">
        <v>676.3168168017221</v>
      </c>
    </row>
    <row r="81" spans="1:37" x14ac:dyDescent="0.3">
      <c r="A81" s="7" t="s">
        <v>8</v>
      </c>
      <c r="B81" s="15">
        <v>0</v>
      </c>
      <c r="C81" s="15">
        <v>0.14706321922759946</v>
      </c>
      <c r="D81" s="15">
        <v>0.14706321922759946</v>
      </c>
      <c r="E81" s="15">
        <v>0.14706321922759943</v>
      </c>
      <c r="F81" s="15">
        <v>0.14706321922759943</v>
      </c>
      <c r="G81" s="15">
        <v>0.14706321922759946</v>
      </c>
      <c r="H81" s="15">
        <v>0.14706321922759946</v>
      </c>
      <c r="I81" s="15">
        <v>0.14706321922759946</v>
      </c>
      <c r="J81" s="15">
        <v>0.14706321922759949</v>
      </c>
      <c r="K81" s="15">
        <v>0.14706321922759946</v>
      </c>
      <c r="L81" s="15">
        <v>0.14706321922759949</v>
      </c>
      <c r="M81" s="15">
        <v>0.14706321922759949</v>
      </c>
      <c r="N81" s="15">
        <v>0.14706321922759952</v>
      </c>
      <c r="O81" s="15">
        <v>0.14706321922759952</v>
      </c>
      <c r="P81" s="15">
        <v>0.14706321922759952</v>
      </c>
      <c r="Q81" s="15">
        <v>0.14706321922759952</v>
      </c>
      <c r="R81" s="15">
        <v>0.14706321922759955</v>
      </c>
      <c r="S81" s="15">
        <v>0.14706321922759955</v>
      </c>
      <c r="T81" s="15">
        <v>0.14706321922759955</v>
      </c>
      <c r="U81" s="15">
        <v>0.14706321922759955</v>
      </c>
      <c r="V81" s="15">
        <v>0.14706321922759952</v>
      </c>
      <c r="W81" s="15">
        <v>0.14706321922759955</v>
      </c>
      <c r="X81" s="15">
        <v>0.14706321922759952</v>
      </c>
      <c r="Y81" s="15">
        <v>0.14706321922759955</v>
      </c>
      <c r="Z81" s="15">
        <v>0.14706321922759955</v>
      </c>
      <c r="AA81" s="15">
        <v>0.14706321922759955</v>
      </c>
      <c r="AB81" s="15">
        <v>0.14706321922759955</v>
      </c>
      <c r="AC81" s="15">
        <v>0.14706321922759955</v>
      </c>
      <c r="AD81" s="15">
        <v>0.14706321922759955</v>
      </c>
      <c r="AE81" s="15">
        <v>0.14706321922759955</v>
      </c>
      <c r="AF81" s="15">
        <v>0.14706321922759955</v>
      </c>
      <c r="AG81" s="15">
        <v>0.14706321922759955</v>
      </c>
      <c r="AH81" s="15">
        <v>0.14706321922759955</v>
      </c>
      <c r="AI81" s="15">
        <v>0.14706321922759955</v>
      </c>
      <c r="AJ81" s="15">
        <v>0.14706321922759955</v>
      </c>
      <c r="AK81" s="15">
        <v>0.14706321922759955</v>
      </c>
    </row>
    <row r="82" spans="1:37" x14ac:dyDescent="0.3">
      <c r="A82" s="10" t="s">
        <v>9</v>
      </c>
      <c r="B82" s="4">
        <v>0</v>
      </c>
      <c r="C82" s="4">
        <v>92.354231042740182</v>
      </c>
      <c r="D82" s="4">
        <v>92.354231042740182</v>
      </c>
      <c r="E82" s="4">
        <v>92.354231042740167</v>
      </c>
      <c r="F82" s="4">
        <v>92.354231042740167</v>
      </c>
      <c r="G82" s="4">
        <v>92.354231042740182</v>
      </c>
      <c r="H82" s="4">
        <v>92.35423104274021</v>
      </c>
      <c r="I82" s="4">
        <v>92.35423104274021</v>
      </c>
      <c r="J82" s="4">
        <v>92.35423104274021</v>
      </c>
      <c r="K82" s="4">
        <v>92.35423104274021</v>
      </c>
      <c r="L82" s="4">
        <v>92.354231042740224</v>
      </c>
      <c r="M82" s="4">
        <v>92.354231042740238</v>
      </c>
      <c r="N82" s="4">
        <v>92.354231042740253</v>
      </c>
      <c r="O82" s="4">
        <v>92.354231042740253</v>
      </c>
      <c r="P82" s="4">
        <v>92.354231042740253</v>
      </c>
      <c r="Q82" s="4">
        <v>92.354231042740267</v>
      </c>
      <c r="R82" s="4">
        <v>92.354231042740295</v>
      </c>
      <c r="S82" s="4">
        <v>92.354231042740309</v>
      </c>
      <c r="T82" s="4">
        <v>92.354231042740295</v>
      </c>
      <c r="U82" s="4">
        <v>92.354231042740295</v>
      </c>
      <c r="V82" s="4">
        <v>92.354231042740267</v>
      </c>
      <c r="W82" s="4">
        <v>92.354231042740295</v>
      </c>
      <c r="X82" s="4">
        <v>92.354231042740267</v>
      </c>
      <c r="Y82" s="4">
        <v>92.354231042740267</v>
      </c>
      <c r="Z82" s="4">
        <v>92.354231042740267</v>
      </c>
      <c r="AA82" s="4">
        <v>92.354231042740267</v>
      </c>
      <c r="AB82" s="4">
        <v>92.354231042740267</v>
      </c>
      <c r="AC82" s="4">
        <v>92.354231042740267</v>
      </c>
      <c r="AD82" s="4">
        <v>92.354231042740267</v>
      </c>
      <c r="AE82" s="4">
        <v>92.354231042740267</v>
      </c>
      <c r="AF82" s="4">
        <v>92.354231042740267</v>
      </c>
      <c r="AG82" s="4">
        <v>92.354231042740267</v>
      </c>
      <c r="AH82" s="4">
        <v>92.354231042740267</v>
      </c>
      <c r="AI82" s="4">
        <v>92.354231042740267</v>
      </c>
      <c r="AJ82" s="4">
        <v>92.354231042740267</v>
      </c>
      <c r="AK82" s="4">
        <v>92.354231042740267</v>
      </c>
    </row>
    <row r="83" spans="1:37" x14ac:dyDescent="0.3">
      <c r="A83" s="7" t="s">
        <v>17</v>
      </c>
      <c r="B83" s="15">
        <v>0</v>
      </c>
      <c r="C83" s="15">
        <v>0.13124681340830446</v>
      </c>
      <c r="D83" s="15">
        <v>0.13124681340830446</v>
      </c>
      <c r="E83" s="15">
        <v>0.13124681340830446</v>
      </c>
      <c r="F83" s="15">
        <v>0.13124681340830444</v>
      </c>
      <c r="G83" s="15">
        <v>0.13124681340830444</v>
      </c>
      <c r="H83" s="15">
        <v>0.13124681340830446</v>
      </c>
      <c r="I83" s="15">
        <v>0.13124681340830446</v>
      </c>
      <c r="J83" s="15">
        <v>0.13124681340830446</v>
      </c>
      <c r="K83" s="15">
        <v>0.13124681340830449</v>
      </c>
      <c r="L83" s="15">
        <v>0.13124681340830446</v>
      </c>
      <c r="M83" s="15">
        <v>0.13124681340830449</v>
      </c>
      <c r="N83" s="15">
        <v>0.13124681340830452</v>
      </c>
      <c r="O83" s="15">
        <v>0.13124681340830452</v>
      </c>
      <c r="P83" s="15">
        <v>0.13124681340830452</v>
      </c>
      <c r="Q83" s="15">
        <v>0.13124681340830452</v>
      </c>
      <c r="R83" s="15">
        <v>0.13124681340830452</v>
      </c>
      <c r="S83" s="15">
        <v>0.13124681340830455</v>
      </c>
      <c r="T83" s="15">
        <v>0.13124681340830455</v>
      </c>
      <c r="U83" s="15">
        <v>0.13124681340830455</v>
      </c>
      <c r="V83" s="15">
        <v>0.13124681340830455</v>
      </c>
      <c r="W83" s="15">
        <v>0.13124681340830452</v>
      </c>
      <c r="X83" s="15">
        <v>0.13124681340830452</v>
      </c>
      <c r="Y83" s="15">
        <v>0.13124681340830452</v>
      </c>
      <c r="Z83" s="15">
        <v>0.13124681340830452</v>
      </c>
      <c r="AA83" s="15">
        <v>0.13124681340830452</v>
      </c>
      <c r="AB83" s="15">
        <v>0.13124681340830452</v>
      </c>
      <c r="AC83" s="15">
        <v>0.13124681340830452</v>
      </c>
      <c r="AD83" s="15">
        <v>0.13124681340830452</v>
      </c>
      <c r="AE83" s="15">
        <v>0.13124681340830452</v>
      </c>
      <c r="AF83" s="15">
        <v>0.13124681340830452</v>
      </c>
      <c r="AG83" s="15">
        <v>0.13124681340830452</v>
      </c>
      <c r="AH83" s="15">
        <v>0.13124681340830452</v>
      </c>
      <c r="AI83" s="15">
        <v>0.13124681340830452</v>
      </c>
      <c r="AJ83" s="15">
        <v>0.13124681340830452</v>
      </c>
      <c r="AK83" s="15">
        <v>0.13124681340830452</v>
      </c>
    </row>
    <row r="84" spans="1:37" x14ac:dyDescent="0.3">
      <c r="A84" s="7" t="s">
        <v>11</v>
      </c>
      <c r="B84" s="15">
        <v>0</v>
      </c>
      <c r="C84" s="15">
        <v>9.7676583868577913E-4</v>
      </c>
      <c r="D84" s="15">
        <v>9.7676583868577913E-4</v>
      </c>
      <c r="E84" s="15">
        <v>9.7676583868577913E-4</v>
      </c>
      <c r="F84" s="15">
        <v>9.7676583868577913E-4</v>
      </c>
      <c r="G84" s="15">
        <v>9.7676583868577913E-4</v>
      </c>
      <c r="H84" s="15">
        <v>9.7676583868577913E-4</v>
      </c>
      <c r="I84" s="15">
        <v>9.7676583868577913E-4</v>
      </c>
      <c r="J84" s="15">
        <v>9.7676583868577913E-4</v>
      </c>
      <c r="K84" s="15">
        <v>9.7676583868577934E-4</v>
      </c>
      <c r="L84" s="15">
        <v>9.7676583868577934E-4</v>
      </c>
      <c r="M84" s="15">
        <v>9.7676583868577934E-4</v>
      </c>
      <c r="N84" s="15">
        <v>9.7676583868577934E-4</v>
      </c>
      <c r="O84" s="15">
        <v>9.7676583868577956E-4</v>
      </c>
      <c r="P84" s="15">
        <v>9.7676583868577956E-4</v>
      </c>
      <c r="Q84" s="15">
        <v>9.7676583868577956E-4</v>
      </c>
      <c r="R84" s="15">
        <v>9.7676583868577978E-4</v>
      </c>
      <c r="S84" s="15">
        <v>9.7676583868577978E-4</v>
      </c>
      <c r="T84" s="15">
        <v>9.7676583868577956E-4</v>
      </c>
      <c r="U84" s="15">
        <v>9.7676583868577978E-4</v>
      </c>
      <c r="V84" s="15">
        <v>9.7676583868577999E-4</v>
      </c>
      <c r="W84" s="15">
        <v>9.7676583868577978E-4</v>
      </c>
      <c r="X84" s="15">
        <v>9.7676583868577978E-4</v>
      </c>
      <c r="Y84" s="15">
        <v>9.7676583868577978E-4</v>
      </c>
      <c r="Z84" s="15">
        <v>9.7676583868577978E-4</v>
      </c>
      <c r="AA84" s="15">
        <v>9.7676583868577978E-4</v>
      </c>
      <c r="AB84" s="15">
        <v>9.7676583868577978E-4</v>
      </c>
      <c r="AC84" s="15">
        <v>9.7676583868577978E-4</v>
      </c>
      <c r="AD84" s="15">
        <v>9.7676583868577978E-4</v>
      </c>
      <c r="AE84" s="15">
        <v>9.7676583868577978E-4</v>
      </c>
      <c r="AF84" s="15">
        <v>9.7676583868577978E-4</v>
      </c>
      <c r="AG84" s="15">
        <v>9.7676583868577978E-4</v>
      </c>
      <c r="AH84" s="15">
        <v>9.7676583868577978E-4</v>
      </c>
      <c r="AI84" s="15">
        <v>9.7676583868577978E-4</v>
      </c>
      <c r="AJ84" s="15">
        <v>9.7676583868577978E-4</v>
      </c>
      <c r="AK84" s="15">
        <v>9.7676583868577978E-4</v>
      </c>
    </row>
    <row r="85" spans="1:37" x14ac:dyDescent="0.3">
      <c r="A85" s="10" t="s">
        <v>26</v>
      </c>
      <c r="B85" s="4">
        <v>0</v>
      </c>
      <c r="C85" s="4">
        <v>89.142661451728003</v>
      </c>
      <c r="D85" s="4">
        <v>89.142661451728003</v>
      </c>
      <c r="E85" s="16">
        <v>89.142661451728003</v>
      </c>
      <c r="F85" s="4">
        <v>89.142661451727989</v>
      </c>
      <c r="G85" s="4">
        <v>89.142661451728017</v>
      </c>
      <c r="H85" s="4">
        <v>89.142661451728003</v>
      </c>
      <c r="I85" s="4">
        <v>89.142661451728003</v>
      </c>
      <c r="J85" s="4">
        <v>89.142661451728031</v>
      </c>
      <c r="K85" s="4">
        <v>89.142661451728017</v>
      </c>
      <c r="L85" s="4">
        <v>89.142661451728031</v>
      </c>
      <c r="M85" s="4">
        <v>89.142661451728031</v>
      </c>
      <c r="N85" s="4">
        <v>89.142661451728046</v>
      </c>
      <c r="O85" s="4">
        <v>89.142661451728046</v>
      </c>
      <c r="P85" s="4">
        <v>89.14266145172806</v>
      </c>
      <c r="Q85" s="4">
        <v>89.142661451728046</v>
      </c>
      <c r="R85" s="4">
        <v>89.14266145172806</v>
      </c>
      <c r="S85" s="4">
        <v>89.14266145172806</v>
      </c>
      <c r="T85" s="4">
        <v>89.14266145172806</v>
      </c>
      <c r="U85" s="4">
        <v>89.142661451728074</v>
      </c>
      <c r="V85" s="4">
        <v>89.14266145172806</v>
      </c>
      <c r="W85" s="4">
        <v>89.14266145172806</v>
      </c>
      <c r="X85" s="4">
        <v>89.14266145172806</v>
      </c>
      <c r="Y85" s="4">
        <v>89.14266145172806</v>
      </c>
      <c r="Z85" s="4">
        <v>89.14266145172806</v>
      </c>
      <c r="AA85" s="4">
        <v>89.14266145172806</v>
      </c>
      <c r="AB85" s="4">
        <v>89.14266145172806</v>
      </c>
      <c r="AC85" s="4">
        <v>89.14266145172806</v>
      </c>
      <c r="AD85" s="4">
        <v>89.14266145172806</v>
      </c>
      <c r="AE85" s="4">
        <v>89.14266145172806</v>
      </c>
      <c r="AF85" s="4">
        <v>89.14266145172806</v>
      </c>
      <c r="AG85" s="4">
        <v>89.14266145172806</v>
      </c>
      <c r="AH85" s="4">
        <v>89.14266145172806</v>
      </c>
      <c r="AI85" s="4">
        <v>89.14266145172806</v>
      </c>
      <c r="AJ85" s="4">
        <v>89.14266145172806</v>
      </c>
      <c r="AK85" s="4">
        <v>89.14266145172806</v>
      </c>
    </row>
    <row r="86" spans="1:37" x14ac:dyDescent="0.3">
      <c r="A86" s="1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1:37" x14ac:dyDescent="0.3">
      <c r="A87" s="1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1:37" x14ac:dyDescent="0.3">
      <c r="A88" s="1" t="s">
        <v>27</v>
      </c>
      <c r="B88" s="13">
        <v>0</v>
      </c>
      <c r="C88" s="13">
        <v>65956.38856521959</v>
      </c>
      <c r="D88" s="13">
        <v>131912.77713043918</v>
      </c>
      <c r="E88" s="13">
        <v>329781.94282609795</v>
      </c>
      <c r="F88" s="13">
        <v>527651.10852175672</v>
      </c>
      <c r="G88" s="13">
        <v>725520.27421741548</v>
      </c>
      <c r="H88" s="13">
        <v>923389.43991307437</v>
      </c>
      <c r="I88" s="13">
        <v>1055302.2170435134</v>
      </c>
      <c r="J88" s="13">
        <v>1187214.9941739526</v>
      </c>
      <c r="K88" s="13">
        <v>1319127.771304392</v>
      </c>
      <c r="L88" s="13">
        <v>1451040.5484348312</v>
      </c>
      <c r="M88" s="13">
        <v>1582953.3255652704</v>
      </c>
      <c r="N88" s="13">
        <v>1714866.1026957096</v>
      </c>
      <c r="O88" s="13">
        <v>1846778.8798261487</v>
      </c>
      <c r="P88" s="13">
        <v>1978691.6569565882</v>
      </c>
      <c r="Q88" s="13">
        <v>2110604.4340870273</v>
      </c>
      <c r="R88" s="13">
        <v>2242517.2112174667</v>
      </c>
      <c r="S88" s="13">
        <v>2374429.9883479062</v>
      </c>
      <c r="T88" s="13">
        <v>2506342.7654783446</v>
      </c>
      <c r="U88" s="13">
        <v>2638255.542608784</v>
      </c>
      <c r="V88" s="13">
        <v>2770168.319739223</v>
      </c>
      <c r="W88" s="13">
        <v>2902081.0968696624</v>
      </c>
      <c r="X88" s="13">
        <v>3033993.8740001018</v>
      </c>
      <c r="Y88" s="13">
        <v>3165906.6511305403</v>
      </c>
      <c r="Z88" s="13">
        <v>3165906.6511305403</v>
      </c>
      <c r="AA88" s="13">
        <v>3165906.6511305403</v>
      </c>
      <c r="AB88" s="13">
        <v>3165906.6511305403</v>
      </c>
      <c r="AC88" s="13">
        <v>3165906.6511305403</v>
      </c>
      <c r="AD88" s="13">
        <v>3165906.6511305403</v>
      </c>
      <c r="AE88" s="13">
        <v>3165906.6511305403</v>
      </c>
      <c r="AF88" s="13">
        <v>3165906.6511305403</v>
      </c>
      <c r="AG88" s="13">
        <v>3165906.6511305403</v>
      </c>
      <c r="AH88" s="13">
        <v>3165906.6511305403</v>
      </c>
      <c r="AI88" s="13">
        <v>3165906.6511305403</v>
      </c>
      <c r="AJ88" s="13">
        <v>3165906.6511305403</v>
      </c>
      <c r="AK88" s="13">
        <v>3165906.6511305403</v>
      </c>
    </row>
    <row r="89" spans="1:37" x14ac:dyDescent="0.3">
      <c r="A89" s="1" t="s">
        <v>28</v>
      </c>
      <c r="B89" s="13">
        <v>0</v>
      </c>
      <c r="C89" s="13">
        <v>54555.355655519998</v>
      </c>
      <c r="D89" s="13">
        <v>109110.71131104</v>
      </c>
      <c r="E89" s="13">
        <v>272776.77827759</v>
      </c>
      <c r="F89" s="13">
        <v>436442.84524414001</v>
      </c>
      <c r="G89" s="13">
        <v>600108.91221069999</v>
      </c>
      <c r="H89" s="13">
        <v>763774.97917724994</v>
      </c>
      <c r="I89" s="13">
        <v>872885.69048829004</v>
      </c>
      <c r="J89" s="13">
        <v>981996.40179932001</v>
      </c>
      <c r="K89" s="13">
        <v>1091107.11311036</v>
      </c>
      <c r="L89" s="13">
        <v>1200217.8244214</v>
      </c>
      <c r="M89" s="13">
        <v>1309328.5357324299</v>
      </c>
      <c r="N89" s="13">
        <v>1418439.2470434699</v>
      </c>
      <c r="O89" s="13">
        <v>1527549.9583544999</v>
      </c>
      <c r="P89" s="13">
        <v>1636660.6696655401</v>
      </c>
      <c r="Q89" s="13">
        <v>1745771.3809765801</v>
      </c>
      <c r="R89" s="13">
        <v>1854882.0922876101</v>
      </c>
      <c r="S89" s="13">
        <v>1963992.80359865</v>
      </c>
      <c r="T89" s="13">
        <v>2073103.51490968</v>
      </c>
      <c r="U89" s="13">
        <v>2182214.22622072</v>
      </c>
      <c r="V89" s="13">
        <v>2291324.93753176</v>
      </c>
      <c r="W89" s="13">
        <v>2400435.6488427902</v>
      </c>
      <c r="X89" s="13">
        <v>2509546.3601538301</v>
      </c>
      <c r="Y89" s="13">
        <v>2618657.0714648599</v>
      </c>
      <c r="Z89" s="13">
        <v>2618657.0714648599</v>
      </c>
      <c r="AA89" s="13">
        <v>2618657.0714648599</v>
      </c>
      <c r="AB89" s="13">
        <v>2618657.0714648599</v>
      </c>
      <c r="AC89" s="13">
        <v>2618657.0714648599</v>
      </c>
      <c r="AD89" s="13">
        <v>2618657.0714648599</v>
      </c>
      <c r="AE89" s="13">
        <v>2618657.0714648599</v>
      </c>
      <c r="AF89" s="13">
        <v>2618657.0714648599</v>
      </c>
      <c r="AG89" s="13">
        <v>2618657.0714648599</v>
      </c>
      <c r="AH89" s="13">
        <v>2618657.0714648599</v>
      </c>
      <c r="AI89" s="13">
        <v>2618657.0714648599</v>
      </c>
      <c r="AJ89" s="13">
        <v>2618657.0714648599</v>
      </c>
      <c r="AK89" s="13">
        <v>2618657.0714648599</v>
      </c>
    </row>
    <row r="90" spans="1:37" x14ac:dyDescent="0.3">
      <c r="A90" s="1" t="s">
        <v>55</v>
      </c>
      <c r="B90" s="4">
        <v>0</v>
      </c>
      <c r="C90" s="4">
        <v>7017.4183828350397</v>
      </c>
      <c r="D90" s="4">
        <v>14034.836765669999</v>
      </c>
      <c r="E90" s="4">
        <v>35087.091914175202</v>
      </c>
      <c r="F90" s="4">
        <v>56139.347062680266</v>
      </c>
      <c r="G90" s="4">
        <v>77191.602211185469</v>
      </c>
      <c r="H90" s="4">
        <v>98243.857359690606</v>
      </c>
      <c r="I90" s="4">
        <v>112278.69412536061</v>
      </c>
      <c r="J90" s="4">
        <v>126313.53089103079</v>
      </c>
      <c r="K90" s="4">
        <v>140348.36765670081</v>
      </c>
      <c r="L90" s="4">
        <v>154383.204422371</v>
      </c>
      <c r="M90" s="4">
        <v>168418.04118804101</v>
      </c>
      <c r="N90" s="4">
        <v>456132.19488427747</v>
      </c>
      <c r="O90" s="4">
        <v>491219.28679845302</v>
      </c>
      <c r="P90" s="4">
        <v>526306.37871262501</v>
      </c>
      <c r="Q90" s="4">
        <v>561393.47062679997</v>
      </c>
      <c r="R90" s="4">
        <v>596480.56254097493</v>
      </c>
      <c r="S90" s="4">
        <v>631567.6544551499</v>
      </c>
      <c r="T90" s="4">
        <v>666654.74636932497</v>
      </c>
      <c r="U90" s="4">
        <v>701741.83828349994</v>
      </c>
      <c r="V90" s="4">
        <v>736828.93019767501</v>
      </c>
      <c r="W90" s="4">
        <v>771916.02211185498</v>
      </c>
      <c r="X90" s="4">
        <v>807003.11402602994</v>
      </c>
      <c r="Y90" s="4">
        <v>842090.20594020502</v>
      </c>
      <c r="Z90" s="4">
        <v>336836.08237608196</v>
      </c>
      <c r="AA90" s="4">
        <v>336836.08237608196</v>
      </c>
      <c r="AB90" s="4">
        <v>336836.08237608196</v>
      </c>
      <c r="AC90" s="4">
        <v>336836.08237608196</v>
      </c>
      <c r="AD90" s="4">
        <v>336836.08237608196</v>
      </c>
      <c r="AE90" s="4">
        <v>336836.08237608196</v>
      </c>
      <c r="AF90" s="4">
        <v>336836.08237608196</v>
      </c>
      <c r="AG90" s="4">
        <v>336836.08237608196</v>
      </c>
      <c r="AH90" s="4">
        <v>336836.08237608196</v>
      </c>
      <c r="AI90" s="4">
        <v>336836.08237608196</v>
      </c>
      <c r="AJ90" s="4">
        <v>336836.08237608196</v>
      </c>
      <c r="AK90" s="4">
        <v>336836.08237608196</v>
      </c>
    </row>
    <row r="91" spans="1:37" x14ac:dyDescent="0.3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1:37" x14ac:dyDescent="0.3">
      <c r="A92" s="1" t="s">
        <v>29</v>
      </c>
      <c r="B92" s="4">
        <v>0</v>
      </c>
      <c r="C92" s="4">
        <v>5263.0637871262797</v>
      </c>
      <c r="D92" s="4">
        <v>10526.127574252499</v>
      </c>
      <c r="E92" s="4">
        <v>26315.3189356314</v>
      </c>
      <c r="F92" s="4">
        <v>42104.510297010202</v>
      </c>
      <c r="G92" s="4">
        <v>57893.701658389102</v>
      </c>
      <c r="H92" s="4">
        <v>49121.928679845303</v>
      </c>
      <c r="I92" s="4">
        <v>56139.347062680303</v>
      </c>
      <c r="J92" s="4">
        <v>63156.765445515397</v>
      </c>
      <c r="K92" s="4">
        <v>70174.183828350404</v>
      </c>
      <c r="L92" s="4">
        <v>77191.602211185498</v>
      </c>
      <c r="M92" s="4">
        <v>84209.020594020505</v>
      </c>
      <c r="N92" s="4">
        <v>91226.438976855497</v>
      </c>
      <c r="O92" s="4">
        <v>98243.857359690606</v>
      </c>
      <c r="P92" s="4">
        <v>105261.275742525</v>
      </c>
      <c r="Q92" s="4">
        <v>112278.69412535999</v>
      </c>
      <c r="R92" s="4">
        <v>119296.112508195</v>
      </c>
      <c r="S92" s="4">
        <v>126313.53089102999</v>
      </c>
      <c r="T92" s="4">
        <v>133330.949273865</v>
      </c>
      <c r="U92" s="4">
        <v>140348.36765669999</v>
      </c>
      <c r="V92" s="4">
        <v>147365.78603953501</v>
      </c>
      <c r="W92" s="4">
        <v>154383.204422371</v>
      </c>
      <c r="X92" s="4">
        <v>161400.62280520599</v>
      </c>
      <c r="Y92" s="4">
        <v>168418.04118804101</v>
      </c>
      <c r="Z92" s="4">
        <v>67367.216475216395</v>
      </c>
      <c r="AA92" s="4">
        <v>67367.216475216395</v>
      </c>
      <c r="AB92" s="4">
        <v>67367.216475216395</v>
      </c>
      <c r="AC92" s="4">
        <v>67367.216475216395</v>
      </c>
      <c r="AD92" s="4">
        <v>67367.216475216395</v>
      </c>
      <c r="AE92" s="4">
        <v>67367.216475216395</v>
      </c>
      <c r="AF92" s="4">
        <v>67367.216475216395</v>
      </c>
      <c r="AG92" s="4">
        <v>67367.216475216395</v>
      </c>
      <c r="AH92" s="4">
        <v>67367.216475216395</v>
      </c>
      <c r="AI92" s="4">
        <v>67367.216475216395</v>
      </c>
      <c r="AJ92" s="4">
        <v>67367.216475216395</v>
      </c>
      <c r="AK92" s="4">
        <v>67367.216475216395</v>
      </c>
    </row>
    <row r="93" spans="1:37" x14ac:dyDescent="0.3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1:37" x14ac:dyDescent="0.3">
      <c r="A94" s="1" t="s">
        <v>54</v>
      </c>
      <c r="B94" s="4">
        <f>B90-B92</f>
        <v>0</v>
      </c>
      <c r="C94" s="4">
        <f>C90-C92</f>
        <v>1754.3545957087599</v>
      </c>
      <c r="D94" s="4">
        <f>D90-D92</f>
        <v>3508.7091914174998</v>
      </c>
      <c r="E94" s="4">
        <f>E90-E92</f>
        <v>8771.7729785438023</v>
      </c>
      <c r="F94" s="4">
        <f>F90-F92</f>
        <v>14034.836765670065</v>
      </c>
      <c r="G94" s="4">
        <f>G90-G92</f>
        <v>19297.900552796367</v>
      </c>
      <c r="H94" s="4">
        <f>H90-H92</f>
        <v>49121.928679845303</v>
      </c>
      <c r="I94" s="4">
        <f>I90-I92</f>
        <v>56139.347062680303</v>
      </c>
      <c r="J94" s="4">
        <f>J90-J92</f>
        <v>63156.765445515397</v>
      </c>
      <c r="K94" s="4">
        <f>K90-K92</f>
        <v>70174.183828350404</v>
      </c>
      <c r="L94" s="4">
        <f>L90-L92</f>
        <v>77191.602211185498</v>
      </c>
      <c r="M94" s="4">
        <f>M90-M92</f>
        <v>84209.020594020505</v>
      </c>
      <c r="N94" s="4">
        <f>N90-N92</f>
        <v>364905.75590742199</v>
      </c>
      <c r="O94" s="4">
        <f>O90-O92</f>
        <v>392975.42943876242</v>
      </c>
      <c r="P94" s="4">
        <f>P90-P92</f>
        <v>421045.10297010001</v>
      </c>
      <c r="Q94" s="4">
        <f>Q90-Q92</f>
        <v>449114.77650143998</v>
      </c>
      <c r="R94" s="4">
        <f>R90-R92</f>
        <v>477184.45003277995</v>
      </c>
      <c r="S94" s="4">
        <f>S90-S92</f>
        <v>505254.12356411992</v>
      </c>
      <c r="T94" s="4">
        <f>T90-T92</f>
        <v>533323.79709546</v>
      </c>
      <c r="U94" s="4">
        <f>U90-U92</f>
        <v>561393.47062679997</v>
      </c>
      <c r="V94" s="4">
        <f>V90-V92</f>
        <v>589463.14415814006</v>
      </c>
      <c r="W94" s="4">
        <f>W90-W92</f>
        <v>617532.81768948399</v>
      </c>
      <c r="X94" s="4">
        <f>X90-X92</f>
        <v>645602.49122082395</v>
      </c>
      <c r="Y94" s="4">
        <f>Y90-Y92</f>
        <v>673672.16475216404</v>
      </c>
      <c r="Z94" s="4">
        <f>Z90-Z92</f>
        <v>269468.86590086558</v>
      </c>
      <c r="AA94" s="4">
        <f>AA90-AA92</f>
        <v>269468.86590086558</v>
      </c>
      <c r="AB94" s="4">
        <f>AB90-AB92</f>
        <v>269468.86590086558</v>
      </c>
      <c r="AC94" s="4">
        <f>AC90-AC92</f>
        <v>269468.86590086558</v>
      </c>
      <c r="AD94" s="4">
        <f>AD90-AD92</f>
        <v>269468.86590086558</v>
      </c>
      <c r="AE94" s="4">
        <f>AE90-AE92</f>
        <v>269468.86590086558</v>
      </c>
      <c r="AF94" s="4">
        <f>AF90-AF92</f>
        <v>269468.86590086558</v>
      </c>
      <c r="AG94" s="4">
        <f>AG90-AG92</f>
        <v>269468.86590086558</v>
      </c>
      <c r="AH94" s="4">
        <f>AH90-AH92</f>
        <v>269468.86590086558</v>
      </c>
      <c r="AI94" s="4">
        <f>AI90-AI92</f>
        <v>269468.86590086558</v>
      </c>
      <c r="AJ94" s="4">
        <f>AJ90-AJ92</f>
        <v>269468.86590086558</v>
      </c>
      <c r="AK94" s="4">
        <f>AK90-AK92</f>
        <v>269468.86590086558</v>
      </c>
    </row>
    <row r="95" spans="1:37" x14ac:dyDescent="0.3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  <row r="96" spans="1:37" x14ac:dyDescent="0.3">
      <c r="A96" s="1" t="s">
        <v>30</v>
      </c>
      <c r="B96" s="4">
        <v>0</v>
      </c>
      <c r="C96" s="4">
        <v>74117.416666666657</v>
      </c>
      <c r="D96" s="4">
        <v>74117.416666666657</v>
      </c>
      <c r="E96" s="4">
        <v>222352.25000000003</v>
      </c>
      <c r="F96" s="4">
        <v>222352.25000000003</v>
      </c>
      <c r="G96" s="4">
        <v>222352.25000000003</v>
      </c>
      <c r="H96" s="4">
        <v>222352.25000000003</v>
      </c>
      <c r="I96" s="4">
        <v>148234.83333333331</v>
      </c>
      <c r="J96" s="4">
        <v>148234.83333333331</v>
      </c>
      <c r="K96" s="4">
        <v>148234.83333333331</v>
      </c>
      <c r="L96" s="4">
        <v>148234.83333333331</v>
      </c>
      <c r="M96" s="4">
        <v>148234.83333333331</v>
      </c>
      <c r="N96" s="4">
        <v>148234.83333333331</v>
      </c>
      <c r="O96" s="4">
        <v>148234.83333333331</v>
      </c>
      <c r="P96" s="4">
        <v>148234.83333333331</v>
      </c>
      <c r="Q96" s="4">
        <v>148234.83333333331</v>
      </c>
      <c r="R96" s="4">
        <v>148234.83333333331</v>
      </c>
      <c r="S96" s="4">
        <v>148234.83333333331</v>
      </c>
      <c r="T96" s="4">
        <v>148234.83333333331</v>
      </c>
      <c r="U96" s="4">
        <v>148234.83333333331</v>
      </c>
      <c r="V96" s="4">
        <v>148234.83333333331</v>
      </c>
      <c r="W96" s="4">
        <v>148234.83333333331</v>
      </c>
      <c r="X96" s="4">
        <v>148234.83333333331</v>
      </c>
      <c r="Y96" s="4">
        <v>148234.83333333331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</row>
    <row r="97" spans="1:37" collapsed="1" x14ac:dyDescent="0.3">
      <c r="A97" s="7" t="s">
        <v>48</v>
      </c>
      <c r="B97" s="25">
        <v>0</v>
      </c>
      <c r="C97" s="25">
        <v>74117.416666666657</v>
      </c>
      <c r="D97" s="25">
        <v>64852.739583333328</v>
      </c>
      <c r="E97" s="25">
        <v>138970.15625000003</v>
      </c>
      <c r="F97" s="25">
        <v>111176.12500000001</v>
      </c>
      <c r="G97" s="25">
        <v>83382.093750000015</v>
      </c>
      <c r="H97" s="25">
        <v>55588.062500000007</v>
      </c>
      <c r="I97" s="25">
        <v>37058.708333333328</v>
      </c>
      <c r="J97" s="25">
        <v>37058.708333333328</v>
      </c>
      <c r="K97" s="25">
        <v>18529.354166666664</v>
      </c>
      <c r="L97" s="25">
        <v>0</v>
      </c>
      <c r="M97" s="25">
        <v>0</v>
      </c>
      <c r="N97" s="25">
        <v>0</v>
      </c>
      <c r="O97" s="25">
        <v>0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</row>
    <row r="98" spans="1:37" x14ac:dyDescent="0.3">
      <c r="A98" s="7" t="s">
        <v>49</v>
      </c>
      <c r="B98" s="25">
        <v>0</v>
      </c>
      <c r="C98" s="25">
        <v>0</v>
      </c>
      <c r="D98" s="25">
        <v>9264.6770833333321</v>
      </c>
      <c r="E98" s="25">
        <v>83382.093750000015</v>
      </c>
      <c r="F98" s="25">
        <v>111176.12500000001</v>
      </c>
      <c r="G98" s="25">
        <v>138970.15625000003</v>
      </c>
      <c r="H98" s="25">
        <v>166764.18750000003</v>
      </c>
      <c r="I98" s="25">
        <v>111176.12499999999</v>
      </c>
      <c r="J98" s="25">
        <v>111176.12499999999</v>
      </c>
      <c r="K98" s="25">
        <v>129705.47916666666</v>
      </c>
      <c r="L98" s="25">
        <v>148234.83333333331</v>
      </c>
      <c r="M98" s="25">
        <v>148234.83333333331</v>
      </c>
      <c r="N98" s="25">
        <v>148234.83333333331</v>
      </c>
      <c r="O98" s="25">
        <v>148234.83333333331</v>
      </c>
      <c r="P98" s="25">
        <v>148234.83333333331</v>
      </c>
      <c r="Q98" s="25">
        <v>148234.83333333331</v>
      </c>
      <c r="R98" s="25">
        <v>148234.83333333331</v>
      </c>
      <c r="S98" s="25">
        <v>148234.83333333331</v>
      </c>
      <c r="T98" s="25">
        <v>148234.83333333331</v>
      </c>
      <c r="U98" s="25">
        <v>148234.83333333331</v>
      </c>
      <c r="V98" s="25">
        <v>148234.83333333331</v>
      </c>
      <c r="W98" s="25">
        <v>148234.83333333331</v>
      </c>
      <c r="X98" s="25">
        <v>148234.83333333331</v>
      </c>
      <c r="Y98" s="25">
        <v>148234.83333333331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</row>
    <row r="99" spans="1:37" x14ac:dyDescent="0.3">
      <c r="A99" s="7" t="s">
        <v>50</v>
      </c>
      <c r="B99" s="25">
        <v>0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</row>
    <row r="100" spans="1:37" x14ac:dyDescent="0.3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37" x14ac:dyDescent="0.3">
      <c r="A101" s="1" t="s">
        <v>31</v>
      </c>
      <c r="B101" s="4">
        <v>0</v>
      </c>
      <c r="C101" s="4">
        <v>0</v>
      </c>
      <c r="D101" s="4">
        <v>4388.53125</v>
      </c>
      <c r="E101" s="4">
        <v>39496.781250000007</v>
      </c>
      <c r="F101" s="4">
        <v>52662.375000000007</v>
      </c>
      <c r="G101" s="4">
        <v>65827.968750000015</v>
      </c>
      <c r="H101" s="4">
        <v>78993.562500000015</v>
      </c>
      <c r="I101" s="4">
        <v>52662.375</v>
      </c>
      <c r="J101" s="4">
        <v>52662.375</v>
      </c>
      <c r="K101" s="4">
        <v>61439.4375</v>
      </c>
      <c r="L101" s="4">
        <v>70216.5</v>
      </c>
      <c r="M101" s="4">
        <v>70216.5</v>
      </c>
      <c r="N101" s="4">
        <v>70216.5</v>
      </c>
      <c r="O101" s="4">
        <v>70216.5</v>
      </c>
      <c r="P101" s="4">
        <v>70216.5</v>
      </c>
      <c r="Q101" s="4">
        <v>70216.5</v>
      </c>
      <c r="R101" s="4">
        <v>70216.5</v>
      </c>
      <c r="S101" s="4">
        <v>70216.5</v>
      </c>
      <c r="T101" s="4">
        <v>70216.5</v>
      </c>
      <c r="U101" s="4">
        <v>70216.5</v>
      </c>
      <c r="V101" s="4">
        <v>70216.5</v>
      </c>
      <c r="W101" s="4">
        <v>70216.5</v>
      </c>
      <c r="X101" s="4">
        <v>70216.5</v>
      </c>
      <c r="Y101" s="4">
        <v>70216.5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</row>
    <row r="102" spans="1:37" x14ac:dyDescent="0.3">
      <c r="A102" s="7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37" x14ac:dyDescent="0.3">
      <c r="A103" s="1" t="s">
        <v>32</v>
      </c>
      <c r="B103" s="4">
        <v>0</v>
      </c>
      <c r="C103" s="4">
        <v>78927.34617187499</v>
      </c>
      <c r="D103" s="4">
        <v>78927.34617187499</v>
      </c>
      <c r="E103" s="4">
        <v>236782.03851562503</v>
      </c>
      <c r="F103" s="4">
        <v>236782.03851562503</v>
      </c>
      <c r="G103" s="4">
        <v>236782.03851562503</v>
      </c>
      <c r="H103" s="4">
        <v>236782.03851562503</v>
      </c>
      <c r="I103" s="4">
        <v>157854.69234374998</v>
      </c>
      <c r="J103" s="4">
        <v>157854.69234374998</v>
      </c>
      <c r="K103" s="4">
        <v>157854.69234374998</v>
      </c>
      <c r="L103" s="4">
        <v>157854.69234374998</v>
      </c>
      <c r="M103" s="4">
        <v>157854.69234374998</v>
      </c>
      <c r="N103" s="4">
        <v>157854.69234374998</v>
      </c>
      <c r="O103" s="4">
        <v>157854.69234374998</v>
      </c>
      <c r="P103" s="4">
        <v>157854.69234374998</v>
      </c>
      <c r="Q103" s="4">
        <v>157854.69234374998</v>
      </c>
      <c r="R103" s="4">
        <v>157854.69234374998</v>
      </c>
      <c r="S103" s="4">
        <v>157854.69234374998</v>
      </c>
      <c r="T103" s="4">
        <v>157854.69234374998</v>
      </c>
      <c r="U103" s="4">
        <v>157854.69234374998</v>
      </c>
      <c r="V103" s="4">
        <v>157854.69234374998</v>
      </c>
      <c r="W103" s="4">
        <v>157854.69234374998</v>
      </c>
      <c r="X103" s="4">
        <v>157854.69234374998</v>
      </c>
      <c r="Y103" s="4">
        <v>157854.69234374998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</row>
    <row r="104" spans="1:37" collapsed="1" x14ac:dyDescent="0.3">
      <c r="A104" s="7" t="s">
        <v>33</v>
      </c>
      <c r="B104" s="25">
        <v>0</v>
      </c>
      <c r="C104" s="25">
        <v>59195.509628906242</v>
      </c>
      <c r="D104" s="25">
        <v>49329.591357421872</v>
      </c>
      <c r="E104" s="25">
        <v>88793.264443359381</v>
      </c>
      <c r="F104" s="25">
        <v>29597.754814453128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</row>
    <row r="105" spans="1:37" x14ac:dyDescent="0.3">
      <c r="A105" s="7" t="s">
        <v>34</v>
      </c>
      <c r="B105" s="25">
        <v>0</v>
      </c>
      <c r="C105" s="25">
        <v>19731.836542968747</v>
      </c>
      <c r="D105" s="25">
        <v>29597.754814453121</v>
      </c>
      <c r="E105" s="25">
        <v>147988.77407226563</v>
      </c>
      <c r="F105" s="25">
        <v>207184.28370117189</v>
      </c>
      <c r="G105" s="25">
        <v>236782.03851562503</v>
      </c>
      <c r="H105" s="25">
        <v>236782.03851562503</v>
      </c>
      <c r="I105" s="25">
        <v>157854.69234374998</v>
      </c>
      <c r="J105" s="25">
        <v>157854.69234374998</v>
      </c>
      <c r="K105" s="25">
        <v>157854.69234374998</v>
      </c>
      <c r="L105" s="25">
        <v>157854.69234374998</v>
      </c>
      <c r="M105" s="25">
        <v>157854.69234374998</v>
      </c>
      <c r="N105" s="25">
        <v>157854.69234374998</v>
      </c>
      <c r="O105" s="25">
        <v>157854.69234374998</v>
      </c>
      <c r="P105" s="25">
        <v>157854.69234374998</v>
      </c>
      <c r="Q105" s="25">
        <v>157854.69234374998</v>
      </c>
      <c r="R105" s="25">
        <v>157854.69234374998</v>
      </c>
      <c r="S105" s="25">
        <v>157854.69234374998</v>
      </c>
      <c r="T105" s="25">
        <v>157854.69234374998</v>
      </c>
      <c r="U105" s="25">
        <v>157854.69234374998</v>
      </c>
      <c r="V105" s="25">
        <v>157854.69234374998</v>
      </c>
      <c r="W105" s="25">
        <v>157854.69234374998</v>
      </c>
      <c r="X105" s="25">
        <v>157854.69234374998</v>
      </c>
      <c r="Y105" s="25">
        <v>157854.69234374998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</row>
    <row r="106" spans="1:37" x14ac:dyDescent="0.3">
      <c r="A106" s="7" t="s">
        <v>35</v>
      </c>
      <c r="B106" s="25">
        <v>0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</row>
    <row r="107" spans="1:37" x14ac:dyDescent="0.3">
      <c r="A107" s="7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10" spans="1:37" x14ac:dyDescent="0.3">
      <c r="A110" s="29"/>
    </row>
    <row r="111" spans="1:37" x14ac:dyDescent="0.3">
      <c r="A11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BB58-E239-475E-B313-E48009B70F9B}">
  <dimension ref="B1:E24"/>
  <sheetViews>
    <sheetView showGridLines="0" tabSelected="1" workbookViewId="0">
      <selection activeCell="B18" sqref="B18"/>
    </sheetView>
  </sheetViews>
  <sheetFormatPr defaultRowHeight="14.4" x14ac:dyDescent="0.3"/>
  <cols>
    <col min="1" max="1" width="8.88671875" style="31"/>
    <col min="2" max="2" width="29.6640625" bestFit="1" customWidth="1"/>
    <col min="3" max="5" width="17.44140625" customWidth="1"/>
    <col min="6" max="16384" width="8.88671875" style="31"/>
  </cols>
  <sheetData>
    <row r="1" spans="2:5" x14ac:dyDescent="0.3">
      <c r="C1" s="31"/>
    </row>
    <row r="2" spans="2:5" s="32" customFormat="1" x14ac:dyDescent="0.3">
      <c r="B2" s="2" t="s">
        <v>56</v>
      </c>
      <c r="C2" s="2">
        <v>1</v>
      </c>
      <c r="D2" s="2">
        <v>2</v>
      </c>
      <c r="E2" s="2">
        <v>3</v>
      </c>
    </row>
    <row r="3" spans="2:5" s="32" customFormat="1" x14ac:dyDescent="0.3">
      <c r="B3" s="3"/>
      <c r="C3" s="3"/>
      <c r="D3" s="3"/>
      <c r="E3" s="3"/>
    </row>
    <row r="4" spans="2:5" s="32" customFormat="1" x14ac:dyDescent="0.3">
      <c r="B4" s="3"/>
      <c r="C4" s="3"/>
      <c r="D4" s="3"/>
      <c r="E4" s="3"/>
    </row>
    <row r="5" spans="2:5" s="32" customFormat="1" ht="15.6" x14ac:dyDescent="0.3">
      <c r="B5" s="33" t="s">
        <v>53</v>
      </c>
      <c r="C5" s="34"/>
      <c r="D5" s="34"/>
      <c r="E5" s="34"/>
    </row>
    <row r="6" spans="2:5" s="32" customFormat="1" x14ac:dyDescent="0.3">
      <c r="B6" s="3"/>
      <c r="C6" s="3"/>
      <c r="D6" s="3"/>
      <c r="E6" s="3"/>
    </row>
    <row r="7" spans="2:5" x14ac:dyDescent="0.3">
      <c r="B7" s="23" t="s">
        <v>36</v>
      </c>
      <c r="C7" s="24">
        <f>SUM(C8:C9)</f>
        <v>2320913.5700740069</v>
      </c>
      <c r="D7" s="24">
        <f t="shared" ref="D7:E7" si="0">SUM(D8:D9)</f>
        <v>3336684.8809893732</v>
      </c>
      <c r="E7" s="24">
        <f t="shared" si="0"/>
        <v>808406.59770259692</v>
      </c>
    </row>
    <row r="8" spans="2:5" x14ac:dyDescent="0.3">
      <c r="B8" s="7" t="s">
        <v>37</v>
      </c>
      <c r="C8" s="25">
        <f>SUMIFS(Monthly!8:8,Monthly!$3:$3,C$2)</f>
        <v>1778817.9999999998</v>
      </c>
      <c r="D8" s="25">
        <f>SUMIFS(Monthly!8:8,Monthly!$3:$3,D$2)</f>
        <v>1778817.9999999993</v>
      </c>
      <c r="E8" s="25">
        <f>SUMIFS(Monthly!8:8,Monthly!$3:$3,E$2)</f>
        <v>0</v>
      </c>
    </row>
    <row r="9" spans="2:5" x14ac:dyDescent="0.3">
      <c r="B9" s="7" t="s">
        <v>38</v>
      </c>
      <c r="C9" s="25">
        <f>SUMIFS(Monthly!9:9,Monthly!$3:$3,C$2)</f>
        <v>542095.57007400692</v>
      </c>
      <c r="D9" s="25">
        <f>SUMIFS(Monthly!9:9,Monthly!$3:$3,D$2)</f>
        <v>1557866.8809893739</v>
      </c>
      <c r="E9" s="25">
        <f>SUMIFS(Monthly!9:9,Monthly!$3:$3,E$2)</f>
        <v>808406.59770259692</v>
      </c>
    </row>
    <row r="10" spans="2:5" x14ac:dyDescent="0.3">
      <c r="B10" s="1"/>
      <c r="C10" s="4"/>
      <c r="D10" s="4"/>
      <c r="E10" s="4"/>
    </row>
    <row r="11" spans="2:5" x14ac:dyDescent="0.3">
      <c r="B11" s="23" t="s">
        <v>39</v>
      </c>
      <c r="C11" s="24">
        <f>SUM(C12:C16)</f>
        <v>1527800.3477441301</v>
      </c>
      <c r="D11" s="24">
        <f t="shared" ref="D11:E11" si="1">SUM(D12:D16)</f>
        <v>785348.44476563996</v>
      </c>
      <c r="E11" s="24">
        <f t="shared" si="1"/>
        <v>0</v>
      </c>
    </row>
    <row r="12" spans="2:5" x14ac:dyDescent="0.3">
      <c r="B12" s="7" t="s">
        <v>40</v>
      </c>
      <c r="C12" s="25">
        <f>SUMIFS(Monthly!12:12,Monthly!$3:$3,C$2)</f>
        <v>620733.36458333337</v>
      </c>
      <c r="D12" s="25">
        <f>SUMIFS(Monthly!12:12,Monthly!$3:$3,D$2)</f>
        <v>0</v>
      </c>
      <c r="E12" s="25">
        <f>SUMIFS(Monthly!12:12,Monthly!$3:$3,E$2)</f>
        <v>0</v>
      </c>
    </row>
    <row r="13" spans="2:5" x14ac:dyDescent="0.3">
      <c r="B13" s="7" t="s">
        <v>41</v>
      </c>
      <c r="C13" s="25">
        <f>SUMIFS(Monthly!13:13,Monthly!$3:$3,C$2)</f>
        <v>93621.999999999985</v>
      </c>
      <c r="D13" s="25">
        <f>SUMIFS(Monthly!13:13,Monthly!$3:$3,D$2)</f>
        <v>93621.999999999985</v>
      </c>
      <c r="E13" s="25">
        <f>SUMIFS(Monthly!13:13,Monthly!$3:$3,E$2)</f>
        <v>0</v>
      </c>
    </row>
    <row r="14" spans="2:5" x14ac:dyDescent="0.3">
      <c r="B14" s="7" t="s">
        <v>31</v>
      </c>
      <c r="C14" s="25">
        <f>SUMIFS(Monthly!14:14,Monthly!$3:$3,C$2)</f>
        <v>446095.86291665595</v>
      </c>
      <c r="D14" s="25">
        <f>SUMIFS(Monthly!14:14,Monthly!$3:$3,D$2)</f>
        <v>551293.44476563996</v>
      </c>
      <c r="E14" s="25">
        <f>SUMIFS(Monthly!14:14,Monthly!$3:$3,E$2)</f>
        <v>0</v>
      </c>
    </row>
    <row r="15" spans="2:5" x14ac:dyDescent="0.3">
      <c r="B15" s="7" t="s">
        <v>42</v>
      </c>
      <c r="C15" s="25">
        <f>SUMIFS(Monthly!15:15,Monthly!$3:$3,C$2)</f>
        <v>226916.12024414062</v>
      </c>
      <c r="D15" s="25">
        <f>SUMIFS(Monthly!15:15,Monthly!$3:$3,D$2)</f>
        <v>0</v>
      </c>
      <c r="E15" s="25">
        <f>SUMIFS(Monthly!15:15,Monthly!$3:$3,E$2)</f>
        <v>0</v>
      </c>
    </row>
    <row r="16" spans="2:5" x14ac:dyDescent="0.3">
      <c r="B16" s="7" t="s">
        <v>43</v>
      </c>
      <c r="C16" s="25">
        <f>SUMIFS(Monthly!16:16,Monthly!$3:$3,C$2)</f>
        <v>140433</v>
      </c>
      <c r="D16" s="25">
        <f>SUMIFS(Monthly!16:16,Monthly!$3:$3,D$2)</f>
        <v>140433</v>
      </c>
      <c r="E16" s="25">
        <f>SUMIFS(Monthly!16:16,Monthly!$3:$3,E$2)</f>
        <v>0</v>
      </c>
    </row>
    <row r="17" spans="2:5" x14ac:dyDescent="0.3">
      <c r="B17" s="1"/>
      <c r="C17" s="4"/>
      <c r="D17" s="4"/>
      <c r="E17" s="4"/>
    </row>
    <row r="18" spans="2:5" x14ac:dyDescent="0.3">
      <c r="B18" s="23" t="s">
        <v>51</v>
      </c>
      <c r="C18" s="24">
        <f>C7-C11</f>
        <v>793113.22232987685</v>
      </c>
      <c r="D18" s="24">
        <f t="shared" ref="D18:E18" si="2">D7-D11</f>
        <v>2551336.4362237332</v>
      </c>
      <c r="E18" s="24">
        <f t="shared" si="2"/>
        <v>808406.59770259692</v>
      </c>
    </row>
    <row r="19" spans="2:5" x14ac:dyDescent="0.3">
      <c r="B19" s="21"/>
      <c r="C19" s="22"/>
      <c r="D19" s="22"/>
      <c r="E19" s="22"/>
    </row>
    <row r="20" spans="2:5" x14ac:dyDescent="0.3">
      <c r="B20" s="23" t="s">
        <v>44</v>
      </c>
      <c r="C20" s="24">
        <f>SUM(C21:C22)</f>
        <v>402750</v>
      </c>
      <c r="D20" s="24">
        <f t="shared" ref="D20:E20" si="3">SUM(D21:D22)</f>
        <v>284000</v>
      </c>
      <c r="E20" s="24">
        <f t="shared" si="3"/>
        <v>223999.99999999997</v>
      </c>
    </row>
    <row r="21" spans="2:5" x14ac:dyDescent="0.3">
      <c r="B21" s="7" t="s">
        <v>45</v>
      </c>
      <c r="C21" s="25">
        <f>SUMIFS(Monthly!21:21,Monthly!$3:$3,C$2)</f>
        <v>330000</v>
      </c>
      <c r="D21" s="25">
        <f>SUMIFS(Monthly!21:21,Monthly!$3:$3,D$2)</f>
        <v>60000</v>
      </c>
      <c r="E21" s="25">
        <f>SUMIFS(Monthly!21:21,Monthly!$3:$3,E$2)</f>
        <v>0</v>
      </c>
    </row>
    <row r="22" spans="2:5" x14ac:dyDescent="0.3">
      <c r="B22" s="7" t="s">
        <v>46</v>
      </c>
      <c r="C22" s="25">
        <f>SUMIFS(Monthly!22:22,Monthly!$3:$3,C$2)</f>
        <v>72750.000000000015</v>
      </c>
      <c r="D22" s="25">
        <f>SUMIFS(Monthly!22:22,Monthly!$3:$3,D$2)</f>
        <v>223999.99999999997</v>
      </c>
      <c r="E22" s="25">
        <f>SUMIFS(Monthly!22:22,Monthly!$3:$3,E$2)</f>
        <v>223999.99999999997</v>
      </c>
    </row>
    <row r="23" spans="2:5" x14ac:dyDescent="0.3">
      <c r="B23" s="26"/>
      <c r="C23" s="27"/>
      <c r="D23" s="27"/>
      <c r="E23" s="27"/>
    </row>
    <row r="24" spans="2:5" x14ac:dyDescent="0.3">
      <c r="B24" s="23" t="s">
        <v>47</v>
      </c>
      <c r="C24" s="28">
        <f>C18-C20</f>
        <v>390363.22232987685</v>
      </c>
      <c r="D24" s="28">
        <f t="shared" ref="D24:E24" si="4">D18-D20</f>
        <v>2267336.4362237332</v>
      </c>
      <c r="E24" s="28">
        <f t="shared" si="4"/>
        <v>584406.59770259692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Noha</dc:creator>
  <cp:lastModifiedBy>Noha</cp:lastModifiedBy>
  <dcterms:created xsi:type="dcterms:W3CDTF">2024-03-21T19:33:58Z</dcterms:created>
  <dcterms:modified xsi:type="dcterms:W3CDTF">2024-03-21T20:44:01Z</dcterms:modified>
</cp:coreProperties>
</file>