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bc622_ic_ac_uk/Documents/LCS/LSCA - Group project/LSCA---Group-project/"/>
    </mc:Choice>
  </mc:AlternateContent>
  <xr:revisionPtr revIDLastSave="11219" documentId="8_{24CAD428-233A-4A65-B672-80E7D2A08464}" xr6:coauthVersionLast="47" xr6:coauthVersionMax="47" xr10:uidLastSave="{1B6D5B43-590C-43B1-AC07-68C26FDECADA}"/>
  <bookViews>
    <workbookView xWindow="-28920" yWindow="1695" windowWidth="29040" windowHeight="15840" xr2:uid="{6501A6C4-6A1F-4F98-98F9-B6DE0062C2F6}"/>
  </bookViews>
  <sheets>
    <sheet name="Sheet1" sheetId="1" r:id="rId1"/>
  </sheets>
  <definedNames>
    <definedName name="solver_adj" localSheetId="0" hidden="1">Sheet1!$B$4:$K$4,Sheet1!$B$7:$K$7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Sheet1!$B$12:$B$22</definedName>
    <definedName name="solver_lhs2" localSheetId="0" hidden="1">Sheet1!$B$4:$K$4</definedName>
    <definedName name="solver_lhs3" localSheetId="0" hidden="1">Sheet1!$B$7:$K$7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Sheet1!$K$9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5</definedName>
    <definedName name="solver_rhs1" localSheetId="0" hidden="1">Sheet1!$C$12:$C$22</definedName>
    <definedName name="solver_rhs2" localSheetId="0" hidden="1">0</definedName>
    <definedName name="solver_rhs3" localSheetId="0" hidden="1">"binary"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x_1">Sheet1!$B$3</definedName>
    <definedName name="x_3">Sheet1!$D$3</definedName>
  </definedNames>
  <calcPr calcId="191029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" l="1"/>
  <c r="B22" i="1"/>
  <c r="B21" i="1"/>
  <c r="B20" i="1"/>
  <c r="B19" i="1"/>
  <c r="B18" i="1"/>
  <c r="B17" i="1"/>
  <c r="B16" i="1"/>
  <c r="B15" i="1"/>
  <c r="B14" i="1"/>
  <c r="B13" i="1"/>
  <c r="F8" i="1"/>
  <c r="K8" i="1"/>
  <c r="J8" i="1"/>
  <c r="I8" i="1"/>
  <c r="H8" i="1"/>
  <c r="G8" i="1"/>
  <c r="E8" i="1"/>
  <c r="D8" i="1"/>
  <c r="C8" i="1"/>
  <c r="B8" i="1"/>
  <c r="Y20" i="1"/>
  <c r="Y19" i="1"/>
  <c r="Y18" i="1"/>
  <c r="Y17" i="1"/>
  <c r="Y16" i="1"/>
  <c r="Y15" i="1"/>
  <c r="Y14" i="1"/>
  <c r="Y13" i="1"/>
  <c r="Y12" i="1"/>
  <c r="Y11" i="1"/>
  <c r="B12" i="1"/>
  <c r="K9" i="1" l="1"/>
</calcChain>
</file>

<file path=xl/sharedStrings.xml><?xml version="1.0" encoding="utf-8"?>
<sst xmlns="http://schemas.openxmlformats.org/spreadsheetml/2006/main" count="54" uniqueCount="42">
  <si>
    <t>Style</t>
  </si>
  <si>
    <t>Price</t>
  </si>
  <si>
    <t>Laura</t>
  </si>
  <si>
    <t>Carolyn</t>
  </si>
  <si>
    <t>Greg</t>
  </si>
  <si>
    <t>Wendy</t>
  </si>
  <si>
    <t>Tom</t>
  </si>
  <si>
    <t>Wally</t>
  </si>
  <si>
    <t>mean</t>
  </si>
  <si>
    <t>std</t>
  </si>
  <si>
    <t>std*2</t>
  </si>
  <si>
    <t>Gail</t>
  </si>
  <si>
    <t>Isis</t>
  </si>
  <si>
    <t>Entice</t>
  </si>
  <si>
    <t>Assault</t>
  </si>
  <si>
    <t>Teri</t>
  </si>
  <si>
    <t>Electra</t>
  </si>
  <si>
    <t>Stephanie</t>
  </si>
  <si>
    <t>Seduced</t>
  </si>
  <si>
    <t>Anita</t>
  </si>
  <si>
    <t>Daphne</t>
  </si>
  <si>
    <t>Order quantity</t>
  </si>
  <si>
    <t>Demand</t>
  </si>
  <si>
    <t>Overstock (y_i)</t>
  </si>
  <si>
    <t>Profit</t>
  </si>
  <si>
    <t>Total profit</t>
  </si>
  <si>
    <t>Constraints</t>
  </si>
  <si>
    <t>Auxiliary variables</t>
  </si>
  <si>
    <t>N</t>
  </si>
  <si>
    <t>Limit</t>
  </si>
  <si>
    <t>Value</t>
  </si>
  <si>
    <t>Total demand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</si>
  <si>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</si>
  <si>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</si>
  <si>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</si>
  <si>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</si>
  <si>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</si>
  <si>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</si>
  <si>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</si>
  <si>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</si>
  <si>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</si>
  <si>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y_10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</si>
</sst>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3991-5187-490E-B33A-D6F5775789C5}">
  <dimension ref="A3:Y22"/>
  <sheetViews>
    <sheetView tabSelected="1" workbookViewId="0">
      <selection activeCell="Y22" sqref="Y22"/>
    </sheetView>
  </sheetViews>
  <sheetFormatPr defaultRowHeight="14.4" x14ac:dyDescent="0.3"/>
  <cols>
    <col min="1" max="1" width="12.88671875" bestFit="1" customWidth="1"/>
    <col min="2" max="2" width="13.77734375" bestFit="1" customWidth="1"/>
  </cols>
  <sheetData>
    <row r="3" spans="1:25" x14ac:dyDescent="0.3">
      <c r="A3" t="s">
        <v>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</row>
    <row r="4" spans="1:25" x14ac:dyDescent="0.3">
      <c r="A4" t="s">
        <v>21</v>
      </c>
      <c r="B4" s="1">
        <v>508.33333349999998</v>
      </c>
      <c r="C4" s="1">
        <v>520.83333350039322</v>
      </c>
      <c r="D4" s="1">
        <v>679.16666650000002</v>
      </c>
      <c r="E4" s="1">
        <v>1262.5</v>
      </c>
      <c r="F4" s="1">
        <v>549.99999999996328</v>
      </c>
      <c r="G4" s="1">
        <v>1075</v>
      </c>
      <c r="H4" s="1">
        <v>556.25</v>
      </c>
      <c r="I4" s="1">
        <v>2008.3333334996423</v>
      </c>
      <c r="J4" s="1">
        <v>1647.9166665</v>
      </c>
      <c r="K4" s="1">
        <v>1191.6666665</v>
      </c>
    </row>
    <row r="5" spans="1:25" x14ac:dyDescent="0.3">
      <c r="A5" t="s">
        <v>22</v>
      </c>
      <c r="B5">
        <v>508.33333349999998</v>
      </c>
      <c r="C5">
        <v>520.83333349999998</v>
      </c>
      <c r="D5">
        <v>679.16666650000002</v>
      </c>
      <c r="E5">
        <v>1262.5</v>
      </c>
      <c r="F5">
        <v>550</v>
      </c>
      <c r="G5">
        <v>1075</v>
      </c>
      <c r="H5">
        <v>556.25</v>
      </c>
      <c r="I5">
        <v>2008.3333335</v>
      </c>
      <c r="J5">
        <v>1647.9166665</v>
      </c>
      <c r="K5">
        <v>1191.6666665</v>
      </c>
    </row>
    <row r="6" spans="1:25" x14ac:dyDescent="0.3">
      <c r="A6" t="s">
        <v>1</v>
      </c>
      <c r="B6">
        <v>110</v>
      </c>
      <c r="C6">
        <v>99</v>
      </c>
      <c r="D6">
        <v>80</v>
      </c>
      <c r="E6">
        <v>90</v>
      </c>
      <c r="F6">
        <v>123</v>
      </c>
      <c r="G6">
        <v>173</v>
      </c>
      <c r="H6">
        <v>133</v>
      </c>
      <c r="I6">
        <v>73</v>
      </c>
      <c r="J6">
        <v>93</v>
      </c>
      <c r="K6">
        <v>148</v>
      </c>
    </row>
    <row r="7" spans="1:25" x14ac:dyDescent="0.3">
      <c r="A7" t="s">
        <v>23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25" x14ac:dyDescent="0.3">
      <c r="A8" t="s">
        <v>24</v>
      </c>
      <c r="B8">
        <f>B5*B6*1.24*B7 + B4*B6*1.24*(1-B7)+(B4-B5)*B7*B6*1.08</f>
        <v>69336.666689399994</v>
      </c>
      <c r="C8">
        <f t="shared" ref="C8:K8" si="0">C5*C6*1.24*C7 + C4*C6*1.24*(1-C7)+(C4-C5)*C7*C6*1.08</f>
        <v>63937.500020508269</v>
      </c>
      <c r="D8">
        <f t="shared" si="0"/>
        <v>67373.33331680001</v>
      </c>
      <c r="E8">
        <f t="shared" si="0"/>
        <v>140895</v>
      </c>
      <c r="F8">
        <f>F5*F6*1.24*F7 + F4*F6*1.24*(1-F7)+(F4-F5)*F7*F6*1.08</f>
        <v>83885.999999994412</v>
      </c>
      <c r="G8">
        <f t="shared" si="0"/>
        <v>230609</v>
      </c>
      <c r="H8">
        <f t="shared" si="0"/>
        <v>91736.75</v>
      </c>
      <c r="I8">
        <f t="shared" si="0"/>
        <v>181794.33334838762</v>
      </c>
      <c r="J8">
        <f t="shared" si="0"/>
        <v>190037.74998078</v>
      </c>
      <c r="K8">
        <f t="shared" si="0"/>
        <v>218694.66663607999</v>
      </c>
    </row>
    <row r="9" spans="1:25" x14ac:dyDescent="0.3">
      <c r="A9" t="s">
        <v>25</v>
      </c>
      <c r="K9">
        <f>SUM(B8:K8)</f>
        <v>1338300.9999919503</v>
      </c>
    </row>
    <row r="10" spans="1:25" x14ac:dyDescent="0.3">
      <c r="N10" t="s">
        <v>0</v>
      </c>
      <c r="O10" t="s">
        <v>1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U10" t="s">
        <v>7</v>
      </c>
      <c r="V10" t="s">
        <v>8</v>
      </c>
      <c r="W10" t="s">
        <v>9</v>
      </c>
      <c r="X10" t="s">
        <v>10</v>
      </c>
    </row>
    <row r="11" spans="1:25" ht="15" thickBot="1" x14ac:dyDescent="0.35">
      <c r="A11" t="s">
        <v>26</v>
      </c>
      <c r="B11" t="s">
        <v>30</v>
      </c>
      <c r="C11" t="s">
        <v>29</v>
      </c>
      <c r="G11" s="4" t="s">
        <v>27</v>
      </c>
      <c r="H11" s="5"/>
      <c r="N11" t="s">
        <v>11</v>
      </c>
      <c r="O11">
        <v>110</v>
      </c>
      <c r="P11">
        <v>900</v>
      </c>
      <c r="Q11">
        <v>1000</v>
      </c>
      <c r="R11">
        <v>900</v>
      </c>
      <c r="S11">
        <v>1300</v>
      </c>
      <c r="T11">
        <v>800</v>
      </c>
      <c r="U11">
        <v>1200</v>
      </c>
      <c r="V11">
        <v>1016.666667</v>
      </c>
      <c r="W11">
        <v>194.0790217</v>
      </c>
      <c r="X11">
        <v>388.1580434</v>
      </c>
      <c r="Y11">
        <f>V11/2</f>
        <v>508.33333349999998</v>
      </c>
    </row>
    <row r="12" spans="1:25" ht="15" thickTop="1" x14ac:dyDescent="0.3">
      <c r="A12" t="s">
        <v>31</v>
      </c>
      <c r="B12">
        <f>SUM(B4:K4)</f>
        <v>9999.9999999999982</v>
      </c>
      <c r="C12">
        <v>10000</v>
      </c>
      <c r="G12" s="2" t="s">
        <v>28</v>
      </c>
      <c r="H12" s="3">
        <v>10000</v>
      </c>
      <c r="N12" t="s">
        <v>12</v>
      </c>
      <c r="O12">
        <v>99</v>
      </c>
      <c r="P12">
        <v>800</v>
      </c>
      <c r="Q12">
        <v>700</v>
      </c>
      <c r="R12">
        <v>1000</v>
      </c>
      <c r="S12">
        <v>1600</v>
      </c>
      <c r="T12">
        <v>950</v>
      </c>
      <c r="U12">
        <v>1200</v>
      </c>
      <c r="V12">
        <v>1041.666667</v>
      </c>
      <c r="W12">
        <v>323.13567840000002</v>
      </c>
      <c r="X12">
        <v>646.27135680000004</v>
      </c>
      <c r="Y12">
        <f t="shared" ref="Y12:Y20" si="1">V12/2</f>
        <v>520.83333349999998</v>
      </c>
    </row>
    <row r="13" spans="1:25" x14ac:dyDescent="0.3">
      <c r="A13" t="s">
        <v>32</v>
      </c>
      <c r="B13">
        <f>B$7*$H$12+B$5-B$4</f>
        <v>0</v>
      </c>
      <c r="C13">
        <v>0</v>
      </c>
      <c r="N13" t="s">
        <v>13</v>
      </c>
      <c r="O13">
        <v>80</v>
      </c>
      <c r="P13">
        <v>1200</v>
      </c>
      <c r="Q13">
        <v>1600</v>
      </c>
      <c r="R13">
        <v>1500</v>
      </c>
      <c r="S13">
        <v>1550</v>
      </c>
      <c r="T13">
        <v>950</v>
      </c>
      <c r="U13">
        <v>1350</v>
      </c>
      <c r="V13">
        <v>1358.333333</v>
      </c>
      <c r="W13">
        <v>247.82386220000001</v>
      </c>
      <c r="X13">
        <v>495.64772440000002</v>
      </c>
      <c r="Y13">
        <f t="shared" si="1"/>
        <v>679.16666650000002</v>
      </c>
    </row>
    <row r="14" spans="1:25" x14ac:dyDescent="0.3">
      <c r="A14" t="s">
        <v>33</v>
      </c>
      <c r="B14">
        <f>C$7*$H$12+C$5-C$4</f>
        <v>-3.9324277167906985E-10</v>
      </c>
      <c r="C14">
        <v>0</v>
      </c>
      <c r="N14" t="s">
        <v>14</v>
      </c>
      <c r="O14">
        <v>90</v>
      </c>
      <c r="P14">
        <v>2500</v>
      </c>
      <c r="Q14">
        <v>1900</v>
      </c>
      <c r="R14">
        <v>2700</v>
      </c>
      <c r="S14">
        <v>2450</v>
      </c>
      <c r="T14">
        <v>2800</v>
      </c>
      <c r="U14">
        <v>2800</v>
      </c>
      <c r="V14">
        <v>2525</v>
      </c>
      <c r="W14">
        <v>340.22051670000002</v>
      </c>
      <c r="X14">
        <v>680.44103340000004</v>
      </c>
      <c r="Y14">
        <f t="shared" si="1"/>
        <v>1262.5</v>
      </c>
    </row>
    <row r="15" spans="1:25" x14ac:dyDescent="0.3">
      <c r="A15" t="s">
        <v>34</v>
      </c>
      <c r="B15">
        <f>D$7*$H$12+D$5-D$4</f>
        <v>0</v>
      </c>
      <c r="C15">
        <v>0</v>
      </c>
      <c r="N15" t="s">
        <v>15</v>
      </c>
      <c r="O15">
        <v>123</v>
      </c>
      <c r="P15">
        <v>800</v>
      </c>
      <c r="Q15">
        <v>900</v>
      </c>
      <c r="R15">
        <v>1000</v>
      </c>
      <c r="S15">
        <v>1100</v>
      </c>
      <c r="T15">
        <v>950</v>
      </c>
      <c r="U15">
        <v>1850</v>
      </c>
      <c r="V15">
        <v>1100</v>
      </c>
      <c r="W15">
        <v>380.78865530000002</v>
      </c>
      <c r="X15">
        <v>761.57731060000003</v>
      </c>
      <c r="Y15">
        <f t="shared" si="1"/>
        <v>550</v>
      </c>
    </row>
    <row r="16" spans="1:25" x14ac:dyDescent="0.3">
      <c r="A16" t="s">
        <v>35</v>
      </c>
      <c r="B16">
        <f>E$7*$H$12+E$5-E$4</f>
        <v>0</v>
      </c>
      <c r="C16">
        <v>0</v>
      </c>
      <c r="N16" t="s">
        <v>16</v>
      </c>
      <c r="O16">
        <v>173</v>
      </c>
      <c r="P16">
        <v>2500</v>
      </c>
      <c r="Q16">
        <v>1900</v>
      </c>
      <c r="R16">
        <v>1900</v>
      </c>
      <c r="S16">
        <v>2800</v>
      </c>
      <c r="T16">
        <v>1800</v>
      </c>
      <c r="U16">
        <v>2000</v>
      </c>
      <c r="V16">
        <v>2150</v>
      </c>
      <c r="W16">
        <v>403.73258479999998</v>
      </c>
      <c r="X16">
        <v>807.4651695</v>
      </c>
      <c r="Y16">
        <f t="shared" si="1"/>
        <v>1075</v>
      </c>
    </row>
    <row r="17" spans="1:25" x14ac:dyDescent="0.3">
      <c r="A17" t="s">
        <v>36</v>
      </c>
      <c r="B17">
        <f>F$7*$H$12+F$5-F$4</f>
        <v>3.6720848584081978E-11</v>
      </c>
      <c r="C17">
        <v>0</v>
      </c>
      <c r="N17" t="s">
        <v>17</v>
      </c>
      <c r="O17">
        <v>133</v>
      </c>
      <c r="P17">
        <v>600</v>
      </c>
      <c r="Q17">
        <v>900</v>
      </c>
      <c r="R17">
        <v>1000</v>
      </c>
      <c r="S17">
        <v>1100</v>
      </c>
      <c r="T17">
        <v>950</v>
      </c>
      <c r="U17">
        <v>2125</v>
      </c>
      <c r="V17">
        <v>1112.5</v>
      </c>
      <c r="W17">
        <v>523.86782679999999</v>
      </c>
      <c r="X17">
        <v>1047.7356540000001</v>
      </c>
      <c r="Y17">
        <f t="shared" si="1"/>
        <v>556.25</v>
      </c>
    </row>
    <row r="18" spans="1:25" x14ac:dyDescent="0.3">
      <c r="A18" t="s">
        <v>37</v>
      </c>
      <c r="B18">
        <f>G$7*$H$12+G$5-G$4</f>
        <v>0</v>
      </c>
      <c r="C18">
        <v>0</v>
      </c>
      <c r="N18" t="s">
        <v>18</v>
      </c>
      <c r="O18">
        <v>73</v>
      </c>
      <c r="P18">
        <v>4600</v>
      </c>
      <c r="Q18">
        <v>4300</v>
      </c>
      <c r="R18">
        <v>3900</v>
      </c>
      <c r="S18">
        <v>4000</v>
      </c>
      <c r="T18">
        <v>4300</v>
      </c>
      <c r="U18">
        <v>3000</v>
      </c>
      <c r="V18">
        <v>4016.666667</v>
      </c>
      <c r="W18">
        <v>556.47701359999996</v>
      </c>
      <c r="X18">
        <v>1112.954027</v>
      </c>
      <c r="Y18">
        <f t="shared" si="1"/>
        <v>2008.3333335</v>
      </c>
    </row>
    <row r="19" spans="1:25" x14ac:dyDescent="0.3">
      <c r="A19" t="s">
        <v>38</v>
      </c>
      <c r="B19">
        <f>H$7*$H$12+H$5-H$4</f>
        <v>0</v>
      </c>
      <c r="C19">
        <v>0</v>
      </c>
      <c r="N19" t="s">
        <v>19</v>
      </c>
      <c r="O19">
        <v>93</v>
      </c>
      <c r="P19">
        <v>4400</v>
      </c>
      <c r="Q19">
        <v>3300</v>
      </c>
      <c r="R19">
        <v>3500</v>
      </c>
      <c r="S19">
        <v>1500</v>
      </c>
      <c r="T19">
        <v>4200</v>
      </c>
      <c r="U19">
        <v>2875</v>
      </c>
      <c r="V19">
        <v>3295.833333</v>
      </c>
      <c r="W19">
        <v>1046.9499350000001</v>
      </c>
      <c r="X19">
        <v>2093.8998700000002</v>
      </c>
      <c r="Y19">
        <f t="shared" si="1"/>
        <v>1647.9166665</v>
      </c>
    </row>
    <row r="20" spans="1:25" x14ac:dyDescent="0.3">
      <c r="A20" t="s">
        <v>39</v>
      </c>
      <c r="B20">
        <f>I$7*$H$12+I$5-I$4</f>
        <v>3.5765879147220403E-10</v>
      </c>
      <c r="C20">
        <v>0</v>
      </c>
      <c r="N20" t="s">
        <v>20</v>
      </c>
      <c r="O20">
        <v>148</v>
      </c>
      <c r="P20">
        <v>1700</v>
      </c>
      <c r="Q20">
        <v>3500</v>
      </c>
      <c r="R20">
        <v>2600</v>
      </c>
      <c r="S20">
        <v>2600</v>
      </c>
      <c r="T20">
        <v>2300</v>
      </c>
      <c r="U20">
        <v>1600</v>
      </c>
      <c r="V20">
        <v>2383.333333</v>
      </c>
      <c r="W20">
        <v>696.89788829999998</v>
      </c>
      <c r="X20">
        <v>1393.795777</v>
      </c>
      <c r="Y20">
        <f t="shared" si="1"/>
        <v>1191.6666665</v>
      </c>
    </row>
    <row r="21" spans="1:25" x14ac:dyDescent="0.3">
      <c r="A21" t="s">
        <v>40</v>
      </c>
      <c r="B21">
        <f>J$7*$H$12+J$5-J$4</f>
        <v>0</v>
      </c>
      <c r="C21">
        <v>0</v>
      </c>
      <c r="Y21">
        <f ca="1">SUM(Y11:Y20)</f>
        <v>9999.9999999999982</v>
      </c>
    </row>
    <row r="22" spans="1:25" x14ac:dyDescent="0.3">
      <c r="A22" t="s">
        <v>41</v>
      </c>
      <c r="B22">
        <f>K$7*$H$12+K$5-K$4</f>
        <v>0</v>
      </c>
      <c r="C22">
        <v>0</v>
      </c>
    </row>
  </sheetData>
  <mergeCells count="1">
    <mergeCell ref="G11:H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x_1</vt:lpstr>
      <vt:lpstr>x_3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Carvalho</dc:creator>
  <cp:lastModifiedBy>Carvalho, Bernardo</cp:lastModifiedBy>
  <dcterms:created xsi:type="dcterms:W3CDTF">2023-11-22T18:58:56Z</dcterms:created>
  <dcterms:modified xsi:type="dcterms:W3CDTF">2023-11-23T18:09:32Z</dcterms:modified>
</cp:coreProperties>
</file>