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Clases\03\"/>
    </mc:Choice>
  </mc:AlternateContent>
  <bookViews>
    <workbookView xWindow="0" yWindow="0" windowWidth="18870" windowHeight="7725" activeTab="1" xr2:uid="{00000000-000D-0000-FFFF-FFFF00000000}"/>
  </bookViews>
  <sheets>
    <sheet name="Hoja1" sheetId="1" r:id="rId1"/>
    <sheet name="Ejercicio de grafico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2" i="2"/>
  <c r="C5" i="2"/>
  <c r="C6" i="2"/>
  <c r="D5" i="2"/>
  <c r="D6" i="2"/>
  <c r="E5" i="2"/>
  <c r="E6" i="2"/>
  <c r="C4" i="2"/>
  <c r="D4" i="2"/>
  <c r="E4" i="2"/>
  <c r="B4" i="2"/>
  <c r="B5" i="2"/>
  <c r="B6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3" i="1"/>
  <c r="E8" i="2" l="1"/>
  <c r="E13" i="2" s="1"/>
  <c r="D9" i="2"/>
  <c r="E15" i="2"/>
  <c r="E16" i="2" s="1"/>
  <c r="B3" i="2"/>
  <c r="C3" i="2"/>
  <c r="E3" i="2"/>
  <c r="D3" i="2"/>
  <c r="C8" i="2"/>
  <c r="C9" i="2"/>
  <c r="D8" i="2"/>
  <c r="D15" i="2" s="1"/>
  <c r="B8" i="2"/>
  <c r="B9" i="2"/>
  <c r="E9" i="2"/>
  <c r="E10" i="2" s="1"/>
  <c r="F6" i="2"/>
  <c r="F5" i="2"/>
  <c r="F4" i="2"/>
  <c r="E18" i="2" l="1"/>
  <c r="E19" i="2" s="1"/>
  <c r="C13" i="2"/>
  <c r="C15" i="2"/>
  <c r="B13" i="2"/>
  <c r="B15" i="2"/>
  <c r="D10" i="2"/>
  <c r="D13" i="2"/>
  <c r="D16" i="2" s="1"/>
  <c r="F3" i="2"/>
  <c r="B10" i="2"/>
  <c r="C10" i="2"/>
  <c r="F9" i="2"/>
  <c r="F8" i="2"/>
  <c r="D18" i="2" l="1"/>
  <c r="D19" i="2" s="1"/>
  <c r="C16" i="2"/>
  <c r="C18" i="2" s="1"/>
  <c r="C19" i="2" s="1"/>
  <c r="B16" i="2"/>
  <c r="B18" i="2" s="1"/>
  <c r="B19" i="2" s="1"/>
  <c r="F13" i="2"/>
  <c r="F15" i="2"/>
  <c r="F10" i="2"/>
  <c r="F16" i="2" l="1"/>
  <c r="F18" i="2" s="1"/>
  <c r="F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hca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hca:</t>
        </r>
        <r>
          <rPr>
            <sz val="9"/>
            <color indexed="81"/>
            <rFont val="Tahoma"/>
            <family val="2"/>
          </rPr>
          <t xml:space="preserve">
Toda esta columna tiene formato de numero con 4 decimales: formatu, numero, numero, aumentar decimales.</t>
        </r>
      </text>
    </comment>
  </commentList>
</comments>
</file>

<file path=xl/sharedStrings.xml><?xml version="1.0" encoding="utf-8"?>
<sst xmlns="http://schemas.openxmlformats.org/spreadsheetml/2006/main" count="33" uniqueCount="27">
  <si>
    <t>x</t>
  </si>
  <si>
    <t>FUNCION</t>
  </si>
  <si>
    <t>CONSTANTE</t>
  </si>
  <si>
    <t>TOTAL TRIMESTRE</t>
  </si>
  <si>
    <t>TOTAL ANUAL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</si>
  <si>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</si>
  <si>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</si>
  <si>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</si>
  <si>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</si>
  <si>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</si>
  <si>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</si>
  <si>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</si>
  <si>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</si>
  <si>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</si>
  <si>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</si>
  <si>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COSTED FIJOS</t>
  </si>
  <si>
    <t>COSTE TOTAL</t>
  </si>
  <si>
    <t>BENEFICIO</t>
  </si>
  <si>
    <t>MARGEN BENEFICIO</t>
  </si>
  <si>
    <t>COMISION VENTAS</t>
  </si>
  <si>
    <t>PORCENTAJE COSTES FIJOS</t>
  </si>
  <si>
    <t>PRECIO</t>
  </si>
  <si>
    <t>COSTES</t>
  </si>
  <si>
    <t>1°</t>
  </si>
  <si>
    <t>2°</t>
  </si>
  <si>
    <t>3°</t>
  </si>
  <si>
    <t>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</si>
</sst>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7AB6"/>
      <color rgb="FFFFFAB7"/>
      <color rgb="FFA337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</c:f>
              <c:strCache>
                <c:ptCount val="1"/>
                <c:pt idx="0">
                  <c:v>FUNCION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Hoja1!$A$23:$A$83</c:f>
              <c:numCache>
                <c:formatCode>General</c:formatCode>
                <c:ptCount val="6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</c:numCache>
            </c:numRef>
          </c:cat>
          <c:val>
            <c:numRef>
              <c:f>(Hoja1!$B$23,Hoja1!$B$23:$B$83)</c:f>
              <c:numCache>
                <c:formatCode>0.0000</c:formatCode>
                <c:ptCount val="62"/>
                <c:pt idx="0">
                  <c:v>-2.2928932188134525</c:v>
                </c:pt>
                <c:pt idx="1">
                  <c:v>-2.2928932188134525</c:v>
                </c:pt>
                <c:pt idx="2">
                  <c:v>-2.2254311626905281</c:v>
                </c:pt>
                <c:pt idx="3">
                  <c:v>-2.1583801512904337</c:v>
                </c:pt>
                <c:pt idx="4">
                  <c:v>-2.0917124555948452</c:v>
                </c:pt>
                <c:pt idx="5">
                  <c:v>-2.0254033307585164</c:v>
                </c:pt>
                <c:pt idx="6">
                  <c:v>-1.959430584957905</c:v>
                </c:pt>
                <c:pt idx="7">
                  <c:v>-1.8937742251701448</c:v>
                </c:pt>
                <c:pt idx="8">
                  <c:v>-1.8284161637422507</c:v>
                </c:pt>
                <c:pt idx="9">
                  <c:v>-1.7633399734659245</c:v>
                </c:pt>
                <c:pt idx="10">
                  <c:v>-1.69853068170368</c:v>
                </c:pt>
                <c:pt idx="11">
                  <c:v>-1.6339745962155614</c:v>
                </c:pt>
                <c:pt idx="12">
                  <c:v>-1.5696591569170495</c:v>
                </c:pt>
                <c:pt idx="13">
                  <c:v>-1.5055728090000842</c:v>
                </c:pt>
                <c:pt idx="14">
                  <c:v>-1.4417048937707526</c:v>
                </c:pt>
                <c:pt idx="15">
                  <c:v>-1.3780455542707113</c:v>
                </c:pt>
                <c:pt idx="16">
                  <c:v>-1.3145856533065148</c:v>
                </c:pt>
                <c:pt idx="17">
                  <c:v>-1.2513167019494862</c:v>
                </c:pt>
                <c:pt idx="18">
                  <c:v>-1.1882307969164327</c:v>
                </c:pt>
                <c:pt idx="19">
                  <c:v>-1.1253205655191039</c:v>
                </c:pt>
                <c:pt idx="20">
                  <c:v>-1.0625791170934251</c:v>
                </c:pt>
                <c:pt idx="21">
                  <c:v>-1</c:v>
                </c:pt>
                <c:pt idx="22">
                  <c:v>-0.96242283656582917</c:v>
                </c:pt>
                <c:pt idx="23">
                  <c:v>-0.92469507659595962</c:v>
                </c:pt>
                <c:pt idx="24">
                  <c:v>-0.88682206766638583</c:v>
                </c:pt>
                <c:pt idx="25">
                  <c:v>-0.84880884817015145</c:v>
                </c:pt>
                <c:pt idx="26">
                  <c:v>-0.81066017177982097</c:v>
                </c:pt>
                <c:pt idx="27">
                  <c:v>-0.77238052947636104</c:v>
                </c:pt>
                <c:pt idx="28">
                  <c:v>-0.73397416943393967</c:v>
                </c:pt>
                <c:pt idx="29">
                  <c:v>-0.69544511501033224</c:v>
                </c:pt>
                <c:pt idx="30">
                  <c:v>-0.65679718105893237</c:v>
                </c:pt>
                <c:pt idx="31">
                  <c:v>-0.6180339887498949</c:v>
                </c:pt>
                <c:pt idx="32">
                  <c:v>-0.57915897906362179</c:v>
                </c:pt>
                <c:pt idx="33">
                  <c:v>-0.54017542509913774</c:v>
                </c:pt>
                <c:pt idx="34">
                  <c:v>-0.50108644332213359</c:v>
                </c:pt>
                <c:pt idx="35">
                  <c:v>-0.46189500386222493</c:v>
                </c:pt>
                <c:pt idx="36">
                  <c:v>-0.42260393995585765</c:v>
                </c:pt>
                <c:pt idx="37">
                  <c:v>-0.38321595661992358</c:v>
                </c:pt>
                <c:pt idx="38">
                  <c:v>-0.34373363863133211</c:v>
                </c:pt>
                <c:pt idx="39">
                  <c:v>-0.30415945787922993</c:v>
                </c:pt>
                <c:pt idx="40">
                  <c:v>-0.26449578014911168</c:v>
                </c:pt>
                <c:pt idx="41">
                  <c:v>-0.22474487139158894</c:v>
                </c:pt>
                <c:pt idx="42">
                  <c:v>-0.18490890352284683</c:v>
                </c:pt>
                <c:pt idx="43">
                  <c:v>-0.14498995979887308</c:v>
                </c:pt>
                <c:pt idx="44">
                  <c:v>-0.10499003980111343</c:v>
                </c:pt>
                <c:pt idx="45">
                  <c:v>-6.4911064067351809E-2</c:v>
                </c:pt>
                <c:pt idx="46">
                  <c:v>-2.4754878398196123E-2</c:v>
                </c:pt>
                <c:pt idx="47">
                  <c:v>1.5476742133486709E-2</c:v>
                </c:pt>
                <c:pt idx="48">
                  <c:v>5.5782089445521876E-2</c:v>
                </c:pt>
                <c:pt idx="49">
                  <c:v>9.6159518959470169E-2</c:v>
                </c:pt>
                <c:pt idx="50">
                  <c:v>0.1366074463436302</c:v>
                </c:pt>
                <c:pt idx="51">
                  <c:v>0.17712434446770464</c:v>
                </c:pt>
                <c:pt idx="52">
                  <c:v>0.21770874055257705</c:v>
                </c:pt>
                <c:pt idx="53">
                  <c:v>0.25835921350012647</c:v>
                </c:pt>
                <c:pt idx="54">
                  <c:v>0.29907439138937031</c:v>
                </c:pt>
                <c:pt idx="55">
                  <c:v>0.33985294912645614</c:v>
                </c:pt>
                <c:pt idx="56">
                  <c:v>0.38069360623708448</c:v>
                </c:pt>
                <c:pt idx="57">
                  <c:v>0.42159512479097749</c:v>
                </c:pt>
                <c:pt idx="58">
                  <c:v>0.46255630744883902</c:v>
                </c:pt>
                <c:pt idx="59">
                  <c:v>0.50357599562310584</c:v>
                </c:pt>
                <c:pt idx="60">
                  <c:v>0.54465306774448052</c:v>
                </c:pt>
                <c:pt idx="61">
                  <c:v>0.58578643762690508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5-4A5D-82B1-52BB9A61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402168"/>
        <c:axId val="281403152"/>
      </c:barChart>
      <c:catAx>
        <c:axId val="28140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403152"/>
        <c:crosses val="autoZero"/>
        <c:auto val="1"/>
        <c:lblAlgn val="ctr"/>
        <c:lblOffset val="100"/>
        <c:noMultiLvlLbl val="0"/>
      </c:catAx>
      <c:valAx>
        <c:axId val="2814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40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C7AB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graficos'!$B$3:$E$3</c:f>
              <c:numCache>
                <c:formatCode>General</c:formatCode>
                <c:ptCount val="4"/>
                <c:pt idx="0">
                  <c:v>81</c:v>
                </c:pt>
                <c:pt idx="1">
                  <c:v>66</c:v>
                </c:pt>
                <c:pt idx="2">
                  <c:v>40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8-476A-A93C-456B90AC1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468272"/>
        <c:axId val="526466304"/>
      </c:barChart>
      <c:catAx>
        <c:axId val="52646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Trh 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466304"/>
        <c:crosses val="autoZero"/>
        <c:auto val="1"/>
        <c:lblAlgn val="ctr"/>
        <c:lblOffset val="100"/>
        <c:noMultiLvlLbl val="0"/>
      </c:catAx>
      <c:valAx>
        <c:axId val="526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468272"/>
        <c:crosses val="autoZero"/>
        <c:crossBetween val="between"/>
      </c:valAx>
      <c:spPr>
        <a:solidFill>
          <a:schemeClr val="bg2">
            <a:lumMod val="75000"/>
          </a:schemeClr>
        </a:solidFill>
        <a:ln cmpd="sng">
          <a:solidFill>
            <a:schemeClr val="tx1"/>
          </a:solidFill>
        </a:ln>
        <a:effectLst>
          <a:outerShdw blurRad="1143000" dist="50800" dir="5400000" sx="195000" sy="195000" algn="ctr" rotWithShape="0">
            <a:schemeClr val="tx1">
              <a:alpha val="0"/>
            </a:scheme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128937007874016"/>
          <c:y val="0.15454166666666666"/>
          <c:w val="0.69508114610673666"/>
          <c:h val="0.57796555118110227"/>
        </c:manualLayout>
      </c:layout>
      <c:barChart>
        <c:barDir val="bar"/>
        <c:grouping val="clustered"/>
        <c:varyColors val="0"/>
        <c:ser>
          <c:idx val="0"/>
          <c:order val="0"/>
          <c:tx>
            <c:v>Unidades vendidas</c:v>
          </c:tx>
          <c:spPr>
            <a:gradFill>
              <a:gsLst>
                <a:gs pos="0">
                  <a:sysClr val="windowText" lastClr="000000"/>
                </a:gs>
                <a:gs pos="29000">
                  <a:srgbClr val="9C7AB6"/>
                </a:gs>
                <a:gs pos="58000">
                  <a:srgbClr val="9C7AB6"/>
                </a:gs>
                <a:gs pos="100000">
                  <a:sysClr val="windowText" lastClr="0000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graficos'!$B$3:$E$3</c:f>
              <c:numCache>
                <c:formatCode>General</c:formatCode>
                <c:ptCount val="4"/>
                <c:pt idx="0">
                  <c:v>81</c:v>
                </c:pt>
                <c:pt idx="1">
                  <c:v>66</c:v>
                </c:pt>
                <c:pt idx="2">
                  <c:v>40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E-4CFB-8D12-81AE6C6855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26468272"/>
        <c:axId val="526466304"/>
      </c:barChart>
      <c:catAx>
        <c:axId val="5264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466304"/>
        <c:crosses val="autoZero"/>
        <c:auto val="1"/>
        <c:lblAlgn val="ctr"/>
        <c:lblOffset val="100"/>
        <c:noMultiLvlLbl val="0"/>
      </c:catAx>
      <c:valAx>
        <c:axId val="5264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468272"/>
        <c:crosses val="autoZero"/>
        <c:crossBetween val="between"/>
      </c:valAx>
      <c:spPr>
        <a:noFill/>
        <a:ln>
          <a:noFill/>
        </a:ln>
        <a:effectLst>
          <a:outerShdw blurRad="1143000" dist="50800" dir="5400000" sx="195000" sy="195000" algn="ctr" rotWithShape="0">
            <a:schemeClr val="tx1">
              <a:alpha val="0"/>
            </a:schemeClr>
          </a:outerShdw>
        </a:effectLst>
      </c:spPr>
    </c:plotArea>
    <c:legend>
      <c:legendPos val="r"/>
      <c:layout>
        <c:manualLayout>
          <c:xMode val="edge"/>
          <c:yMode val="edge"/>
          <c:x val="0.36696741032370944"/>
          <c:y val="0.90253083989501315"/>
          <c:w val="0.23581036745406825"/>
          <c:h val="7.0312992125984256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>
      <a:gsLst>
        <a:gs pos="0">
          <a:srgbClr val="5B9BD5">
            <a:lumMod val="5000"/>
            <a:lumOff val="95000"/>
          </a:srgbClr>
        </a:gs>
        <a:gs pos="44000">
          <a:srgbClr val="5B9BD5">
            <a:lumMod val="45000"/>
            <a:lumOff val="55000"/>
          </a:srgbClr>
        </a:gs>
        <a:gs pos="58000">
          <a:sysClr val="window" lastClr="FFFFFF"/>
        </a:gs>
        <a:gs pos="100000">
          <a:srgbClr val="C00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</a:t>
            </a:r>
            <a:r>
              <a:rPr lang="es-MX" baseline="0"/>
              <a:t> Modelos</a:t>
            </a:r>
            <a:endParaRPr lang="es-MX"/>
          </a:p>
        </c:rich>
      </c:tx>
      <c:overlay val="0"/>
      <c:spPr>
        <a:solidFill>
          <a:schemeClr val="bg1"/>
        </a:solidFill>
        <a:ln cmpd="dbl">
          <a:solidFill>
            <a:sysClr val="windowText" lastClr="000000"/>
          </a:solidFill>
        </a:ln>
        <a:effectLst>
          <a:outerShdw dist="50800" dir="3060000" algn="tl" rotWithShape="0">
            <a:prstClr val="black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  <a:effectLst/>
        <a:sp3d>
          <a:contourClr>
            <a:sysClr val="windowText" lastClr="000000"/>
          </a:contourClr>
        </a:sp3d>
      </c:spPr>
    </c:sideWall>
    <c:backWall>
      <c:thickness val="0"/>
      <c:spPr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  <a:effectLst/>
        <a:sp3d>
          <a:contourClr>
            <a:sysClr val="windowText" lastClr="000000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'Ejercicio de graficos'!$A$4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rgbClr val="9C7AB6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graficos'!$B$4:$E$4</c:f>
              <c:numCache>
                <c:formatCode>General</c:formatCode>
                <c:ptCount val="4"/>
                <c:pt idx="0">
                  <c:v>5</c:v>
                </c:pt>
                <c:pt idx="1">
                  <c:v>48</c:v>
                </c:pt>
                <c:pt idx="2">
                  <c:v>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460-BDD4-037A77102C7C}"/>
            </c:ext>
          </c:extLst>
        </c:ser>
        <c:ser>
          <c:idx val="1"/>
          <c:order val="1"/>
          <c:tx>
            <c:strRef>
              <c:f>'Ejercicio de graficos'!$A$5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rgbClr val="A3374E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graficos'!$B$5:$E$5</c:f>
              <c:numCache>
                <c:formatCode>General</c:formatCode>
                <c:ptCount val="4"/>
                <c:pt idx="0">
                  <c:v>27</c:v>
                </c:pt>
                <c:pt idx="1">
                  <c:v>12</c:v>
                </c:pt>
                <c:pt idx="2">
                  <c:v>13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460-BDD4-037A77102C7C}"/>
            </c:ext>
          </c:extLst>
        </c:ser>
        <c:ser>
          <c:idx val="2"/>
          <c:order val="2"/>
          <c:tx>
            <c:strRef>
              <c:f>'Ejercicio de graficos'!$A$6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rgbClr val="FFFAB7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graficos'!$B$6:$E$6</c:f>
              <c:numCache>
                <c:formatCode>General</c:formatCode>
                <c:ptCount val="4"/>
                <c:pt idx="0">
                  <c:v>49</c:v>
                </c:pt>
                <c:pt idx="1">
                  <c:v>6</c:v>
                </c:pt>
                <c:pt idx="2">
                  <c:v>20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460-BDD4-037A7710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4515928"/>
        <c:axId val="594515272"/>
        <c:axId val="0"/>
      </c:bar3DChart>
      <c:catAx>
        <c:axId val="59451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515272"/>
        <c:crosses val="autoZero"/>
        <c:auto val="1"/>
        <c:lblAlgn val="ctr"/>
        <c:lblOffset val="100"/>
        <c:noMultiLvlLbl val="0"/>
      </c:catAx>
      <c:valAx>
        <c:axId val="5945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5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 Modelos</a:t>
            </a:r>
          </a:p>
        </c:rich>
      </c:tx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>
          <a:outerShdw dist="38100" dir="2700000" algn="tl" rotWithShape="0">
            <a:prstClr val="black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0249472153093909E-2"/>
          <c:y val="0.17171296296296296"/>
          <c:w val="0.55946689730145283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'Ejercicio de graficos'!$A$4</c:f>
              <c:strCache>
                <c:ptCount val="1"/>
                <c:pt idx="0">
                  <c:v>MODELO 1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graficos'!$B$4:$E$4</c:f>
              <c:numCache>
                <c:formatCode>General</c:formatCode>
                <c:ptCount val="4"/>
                <c:pt idx="0">
                  <c:v>5</c:v>
                </c:pt>
                <c:pt idx="1">
                  <c:v>48</c:v>
                </c:pt>
                <c:pt idx="2">
                  <c:v>7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4-47E9-AD6B-C770DFF72293}"/>
            </c:ext>
          </c:extLst>
        </c:ser>
        <c:ser>
          <c:idx val="1"/>
          <c:order val="1"/>
          <c:tx>
            <c:strRef>
              <c:f>'Ejercicio de graficos'!$A$5</c:f>
              <c:strCache>
                <c:ptCount val="1"/>
                <c:pt idx="0">
                  <c:v>MODELO 2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graficos'!$B$5:$E$5</c:f>
              <c:numCache>
                <c:formatCode>General</c:formatCode>
                <c:ptCount val="4"/>
                <c:pt idx="0">
                  <c:v>27</c:v>
                </c:pt>
                <c:pt idx="1">
                  <c:v>12</c:v>
                </c:pt>
                <c:pt idx="2">
                  <c:v>13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4-47E9-AD6B-C770DFF72293}"/>
            </c:ext>
          </c:extLst>
        </c:ser>
        <c:ser>
          <c:idx val="2"/>
          <c:order val="2"/>
          <c:tx>
            <c:strRef>
              <c:f>'Ejercicio de graficos'!$A$6</c:f>
              <c:strCache>
                <c:ptCount val="1"/>
                <c:pt idx="0">
                  <c:v>MODELO 3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graficos'!$B$6:$E$6</c:f>
              <c:numCache>
                <c:formatCode>General</c:formatCode>
                <c:ptCount val="4"/>
                <c:pt idx="0">
                  <c:v>49</c:v>
                </c:pt>
                <c:pt idx="1">
                  <c:v>6</c:v>
                </c:pt>
                <c:pt idx="2">
                  <c:v>20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4-47E9-AD6B-C770DFF72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60696"/>
        <c:axId val="538161680"/>
      </c:lineChart>
      <c:catAx>
        <c:axId val="53816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</a:rPr>
                  <a:t>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161680"/>
        <c:crosses val="autoZero"/>
        <c:auto val="1"/>
        <c:lblAlgn val="ctr"/>
        <c:lblOffset val="100"/>
        <c:noMultiLvlLbl val="0"/>
      </c:catAx>
      <c:valAx>
        <c:axId val="5381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160696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71269320167930961"/>
          <c:y val="0.27835593467483233"/>
          <c:w val="0.2221462248569043"/>
          <c:h val="0.3929403616214640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>
        <a:lumMod val="7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Margen</a:t>
            </a:r>
            <a:r>
              <a:rPr lang="es-MX" baseline="0"/>
              <a:t> Bruto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25776371308016882"/>
          <c:w val="0.75172758679072638"/>
          <c:h val="0.54783381507691287"/>
        </c:manualLayout>
      </c:layout>
      <c:areaChart>
        <c:grouping val="standard"/>
        <c:varyColors val="0"/>
        <c:ser>
          <c:idx val="0"/>
          <c:order val="0"/>
          <c:tx>
            <c:strRef>
              <c:f>'Ejercicio de graficos'!$A$8</c:f>
              <c:strCache>
                <c:ptCount val="1"/>
                <c:pt idx="0">
                  <c:v>INGRESO POR VENTAS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dLbls>
            <c:delete val="1"/>
          </c:dLbls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graficos'!$B$8:$E$8</c:f>
              <c:numCache>
                <c:formatCode>General</c:formatCode>
                <c:ptCount val="4"/>
                <c:pt idx="0">
                  <c:v>1320790</c:v>
                </c:pt>
                <c:pt idx="1">
                  <c:v>786540</c:v>
                </c:pt>
                <c:pt idx="2">
                  <c:v>620200</c:v>
                </c:pt>
                <c:pt idx="3">
                  <c:v>1433260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5-4852-A695-C003C6370071}"/>
            </c:ext>
          </c:extLst>
        </c:ser>
        <c:ser>
          <c:idx val="1"/>
          <c:order val="1"/>
          <c:tx>
            <c:strRef>
              <c:f>'Ejercicio de graficos'!$A$9</c:f>
              <c:strCache>
                <c:ptCount val="1"/>
                <c:pt idx="0">
                  <c:v>COSTE DE LAS VENTAS</c:v>
                </c:pt>
              </c:strCache>
            </c:strRef>
          </c:tx>
          <c:spPr>
            <a:solidFill>
              <a:srgbClr val="FFFAB7"/>
            </a:solidFill>
            <a:ln>
              <a:solidFill>
                <a:sysClr val="windowText" lastClr="000000"/>
              </a:solidFill>
            </a:ln>
            <a:effectLst/>
          </c:spPr>
          <c:dLbls>
            <c:delete val="1"/>
          </c:dLbls>
          <c:cat>
            <c:strRef>
              <c:f>'Ejercicio de graficos'!$B$1:$E$1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'Ejercicio de graficos'!$B$9:$E$9</c:f>
              <c:numCache>
                <c:formatCode>General</c:formatCode>
                <c:ptCount val="4"/>
                <c:pt idx="0">
                  <c:v>1011204</c:v>
                </c:pt>
                <c:pt idx="1">
                  <c:v>576238.80000000005</c:v>
                </c:pt>
                <c:pt idx="2">
                  <c:v>471711.4</c:v>
                </c:pt>
                <c:pt idx="3">
                  <c:v>1087726.8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5-4852-A695-C003C63700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75822936"/>
        <c:axId val="675819656"/>
      </c:areaChart>
      <c:barChart>
        <c:barDir val="col"/>
        <c:grouping val="clustered"/>
        <c:varyColors val="0"/>
        <c:ser>
          <c:idx val="2"/>
          <c:order val="2"/>
          <c:tx>
            <c:strRef>
              <c:f>'Ejercicio de graficos'!$A$10</c:f>
              <c:strCache>
                <c:ptCount val="1"/>
                <c:pt idx="0">
                  <c:v>MARGEN BRUTO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'Ejercicio de graficos'!$B$10:$E$10</c:f>
              <c:numCache>
                <c:formatCode>General</c:formatCode>
                <c:ptCount val="4"/>
                <c:pt idx="0">
                  <c:v>309586</c:v>
                </c:pt>
                <c:pt idx="1">
                  <c:v>210301.19999999995</c:v>
                </c:pt>
                <c:pt idx="2">
                  <c:v>148488.59999999998</c:v>
                </c:pt>
                <c:pt idx="3">
                  <c:v>345533.19999999995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5-4852-A695-C003C63700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75822936"/>
        <c:axId val="675819656"/>
      </c:barChart>
      <c:catAx>
        <c:axId val="675822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819656"/>
        <c:crosses val="autoZero"/>
        <c:auto val="1"/>
        <c:lblAlgn val="ctr"/>
        <c:lblOffset val="100"/>
        <c:noMultiLvlLbl val="0"/>
      </c:catAx>
      <c:valAx>
        <c:axId val="675819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0"/>
        <c:majorTickMark val="cross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822936"/>
        <c:crosses val="autoZero"/>
        <c:crossBetween val="between"/>
      </c:valAx>
      <c:spPr>
        <a:solidFill>
          <a:schemeClr val="bg1">
            <a:lumMod val="75000"/>
          </a:schemeClr>
        </a:solidFill>
        <a:ln cmpd="dbl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'Ejercicio de graficos'!$A$12</c:f>
              <c:strCache>
                <c:ptCount val="1"/>
                <c:pt idx="0">
                  <c:v>PERSONAL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'Ejercicio de graficos'!$B$12:$E$12</c:f>
              <c:numCache>
                <c:formatCode>General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5-43D2-A5BD-291689A4D609}"/>
            </c:ext>
          </c:extLst>
        </c:ser>
        <c:ser>
          <c:idx val="1"/>
          <c:order val="1"/>
          <c:tx>
            <c:strRef>
              <c:f>'Ejercicio de graficos'!$A$13</c:f>
              <c:strCache>
                <c:ptCount val="1"/>
                <c:pt idx="0">
                  <c:v>COMISION VENTA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'Ejercicio de graficos'!$B$13:$E$13</c:f>
              <c:numCache>
                <c:formatCode>General</c:formatCode>
                <c:ptCount val="4"/>
                <c:pt idx="0">
                  <c:v>3301.9749999999999</c:v>
                </c:pt>
                <c:pt idx="1">
                  <c:v>1966.3500000000001</c:v>
                </c:pt>
                <c:pt idx="2">
                  <c:v>1550.5</c:v>
                </c:pt>
                <c:pt idx="3">
                  <c:v>3583.15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5-43D2-A5BD-291689A4D609}"/>
            </c:ext>
          </c:extLst>
        </c:ser>
        <c:ser>
          <c:idx val="2"/>
          <c:order val="2"/>
          <c:tx>
            <c:strRef>
              <c:f>'Ejercicio de graficos'!$A$14</c:f>
              <c:strCache>
                <c:ptCount val="1"/>
                <c:pt idx="0">
                  <c:v>PUBLICIDAD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'Ejercicio de graficos'!$B$14:$E$14</c:f>
              <c:numCache>
                <c:formatCode>General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5-43D2-A5BD-291689A4D609}"/>
            </c:ext>
          </c:extLst>
        </c:ser>
        <c:ser>
          <c:idx val="3"/>
          <c:order val="3"/>
          <c:tx>
            <c:strRef>
              <c:f>'Ejercicio de graficos'!$A$15</c:f>
              <c:strCache>
                <c:ptCount val="1"/>
                <c:pt idx="0">
                  <c:v>COSTED FIJOS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'Ejercicio de graficos'!$B$15:$E$15</c:f>
              <c:numCache>
                <c:formatCode>General</c:formatCode>
                <c:ptCount val="4"/>
                <c:pt idx="0">
                  <c:v>237742.19999999998</c:v>
                </c:pt>
                <c:pt idx="1">
                  <c:v>141577.19999999998</c:v>
                </c:pt>
                <c:pt idx="2">
                  <c:v>111636</c:v>
                </c:pt>
                <c:pt idx="3">
                  <c:v>257986.8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5-43D2-A5BD-291689A4D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460728"/>
        <c:axId val="526456464"/>
        <c:axId val="0"/>
      </c:bar3DChart>
      <c:catAx>
        <c:axId val="52646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456464"/>
        <c:crosses val="autoZero"/>
        <c:auto val="1"/>
        <c:lblAlgn val="ctr"/>
        <c:lblOffset val="100"/>
        <c:noMultiLvlLbl val="0"/>
      </c:catAx>
      <c:valAx>
        <c:axId val="5264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4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142875</xdr:rowOff>
    </xdr:from>
    <xdr:to>
      <xdr:col>9</xdr:col>
      <xdr:colOff>38100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4</xdr:col>
      <xdr:colOff>638175</xdr:colOff>
      <xdr:row>39</xdr:row>
      <xdr:rowOff>76200</xdr:rowOff>
    </xdr:to>
    <xdr:graphicFrame macro="">
      <xdr:nvGraphicFramePr>
        <xdr:cNvPr id="2" name="Gráfico 1" title="UNIDADES VENDIDA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180975</xdr:rowOff>
    </xdr:from>
    <xdr:to>
      <xdr:col>4</xdr:col>
      <xdr:colOff>638175</xdr:colOff>
      <xdr:row>55</xdr:row>
      <xdr:rowOff>180975</xdr:rowOff>
    </xdr:to>
    <xdr:graphicFrame macro="">
      <xdr:nvGraphicFramePr>
        <xdr:cNvPr id="6" name="Gráfico 5" title="UNIDADES VENDIDAS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4</xdr:col>
      <xdr:colOff>638175</xdr:colOff>
      <xdr:row>71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72</xdr:row>
      <xdr:rowOff>47625</xdr:rowOff>
    </xdr:from>
    <xdr:to>
      <xdr:col>4</xdr:col>
      <xdr:colOff>342900</xdr:colOff>
      <xdr:row>86</xdr:row>
      <xdr:rowOff>123825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100013</xdr:colOff>
      <xdr:row>88</xdr:row>
      <xdr:rowOff>9525</xdr:rowOff>
    </xdr:from>
    <xdr:to>
      <xdr:col>4</xdr:col>
      <xdr:colOff>371476</xdr:colOff>
      <xdr:row>103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119062</xdr:colOff>
      <xdr:row>104</xdr:row>
      <xdr:rowOff>133350</xdr:rowOff>
    </xdr:from>
    <xdr:to>
      <xdr:col>4</xdr:col>
      <xdr:colOff>757237</xdr:colOff>
      <xdr:row>119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3"/>
  <sheetViews>
    <sheetView workbookViewId="0">
      <selection activeCell="K12" sqref="K12"/>
    </sheetView>
  </sheetViews>
  <sheetFormatPr baseColWidth="10" defaultRowHeight="14.25" x14ac:dyDescent="0.45"/>
  <cols>
    <col min="2" max="2" width="11.3984375" style="1"/>
  </cols>
  <sheetData>
    <row r="2" spans="1:7" x14ac:dyDescent="0.45">
      <c r="A2" t="s">
        <v>0</v>
      </c>
      <c r="B2" s="1" t="s">
        <v>1</v>
      </c>
      <c r="G2" t="s">
        <v>2</v>
      </c>
    </row>
    <row r="3" spans="1:7" x14ac:dyDescent="0.45">
      <c r="A3">
        <v>0</v>
      </c>
      <c r="B3" s="1">
        <f>(A3-ABS(2-SQRT(A3)))/2-$G$3</f>
        <v>-4</v>
      </c>
      <c r="G3">
        <v>3</v>
      </c>
    </row>
    <row r="4" spans="1:7" x14ac:dyDescent="0.45">
      <c r="A4">
        <v>0.1</v>
      </c>
      <c r="B4" s="1">
        <f t="shared" ref="B4:B67" si="0">(A4-ABS(2-SQRT(A4)))/2-$G$3</f>
        <v>-3.7918861169915807</v>
      </c>
    </row>
    <row r="5" spans="1:7" x14ac:dyDescent="0.45">
      <c r="A5">
        <v>0.2</v>
      </c>
      <c r="B5" s="1">
        <f t="shared" si="0"/>
        <v>-3.6763932022500212</v>
      </c>
    </row>
    <row r="6" spans="1:7" x14ac:dyDescent="0.45">
      <c r="A6">
        <v>0.3</v>
      </c>
      <c r="B6" s="1">
        <f t="shared" si="0"/>
        <v>-3.5761387212474167</v>
      </c>
    </row>
    <row r="7" spans="1:7" x14ac:dyDescent="0.45">
      <c r="A7">
        <v>0.4</v>
      </c>
      <c r="B7" s="1">
        <f t="shared" si="0"/>
        <v>-3.4837722339831618</v>
      </c>
    </row>
    <row r="8" spans="1:7" x14ac:dyDescent="0.45">
      <c r="A8">
        <v>0.5</v>
      </c>
      <c r="B8" s="1">
        <f t="shared" si="0"/>
        <v>-3.396446609406726</v>
      </c>
    </row>
    <row r="9" spans="1:7" x14ac:dyDescent="0.45">
      <c r="A9">
        <v>0.6</v>
      </c>
      <c r="B9" s="1">
        <f t="shared" si="0"/>
        <v>-3.3127016653792585</v>
      </c>
    </row>
    <row r="10" spans="1:7" x14ac:dyDescent="0.45">
      <c r="A10">
        <v>0.7</v>
      </c>
      <c r="B10" s="1">
        <f t="shared" si="0"/>
        <v>-3.2316699867329621</v>
      </c>
    </row>
    <row r="11" spans="1:7" x14ac:dyDescent="0.45">
      <c r="A11">
        <v>0.8</v>
      </c>
      <c r="B11" s="1">
        <f t="shared" si="0"/>
        <v>-3.1527864045000422</v>
      </c>
    </row>
    <row r="12" spans="1:7" x14ac:dyDescent="0.45">
      <c r="A12">
        <v>0.9</v>
      </c>
      <c r="B12" s="1">
        <f t="shared" si="0"/>
        <v>-3.0756583509747433</v>
      </c>
    </row>
    <row r="13" spans="1:7" x14ac:dyDescent="0.45">
      <c r="A13">
        <v>1</v>
      </c>
      <c r="B13" s="1">
        <f t="shared" si="0"/>
        <v>-3</v>
      </c>
    </row>
    <row r="14" spans="1:7" x14ac:dyDescent="0.45">
      <c r="A14">
        <v>1.1000000000000001</v>
      </c>
      <c r="B14" s="1">
        <f t="shared" si="0"/>
        <v>-2.9255955759149241</v>
      </c>
    </row>
    <row r="15" spans="1:7" x14ac:dyDescent="0.45">
      <c r="A15">
        <v>1.2</v>
      </c>
      <c r="B15" s="1">
        <f t="shared" si="0"/>
        <v>-2.8522774424948341</v>
      </c>
    </row>
    <row r="16" spans="1:7" x14ac:dyDescent="0.45">
      <c r="A16">
        <v>1.3</v>
      </c>
      <c r="B16" s="1">
        <f t="shared" si="0"/>
        <v>-2.779912287450431</v>
      </c>
    </row>
    <row r="17" spans="1:2" x14ac:dyDescent="0.45">
      <c r="A17">
        <v>1.4</v>
      </c>
      <c r="B17" s="1">
        <f t="shared" si="0"/>
        <v>-2.7083920216900386</v>
      </c>
    </row>
    <row r="18" spans="1:2" x14ac:dyDescent="0.45">
      <c r="A18">
        <v>1.5</v>
      </c>
      <c r="B18" s="1">
        <f t="shared" si="0"/>
        <v>-2.6376275643042053</v>
      </c>
    </row>
    <row r="19" spans="1:2" x14ac:dyDescent="0.45">
      <c r="A19">
        <v>1.6</v>
      </c>
      <c r="B19" s="1">
        <f t="shared" si="0"/>
        <v>-2.5675444679663242</v>
      </c>
    </row>
    <row r="20" spans="1:2" x14ac:dyDescent="0.45">
      <c r="A20">
        <v>1.7</v>
      </c>
      <c r="B20" s="1">
        <f t="shared" si="0"/>
        <v>-2.4980797594797353</v>
      </c>
    </row>
    <row r="21" spans="1:2" x14ac:dyDescent="0.45">
      <c r="A21">
        <v>1.8</v>
      </c>
      <c r="B21" s="1">
        <f t="shared" si="0"/>
        <v>-2.4291796067500631</v>
      </c>
    </row>
    <row r="22" spans="1:2" x14ac:dyDescent="0.45">
      <c r="A22">
        <v>1.9</v>
      </c>
      <c r="B22" s="1">
        <f t="shared" si="0"/>
        <v>-2.3607975623954891</v>
      </c>
    </row>
    <row r="23" spans="1:2" x14ac:dyDescent="0.45">
      <c r="A23">
        <v>2</v>
      </c>
      <c r="B23" s="1">
        <f t="shared" si="0"/>
        <v>-2.2928932188134525</v>
      </c>
    </row>
    <row r="24" spans="1:2" x14ac:dyDescent="0.45">
      <c r="A24">
        <v>2.1</v>
      </c>
      <c r="B24" s="1">
        <f t="shared" si="0"/>
        <v>-2.2254311626905281</v>
      </c>
    </row>
    <row r="25" spans="1:2" x14ac:dyDescent="0.45">
      <c r="A25">
        <v>2.2000000000000002</v>
      </c>
      <c r="B25" s="1">
        <f t="shared" si="0"/>
        <v>-2.1583801512904337</v>
      </c>
    </row>
    <row r="26" spans="1:2" x14ac:dyDescent="0.45">
      <c r="A26">
        <v>2.2999999999999998</v>
      </c>
      <c r="B26" s="1">
        <f t="shared" si="0"/>
        <v>-2.0917124555948452</v>
      </c>
    </row>
    <row r="27" spans="1:2" x14ac:dyDescent="0.45">
      <c r="A27">
        <v>2.4</v>
      </c>
      <c r="B27" s="1">
        <f t="shared" si="0"/>
        <v>-2.0254033307585164</v>
      </c>
    </row>
    <row r="28" spans="1:2" x14ac:dyDescent="0.45">
      <c r="A28">
        <v>2.5</v>
      </c>
      <c r="B28" s="1">
        <f t="shared" si="0"/>
        <v>-1.959430584957905</v>
      </c>
    </row>
    <row r="29" spans="1:2" x14ac:dyDescent="0.45">
      <c r="A29">
        <v>2.6</v>
      </c>
      <c r="B29" s="1">
        <f t="shared" si="0"/>
        <v>-1.8937742251701448</v>
      </c>
    </row>
    <row r="30" spans="1:2" x14ac:dyDescent="0.45">
      <c r="A30">
        <v>2.7</v>
      </c>
      <c r="B30" s="1">
        <f t="shared" si="0"/>
        <v>-1.8284161637422507</v>
      </c>
    </row>
    <row r="31" spans="1:2" x14ac:dyDescent="0.45">
      <c r="A31">
        <v>2.8</v>
      </c>
      <c r="B31" s="1">
        <f t="shared" si="0"/>
        <v>-1.7633399734659245</v>
      </c>
    </row>
    <row r="32" spans="1:2" x14ac:dyDescent="0.45">
      <c r="A32">
        <v>2.9</v>
      </c>
      <c r="B32" s="1">
        <f t="shared" si="0"/>
        <v>-1.69853068170368</v>
      </c>
    </row>
    <row r="33" spans="1:2" x14ac:dyDescent="0.45">
      <c r="A33">
        <v>3</v>
      </c>
      <c r="B33" s="1">
        <f t="shared" si="0"/>
        <v>-1.6339745962155614</v>
      </c>
    </row>
    <row r="34" spans="1:2" x14ac:dyDescent="0.45">
      <c r="A34">
        <v>3.1</v>
      </c>
      <c r="B34" s="1">
        <f t="shared" si="0"/>
        <v>-1.5696591569170495</v>
      </c>
    </row>
    <row r="35" spans="1:2" x14ac:dyDescent="0.45">
      <c r="A35">
        <v>3.2</v>
      </c>
      <c r="B35" s="1">
        <f t="shared" si="0"/>
        <v>-1.5055728090000842</v>
      </c>
    </row>
    <row r="36" spans="1:2" x14ac:dyDescent="0.45">
      <c r="A36">
        <v>3.3</v>
      </c>
      <c r="B36" s="1">
        <f t="shared" si="0"/>
        <v>-1.4417048937707526</v>
      </c>
    </row>
    <row r="37" spans="1:2" x14ac:dyDescent="0.45">
      <c r="A37">
        <v>3.4</v>
      </c>
      <c r="B37" s="1">
        <f t="shared" si="0"/>
        <v>-1.3780455542707113</v>
      </c>
    </row>
    <row r="38" spans="1:2" x14ac:dyDescent="0.45">
      <c r="A38">
        <v>3.5</v>
      </c>
      <c r="B38" s="1">
        <f t="shared" si="0"/>
        <v>-1.3145856533065148</v>
      </c>
    </row>
    <row r="39" spans="1:2" x14ac:dyDescent="0.45">
      <c r="A39">
        <v>3.6</v>
      </c>
      <c r="B39" s="1">
        <f t="shared" si="0"/>
        <v>-1.2513167019494862</v>
      </c>
    </row>
    <row r="40" spans="1:2" x14ac:dyDescent="0.45">
      <c r="A40">
        <v>3.7</v>
      </c>
      <c r="B40" s="1">
        <f t="shared" si="0"/>
        <v>-1.1882307969164327</v>
      </c>
    </row>
    <row r="41" spans="1:2" x14ac:dyDescent="0.45">
      <c r="A41">
        <v>3.8</v>
      </c>
      <c r="B41" s="1">
        <f t="shared" si="0"/>
        <v>-1.1253205655191039</v>
      </c>
    </row>
    <row r="42" spans="1:2" x14ac:dyDescent="0.45">
      <c r="A42">
        <v>3.9</v>
      </c>
      <c r="B42" s="1">
        <f t="shared" si="0"/>
        <v>-1.0625791170934251</v>
      </c>
    </row>
    <row r="43" spans="1:2" x14ac:dyDescent="0.45">
      <c r="A43">
        <v>4</v>
      </c>
      <c r="B43" s="1">
        <f t="shared" si="0"/>
        <v>-1</v>
      </c>
    </row>
    <row r="44" spans="1:2" x14ac:dyDescent="0.45">
      <c r="A44">
        <v>4.0999999999999996</v>
      </c>
      <c r="B44" s="1">
        <f t="shared" si="0"/>
        <v>-0.96242283656582917</v>
      </c>
    </row>
    <row r="45" spans="1:2" x14ac:dyDescent="0.45">
      <c r="A45">
        <v>4.2</v>
      </c>
      <c r="B45" s="1">
        <f t="shared" si="0"/>
        <v>-0.92469507659595962</v>
      </c>
    </row>
    <row r="46" spans="1:2" x14ac:dyDescent="0.45">
      <c r="A46">
        <v>4.3</v>
      </c>
      <c r="B46" s="1">
        <f t="shared" si="0"/>
        <v>-0.88682206766638583</v>
      </c>
    </row>
    <row r="47" spans="1:2" x14ac:dyDescent="0.45">
      <c r="A47">
        <v>4.4000000000000004</v>
      </c>
      <c r="B47" s="1">
        <f t="shared" si="0"/>
        <v>-0.84880884817015145</v>
      </c>
    </row>
    <row r="48" spans="1:2" x14ac:dyDescent="0.45">
      <c r="A48">
        <v>4.5</v>
      </c>
      <c r="B48" s="1">
        <f t="shared" si="0"/>
        <v>-0.81066017177982097</v>
      </c>
    </row>
    <row r="49" spans="1:2" x14ac:dyDescent="0.45">
      <c r="A49">
        <v>4.5999999999999996</v>
      </c>
      <c r="B49" s="1">
        <f t="shared" si="0"/>
        <v>-0.77238052947636104</v>
      </c>
    </row>
    <row r="50" spans="1:2" x14ac:dyDescent="0.45">
      <c r="A50">
        <v>4.7</v>
      </c>
      <c r="B50" s="1">
        <f t="shared" si="0"/>
        <v>-0.73397416943393967</v>
      </c>
    </row>
    <row r="51" spans="1:2" x14ac:dyDescent="0.45">
      <c r="A51">
        <v>4.8</v>
      </c>
      <c r="B51" s="1">
        <f t="shared" si="0"/>
        <v>-0.69544511501033224</v>
      </c>
    </row>
    <row r="52" spans="1:2" x14ac:dyDescent="0.45">
      <c r="A52">
        <v>4.9000000000000004</v>
      </c>
      <c r="B52" s="1">
        <f t="shared" si="0"/>
        <v>-0.65679718105893237</v>
      </c>
    </row>
    <row r="53" spans="1:2" x14ac:dyDescent="0.45">
      <c r="A53">
        <v>5</v>
      </c>
      <c r="B53" s="1">
        <f t="shared" si="0"/>
        <v>-0.6180339887498949</v>
      </c>
    </row>
    <row r="54" spans="1:2" x14ac:dyDescent="0.45">
      <c r="A54">
        <v>5.0999999999999996</v>
      </c>
      <c r="B54" s="1">
        <f t="shared" si="0"/>
        <v>-0.57915897906362179</v>
      </c>
    </row>
    <row r="55" spans="1:2" x14ac:dyDescent="0.45">
      <c r="A55">
        <v>5.2</v>
      </c>
      <c r="B55" s="1">
        <f t="shared" si="0"/>
        <v>-0.54017542509913774</v>
      </c>
    </row>
    <row r="56" spans="1:2" x14ac:dyDescent="0.45">
      <c r="A56">
        <v>5.3</v>
      </c>
      <c r="B56" s="1">
        <f t="shared" si="0"/>
        <v>-0.50108644332213359</v>
      </c>
    </row>
    <row r="57" spans="1:2" x14ac:dyDescent="0.45">
      <c r="A57">
        <v>5.4</v>
      </c>
      <c r="B57" s="1">
        <f t="shared" si="0"/>
        <v>-0.46189500386222493</v>
      </c>
    </row>
    <row r="58" spans="1:2" x14ac:dyDescent="0.45">
      <c r="A58">
        <v>5.5</v>
      </c>
      <c r="B58" s="1">
        <f t="shared" si="0"/>
        <v>-0.42260393995585765</v>
      </c>
    </row>
    <row r="59" spans="1:2" x14ac:dyDescent="0.45">
      <c r="A59">
        <v>5.6</v>
      </c>
      <c r="B59" s="1">
        <f t="shared" si="0"/>
        <v>-0.38321595661992358</v>
      </c>
    </row>
    <row r="60" spans="1:2" x14ac:dyDescent="0.45">
      <c r="A60">
        <v>5.7</v>
      </c>
      <c r="B60" s="1">
        <f t="shared" si="0"/>
        <v>-0.34373363863133211</v>
      </c>
    </row>
    <row r="61" spans="1:2" x14ac:dyDescent="0.45">
      <c r="A61">
        <v>5.8</v>
      </c>
      <c r="B61" s="1">
        <f t="shared" si="0"/>
        <v>-0.30415945787922993</v>
      </c>
    </row>
    <row r="62" spans="1:2" x14ac:dyDescent="0.45">
      <c r="A62">
        <v>5.9</v>
      </c>
      <c r="B62" s="1">
        <f t="shared" si="0"/>
        <v>-0.26449578014911168</v>
      </c>
    </row>
    <row r="63" spans="1:2" x14ac:dyDescent="0.45">
      <c r="A63">
        <v>6</v>
      </c>
      <c r="B63" s="1">
        <f t="shared" si="0"/>
        <v>-0.22474487139158894</v>
      </c>
    </row>
    <row r="64" spans="1:2" x14ac:dyDescent="0.45">
      <c r="A64">
        <v>6.1</v>
      </c>
      <c r="B64" s="1">
        <f t="shared" si="0"/>
        <v>-0.18490890352284683</v>
      </c>
    </row>
    <row r="65" spans="1:2" x14ac:dyDescent="0.45">
      <c r="A65">
        <v>6.2</v>
      </c>
      <c r="B65" s="1">
        <f t="shared" si="0"/>
        <v>-0.14498995979887308</v>
      </c>
    </row>
    <row r="66" spans="1:2" x14ac:dyDescent="0.45">
      <c r="A66">
        <v>6.3</v>
      </c>
      <c r="B66" s="1">
        <f t="shared" si="0"/>
        <v>-0.10499003980111343</v>
      </c>
    </row>
    <row r="67" spans="1:2" x14ac:dyDescent="0.45">
      <c r="A67">
        <v>6.4</v>
      </c>
      <c r="B67" s="1">
        <f t="shared" si="0"/>
        <v>-6.4911064067351809E-2</v>
      </c>
    </row>
    <row r="68" spans="1:2" x14ac:dyDescent="0.45">
      <c r="A68">
        <v>6.5</v>
      </c>
      <c r="B68" s="1">
        <f t="shared" ref="B68:B93" si="1">(A68-ABS(2-SQRT(A68)))/2-$G$3</f>
        <v>-2.4754878398196123E-2</v>
      </c>
    </row>
    <row r="69" spans="1:2" x14ac:dyDescent="0.45">
      <c r="A69">
        <v>6.6</v>
      </c>
      <c r="B69" s="1">
        <f t="shared" si="1"/>
        <v>1.5476742133486709E-2</v>
      </c>
    </row>
    <row r="70" spans="1:2" x14ac:dyDescent="0.45">
      <c r="A70">
        <v>6.7</v>
      </c>
      <c r="B70" s="1">
        <f t="shared" si="1"/>
        <v>5.5782089445521876E-2</v>
      </c>
    </row>
    <row r="71" spans="1:2" x14ac:dyDescent="0.45">
      <c r="A71">
        <v>6.8</v>
      </c>
      <c r="B71" s="1">
        <f t="shared" si="1"/>
        <v>9.6159518959470169E-2</v>
      </c>
    </row>
    <row r="72" spans="1:2" x14ac:dyDescent="0.45">
      <c r="A72">
        <v>6.9</v>
      </c>
      <c r="B72" s="1">
        <f t="shared" si="1"/>
        <v>0.1366074463436302</v>
      </c>
    </row>
    <row r="73" spans="1:2" x14ac:dyDescent="0.45">
      <c r="A73">
        <v>7</v>
      </c>
      <c r="B73" s="1">
        <f t="shared" si="1"/>
        <v>0.17712434446770464</v>
      </c>
    </row>
    <row r="74" spans="1:2" x14ac:dyDescent="0.45">
      <c r="A74">
        <v>7.1</v>
      </c>
      <c r="B74" s="1">
        <f t="shared" si="1"/>
        <v>0.21770874055257705</v>
      </c>
    </row>
    <row r="75" spans="1:2" x14ac:dyDescent="0.45">
      <c r="A75">
        <v>7.2</v>
      </c>
      <c r="B75" s="1">
        <f t="shared" si="1"/>
        <v>0.25835921350012647</v>
      </c>
    </row>
    <row r="76" spans="1:2" x14ac:dyDescent="0.45">
      <c r="A76">
        <v>7.3</v>
      </c>
      <c r="B76" s="1">
        <f t="shared" si="1"/>
        <v>0.29907439138937031</v>
      </c>
    </row>
    <row r="77" spans="1:2" x14ac:dyDescent="0.45">
      <c r="A77">
        <v>7.4</v>
      </c>
      <c r="B77" s="1">
        <f t="shared" si="1"/>
        <v>0.33985294912645614</v>
      </c>
    </row>
    <row r="78" spans="1:2" x14ac:dyDescent="0.45">
      <c r="A78">
        <v>7.5</v>
      </c>
      <c r="B78" s="1">
        <f t="shared" si="1"/>
        <v>0.38069360623708448</v>
      </c>
    </row>
    <row r="79" spans="1:2" x14ac:dyDescent="0.45">
      <c r="A79">
        <v>7.6</v>
      </c>
      <c r="B79" s="1">
        <f t="shared" si="1"/>
        <v>0.42159512479097749</v>
      </c>
    </row>
    <row r="80" spans="1:2" x14ac:dyDescent="0.45">
      <c r="A80">
        <v>7.7</v>
      </c>
      <c r="B80" s="1">
        <f t="shared" si="1"/>
        <v>0.46255630744883902</v>
      </c>
    </row>
    <row r="81" spans="1:2" x14ac:dyDescent="0.45">
      <c r="A81">
        <v>7.8</v>
      </c>
      <c r="B81" s="1">
        <f t="shared" si="1"/>
        <v>0.50357599562310584</v>
      </c>
    </row>
    <row r="82" spans="1:2" x14ac:dyDescent="0.45">
      <c r="A82">
        <v>7.9</v>
      </c>
      <c r="B82" s="1">
        <f t="shared" si="1"/>
        <v>0.54465306774448052</v>
      </c>
    </row>
    <row r="83" spans="1:2" x14ac:dyDescent="0.45">
      <c r="A83">
        <v>8</v>
      </c>
      <c r="B83" s="1">
        <f t="shared" si="1"/>
        <v>0.58578643762690508</v>
      </c>
    </row>
    <row r="84" spans="1:2" x14ac:dyDescent="0.45">
      <c r="A84">
        <v>8.1</v>
      </c>
      <c r="B84" s="1">
        <f t="shared" si="1"/>
        <v>0.62697505292422928</v>
      </c>
    </row>
    <row r="85" spans="1:2" x14ac:dyDescent="0.45">
      <c r="A85">
        <v>8.1999999999999993</v>
      </c>
      <c r="B85" s="1">
        <f t="shared" si="1"/>
        <v>0.66821789367236439</v>
      </c>
    </row>
    <row r="86" spans="1:2" x14ac:dyDescent="0.45">
      <c r="A86">
        <v>8.3000000000000007</v>
      </c>
      <c r="B86" s="1">
        <f t="shared" si="1"/>
        <v>0.70951397091120683</v>
      </c>
    </row>
    <row r="87" spans="1:2" x14ac:dyDescent="0.45">
      <c r="A87">
        <v>8.4</v>
      </c>
      <c r="B87" s="1">
        <f t="shared" si="1"/>
        <v>0.75086232538105602</v>
      </c>
    </row>
    <row r="88" spans="1:2" x14ac:dyDescent="0.45">
      <c r="A88">
        <v>8.5</v>
      </c>
      <c r="B88" s="1">
        <f t="shared" si="1"/>
        <v>0.79226202628867481</v>
      </c>
    </row>
    <row r="89" spans="1:2" x14ac:dyDescent="0.45">
      <c r="A89">
        <v>8.6</v>
      </c>
      <c r="B89" s="1">
        <f t="shared" si="1"/>
        <v>0.83371217013848176</v>
      </c>
    </row>
    <row r="90" spans="1:2" x14ac:dyDescent="0.45">
      <c r="A90">
        <v>8.6999999999999993</v>
      </c>
      <c r="B90" s="1">
        <f t="shared" si="1"/>
        <v>0.87521187962473723</v>
      </c>
    </row>
    <row r="91" spans="1:2" x14ac:dyDescent="0.45">
      <c r="A91">
        <v>8.8000000000000007</v>
      </c>
      <c r="B91" s="1">
        <f t="shared" si="1"/>
        <v>0.91676030258086794</v>
      </c>
    </row>
    <row r="92" spans="1:2" x14ac:dyDescent="0.45">
      <c r="A92">
        <v>8.9</v>
      </c>
      <c r="B92" s="1">
        <f t="shared" si="1"/>
        <v>0.95835661098237068</v>
      </c>
    </row>
    <row r="93" spans="1:2" x14ac:dyDescent="0.45">
      <c r="A93">
        <v>9</v>
      </c>
      <c r="B93" s="1">
        <f t="shared" si="1"/>
        <v>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tabSelected="1" workbookViewId="0">
      <selection activeCell="C9" sqref="C9"/>
    </sheetView>
  </sheetViews>
  <sheetFormatPr baseColWidth="10" defaultRowHeight="14.25" x14ac:dyDescent="0.45"/>
  <cols>
    <col min="1" max="1" width="24.73046875" bestFit="1" customWidth="1"/>
    <col min="6" max="6" width="13.1328125" bestFit="1" customWidth="1"/>
  </cols>
  <sheetData>
    <row r="1" spans="1:6" x14ac:dyDescent="0.45">
      <c r="A1" t="s">
        <v>3</v>
      </c>
      <c r="B1" t="s">
        <v>23</v>
      </c>
      <c r="C1" t="s">
        <v>24</v>
      </c>
      <c r="D1" t="s">
        <v>25</v>
      </c>
      <c r="E1" t="s">
        <v>26</v>
      </c>
      <c r="F1" t="s">
        <v>4</v>
      </c>
    </row>
    <row r="3" spans="1:6" x14ac:dyDescent="0.45">
      <c r="A3" t="s">
        <v>5</v>
      </c>
      <c r="B3">
        <f ca="1">SUM(B4:B6)</f>
        <v>81</v>
      </c>
      <c r="C3">
        <f t="shared" ref="C3:E3" ca="1" si="0">SUM(C4:C6)</f>
        <v>66</v>
      </c>
      <c r="D3">
        <f t="shared" ca="1" si="0"/>
        <v>40</v>
      </c>
      <c r="E3">
        <f t="shared" ca="1" si="0"/>
        <v>94</v>
      </c>
      <c r="F3">
        <f ca="1">SUM(B3:E3)</f>
        <v>281</v>
      </c>
    </row>
    <row r="4" spans="1:6" x14ac:dyDescent="0.45">
      <c r="A4" t="s">
        <v>6</v>
      </c>
      <c r="B4">
        <f ca="1">RANDBETWEEN(1,50)</f>
        <v>5</v>
      </c>
      <c r="C4">
        <f t="shared" ref="C4:E6" ca="1" si="1">RANDBETWEEN(1,50)</f>
        <v>48</v>
      </c>
      <c r="D4">
        <f t="shared" ca="1" si="1"/>
        <v>7</v>
      </c>
      <c r="E4">
        <f t="shared" ca="1" si="1"/>
        <v>20</v>
      </c>
      <c r="F4">
        <f ca="1">SUM(B4:E4)</f>
        <v>80</v>
      </c>
    </row>
    <row r="5" spans="1:6" x14ac:dyDescent="0.45">
      <c r="A5" t="s">
        <v>7</v>
      </c>
      <c r="B5">
        <f t="shared" ref="B5:B6" ca="1" si="2">RANDBETWEEN(1,50)</f>
        <v>27</v>
      </c>
      <c r="C5">
        <f t="shared" ca="1" si="1"/>
        <v>12</v>
      </c>
      <c r="D5">
        <f t="shared" ca="1" si="1"/>
        <v>13</v>
      </c>
      <c r="E5">
        <f t="shared" ca="1" si="1"/>
        <v>30</v>
      </c>
      <c r="F5">
        <f t="shared" ref="F5:F6" ca="1" si="3">SUM(B5:E5)</f>
        <v>82</v>
      </c>
    </row>
    <row r="6" spans="1:6" x14ac:dyDescent="0.45">
      <c r="A6" t="s">
        <v>8</v>
      </c>
      <c r="B6">
        <f t="shared" ca="1" si="2"/>
        <v>49</v>
      </c>
      <c r="C6">
        <f t="shared" ca="1" si="1"/>
        <v>6</v>
      </c>
      <c r="D6">
        <f t="shared" ca="1" si="1"/>
        <v>20</v>
      </c>
      <c r="E6">
        <f t="shared" ca="1" si="1"/>
        <v>44</v>
      </c>
      <c r="F6">
        <f t="shared" ca="1" si="3"/>
        <v>119</v>
      </c>
    </row>
    <row r="8" spans="1:6" x14ac:dyDescent="0.45">
      <c r="A8" t="s">
        <v>9</v>
      </c>
      <c r="B8">
        <f ca="1">B4*VLOOKUP($A$4,$C$21:$F$24,2,FALSE)+B5*VLOOKUP($A$5,$C$21:$F$24,2,FALSE)+B6*VLOOKUP($A$6,$C$21:$F$24,2,FALSE)</f>
        <v>1320790</v>
      </c>
      <c r="C8">
        <f t="shared" ref="C8:F8" ca="1" si="4">C4*VLOOKUP($A$4,$C$21:$F$24,2,FALSE)+C5*VLOOKUP($A$5,$C$21:$F$24,2,FALSE)+C6*VLOOKUP($A$6,$C$21:$F$24,2,FALSE)</f>
        <v>786540</v>
      </c>
      <c r="D8">
        <f t="shared" ca="1" si="4"/>
        <v>620200</v>
      </c>
      <c r="E8">
        <f t="shared" ca="1" si="4"/>
        <v>1433260</v>
      </c>
      <c r="F8">
        <f t="shared" ca="1" si="4"/>
        <v>4160790</v>
      </c>
    </row>
    <row r="9" spans="1:6" x14ac:dyDescent="0.45">
      <c r="A9" t="s">
        <v>10</v>
      </c>
      <c r="B9">
        <f ca="1">B4*VLOOKUP($A$4,$C$21:$F$24,4,FALSE)+B5*VLOOKUP($A$5,$C$21:$F$24,4,FALSE)+B6*VLOOKUP($A$6,$C$21:$F$24,4,FALSE)</f>
        <v>1011204</v>
      </c>
      <c r="C9">
        <f t="shared" ref="C9:F9" ca="1" si="5">C4*VLOOKUP($A$4,$C$21:$F$24,4,FALSE)+C5*VLOOKUP($A$5,$C$21:$F$24,4,FALSE)+C6*VLOOKUP($A$6,$C$21:$F$24,4,FALSE)</f>
        <v>576238.80000000005</v>
      </c>
      <c r="D9">
        <f t="shared" ca="1" si="5"/>
        <v>471711.4</v>
      </c>
      <c r="E9">
        <f t="shared" ca="1" si="5"/>
        <v>1087726.8</v>
      </c>
      <c r="F9">
        <f t="shared" ca="1" si="5"/>
        <v>3146881</v>
      </c>
    </row>
    <row r="10" spans="1:6" x14ac:dyDescent="0.45">
      <c r="A10" t="s">
        <v>11</v>
      </c>
      <c r="B10">
        <f ca="1">B8-B9</f>
        <v>309586</v>
      </c>
      <c r="C10">
        <f t="shared" ref="C10:F10" ca="1" si="6">C8-C9</f>
        <v>210301.19999999995</v>
      </c>
      <c r="D10">
        <f t="shared" ca="1" si="6"/>
        <v>148488.59999999998</v>
      </c>
      <c r="E10">
        <f t="shared" ca="1" si="6"/>
        <v>345533.19999999995</v>
      </c>
      <c r="F10">
        <f t="shared" ca="1" si="6"/>
        <v>1013909</v>
      </c>
    </row>
    <row r="12" spans="1:6" x14ac:dyDescent="0.45">
      <c r="A12" t="s">
        <v>12</v>
      </c>
      <c r="B12">
        <v>10000</v>
      </c>
      <c r="C12">
        <v>10001</v>
      </c>
      <c r="D12">
        <v>10002</v>
      </c>
      <c r="E12">
        <v>10003</v>
      </c>
      <c r="F12">
        <f>SUM(B12:E12)</f>
        <v>40006</v>
      </c>
    </row>
    <row r="13" spans="1:6" x14ac:dyDescent="0.45">
      <c r="A13" t="s">
        <v>13</v>
      </c>
      <c r="B13">
        <f ca="1">$A$22*B8</f>
        <v>3301.9749999999999</v>
      </c>
      <c r="C13">
        <f t="shared" ref="C13:E13" ca="1" si="7">$A$22*C8</f>
        <v>1966.3500000000001</v>
      </c>
      <c r="D13">
        <f t="shared" ca="1" si="7"/>
        <v>1550.5</v>
      </c>
      <c r="E13">
        <f t="shared" ca="1" si="7"/>
        <v>3583.15</v>
      </c>
      <c r="F13">
        <f ca="1">$A$22*F8</f>
        <v>10401.975</v>
      </c>
    </row>
    <row r="14" spans="1:6" x14ac:dyDescent="0.45">
      <c r="A14" t="s">
        <v>14</v>
      </c>
      <c r="B14">
        <v>22000</v>
      </c>
      <c r="C14">
        <v>22001</v>
      </c>
      <c r="D14">
        <v>22002</v>
      </c>
      <c r="E14">
        <v>22003</v>
      </c>
      <c r="F14">
        <f>SUM(B14:E14)</f>
        <v>88006</v>
      </c>
    </row>
    <row r="15" spans="1:6" x14ac:dyDescent="0.45">
      <c r="A15" t="s">
        <v>15</v>
      </c>
      <c r="B15">
        <f ca="1">B8*$A$24</f>
        <v>237742.19999999998</v>
      </c>
      <c r="C15">
        <f t="shared" ref="C15:F15" ca="1" si="8">C8*$A$24</f>
        <v>141577.19999999998</v>
      </c>
      <c r="D15">
        <f t="shared" ca="1" si="8"/>
        <v>111636</v>
      </c>
      <c r="E15">
        <f t="shared" ca="1" si="8"/>
        <v>257986.8</v>
      </c>
      <c r="F15">
        <f t="shared" ca="1" si="8"/>
        <v>748942.2</v>
      </c>
    </row>
    <row r="16" spans="1:6" x14ac:dyDescent="0.45">
      <c r="A16" t="s">
        <v>16</v>
      </c>
      <c r="B16">
        <f ca="1">SUM(B12:B15)</f>
        <v>273044.17499999999</v>
      </c>
      <c r="C16">
        <f t="shared" ref="C16:F16" ca="1" si="9">SUM(C12:C15)</f>
        <v>175545.55</v>
      </c>
      <c r="D16">
        <f t="shared" ca="1" si="9"/>
        <v>145190.5</v>
      </c>
      <c r="E16">
        <f t="shared" ca="1" si="9"/>
        <v>293575.95</v>
      </c>
      <c r="F16">
        <f t="shared" ca="1" si="9"/>
        <v>887356.17499999993</v>
      </c>
    </row>
    <row r="18" spans="1:6" x14ac:dyDescent="0.45">
      <c r="A18" t="s">
        <v>17</v>
      </c>
      <c r="B18">
        <f ca="1">B10-B16</f>
        <v>36541.825000000012</v>
      </c>
      <c r="C18">
        <f t="shared" ref="C18:F18" ca="1" si="10">C10-C16</f>
        <v>34755.649999999965</v>
      </c>
      <c r="D18">
        <f t="shared" ca="1" si="10"/>
        <v>3298.0999999999767</v>
      </c>
      <c r="E18">
        <f t="shared" ca="1" si="10"/>
        <v>51957.249999999942</v>
      </c>
      <c r="F18">
        <f t="shared" ca="1" si="10"/>
        <v>126552.82500000007</v>
      </c>
    </row>
    <row r="19" spans="1:6" x14ac:dyDescent="0.45">
      <c r="A19" t="s">
        <v>18</v>
      </c>
      <c r="B19">
        <f ca="1">B18/B8</f>
        <v>2.766664269111669E-2</v>
      </c>
      <c r="C19">
        <f t="shared" ref="C19:F19" ca="1" si="11">C18/C8</f>
        <v>4.4188026038090834E-2</v>
      </c>
      <c r="D19">
        <f t="shared" ca="1" si="11"/>
        <v>5.3178007094485278E-3</v>
      </c>
      <c r="E19">
        <f t="shared" ca="1" si="11"/>
        <v>3.6251098893431713E-2</v>
      </c>
      <c r="F19">
        <f t="shared" ca="1" si="11"/>
        <v>3.0415576128571754E-2</v>
      </c>
    </row>
    <row r="21" spans="1:6" x14ac:dyDescent="0.45">
      <c r="A21" t="s">
        <v>19</v>
      </c>
      <c r="C21" t="s">
        <v>21</v>
      </c>
      <c r="E21" t="s">
        <v>22</v>
      </c>
    </row>
    <row r="22" spans="1:6" x14ac:dyDescent="0.45">
      <c r="A22" s="2">
        <v>2.5000000000000001E-3</v>
      </c>
      <c r="C22" t="s">
        <v>6</v>
      </c>
      <c r="D22">
        <v>10490</v>
      </c>
      <c r="E22" t="s">
        <v>6</v>
      </c>
      <c r="F22">
        <v>7552.8</v>
      </c>
    </row>
    <row r="23" spans="1:6" x14ac:dyDescent="0.45">
      <c r="A23" t="s">
        <v>20</v>
      </c>
      <c r="C23" t="s">
        <v>7</v>
      </c>
      <c r="D23">
        <v>14690</v>
      </c>
      <c r="E23" t="s">
        <v>7</v>
      </c>
      <c r="F23">
        <v>10870.6</v>
      </c>
    </row>
    <row r="24" spans="1:6" x14ac:dyDescent="0.45">
      <c r="A24" s="3">
        <v>0.18</v>
      </c>
      <c r="C24" t="s">
        <v>8</v>
      </c>
      <c r="D24">
        <v>17790</v>
      </c>
      <c r="E24" t="s">
        <v>8</v>
      </c>
      <c r="F24">
        <v>13876.2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Ejercicio de 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Bernardo Mondragon Brozon</cp:lastModifiedBy>
  <dcterms:created xsi:type="dcterms:W3CDTF">2018-02-06T17:11:04Z</dcterms:created>
  <dcterms:modified xsi:type="dcterms:W3CDTF">2018-02-13T14:03:12Z</dcterms:modified>
</cp:coreProperties>
</file>