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erni\Desktop\Lab3\Es Intf\data\"/>
    </mc:Choice>
  </mc:AlternateContent>
  <xr:revisionPtr revIDLastSave="0" documentId="13_ncr:1_{FE59DC82-206B-4B48-BB72-853C4B843B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5" i="2"/>
  <c r="J4" i="2"/>
  <c r="J3" i="2"/>
  <c r="J2" i="2"/>
  <c r="E8" i="2"/>
  <c r="E6" i="2"/>
  <c r="E5" i="2"/>
  <c r="E4" i="2"/>
  <c r="E3" i="2"/>
  <c r="E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<sst xmlns="http://schemas.openxmlformats.org/spreadsheetml/2006/main" count="40" uniqueCount="37">
  <si>
    <t>D [cm]</t>
  </si>
  <si>
    <t>h0</t>
  </si>
  <si>
    <t>h0 - las [cm]</t>
  </si>
  <si>
    <t>mid [cm]</t>
  </si>
  <si>
    <t>sigma</t>
  </si>
  <si>
    <t>h1</t>
  </si>
  <si>
    <t>h3</t>
  </si>
  <si>
    <t>h4</t>
  </si>
  <si>
    <t>spot rad [mm]</t>
  </si>
  <si>
    <t>h9</t>
  </si>
  <si>
    <t>h13</t>
  </si>
  <si>
    <t>h_m [cm]</t>
  </si>
  <si>
    <t>h2</t>
  </si>
  <si>
    <t>h5</t>
  </si>
  <si>
    <t>h6</t>
  </si>
  <si>
    <t>h7</t>
  </si>
  <si>
    <t>h8</t>
  </si>
  <si>
    <t>h10</t>
  </si>
  <si>
    <t>h11</t>
  </si>
  <si>
    <t>h12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</si>
  <si>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</si>
  <si>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</si>
  <si>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</si>
  <si>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</si>
  <si>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</si>
  <si>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</si>
  <si>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</si>
  <si>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</si>
  <si>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</si>
  <si>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</si>
  <si>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</si>
  <si>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</si>
  <si>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sind</t>
  </si>
  <si>
    <t>lambda [nm]</t>
  </si>
  <si>
    <t>m</t>
  </si>
  <si>
    <t>Dv [um]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</si>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</sst>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Foglio1!$J$3:$J$28</c:f>
              <c:numCache>
                <c:formatCode>General</c:formatCode>
                <c:ptCount val="26"/>
                <c:pt idx="0">
                  <c:v>3.898966725235288E-2</c:v>
                </c:pt>
                <c:pt idx="1">
                  <c:v>6.1348315755636977E-2</c:v>
                </c:pt>
                <c:pt idx="2">
                  <c:v>7.5406244563092209E-2</c:v>
                </c:pt>
                <c:pt idx="3">
                  <c:v>8.6347559988484882E-2</c:v>
                </c:pt>
                <c:pt idx="4">
                  <c:v>9.5895785521947788E-2</c:v>
                </c:pt>
                <c:pt idx="5">
                  <c:v>0.10439875619889277</c:v>
                </c:pt>
                <c:pt idx="6">
                  <c:v>0.11220136578347477</c:v>
                </c:pt>
                <c:pt idx="7">
                  <c:v>0.11930744496759639</c:v>
                </c:pt>
                <c:pt idx="8">
                  <c:v>0.12605815267253351</c:v>
                </c:pt>
                <c:pt idx="9">
                  <c:v>0.13211888018832249</c:v>
                </c:pt>
                <c:pt idx="10">
                  <c:v>0.13782933875631756</c:v>
                </c:pt>
                <c:pt idx="11">
                  <c:v>0.14319137190643835</c:v>
                </c:pt>
                <c:pt idx="12">
                  <c:v>0.14854082533468396</c:v>
                </c:pt>
                <c:pt idx="13">
                  <c:v>0.15354413192273184</c:v>
                </c:pt>
                <c:pt idx="14">
                  <c:v>0.15853565693145202</c:v>
                </c:pt>
                <c:pt idx="15">
                  <c:v>0.16351505613756948</c:v>
                </c:pt>
                <c:pt idx="16">
                  <c:v>0.16782046430269801</c:v>
                </c:pt>
                <c:pt idx="17">
                  <c:v>0.17244633613721014</c:v>
                </c:pt>
                <c:pt idx="18">
                  <c:v>0.17673160311788907</c:v>
                </c:pt>
                <c:pt idx="19">
                  <c:v>0.18100684351542606</c:v>
                </c:pt>
                <c:pt idx="20">
                  <c:v>0.18494413814480629</c:v>
                </c:pt>
                <c:pt idx="21">
                  <c:v>0.1888725471196766</c:v>
                </c:pt>
                <c:pt idx="22">
                  <c:v>0.19279190927293063</c:v>
                </c:pt>
                <c:pt idx="23">
                  <c:v>0.19637657460603661</c:v>
                </c:pt>
                <c:pt idx="24">
                  <c:v>0.19995338336315777</c:v>
                </c:pt>
                <c:pt idx="25">
                  <c:v>0.20319810939005206</c:v>
                </c:pt>
              </c:numCache>
            </c:numRef>
          </c:xVal>
          <c:yVal>
            <c:numRef>
              <c:f>Foglio1!$K$3:$K$28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8-4898-8112-94FA94EB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0464"/>
        <c:axId val="436420792"/>
      </c:scatterChart>
      <c:valAx>
        <c:axId val="4364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0792"/>
        <c:crosses val="autoZero"/>
        <c:crossBetween val="midCat"/>
      </c:valAx>
      <c:valAx>
        <c:axId val="4364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6</xdr:row>
      <xdr:rowOff>166687</xdr:rowOff>
    </xdr:from>
    <xdr:to>
      <xdr:col>19</xdr:col>
      <xdr:colOff>409575</xdr:colOff>
      <xdr:row>21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39797B-EEDF-47E0-A001-977E2D172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workbookViewId="0">
      <selection activeCell="J3" sqref="J3:K28"/>
    </sheetView>
  </sheetViews>
  <sheetFormatPr defaultRowHeight="15" x14ac:dyDescent="0.25"/>
  <cols>
    <col min="3" max="3" width="10.42578125" customWidth="1"/>
    <col min="6" max="6" width="14" customWidth="1"/>
    <col min="7" max="7" width="10.5703125" customWidth="1"/>
    <col min="14" max="14" width="9.28515625" bestFit="1" customWidth="1"/>
    <col min="17" max="17" width="9.42578125" customWidth="1"/>
    <col min="18" max="18" width="9.28515625" bestFit="1" customWidth="1"/>
    <col min="21" max="21" width="12" bestFit="1" customWidth="1"/>
  </cols>
  <sheetData>
    <row r="1" spans="2:13" x14ac:dyDescent="0.25">
      <c r="B1" t="s">
        <v>0</v>
      </c>
      <c r="C1" t="s">
        <v>2</v>
      </c>
      <c r="D1" t="s">
        <v>4</v>
      </c>
      <c r="E1" t="s">
        <v>3</v>
      </c>
      <c r="F1" t="s">
        <v>8</v>
      </c>
      <c r="G1" t="s">
        <v>11</v>
      </c>
      <c r="H1" t="s">
        <v>4</v>
      </c>
      <c r="J1" t="s">
        <v>32</v>
      </c>
    </row>
    <row r="2" spans="2:13" x14ac:dyDescent="0.25">
      <c r="B2">
        <v>289.60000000000002</v>
      </c>
      <c r="C2">
        <v>11.3</v>
      </c>
      <c r="D2">
        <v>2</v>
      </c>
      <c r="E2">
        <v>5.7</v>
      </c>
      <c r="F2">
        <v>2</v>
      </c>
    </row>
    <row r="3" spans="2:13" x14ac:dyDescent="0.25">
      <c r="F3">
        <v>11.3</v>
      </c>
      <c r="G3">
        <f>F3 -5.65</f>
        <v>5.65</v>
      </c>
      <c r="H3">
        <v>1</v>
      </c>
      <c r="I3" t="s">
        <v>1</v>
      </c>
      <c r="J3">
        <f>1/SQRT(1 + (B$2/F3)^2)</f>
        <v>3.898966725235288E-2</v>
      </c>
      <c r="K3">
        <v>1</v>
      </c>
    </row>
    <row r="4" spans="2:13" x14ac:dyDescent="0.25">
      <c r="F4">
        <v>17.8</v>
      </c>
      <c r="G4">
        <f t="shared" ref="G4:G28" si="0">F4 -5.65</f>
        <v>12.15</v>
      </c>
      <c r="H4">
        <v>1</v>
      </c>
      <c r="I4" t="s">
        <v>5</v>
      </c>
      <c r="J4">
        <f t="shared" ref="J4:J28" si="1">1/SQRT(1 + (B$2/F4)^2)</f>
        <v>6.1348315755636977E-2</v>
      </c>
      <c r="K4">
        <v>2</v>
      </c>
      <c r="M4" s="1"/>
    </row>
    <row r="5" spans="2:13" x14ac:dyDescent="0.25">
      <c r="F5">
        <v>21.9</v>
      </c>
      <c r="G5">
        <f t="shared" si="0"/>
        <v>16.25</v>
      </c>
      <c r="H5">
        <v>1</v>
      </c>
      <c r="I5" t="s">
        <v>12</v>
      </c>
      <c r="J5">
        <f t="shared" si="1"/>
        <v>7.5406244563092209E-2</v>
      </c>
      <c r="K5">
        <v>3</v>
      </c>
    </row>
    <row r="6" spans="2:13" x14ac:dyDescent="0.25">
      <c r="F6">
        <v>25.1</v>
      </c>
      <c r="G6">
        <f t="shared" si="0"/>
        <v>19.450000000000003</v>
      </c>
      <c r="H6">
        <v>1</v>
      </c>
      <c r="I6" t="s">
        <v>6</v>
      </c>
      <c r="J6">
        <f t="shared" si="1"/>
        <v>8.6347559988484882E-2</v>
      </c>
      <c r="K6">
        <v>4</v>
      </c>
    </row>
    <row r="7" spans="2:13" x14ac:dyDescent="0.25">
      <c r="F7">
        <v>27.9</v>
      </c>
      <c r="G7">
        <f t="shared" si="0"/>
        <v>22.25</v>
      </c>
      <c r="H7">
        <v>1</v>
      </c>
      <c r="I7" t="s">
        <v>7</v>
      </c>
      <c r="J7">
        <f t="shared" si="1"/>
        <v>9.5895785521947788E-2</v>
      </c>
      <c r="K7">
        <v>5</v>
      </c>
    </row>
    <row r="8" spans="2:13" x14ac:dyDescent="0.25">
      <c r="F8">
        <v>30.4</v>
      </c>
      <c r="G8">
        <f t="shared" si="0"/>
        <v>24.75</v>
      </c>
      <c r="H8">
        <v>1</v>
      </c>
      <c r="I8" t="s">
        <v>13</v>
      </c>
      <c r="J8">
        <f t="shared" si="1"/>
        <v>0.10439875619889277</v>
      </c>
      <c r="K8">
        <v>6</v>
      </c>
    </row>
    <row r="9" spans="2:13" x14ac:dyDescent="0.25">
      <c r="F9">
        <v>32.700000000000003</v>
      </c>
      <c r="G9">
        <f t="shared" si="0"/>
        <v>27.050000000000004</v>
      </c>
      <c r="H9">
        <v>2</v>
      </c>
      <c r="I9" t="s">
        <v>14</v>
      </c>
      <c r="J9">
        <f t="shared" si="1"/>
        <v>0.11220136578347477</v>
      </c>
      <c r="K9">
        <v>7</v>
      </c>
    </row>
    <row r="10" spans="2:13" x14ac:dyDescent="0.25">
      <c r="F10">
        <v>34.799999999999997</v>
      </c>
      <c r="G10">
        <f t="shared" si="0"/>
        <v>29.15</v>
      </c>
      <c r="H10">
        <v>2</v>
      </c>
      <c r="I10" t="s">
        <v>15</v>
      </c>
      <c r="J10">
        <f t="shared" si="1"/>
        <v>0.11930744496759639</v>
      </c>
      <c r="K10">
        <v>8</v>
      </c>
    </row>
    <row r="11" spans="2:13" x14ac:dyDescent="0.25">
      <c r="F11">
        <v>36.799999999999997</v>
      </c>
      <c r="G11">
        <f t="shared" si="0"/>
        <v>31.15</v>
      </c>
      <c r="H11">
        <v>2</v>
      </c>
      <c r="I11" t="s">
        <v>16</v>
      </c>
      <c r="J11">
        <f t="shared" si="1"/>
        <v>0.12605815267253351</v>
      </c>
      <c r="K11">
        <v>9</v>
      </c>
    </row>
    <row r="12" spans="2:13" x14ac:dyDescent="0.25">
      <c r="F12">
        <v>38.6</v>
      </c>
      <c r="G12">
        <f t="shared" si="0"/>
        <v>32.950000000000003</v>
      </c>
      <c r="H12">
        <v>2</v>
      </c>
      <c r="I12" t="s">
        <v>9</v>
      </c>
      <c r="J12">
        <f t="shared" si="1"/>
        <v>0.13211888018832249</v>
      </c>
      <c r="K12">
        <v>10</v>
      </c>
    </row>
    <row r="13" spans="2:13" x14ac:dyDescent="0.25">
      <c r="F13">
        <v>40.299999999999997</v>
      </c>
      <c r="G13">
        <f t="shared" si="0"/>
        <v>34.65</v>
      </c>
      <c r="H13">
        <v>2</v>
      </c>
      <c r="I13" t="s">
        <v>17</v>
      </c>
      <c r="J13">
        <f t="shared" si="1"/>
        <v>0.13782933875631756</v>
      </c>
      <c r="K13">
        <v>11</v>
      </c>
    </row>
    <row r="14" spans="2:13" x14ac:dyDescent="0.25">
      <c r="F14">
        <v>41.9</v>
      </c>
      <c r="G14">
        <f t="shared" si="0"/>
        <v>36.25</v>
      </c>
      <c r="H14">
        <v>2</v>
      </c>
      <c r="I14" t="s">
        <v>18</v>
      </c>
      <c r="J14">
        <f t="shared" si="1"/>
        <v>0.14319137190643835</v>
      </c>
      <c r="K14">
        <v>12</v>
      </c>
    </row>
    <row r="15" spans="2:13" x14ac:dyDescent="0.25">
      <c r="F15">
        <v>43.5</v>
      </c>
      <c r="G15">
        <f t="shared" si="0"/>
        <v>37.85</v>
      </c>
      <c r="H15">
        <v>2</v>
      </c>
      <c r="I15" t="s">
        <v>19</v>
      </c>
      <c r="J15">
        <f t="shared" si="1"/>
        <v>0.14854082533468396</v>
      </c>
      <c r="K15">
        <v>13</v>
      </c>
    </row>
    <row r="16" spans="2:13" x14ac:dyDescent="0.25">
      <c r="F16">
        <v>45</v>
      </c>
      <c r="G16">
        <f t="shared" si="0"/>
        <v>39.35</v>
      </c>
      <c r="H16">
        <v>2</v>
      </c>
      <c r="I16" t="s">
        <v>10</v>
      </c>
      <c r="J16">
        <f t="shared" si="1"/>
        <v>0.15354413192273184</v>
      </c>
      <c r="K16">
        <v>14</v>
      </c>
    </row>
    <row r="17" spans="6:11" x14ac:dyDescent="0.25">
      <c r="F17">
        <v>46.5</v>
      </c>
      <c r="G17">
        <f t="shared" si="0"/>
        <v>40.85</v>
      </c>
      <c r="H17">
        <v>2</v>
      </c>
      <c r="I17" t="s">
        <v>20</v>
      </c>
      <c r="J17">
        <f t="shared" si="1"/>
        <v>0.15853565693145202</v>
      </c>
      <c r="K17">
        <v>15</v>
      </c>
    </row>
    <row r="18" spans="6:11" x14ac:dyDescent="0.25">
      <c r="F18">
        <v>48</v>
      </c>
      <c r="G18">
        <f t="shared" si="0"/>
        <v>42.35</v>
      </c>
      <c r="H18">
        <v>3</v>
      </c>
      <c r="I18" t="s">
        <v>21</v>
      </c>
      <c r="J18">
        <f t="shared" si="1"/>
        <v>0.16351505613756948</v>
      </c>
      <c r="K18">
        <v>16</v>
      </c>
    </row>
    <row r="19" spans="6:11" x14ac:dyDescent="0.25">
      <c r="F19">
        <v>49.3</v>
      </c>
      <c r="G19">
        <f t="shared" si="0"/>
        <v>43.65</v>
      </c>
      <c r="H19">
        <v>3</v>
      </c>
      <c r="I19" t="s">
        <v>22</v>
      </c>
      <c r="J19">
        <f t="shared" si="1"/>
        <v>0.16782046430269801</v>
      </c>
      <c r="K19">
        <v>17</v>
      </c>
    </row>
    <row r="20" spans="6:11" x14ac:dyDescent="0.25">
      <c r="F20">
        <v>50.7</v>
      </c>
      <c r="G20">
        <f t="shared" si="0"/>
        <v>45.050000000000004</v>
      </c>
      <c r="H20">
        <v>3</v>
      </c>
      <c r="I20" t="s">
        <v>23</v>
      </c>
      <c r="J20">
        <f t="shared" si="1"/>
        <v>0.17244633613721014</v>
      </c>
      <c r="K20">
        <v>18</v>
      </c>
    </row>
    <row r="21" spans="6:11" x14ac:dyDescent="0.25">
      <c r="F21">
        <v>52</v>
      </c>
      <c r="G21">
        <f t="shared" si="0"/>
        <v>46.35</v>
      </c>
      <c r="H21">
        <v>3</v>
      </c>
      <c r="I21" t="s">
        <v>24</v>
      </c>
      <c r="J21">
        <f t="shared" si="1"/>
        <v>0.17673160311788907</v>
      </c>
      <c r="K21">
        <v>19</v>
      </c>
    </row>
    <row r="22" spans="6:11" x14ac:dyDescent="0.25">
      <c r="F22">
        <v>53.3</v>
      </c>
      <c r="G22">
        <f t="shared" si="0"/>
        <v>47.65</v>
      </c>
      <c r="H22">
        <v>2</v>
      </c>
      <c r="I22" t="s">
        <v>25</v>
      </c>
      <c r="J22">
        <f t="shared" si="1"/>
        <v>0.18100684351542606</v>
      </c>
      <c r="K22">
        <v>20</v>
      </c>
    </row>
    <row r="23" spans="6:11" x14ac:dyDescent="0.25">
      <c r="F23">
        <v>54.5</v>
      </c>
      <c r="G23">
        <f t="shared" si="0"/>
        <v>48.85</v>
      </c>
      <c r="H23">
        <v>2</v>
      </c>
      <c r="I23" t="s">
        <v>26</v>
      </c>
      <c r="J23">
        <f t="shared" si="1"/>
        <v>0.18494413814480629</v>
      </c>
      <c r="K23">
        <v>21</v>
      </c>
    </row>
    <row r="24" spans="6:11" x14ac:dyDescent="0.25">
      <c r="F24">
        <v>55.7</v>
      </c>
      <c r="G24">
        <f t="shared" si="0"/>
        <v>50.050000000000004</v>
      </c>
      <c r="H24">
        <v>2</v>
      </c>
      <c r="I24" t="s">
        <v>27</v>
      </c>
      <c r="J24">
        <f t="shared" si="1"/>
        <v>0.1888725471196766</v>
      </c>
      <c r="K24">
        <v>22</v>
      </c>
    </row>
    <row r="25" spans="6:11" x14ac:dyDescent="0.25">
      <c r="F25">
        <v>56.9</v>
      </c>
      <c r="G25">
        <f t="shared" si="0"/>
        <v>51.25</v>
      </c>
      <c r="H25">
        <v>2</v>
      </c>
      <c r="I25" t="s">
        <v>28</v>
      </c>
      <c r="J25">
        <f t="shared" si="1"/>
        <v>0.19279190927293063</v>
      </c>
      <c r="K25">
        <v>23</v>
      </c>
    </row>
    <row r="26" spans="6:11" x14ac:dyDescent="0.25">
      <c r="F26">
        <v>58</v>
      </c>
      <c r="G26">
        <f t="shared" si="0"/>
        <v>52.35</v>
      </c>
      <c r="H26">
        <v>2</v>
      </c>
      <c r="I26" t="s">
        <v>29</v>
      </c>
      <c r="J26">
        <f t="shared" si="1"/>
        <v>0.19637657460603661</v>
      </c>
      <c r="K26">
        <v>24</v>
      </c>
    </row>
    <row r="27" spans="6:11" x14ac:dyDescent="0.25">
      <c r="F27">
        <v>59.1</v>
      </c>
      <c r="G27">
        <f t="shared" si="0"/>
        <v>53.45</v>
      </c>
      <c r="H27">
        <v>1</v>
      </c>
      <c r="I27" t="s">
        <v>30</v>
      </c>
      <c r="J27">
        <f t="shared" si="1"/>
        <v>0.19995338336315777</v>
      </c>
      <c r="K27">
        <v>25</v>
      </c>
    </row>
    <row r="28" spans="6:11" x14ac:dyDescent="0.25">
      <c r="F28">
        <v>60.1</v>
      </c>
      <c r="G28">
        <f t="shared" si="0"/>
        <v>54.45</v>
      </c>
      <c r="H28">
        <v>1</v>
      </c>
      <c r="I28" t="s">
        <v>31</v>
      </c>
      <c r="J28">
        <f t="shared" si="1"/>
        <v>0.20319810939005206</v>
      </c>
      <c r="K28">
        <v>26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6477-CD91-47AC-8E0F-6BFAD453E8B1}">
  <dimension ref="B1:J8"/>
  <sheetViews>
    <sheetView tabSelected="1" workbookViewId="0">
      <selection activeCell="I6" sqref="I6"/>
    </sheetView>
  </sheetViews>
  <sheetFormatPr defaultRowHeight="15" x14ac:dyDescent="0.25"/>
  <cols>
    <col min="2" max="2" width="12.7109375" customWidth="1"/>
    <col min="10" max="10" width="9.7109375" bestFit="1" customWidth="1"/>
  </cols>
  <sheetData>
    <row r="1" spans="2:10" x14ac:dyDescent="0.25">
      <c r="B1" t="s">
        <v>33</v>
      </c>
      <c r="C1" t="s">
        <v>34</v>
      </c>
      <c r="D1" t="s">
        <v>35</v>
      </c>
      <c r="E1" t="s">
        <v>36</v>
      </c>
      <c r="H1" t="s">
        <v>34</v>
      </c>
      <c r="I1" t="s">
        <v>35</v>
      </c>
    </row>
    <row r="2" spans="2:10" x14ac:dyDescent="0.25">
      <c r="B2">
        <v>632.79999999999995</v>
      </c>
      <c r="C2">
        <v>100</v>
      </c>
      <c r="D2">
        <v>150</v>
      </c>
      <c r="E2">
        <f>C2/1000*B2/(2*D2)</f>
        <v>0.21093333333333333</v>
      </c>
      <c r="H2">
        <v>40</v>
      </c>
      <c r="I2">
        <v>50</v>
      </c>
      <c r="J2">
        <f>2*E8*I2/H2</f>
        <v>0.50092899999999996</v>
      </c>
    </row>
    <row r="3" spans="2:10" x14ac:dyDescent="0.25">
      <c r="B3">
        <v>632.79999999999995</v>
      </c>
      <c r="C3">
        <v>40</v>
      </c>
      <c r="D3">
        <v>70</v>
      </c>
      <c r="E3">
        <f>C3/1000*B3/(2*D3)</f>
        <v>0.18079999999999999</v>
      </c>
      <c r="H3">
        <v>37</v>
      </c>
      <c r="I3">
        <v>50</v>
      </c>
      <c r="J3">
        <f>2*E8*I3/H3</f>
        <v>0.54154486486486486</v>
      </c>
    </row>
    <row r="4" spans="2:10" x14ac:dyDescent="0.25">
      <c r="B4">
        <v>632.79999999999995</v>
      </c>
      <c r="C4">
        <v>36</v>
      </c>
      <c r="D4">
        <v>50</v>
      </c>
      <c r="E4">
        <f>C4/1000*B4/(2*D4)</f>
        <v>0.22780799999999995</v>
      </c>
      <c r="H4">
        <v>45</v>
      </c>
      <c r="I4">
        <v>60</v>
      </c>
      <c r="J4">
        <f>2*E8*I4/H4</f>
        <v>0.53432426666666666</v>
      </c>
    </row>
    <row r="5" spans="2:10" x14ac:dyDescent="0.25">
      <c r="B5">
        <v>632.79999999999995</v>
      </c>
      <c r="C5">
        <v>70</v>
      </c>
      <c r="D5">
        <v>120</v>
      </c>
      <c r="E5">
        <f>C5/1000*B5/(2*D5)</f>
        <v>0.18456666666666666</v>
      </c>
      <c r="H5">
        <v>70</v>
      </c>
      <c r="I5">
        <v>95</v>
      </c>
      <c r="J5">
        <f>2*E8*I5/H5</f>
        <v>0.5438657714285714</v>
      </c>
    </row>
    <row r="6" spans="2:10" x14ac:dyDescent="0.25">
      <c r="B6">
        <v>632.79999999999995</v>
      </c>
      <c r="C6">
        <v>100</v>
      </c>
      <c r="D6">
        <v>160</v>
      </c>
      <c r="E6" s="2">
        <f>C6/1000*B6/(2*D6)</f>
        <v>0.19775000000000001</v>
      </c>
      <c r="H6">
        <v>99</v>
      </c>
      <c r="I6">
        <v>130</v>
      </c>
      <c r="J6">
        <f>2*E8*I6/H6</f>
        <v>0.52622844444444439</v>
      </c>
    </row>
    <row r="8" spans="2:10" x14ac:dyDescent="0.25">
      <c r="E8">
        <f>AVERAGE(E2:E6)</f>
        <v>0.20037159999999998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rossi</dc:creator>
  <cp:lastModifiedBy>Bernardo Tomelleri</cp:lastModifiedBy>
  <dcterms:created xsi:type="dcterms:W3CDTF">2015-06-05T18:19:34Z</dcterms:created>
  <dcterms:modified xsi:type="dcterms:W3CDTF">2022-03-01T17:36:12Z</dcterms:modified>
</cp:coreProperties>
</file>