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erni\Desktop\Lab3\Es04\data\"/>
    </mc:Choice>
  </mc:AlternateContent>
  <xr:revisionPtr revIDLastSave="0" documentId="13_ncr:1_{D20E9131-4164-440B-9F4B-F6276406BAF3}" xr6:coauthVersionLast="47" xr6:coauthVersionMax="47" xr10:uidLastSave="{00000000-0000-0000-0000-000000000000}"/>
  <bookViews>
    <workbookView xWindow="-5700" yWindow="0" windowWidth="21600" windowHeight="113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O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3" i="1"/>
  <c r="R4" i="1"/>
  <c r="R5" i="1"/>
  <c r="R6" i="1"/>
  <c r="R7" i="1"/>
  <c r="R8" i="1"/>
  <c r="R9" i="1"/>
  <c r="R10" i="1"/>
  <c r="R11" i="1"/>
  <c r="R12" i="1"/>
  <c r="R13" i="1"/>
  <c r="R2" i="1"/>
  <c r="Q3" i="1"/>
  <c r="Q4" i="1"/>
  <c r="Q5" i="1"/>
  <c r="Q6" i="1"/>
  <c r="Q7" i="1"/>
  <c r="Q8" i="1"/>
  <c r="Q9" i="1"/>
  <c r="Q10" i="1"/>
  <c r="Q11" i="1"/>
  <c r="Q12" i="1"/>
  <c r="Q13" i="1"/>
  <c r="Q2" i="1"/>
  <c r="I3" i="1"/>
  <c r="I4" i="1"/>
  <c r="J4" i="1" s="1"/>
  <c r="I5" i="1"/>
  <c r="J5" i="1" s="1"/>
  <c r="I6" i="1"/>
  <c r="I7" i="1"/>
  <c r="I8" i="1"/>
  <c r="J8" i="1" s="1"/>
  <c r="I9" i="1"/>
  <c r="J9" i="1" s="1"/>
  <c r="I10" i="1"/>
  <c r="I11" i="1"/>
  <c r="I2" i="1"/>
  <c r="J2" i="1" s="1"/>
  <c r="H3" i="1"/>
  <c r="J3" i="1" s="1"/>
  <c r="H4" i="1"/>
  <c r="H5" i="1"/>
  <c r="H6" i="1"/>
  <c r="J6" i="1" s="1"/>
  <c r="H7" i="1"/>
  <c r="J7" i="1" s="1"/>
  <c r="H8" i="1"/>
  <c r="H9" i="1"/>
  <c r="H10" i="1"/>
  <c r="J10" i="1" s="1"/>
  <c r="H11" i="1"/>
  <c r="J11" i="1" s="1"/>
  <c r="H2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<sst xmlns="http://schemas.openxmlformats.org/spreadsheetml/2006/main" count="15" uniqueCount="11">
  <si>
    <t>500 medie</t>
  </si>
  <si>
    <t>peak2peak</t>
  </si>
  <si>
    <t>#V_in [mV]</t>
  </si>
  <si>
    <t>fs [mV]</t>
  </si>
  <si>
    <t>V_out [mV]</t>
  </si>
  <si>
    <t>sigma_vin</t>
  </si>
  <si>
    <t>sigma_vout</t>
  </si>
  <si>
    <t>Troncati nel</t>
  </si>
  <si>
    <t>txt</t>
  </si>
  <si>
    <t>Av</t>
  </si>
  <si>
    <t>sigma_Av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</si>
</sst>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A3" workbookViewId="0">
      <selection activeCell="R21" sqref="R21"/>
    </sheetView>
  </sheetViews>
  <sheetFormatPr defaultRowHeight="15" x14ac:dyDescent="0.25"/>
  <cols>
    <col min="1" max="1" width="11.85546875" customWidth="1"/>
    <col min="2" max="2" width="10.28515625" customWidth="1"/>
    <col min="3" max="3" width="11" customWidth="1"/>
    <col min="4" max="4" width="10" customWidth="1"/>
    <col min="5" max="5" width="10.42578125" customWidth="1"/>
    <col min="6" max="6" width="10.7109375" customWidth="1"/>
    <col min="7" max="7" width="9.85546875" customWidth="1"/>
    <col min="8" max="8" width="11.42578125" customWidth="1"/>
  </cols>
  <sheetData>
    <row r="1" spans="1:18" x14ac:dyDescent="0.25">
      <c r="A1" t="s">
        <v>2</v>
      </c>
      <c r="B1" t="s">
        <v>3</v>
      </c>
      <c r="C1" t="s">
        <v>4</v>
      </c>
      <c r="D1" t="s">
        <v>3</v>
      </c>
      <c r="E1" t="s">
        <v>0</v>
      </c>
      <c r="F1" t="s">
        <v>1</v>
      </c>
      <c r="G1" t="s">
        <v>5</v>
      </c>
      <c r="H1" t="s">
        <v>6</v>
      </c>
      <c r="I1" t="s">
        <v>9</v>
      </c>
      <c r="J1" t="s">
        <v>10</v>
      </c>
      <c r="M1" t="s">
        <v>2</v>
      </c>
      <c r="O1" t="s">
        <v>4</v>
      </c>
      <c r="Q1" t="s">
        <v>9</v>
      </c>
    </row>
    <row r="2" spans="1:18" x14ac:dyDescent="0.25">
      <c r="A2">
        <v>40.1</v>
      </c>
      <c r="B2">
        <v>4</v>
      </c>
      <c r="C2">
        <v>283</v>
      </c>
      <c r="D2">
        <v>30</v>
      </c>
      <c r="G2">
        <f>SQRT((A2*5/1000)^2 + (0.1/SQRT(12)*B2)^2)</f>
        <v>0.2313732554409289</v>
      </c>
      <c r="H2">
        <f>SQRT((C2*5/1000)^2 + (0.1/SQRT(12)*D2)^2)</f>
        <v>1.6589831222770171</v>
      </c>
      <c r="I2">
        <f>C2/A2</f>
        <v>7.0573566084788029</v>
      </c>
      <c r="J2">
        <f>I2*SQRT((G2/A2)^2 + (H2/C2)^2)</f>
        <v>5.8049237479244536E-2</v>
      </c>
      <c r="M2" s="2">
        <v>50</v>
      </c>
      <c r="N2">
        <v>0.4</v>
      </c>
      <c r="O2">
        <v>256</v>
      </c>
      <c r="P2">
        <v>2</v>
      </c>
      <c r="Q2">
        <f>O2/M2</f>
        <v>5.12</v>
      </c>
      <c r="R2">
        <f>Q2*SQRT((N2/M2)^2 + (P2/O2)^2)</f>
        <v>5.7251389502788491E-2</v>
      </c>
    </row>
    <row r="3" spans="1:18" x14ac:dyDescent="0.25">
      <c r="A3">
        <v>59.8</v>
      </c>
      <c r="B3">
        <v>6</v>
      </c>
      <c r="C3">
        <v>410</v>
      </c>
      <c r="D3">
        <v>50</v>
      </c>
      <c r="G3">
        <f t="shared" ref="G3:G11" si="0">SQRT((A3*5/1000)^2 + (B3/10/SQRT(12))^2)</f>
        <v>0.3455444978580906</v>
      </c>
      <c r="H3">
        <f t="shared" ref="H3:H11" si="1">SQRT((C3*5/1000)^2 + (0.1/SQRT(12)*D3)^2)</f>
        <v>2.5071564237863848</v>
      </c>
      <c r="I3">
        <f t="shared" ref="I3:I11" si="2">C3/A3</f>
        <v>6.8561872909699</v>
      </c>
      <c r="J3">
        <f t="shared" ref="J3:J11" si="3">I3*SQRT((G3/A3)^2 + (H3/C3)^2)</f>
        <v>5.7682739884246513E-2</v>
      </c>
      <c r="M3" s="2">
        <v>100</v>
      </c>
      <c r="N3">
        <v>0.8</v>
      </c>
      <c r="O3">
        <v>511</v>
      </c>
      <c r="P3">
        <v>4</v>
      </c>
      <c r="Q3">
        <f t="shared" ref="Q3:Q22" si="4">O3/M3</f>
        <v>5.1100000000000003</v>
      </c>
      <c r="R3">
        <f t="shared" ref="R3:R22" si="5">Q3*SQRT((N3/M3)^2 + (P3/O3)^2)</f>
        <v>5.7194181522249275E-2</v>
      </c>
    </row>
    <row r="4" spans="1:18" x14ac:dyDescent="0.25">
      <c r="A4">
        <v>79.900000000000006</v>
      </c>
      <c r="B4">
        <v>8</v>
      </c>
      <c r="C4">
        <v>564</v>
      </c>
      <c r="D4">
        <v>60</v>
      </c>
      <c r="G4">
        <f t="shared" si="0"/>
        <v>0.46144727037152727</v>
      </c>
      <c r="H4">
        <f t="shared" si="1"/>
        <v>3.3094410404175503</v>
      </c>
      <c r="I4">
        <f t="shared" si="2"/>
        <v>7.0588235294117645</v>
      </c>
      <c r="J4">
        <f t="shared" si="3"/>
        <v>5.8116593863514331E-2</v>
      </c>
      <c r="M4" s="2">
        <v>150</v>
      </c>
      <c r="N4">
        <v>1.2</v>
      </c>
      <c r="O4">
        <v>767</v>
      </c>
      <c r="P4">
        <v>6</v>
      </c>
      <c r="Q4">
        <f t="shared" si="4"/>
        <v>5.1133333333333333</v>
      </c>
      <c r="R4">
        <f t="shared" si="5"/>
        <v>5.7213244775818982E-2</v>
      </c>
    </row>
    <row r="5" spans="1:18" x14ac:dyDescent="0.25">
      <c r="A5">
        <v>100.1</v>
      </c>
      <c r="B5">
        <v>10</v>
      </c>
      <c r="C5">
        <v>705</v>
      </c>
      <c r="D5">
        <v>75</v>
      </c>
      <c r="G5">
        <f t="shared" si="0"/>
        <v>0.57778333597753861</v>
      </c>
      <c r="H5">
        <f t="shared" si="1"/>
        <v>4.1368013005219382</v>
      </c>
      <c r="I5">
        <f t="shared" si="2"/>
        <v>7.0429570429570436</v>
      </c>
      <c r="J5">
        <f t="shared" si="3"/>
        <v>5.7969914468023631E-2</v>
      </c>
      <c r="M5" s="2">
        <v>200</v>
      </c>
      <c r="N5">
        <v>1.6</v>
      </c>
      <c r="O5">
        <v>1022</v>
      </c>
      <c r="P5">
        <v>8</v>
      </c>
      <c r="Q5">
        <f t="shared" si="4"/>
        <v>5.1100000000000003</v>
      </c>
      <c r="R5">
        <f t="shared" si="5"/>
        <v>5.7194181522249275E-2</v>
      </c>
    </row>
    <row r="6" spans="1:18" x14ac:dyDescent="0.25">
      <c r="A6">
        <v>200</v>
      </c>
      <c r="B6">
        <v>20</v>
      </c>
      <c r="C6">
        <v>1412</v>
      </c>
      <c r="D6">
        <v>150</v>
      </c>
      <c r="G6">
        <f t="shared" si="0"/>
        <v>1.1547005383792517</v>
      </c>
      <c r="H6">
        <f t="shared" si="1"/>
        <v>8.2821253310970846</v>
      </c>
      <c r="I6">
        <f t="shared" si="2"/>
        <v>7.06</v>
      </c>
      <c r="J6">
        <f t="shared" si="3"/>
        <v>5.8105880367939816E-2</v>
      </c>
      <c r="M6">
        <v>250</v>
      </c>
      <c r="N6">
        <v>2</v>
      </c>
      <c r="O6">
        <v>1278</v>
      </c>
      <c r="P6">
        <v>11</v>
      </c>
      <c r="Q6">
        <f t="shared" si="4"/>
        <v>5.1120000000000001</v>
      </c>
      <c r="R6">
        <f t="shared" si="5"/>
        <v>6.0070648539865129E-2</v>
      </c>
    </row>
    <row r="7" spans="1:18" x14ac:dyDescent="0.25">
      <c r="A7">
        <v>401</v>
      </c>
      <c r="B7">
        <v>40</v>
      </c>
      <c r="C7">
        <v>2822</v>
      </c>
      <c r="D7">
        <v>300</v>
      </c>
      <c r="G7">
        <f t="shared" si="0"/>
        <v>2.313732554409289</v>
      </c>
      <c r="H7">
        <f t="shared" si="1"/>
        <v>16.55572710574803</v>
      </c>
      <c r="I7">
        <f t="shared" si="2"/>
        <v>7.0374064837905239</v>
      </c>
      <c r="J7">
        <f t="shared" si="3"/>
        <v>5.7907881686432225E-2</v>
      </c>
      <c r="M7">
        <v>300</v>
      </c>
      <c r="N7">
        <v>2</v>
      </c>
      <c r="O7">
        <v>1534</v>
      </c>
      <c r="P7">
        <v>12</v>
      </c>
      <c r="Q7">
        <f t="shared" si="4"/>
        <v>5.1133333333333333</v>
      </c>
      <c r="R7">
        <f t="shared" si="5"/>
        <v>5.25552313826037E-2</v>
      </c>
    </row>
    <row r="8" spans="1:18" x14ac:dyDescent="0.25">
      <c r="A8">
        <v>601</v>
      </c>
      <c r="B8">
        <v>60</v>
      </c>
      <c r="C8">
        <v>4235</v>
      </c>
      <c r="D8">
        <v>450</v>
      </c>
      <c r="G8">
        <f t="shared" si="0"/>
        <v>3.468432643140126</v>
      </c>
      <c r="H8">
        <f t="shared" si="1"/>
        <v>24.842113939840143</v>
      </c>
      <c r="I8">
        <f t="shared" si="2"/>
        <v>7.0465890183028286</v>
      </c>
      <c r="J8">
        <f t="shared" si="3"/>
        <v>5.7985542983223455E-2</v>
      </c>
      <c r="M8">
        <v>349</v>
      </c>
      <c r="N8">
        <v>3</v>
      </c>
      <c r="O8">
        <v>1790</v>
      </c>
      <c r="P8">
        <v>14</v>
      </c>
      <c r="Q8">
        <f t="shared" si="4"/>
        <v>5.1289398280802292</v>
      </c>
      <c r="R8">
        <f t="shared" si="5"/>
        <v>5.9606720182919341E-2</v>
      </c>
    </row>
    <row r="9" spans="1:18" x14ac:dyDescent="0.25">
      <c r="A9">
        <v>801</v>
      </c>
      <c r="B9">
        <v>80</v>
      </c>
      <c r="C9">
        <v>5775</v>
      </c>
      <c r="D9">
        <v>600</v>
      </c>
      <c r="G9">
        <f t="shared" si="0"/>
        <v>4.6231329564845236</v>
      </c>
      <c r="H9">
        <f t="shared" si="1"/>
        <v>33.671436337049833</v>
      </c>
      <c r="I9">
        <f t="shared" si="2"/>
        <v>7.2097378277153554</v>
      </c>
      <c r="J9">
        <f t="shared" si="3"/>
        <v>5.9149680718866372E-2</v>
      </c>
      <c r="M9">
        <v>399</v>
      </c>
      <c r="N9">
        <v>3</v>
      </c>
      <c r="O9">
        <v>2046</v>
      </c>
      <c r="P9">
        <v>16</v>
      </c>
      <c r="Q9">
        <f t="shared" si="4"/>
        <v>5.1278195488721803</v>
      </c>
      <c r="R9">
        <f t="shared" si="5"/>
        <v>5.562841686255697E-2</v>
      </c>
    </row>
    <row r="10" spans="1:18" x14ac:dyDescent="0.25">
      <c r="A10">
        <v>902</v>
      </c>
      <c r="B10">
        <v>100</v>
      </c>
      <c r="C10">
        <v>6317</v>
      </c>
      <c r="D10">
        <v>750</v>
      </c>
      <c r="G10">
        <f t="shared" si="0"/>
        <v>5.3547580088490774</v>
      </c>
      <c r="H10">
        <f t="shared" si="1"/>
        <v>38.293109367091105</v>
      </c>
      <c r="I10">
        <f t="shared" si="2"/>
        <v>7.0033259423503322</v>
      </c>
      <c r="J10">
        <f t="shared" si="3"/>
        <v>5.9420771999761195E-2</v>
      </c>
      <c r="M10">
        <v>449</v>
      </c>
      <c r="N10">
        <v>4</v>
      </c>
      <c r="O10">
        <v>2302</v>
      </c>
      <c r="P10">
        <v>18</v>
      </c>
      <c r="Q10">
        <f t="shared" si="4"/>
        <v>5.1269487750556797</v>
      </c>
      <c r="R10">
        <f t="shared" si="5"/>
        <v>6.0772391465453532E-2</v>
      </c>
    </row>
    <row r="11" spans="1:18" x14ac:dyDescent="0.25">
      <c r="A11">
        <v>1002</v>
      </c>
      <c r="B11">
        <v>100</v>
      </c>
      <c r="C11">
        <v>7037</v>
      </c>
      <c r="D11">
        <v>750</v>
      </c>
      <c r="G11">
        <f t="shared" si="0"/>
        <v>5.7821651077544765</v>
      </c>
      <c r="H11">
        <f t="shared" si="1"/>
        <v>41.312640014891329</v>
      </c>
      <c r="I11">
        <f t="shared" si="2"/>
        <v>7.0229540918163673</v>
      </c>
      <c r="J11">
        <f t="shared" si="3"/>
        <v>5.7813072713296866E-2</v>
      </c>
      <c r="M11">
        <v>499</v>
      </c>
      <c r="N11">
        <v>4</v>
      </c>
      <c r="O11">
        <v>2558</v>
      </c>
      <c r="P11">
        <v>20</v>
      </c>
      <c r="Q11">
        <f t="shared" si="4"/>
        <v>5.1262525050100196</v>
      </c>
      <c r="R11">
        <f t="shared" si="5"/>
        <v>5.74019905386993E-2</v>
      </c>
    </row>
    <row r="12" spans="1:18" x14ac:dyDescent="0.25">
      <c r="M12">
        <v>549</v>
      </c>
      <c r="N12">
        <v>4</v>
      </c>
      <c r="O12">
        <v>2815</v>
      </c>
      <c r="P12">
        <v>22</v>
      </c>
      <c r="Q12">
        <f t="shared" si="4"/>
        <v>5.1275045537340622</v>
      </c>
      <c r="R12">
        <f t="shared" si="5"/>
        <v>5.478612108218131E-2</v>
      </c>
    </row>
    <row r="13" spans="1:18" x14ac:dyDescent="0.25">
      <c r="M13">
        <v>599</v>
      </c>
      <c r="N13">
        <v>5</v>
      </c>
      <c r="O13">
        <v>3073</v>
      </c>
      <c r="P13">
        <v>24</v>
      </c>
      <c r="Q13">
        <f t="shared" si="4"/>
        <v>5.1302170283806348</v>
      </c>
      <c r="R13">
        <f t="shared" si="5"/>
        <v>5.8644449760373613E-2</v>
      </c>
    </row>
    <row r="14" spans="1:18" x14ac:dyDescent="0.25">
      <c r="A14" t="s">
        <v>7</v>
      </c>
      <c r="B14" t="s">
        <v>8</v>
      </c>
      <c r="M14">
        <v>699</v>
      </c>
      <c r="N14">
        <v>6</v>
      </c>
      <c r="O14">
        <v>3546</v>
      </c>
      <c r="P14">
        <v>30</v>
      </c>
      <c r="Q14">
        <f t="shared" si="4"/>
        <v>5.0729613733905579</v>
      </c>
      <c r="R14">
        <f t="shared" si="5"/>
        <v>6.1140310191574829E-2</v>
      </c>
    </row>
    <row r="15" spans="1:18" x14ac:dyDescent="0.25">
      <c r="A15">
        <v>40.1</v>
      </c>
      <c r="B15" s="1">
        <v>0.2</v>
      </c>
      <c r="C15">
        <v>283</v>
      </c>
      <c r="D15">
        <v>1.7</v>
      </c>
      <c r="M15">
        <v>799</v>
      </c>
      <c r="N15">
        <v>6</v>
      </c>
      <c r="O15">
        <v>3819</v>
      </c>
      <c r="P15">
        <v>31</v>
      </c>
      <c r="Q15">
        <f t="shared" si="4"/>
        <v>4.7797246558197743</v>
      </c>
      <c r="R15">
        <f t="shared" si="5"/>
        <v>5.285467448052053E-2</v>
      </c>
    </row>
    <row r="16" spans="1:18" x14ac:dyDescent="0.25">
      <c r="A16">
        <v>59.8</v>
      </c>
      <c r="B16">
        <v>0.3</v>
      </c>
      <c r="C16">
        <v>410</v>
      </c>
      <c r="D16">
        <v>2</v>
      </c>
      <c r="M16">
        <v>899</v>
      </c>
      <c r="N16">
        <v>7</v>
      </c>
      <c r="O16">
        <v>3845</v>
      </c>
      <c r="P16">
        <v>32</v>
      </c>
      <c r="Q16">
        <f t="shared" si="4"/>
        <v>4.2769744160177972</v>
      </c>
      <c r="R16">
        <f t="shared" si="5"/>
        <v>4.8744832295464738E-2</v>
      </c>
    </row>
    <row r="17" spans="1:18" x14ac:dyDescent="0.25">
      <c r="A17">
        <v>79.900000000000006</v>
      </c>
      <c r="B17">
        <v>0.5</v>
      </c>
      <c r="C17">
        <v>564</v>
      </c>
      <c r="D17">
        <v>3</v>
      </c>
      <c r="M17">
        <v>999</v>
      </c>
      <c r="N17">
        <v>8</v>
      </c>
      <c r="O17">
        <v>3860</v>
      </c>
      <c r="P17">
        <v>32</v>
      </c>
      <c r="Q17">
        <f t="shared" si="4"/>
        <v>3.8638638638638638</v>
      </c>
      <c r="R17">
        <f t="shared" si="5"/>
        <v>4.4535933004148938E-2</v>
      </c>
    </row>
    <row r="18" spans="1:18" x14ac:dyDescent="0.25">
      <c r="A18">
        <v>100.1</v>
      </c>
      <c r="B18">
        <v>0.6</v>
      </c>
      <c r="C18">
        <v>705</v>
      </c>
      <c r="D18">
        <v>4</v>
      </c>
      <c r="M18">
        <v>1199</v>
      </c>
      <c r="N18">
        <v>9</v>
      </c>
      <c r="O18">
        <v>3855</v>
      </c>
      <c r="P18">
        <v>32</v>
      </c>
      <c r="Q18">
        <f t="shared" si="4"/>
        <v>3.2151793160967475</v>
      </c>
      <c r="R18">
        <f t="shared" si="5"/>
        <v>3.5982574057794391E-2</v>
      </c>
    </row>
    <row r="19" spans="1:18" x14ac:dyDescent="0.25">
      <c r="A19">
        <v>200</v>
      </c>
      <c r="B19">
        <v>1.2</v>
      </c>
      <c r="C19">
        <v>1412</v>
      </c>
      <c r="D19">
        <v>8</v>
      </c>
      <c r="M19">
        <v>1399</v>
      </c>
      <c r="N19">
        <v>11</v>
      </c>
      <c r="O19">
        <v>3883</v>
      </c>
      <c r="P19">
        <v>32</v>
      </c>
      <c r="Q19">
        <f t="shared" si="4"/>
        <v>2.7755539671193712</v>
      </c>
      <c r="R19">
        <f t="shared" si="5"/>
        <v>3.1614266125429974E-2</v>
      </c>
    </row>
    <row r="20" spans="1:18" x14ac:dyDescent="0.25">
      <c r="A20">
        <v>401</v>
      </c>
      <c r="B20">
        <v>2</v>
      </c>
      <c r="C20">
        <v>2822</v>
      </c>
      <c r="D20">
        <v>17</v>
      </c>
      <c r="M20">
        <v>1599</v>
      </c>
      <c r="N20">
        <v>12</v>
      </c>
      <c r="O20">
        <v>3890</v>
      </c>
      <c r="P20">
        <v>32</v>
      </c>
      <c r="Q20">
        <f t="shared" si="4"/>
        <v>2.4327704815509694</v>
      </c>
      <c r="R20">
        <f t="shared" si="5"/>
        <v>2.7089212470732583E-2</v>
      </c>
    </row>
    <row r="21" spans="1:18" x14ac:dyDescent="0.25">
      <c r="A21">
        <v>601</v>
      </c>
      <c r="B21">
        <v>3</v>
      </c>
      <c r="C21">
        <v>4235</v>
      </c>
      <c r="D21">
        <v>25</v>
      </c>
      <c r="M21">
        <v>1799</v>
      </c>
      <c r="N21">
        <v>14</v>
      </c>
      <c r="O21">
        <v>3906</v>
      </c>
      <c r="P21">
        <v>32</v>
      </c>
      <c r="Q21">
        <f t="shared" si="4"/>
        <v>2.1712062256809337</v>
      </c>
      <c r="R21" s="1">
        <f t="shared" si="5"/>
        <v>2.4533530632423695E-2</v>
      </c>
    </row>
    <row r="22" spans="1:18" x14ac:dyDescent="0.25">
      <c r="A22">
        <v>801</v>
      </c>
      <c r="B22">
        <v>5</v>
      </c>
      <c r="C22">
        <v>5775</v>
      </c>
      <c r="D22">
        <v>34</v>
      </c>
      <c r="M22">
        <v>1999</v>
      </c>
      <c r="N22">
        <v>15</v>
      </c>
      <c r="O22">
        <v>3921</v>
      </c>
      <c r="P22">
        <v>32</v>
      </c>
      <c r="Q22">
        <f t="shared" si="4"/>
        <v>1.961480740370185</v>
      </c>
      <c r="R22">
        <f t="shared" si="5"/>
        <v>2.1746020274071739E-2</v>
      </c>
    </row>
    <row r="23" spans="1:18" x14ac:dyDescent="0.25">
      <c r="A23">
        <v>902</v>
      </c>
      <c r="B23">
        <v>5</v>
      </c>
      <c r="C23">
        <v>6317</v>
      </c>
      <c r="D23">
        <v>38</v>
      </c>
      <c r="O23" s="3">
        <f>AVERAGE(O16:O22)</f>
        <v>3880</v>
      </c>
      <c r="P23">
        <f>STDEV(O16:O22)</f>
        <v>28.035691537752374</v>
      </c>
    </row>
    <row r="24" spans="1:18" x14ac:dyDescent="0.25">
      <c r="A24">
        <v>1002</v>
      </c>
      <c r="B24">
        <v>6</v>
      </c>
      <c r="C24">
        <v>7037</v>
      </c>
      <c r="D24">
        <v>41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Tomelleri</dc:creator>
  <cp:lastModifiedBy>Bernardo Tomelleri</cp:lastModifiedBy>
  <dcterms:created xsi:type="dcterms:W3CDTF">2015-06-05T18:19:34Z</dcterms:created>
  <dcterms:modified xsi:type="dcterms:W3CDTF">2021-11-13T15:46:30Z</dcterms:modified>
</cp:coreProperties>
</file>