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ossi\OneDrive\Documenti\GitHub\Lab3\Es08\data\"/>
    </mc:Choice>
  </mc:AlternateContent>
  <xr:revisionPtr revIDLastSave="0" documentId="8_{44584001-6249-4E43-B0BA-3DCA0D0B8A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5" i="1" l="1"/>
  <c r="G9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/>
  <c r="U9" i="1" a="1"/>
  <c r="U9" i="1"/>
  <c r="U10" i="1" a="1"/>
  <c r="U10" i="1"/>
  <c r="U11" i="1" a="1"/>
  <c r="U11" i="1" s="1"/>
  <c r="U12" i="1" a="1"/>
  <c r="U12" i="1"/>
  <c r="U13" i="1" a="1"/>
  <c r="U13" i="1"/>
  <c r="U14" i="1" a="1"/>
  <c r="U14" i="1"/>
  <c r="U15" i="1" a="1"/>
  <c r="U15" i="1" s="1"/>
  <c r="U16" i="1" a="1"/>
  <c r="U16" i="1"/>
  <c r="U17" i="1" a="1"/>
  <c r="U17" i="1"/>
  <c r="U18" i="1" a="1"/>
  <c r="U18" i="1"/>
  <c r="U19" i="1" a="1"/>
  <c r="U19" i="1" s="1"/>
  <c r="U20" i="1" a="1"/>
  <c r="U20" i="1"/>
  <c r="U21" i="1" a="1"/>
  <c r="U21" i="1"/>
  <c r="U22" i="1" a="1"/>
  <c r="U22" i="1"/>
  <c r="U23" i="1" a="1"/>
  <c r="U23" i="1" s="1"/>
  <c r="U24" i="1" a="1"/>
  <c r="U24" i="1"/>
  <c r="U25" i="1" a="1"/>
  <c r="U25" i="1"/>
  <c r="U26" i="1" a="1"/>
  <c r="U26" i="1"/>
  <c r="U27" i="1" a="1"/>
  <c r="U27" i="1" s="1"/>
  <c r="U28" i="1" a="1"/>
  <c r="U28" i="1"/>
  <c r="U29" i="1" a="1"/>
  <c r="U29" i="1"/>
  <c r="U30" i="1" a="1"/>
  <c r="U30" i="1"/>
  <c r="U31" i="1" a="1"/>
  <c r="U31" i="1" s="1"/>
  <c r="U32" i="1" a="1"/>
  <c r="U32" i="1"/>
  <c r="U33" i="1" a="1"/>
  <c r="U33" i="1"/>
  <c r="U34" i="1" a="1"/>
  <c r="U34" i="1"/>
  <c r="U35" i="1" a="1"/>
  <c r="U35" i="1" s="1"/>
  <c r="U36" i="1" a="1"/>
  <c r="U36" i="1"/>
  <c r="U37" i="1" a="1"/>
  <c r="U37" i="1"/>
  <c r="U38" i="1" a="1"/>
  <c r="U38" i="1"/>
  <c r="U39" i="1" a="1"/>
  <c r="U39" i="1" s="1"/>
  <c r="U40" i="1" a="1"/>
  <c r="U40" i="1"/>
  <c r="U41" i="1" a="1"/>
  <c r="U41" i="1"/>
  <c r="U42" i="1" a="1"/>
  <c r="U42" i="1"/>
  <c r="U43" i="1" a="1"/>
  <c r="U43" i="1" s="1"/>
  <c r="U44" i="1" a="1"/>
  <c r="U44" i="1"/>
  <c r="U45" i="1" a="1"/>
  <c r="U45" i="1"/>
  <c r="U46" i="1" a="1"/>
  <c r="U46" i="1"/>
  <c r="U47" i="1" a="1"/>
  <c r="U47" i="1" s="1"/>
  <c r="U48" i="1" a="1"/>
  <c r="U48" i="1"/>
  <c r="U49" i="1" a="1"/>
  <c r="U49" i="1"/>
  <c r="U50" i="1" a="1"/>
  <c r="U50" i="1"/>
  <c r="U51" i="1" a="1"/>
  <c r="U51" i="1" s="1"/>
  <c r="U52" i="1" a="1"/>
  <c r="U52" i="1"/>
  <c r="U53" i="1" a="1"/>
  <c r="U53" i="1"/>
  <c r="U54" i="1" a="1"/>
  <c r="U54" i="1"/>
  <c r="U55" i="1" a="1"/>
  <c r="U55" i="1" s="1"/>
  <c r="U56" i="1" a="1"/>
  <c r="U56" i="1"/>
  <c r="U57" i="1" a="1"/>
  <c r="U57" i="1"/>
  <c r="U58" i="1" a="1"/>
  <c r="U58" i="1"/>
  <c r="U59" i="1" a="1"/>
  <c r="U59" i="1" s="1"/>
  <c r="U60" i="1" a="1"/>
  <c r="U60" i="1"/>
  <c r="U61" i="1" a="1"/>
  <c r="U61" i="1"/>
  <c r="U62" i="1" a="1"/>
  <c r="U62" i="1"/>
  <c r="U63" i="1" a="1"/>
  <c r="U63" i="1" s="1"/>
  <c r="U64" i="1" a="1"/>
  <c r="U64" i="1"/>
  <c r="U65" i="1" a="1"/>
  <c r="U65" i="1"/>
  <c r="U66" i="1" a="1"/>
  <c r="U66" i="1"/>
  <c r="U67" i="1" a="1"/>
  <c r="U67" i="1" s="1"/>
  <c r="U68" i="1" a="1"/>
  <c r="U68" i="1"/>
  <c r="U69" i="1" a="1"/>
  <c r="U69" i="1"/>
  <c r="U70" i="1" a="1"/>
  <c r="U70" i="1"/>
  <c r="U71" i="1" a="1"/>
  <c r="U71" i="1" s="1"/>
  <c r="U72" i="1" a="1"/>
  <c r="U72" i="1"/>
  <c r="U73" i="1" a="1"/>
  <c r="U73" i="1"/>
  <c r="U74" i="1" a="1"/>
  <c r="U74" i="1"/>
  <c r="U75" i="1" a="1"/>
  <c r="U75" i="1" s="1"/>
  <c r="U76" i="1" a="1"/>
  <c r="U76" i="1"/>
  <c r="U77" i="1" a="1"/>
  <c r="U77" i="1"/>
  <c r="U78" i="1" a="1"/>
  <c r="U78" i="1"/>
  <c r="U79" i="1" a="1"/>
  <c r="U79" i="1" s="1"/>
  <c r="U80" i="1" a="1"/>
  <c r="U80" i="1"/>
  <c r="U81" i="1" a="1"/>
  <c r="U81" i="1"/>
  <c r="U82" i="1" a="1"/>
  <c r="U82" i="1"/>
  <c r="U83" i="1" a="1"/>
  <c r="U83" i="1" s="1"/>
  <c r="U84" i="1" a="1"/>
  <c r="U84" i="1"/>
  <c r="U85" i="1" a="1"/>
  <c r="U85" i="1"/>
  <c r="U86" i="1" a="1"/>
  <c r="U86" i="1"/>
  <c r="U87" i="1" a="1"/>
  <c r="U87" i="1" s="1"/>
  <c r="U88" i="1" a="1"/>
  <c r="U88" i="1"/>
  <c r="U89" i="1" a="1"/>
  <c r="U89" i="1"/>
  <c r="U90" i="1" a="1"/>
  <c r="U90" i="1"/>
  <c r="U91" i="1" a="1"/>
  <c r="U91" i="1" s="1"/>
  <c r="U92" i="1" a="1"/>
  <c r="U92" i="1"/>
  <c r="U93" i="1" a="1"/>
  <c r="U93" i="1"/>
  <c r="U94" i="1" a="1"/>
  <c r="U94" i="1"/>
  <c r="U95" i="1" a="1"/>
  <c r="U95" i="1" s="1"/>
  <c r="U96" i="1" a="1"/>
  <c r="U96" i="1"/>
  <c r="U97" i="1" a="1"/>
  <c r="U97" i="1"/>
  <c r="U98" i="1" a="1"/>
  <c r="U98" i="1"/>
  <c r="U99" i="1" a="1"/>
  <c r="U99" i="1" s="1"/>
  <c r="U100" i="1" a="1"/>
  <c r="U100" i="1"/>
  <c r="U101" i="1" a="1"/>
  <c r="U101" i="1"/>
  <c r="U102" i="1" a="1"/>
  <c r="U102" i="1"/>
  <c r="U103" i="1" a="1"/>
  <c r="U103" i="1" s="1"/>
  <c r="U104" i="1" a="1"/>
  <c r="U104" i="1"/>
  <c r="U105" i="1" a="1"/>
  <c r="U105" i="1"/>
  <c r="U106" i="1" a="1"/>
  <c r="U106" i="1"/>
  <c r="U107" i="1" a="1"/>
  <c r="U107" i="1" s="1"/>
  <c r="U108" i="1" a="1"/>
  <c r="U108" i="1"/>
  <c r="U109" i="1" a="1"/>
  <c r="U109" i="1"/>
  <c r="U110" i="1" a="1"/>
  <c r="U110" i="1"/>
  <c r="U111" i="1" a="1"/>
  <c r="U111" i="1" s="1"/>
  <c r="U112" i="1" a="1"/>
  <c r="U112" i="1"/>
  <c r="U113" i="1" a="1"/>
  <c r="U113" i="1"/>
  <c r="U114" i="1" a="1"/>
  <c r="U114" i="1"/>
  <c r="U115" i="1" a="1"/>
  <c r="U115" i="1" s="1"/>
  <c r="U116" i="1" a="1"/>
  <c r="U116" i="1"/>
  <c r="U117" i="1" a="1"/>
  <c r="U117" i="1"/>
  <c r="U118" i="1" a="1"/>
  <c r="U118" i="1"/>
  <c r="U119" i="1" a="1"/>
  <c r="U119" i="1" s="1"/>
  <c r="U120" i="1" a="1"/>
  <c r="U120" i="1"/>
  <c r="U121" i="1" a="1"/>
  <c r="U121" i="1"/>
  <c r="U122" i="1" a="1"/>
  <c r="U122" i="1"/>
  <c r="U123" i="1" a="1"/>
  <c r="U123" i="1" s="1"/>
  <c r="U124" i="1" a="1"/>
  <c r="U124" i="1"/>
  <c r="U125" i="1" a="1"/>
  <c r="U125" i="1"/>
  <c r="U126" i="1" a="1"/>
  <c r="U126" i="1"/>
  <c r="U127" i="1" a="1"/>
  <c r="U127" i="1" s="1"/>
  <c r="U128" i="1" a="1"/>
  <c r="U128" i="1"/>
  <c r="U129" i="1" a="1"/>
  <c r="U129" i="1"/>
  <c r="U130" i="1" a="1"/>
  <c r="U130" i="1"/>
  <c r="U131" i="1" a="1"/>
  <c r="U131" i="1" s="1"/>
  <c r="U132" i="1" a="1"/>
  <c r="U132" i="1"/>
  <c r="U133" i="1" a="1"/>
  <c r="U133" i="1"/>
  <c r="U134" i="1" a="1"/>
  <c r="U134" i="1"/>
  <c r="U135" i="1" a="1"/>
  <c r="U135" i="1" s="1"/>
  <c r="U136" i="1" a="1"/>
  <c r="U136" i="1"/>
  <c r="U137" i="1" a="1"/>
  <c r="U137" i="1"/>
  <c r="U138" i="1" a="1"/>
  <c r="U138" i="1"/>
  <c r="U139" i="1" a="1"/>
  <c r="U139" i="1" s="1"/>
  <c r="U140" i="1" a="1"/>
  <c r="U140" i="1"/>
  <c r="U141" i="1" a="1"/>
  <c r="U141" i="1"/>
  <c r="U142" i="1" a="1"/>
  <c r="U142" i="1"/>
  <c r="U2" i="1" a="1"/>
  <c r="U2" i="1" s="1"/>
  <c r="R24" i="1"/>
  <c r="R25" i="1"/>
  <c r="R48" i="1"/>
  <c r="R64" i="1"/>
  <c r="R65" i="1"/>
  <c r="R66" i="1"/>
  <c r="R88" i="1"/>
  <c r="R89" i="1"/>
  <c r="R112" i="1"/>
  <c r="R128" i="1"/>
  <c r="R129" i="1"/>
  <c r="R130" i="1"/>
  <c r="Q3" i="1"/>
  <c r="R3" i="1" s="1"/>
  <c r="Q4" i="1"/>
  <c r="R4" i="1" s="1"/>
  <c r="Q5" i="1"/>
  <c r="R5" i="1" s="1"/>
  <c r="Q6" i="1"/>
  <c r="R6" i="1" s="1"/>
  <c r="Q7" i="1"/>
  <c r="Q8" i="1"/>
  <c r="Q9" i="1"/>
  <c r="Q10" i="1"/>
  <c r="Q11" i="1"/>
  <c r="R11" i="1" s="1"/>
  <c r="Q12" i="1"/>
  <c r="R12" i="1" s="1"/>
  <c r="Q13" i="1"/>
  <c r="R13" i="1" s="1"/>
  <c r="Q14" i="1"/>
  <c r="R14" i="1" s="1"/>
  <c r="Q15" i="1"/>
  <c r="Q16" i="1"/>
  <c r="Q17" i="1"/>
  <c r="Q18" i="1"/>
  <c r="Q19" i="1"/>
  <c r="R19" i="1" s="1"/>
  <c r="Q20" i="1"/>
  <c r="R20" i="1" s="1"/>
  <c r="Q21" i="1"/>
  <c r="R21" i="1" s="1"/>
  <c r="Q22" i="1"/>
  <c r="R22" i="1" s="1"/>
  <c r="Q23" i="1"/>
  <c r="Q24" i="1"/>
  <c r="Q25" i="1"/>
  <c r="Q26" i="1"/>
  <c r="Q27" i="1"/>
  <c r="R27" i="1" s="1"/>
  <c r="Q28" i="1"/>
  <c r="R28" i="1" s="1"/>
  <c r="Q29" i="1"/>
  <c r="R29" i="1" s="1"/>
  <c r="Q30" i="1"/>
  <c r="R30" i="1" s="1"/>
  <c r="Q31" i="1"/>
  <c r="Q32" i="1"/>
  <c r="Q33" i="1"/>
  <c r="Q34" i="1"/>
  <c r="Q35" i="1"/>
  <c r="R35" i="1" s="1"/>
  <c r="Q36" i="1"/>
  <c r="R36" i="1" s="1"/>
  <c r="Q37" i="1"/>
  <c r="R37" i="1" s="1"/>
  <c r="Q38" i="1"/>
  <c r="R38" i="1" s="1"/>
  <c r="Q39" i="1"/>
  <c r="Q40" i="1"/>
  <c r="Q41" i="1"/>
  <c r="Q42" i="1"/>
  <c r="Q43" i="1"/>
  <c r="R43" i="1" s="1"/>
  <c r="Q44" i="1"/>
  <c r="R44" i="1" s="1"/>
  <c r="Q45" i="1"/>
  <c r="R45" i="1" s="1"/>
  <c r="Q46" i="1"/>
  <c r="R46" i="1" s="1"/>
  <c r="Q47" i="1"/>
  <c r="Q48" i="1"/>
  <c r="Q49" i="1"/>
  <c r="Q50" i="1"/>
  <c r="Q51" i="1"/>
  <c r="R51" i="1" s="1"/>
  <c r="Q52" i="1"/>
  <c r="R52" i="1" s="1"/>
  <c r="Q53" i="1"/>
  <c r="R53" i="1" s="1"/>
  <c r="Q54" i="1"/>
  <c r="R54" i="1" s="1"/>
  <c r="Q55" i="1"/>
  <c r="Q56" i="1"/>
  <c r="Q57" i="1"/>
  <c r="Q58" i="1"/>
  <c r="Q59" i="1"/>
  <c r="R59" i="1" s="1"/>
  <c r="Q60" i="1"/>
  <c r="R60" i="1" s="1"/>
  <c r="Q61" i="1"/>
  <c r="R61" i="1" s="1"/>
  <c r="Q62" i="1"/>
  <c r="R62" i="1" s="1"/>
  <c r="Q63" i="1"/>
  <c r="Q64" i="1"/>
  <c r="Q65" i="1"/>
  <c r="Q66" i="1"/>
  <c r="Q67" i="1"/>
  <c r="R67" i="1" s="1"/>
  <c r="Q68" i="1"/>
  <c r="R68" i="1" s="1"/>
  <c r="Q69" i="1"/>
  <c r="R69" i="1" s="1"/>
  <c r="Q70" i="1"/>
  <c r="R70" i="1" s="1"/>
  <c r="Q71" i="1"/>
  <c r="Q72" i="1"/>
  <c r="Q73" i="1"/>
  <c r="Q74" i="1"/>
  <c r="Q75" i="1"/>
  <c r="R75" i="1" s="1"/>
  <c r="Q76" i="1"/>
  <c r="R76" i="1" s="1"/>
  <c r="Q77" i="1"/>
  <c r="R77" i="1" s="1"/>
  <c r="Q78" i="1"/>
  <c r="R78" i="1" s="1"/>
  <c r="Q79" i="1"/>
  <c r="Q80" i="1"/>
  <c r="Q81" i="1"/>
  <c r="Q82" i="1"/>
  <c r="Q83" i="1"/>
  <c r="R83" i="1" s="1"/>
  <c r="Q84" i="1"/>
  <c r="R84" i="1" s="1"/>
  <c r="Q85" i="1"/>
  <c r="R85" i="1" s="1"/>
  <c r="Q86" i="1"/>
  <c r="R86" i="1" s="1"/>
  <c r="Q87" i="1"/>
  <c r="Q88" i="1"/>
  <c r="Q89" i="1"/>
  <c r="Q90" i="1"/>
  <c r="Q91" i="1"/>
  <c r="R91" i="1" s="1"/>
  <c r="Q92" i="1"/>
  <c r="R92" i="1" s="1"/>
  <c r="Q93" i="1"/>
  <c r="R93" i="1" s="1"/>
  <c r="Q94" i="1"/>
  <c r="R94" i="1" s="1"/>
  <c r="Q95" i="1"/>
  <c r="Q96" i="1"/>
  <c r="Q97" i="1"/>
  <c r="Q98" i="1"/>
  <c r="Q99" i="1"/>
  <c r="R99" i="1" s="1"/>
  <c r="Q100" i="1"/>
  <c r="R100" i="1" s="1"/>
  <c r="Q101" i="1"/>
  <c r="R101" i="1" s="1"/>
  <c r="Q102" i="1"/>
  <c r="R102" i="1" s="1"/>
  <c r="Q103" i="1"/>
  <c r="Q104" i="1"/>
  <c r="Q105" i="1"/>
  <c r="Q106" i="1"/>
  <c r="Q107" i="1"/>
  <c r="R107" i="1" s="1"/>
  <c r="Q108" i="1"/>
  <c r="R108" i="1" s="1"/>
  <c r="Q109" i="1"/>
  <c r="R109" i="1" s="1"/>
  <c r="Q110" i="1"/>
  <c r="R110" i="1" s="1"/>
  <c r="Q111" i="1"/>
  <c r="Q112" i="1"/>
  <c r="Q113" i="1"/>
  <c r="Q114" i="1"/>
  <c r="Q115" i="1"/>
  <c r="R115" i="1" s="1"/>
  <c r="Q116" i="1"/>
  <c r="R116" i="1" s="1"/>
  <c r="Q117" i="1"/>
  <c r="R117" i="1" s="1"/>
  <c r="Q118" i="1"/>
  <c r="R118" i="1" s="1"/>
  <c r="Q119" i="1"/>
  <c r="Q120" i="1"/>
  <c r="Q121" i="1"/>
  <c r="Q122" i="1"/>
  <c r="Q123" i="1"/>
  <c r="R123" i="1" s="1"/>
  <c r="Q124" i="1"/>
  <c r="R124" i="1" s="1"/>
  <c r="Q125" i="1"/>
  <c r="R125" i="1" s="1"/>
  <c r="Q126" i="1"/>
  <c r="R126" i="1" s="1"/>
  <c r="Q127" i="1"/>
  <c r="Q128" i="1"/>
  <c r="Q129" i="1"/>
  <c r="Q130" i="1"/>
  <c r="Q131" i="1"/>
  <c r="R131" i="1" s="1"/>
  <c r="Q132" i="1"/>
  <c r="R132" i="1" s="1"/>
  <c r="Q133" i="1"/>
  <c r="R133" i="1" s="1"/>
  <c r="Q134" i="1"/>
  <c r="R134" i="1" s="1"/>
  <c r="Q135" i="1"/>
  <c r="Q136" i="1"/>
  <c r="Q137" i="1"/>
  <c r="Q138" i="1"/>
  <c r="Q139" i="1"/>
  <c r="R139" i="1" s="1"/>
  <c r="Q140" i="1"/>
  <c r="R140" i="1" s="1"/>
  <c r="Q141" i="1"/>
  <c r="R141" i="1" s="1"/>
  <c r="Q142" i="1"/>
  <c r="R142" i="1" s="1"/>
  <c r="P3" i="1"/>
  <c r="P4" i="1"/>
  <c r="P5" i="1"/>
  <c r="P6" i="1"/>
  <c r="P7" i="1"/>
  <c r="R7" i="1" s="1"/>
  <c r="P8" i="1"/>
  <c r="R8" i="1" s="1"/>
  <c r="P9" i="1"/>
  <c r="R9" i="1" s="1"/>
  <c r="P10" i="1"/>
  <c r="R10" i="1" s="1"/>
  <c r="P11" i="1"/>
  <c r="P12" i="1"/>
  <c r="P13" i="1"/>
  <c r="P14" i="1"/>
  <c r="P15" i="1"/>
  <c r="R15" i="1" s="1"/>
  <c r="P16" i="1"/>
  <c r="R16" i="1" s="1"/>
  <c r="P17" i="1"/>
  <c r="R17" i="1" s="1"/>
  <c r="P18" i="1"/>
  <c r="R18" i="1" s="1"/>
  <c r="P19" i="1"/>
  <c r="P20" i="1"/>
  <c r="P21" i="1"/>
  <c r="P22" i="1"/>
  <c r="P23" i="1"/>
  <c r="R23" i="1" s="1"/>
  <c r="P24" i="1"/>
  <c r="P25" i="1"/>
  <c r="P26" i="1"/>
  <c r="R26" i="1" s="1"/>
  <c r="P27" i="1"/>
  <c r="P28" i="1"/>
  <c r="P29" i="1"/>
  <c r="P30" i="1"/>
  <c r="P31" i="1"/>
  <c r="R31" i="1" s="1"/>
  <c r="P32" i="1"/>
  <c r="R32" i="1" s="1"/>
  <c r="P33" i="1"/>
  <c r="R33" i="1" s="1"/>
  <c r="P34" i="1"/>
  <c r="R34" i="1" s="1"/>
  <c r="P35" i="1"/>
  <c r="P36" i="1"/>
  <c r="P37" i="1"/>
  <c r="P38" i="1"/>
  <c r="P39" i="1"/>
  <c r="R39" i="1" s="1"/>
  <c r="P40" i="1"/>
  <c r="R40" i="1" s="1"/>
  <c r="P41" i="1"/>
  <c r="R41" i="1" s="1"/>
  <c r="P42" i="1"/>
  <c r="R42" i="1" s="1"/>
  <c r="P43" i="1"/>
  <c r="P44" i="1"/>
  <c r="P45" i="1"/>
  <c r="P46" i="1"/>
  <c r="P47" i="1"/>
  <c r="R47" i="1" s="1"/>
  <c r="P48" i="1"/>
  <c r="P49" i="1"/>
  <c r="R49" i="1" s="1"/>
  <c r="P50" i="1"/>
  <c r="R50" i="1" s="1"/>
  <c r="P51" i="1"/>
  <c r="P52" i="1"/>
  <c r="P53" i="1"/>
  <c r="P54" i="1"/>
  <c r="P55" i="1"/>
  <c r="R55" i="1" s="1"/>
  <c r="P56" i="1"/>
  <c r="R56" i="1" s="1"/>
  <c r="P57" i="1"/>
  <c r="R57" i="1" s="1"/>
  <c r="P58" i="1"/>
  <c r="R58" i="1" s="1"/>
  <c r="P59" i="1"/>
  <c r="P60" i="1"/>
  <c r="P61" i="1"/>
  <c r="P62" i="1"/>
  <c r="P63" i="1"/>
  <c r="R63" i="1" s="1"/>
  <c r="P64" i="1"/>
  <c r="P65" i="1"/>
  <c r="P66" i="1"/>
  <c r="P67" i="1"/>
  <c r="P68" i="1"/>
  <c r="P69" i="1"/>
  <c r="P70" i="1"/>
  <c r="P71" i="1"/>
  <c r="R71" i="1" s="1"/>
  <c r="P72" i="1"/>
  <c r="R72" i="1" s="1"/>
  <c r="P73" i="1"/>
  <c r="R73" i="1" s="1"/>
  <c r="P74" i="1"/>
  <c r="R74" i="1" s="1"/>
  <c r="P75" i="1"/>
  <c r="P76" i="1"/>
  <c r="P77" i="1"/>
  <c r="P78" i="1"/>
  <c r="P79" i="1"/>
  <c r="R79" i="1" s="1"/>
  <c r="P80" i="1"/>
  <c r="R80" i="1" s="1"/>
  <c r="P81" i="1"/>
  <c r="R81" i="1" s="1"/>
  <c r="P82" i="1"/>
  <c r="R82" i="1" s="1"/>
  <c r="P83" i="1"/>
  <c r="P84" i="1"/>
  <c r="P85" i="1"/>
  <c r="P86" i="1"/>
  <c r="P87" i="1"/>
  <c r="R87" i="1" s="1"/>
  <c r="P88" i="1"/>
  <c r="P89" i="1"/>
  <c r="P90" i="1"/>
  <c r="R90" i="1" s="1"/>
  <c r="P91" i="1"/>
  <c r="P92" i="1"/>
  <c r="P93" i="1"/>
  <c r="P94" i="1"/>
  <c r="P95" i="1"/>
  <c r="R95" i="1" s="1"/>
  <c r="P96" i="1"/>
  <c r="R96" i="1" s="1"/>
  <c r="P97" i="1"/>
  <c r="R97" i="1" s="1"/>
  <c r="P98" i="1"/>
  <c r="R98" i="1" s="1"/>
  <c r="P99" i="1"/>
  <c r="P100" i="1"/>
  <c r="P101" i="1"/>
  <c r="P102" i="1"/>
  <c r="P103" i="1"/>
  <c r="R103" i="1" s="1"/>
  <c r="P104" i="1"/>
  <c r="R104" i="1" s="1"/>
  <c r="P105" i="1"/>
  <c r="R105" i="1" s="1"/>
  <c r="P106" i="1"/>
  <c r="R106" i="1" s="1"/>
  <c r="P107" i="1"/>
  <c r="P108" i="1"/>
  <c r="P109" i="1"/>
  <c r="P110" i="1"/>
  <c r="P111" i="1"/>
  <c r="R111" i="1" s="1"/>
  <c r="P112" i="1"/>
  <c r="P113" i="1"/>
  <c r="R113" i="1" s="1"/>
  <c r="P114" i="1"/>
  <c r="R114" i="1" s="1"/>
  <c r="P115" i="1"/>
  <c r="P116" i="1"/>
  <c r="P117" i="1"/>
  <c r="P118" i="1"/>
  <c r="P119" i="1"/>
  <c r="R119" i="1" s="1"/>
  <c r="P120" i="1"/>
  <c r="R120" i="1" s="1"/>
  <c r="P121" i="1"/>
  <c r="R121" i="1" s="1"/>
  <c r="P122" i="1"/>
  <c r="R122" i="1" s="1"/>
  <c r="P123" i="1"/>
  <c r="P124" i="1"/>
  <c r="P125" i="1"/>
  <c r="P126" i="1"/>
  <c r="P127" i="1"/>
  <c r="R127" i="1" s="1"/>
  <c r="P128" i="1"/>
  <c r="P129" i="1"/>
  <c r="P130" i="1"/>
  <c r="P131" i="1"/>
  <c r="P132" i="1"/>
  <c r="P133" i="1"/>
  <c r="P134" i="1"/>
  <c r="P135" i="1"/>
  <c r="R135" i="1" s="1"/>
  <c r="P136" i="1"/>
  <c r="R136" i="1" s="1"/>
  <c r="P137" i="1"/>
  <c r="R137" i="1" s="1"/>
  <c r="P138" i="1"/>
  <c r="R138" i="1" s="1"/>
  <c r="P139" i="1"/>
  <c r="P140" i="1"/>
  <c r="P141" i="1"/>
  <c r="P142" i="1"/>
  <c r="P2" i="1"/>
  <c r="Q2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/>
  <c r="L11" i="1" a="1"/>
  <c r="L11" i="1" s="1"/>
  <c r="L12" i="1" a="1"/>
  <c r="L12" i="1"/>
  <c r="L13" i="1" a="1"/>
  <c r="L13" i="1" s="1"/>
  <c r="L14" i="1" a="1"/>
  <c r="L14" i="1" s="1"/>
  <c r="L15" i="1" a="1"/>
  <c r="L15" i="1" s="1"/>
  <c r="L16" i="1" a="1"/>
  <c r="L16" i="1"/>
  <c r="L17" i="1" a="1"/>
  <c r="L17" i="1"/>
  <c r="L18" i="1" a="1"/>
  <c r="L18" i="1" s="1"/>
  <c r="L19" i="1" a="1"/>
  <c r="L19" i="1" s="1"/>
  <c r="L20" i="1" a="1"/>
  <c r="L20" i="1"/>
  <c r="L21" i="1" a="1"/>
  <c r="L21" i="1"/>
  <c r="L22" i="1" a="1"/>
  <c r="L22" i="1" s="1"/>
  <c r="L23" i="1" a="1"/>
  <c r="L23" i="1" s="1"/>
  <c r="L24" i="1" a="1"/>
  <c r="L24" i="1"/>
  <c r="L25" i="1" a="1"/>
  <c r="L25" i="1"/>
  <c r="L26" i="1" a="1"/>
  <c r="L26" i="1"/>
  <c r="L27" i="1" a="1"/>
  <c r="L27" i="1" s="1"/>
  <c r="L28" i="1" a="1"/>
  <c r="L28" i="1" s="1"/>
  <c r="L29" i="1" a="1"/>
  <c r="L29" i="1"/>
  <c r="L30" i="1" a="1"/>
  <c r="L30" i="1"/>
  <c r="L31" i="1" a="1"/>
  <c r="L31" i="1" s="1"/>
  <c r="L32" i="1" a="1"/>
  <c r="L32" i="1" s="1"/>
  <c r="L33" i="1" a="1"/>
  <c r="L33" i="1"/>
  <c r="L34" i="1" a="1"/>
  <c r="L34" i="1"/>
  <c r="L35" i="1" a="1"/>
  <c r="L35" i="1" s="1"/>
  <c r="L36" i="1" a="1"/>
  <c r="L36" i="1" s="1"/>
  <c r="L37" i="1" a="1"/>
  <c r="L37" i="1" s="1"/>
  <c r="L38" i="1" a="1"/>
  <c r="L38" i="1"/>
  <c r="L39" i="1" a="1"/>
  <c r="L39" i="1" s="1"/>
  <c r="L40" i="1" a="1"/>
  <c r="L40" i="1"/>
  <c r="L41" i="1" a="1"/>
  <c r="L41" i="1" s="1"/>
  <c r="L42" i="1" a="1"/>
  <c r="L42" i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/>
  <c r="L49" i="1" a="1"/>
  <c r="L49" i="1" s="1"/>
  <c r="L50" i="1" a="1"/>
  <c r="L50" i="1" s="1"/>
  <c r="L51" i="1" a="1"/>
  <c r="L51" i="1" s="1"/>
  <c r="L52" i="1" a="1"/>
  <c r="L52" i="1"/>
  <c r="L53" i="1" a="1"/>
  <c r="L53" i="1"/>
  <c r="L54" i="1" a="1"/>
  <c r="L54" i="1" s="1"/>
  <c r="L55" i="1" a="1"/>
  <c r="L55" i="1" s="1"/>
  <c r="L56" i="1" a="1"/>
  <c r="L56" i="1"/>
  <c r="L57" i="1" a="1"/>
  <c r="L57" i="1"/>
  <c r="L58" i="1" a="1"/>
  <c r="L58" i="1"/>
  <c r="L59" i="1" a="1"/>
  <c r="L59" i="1" s="1"/>
  <c r="L60" i="1" a="1"/>
  <c r="L60" i="1" s="1"/>
  <c r="L61" i="1" a="1"/>
  <c r="L61" i="1"/>
  <c r="L62" i="1" a="1"/>
  <c r="L62" i="1"/>
  <c r="L63" i="1" a="1"/>
  <c r="L63" i="1" s="1"/>
  <c r="L64" i="1" a="1"/>
  <c r="L64" i="1" s="1"/>
  <c r="L65" i="1" a="1"/>
  <c r="L65" i="1"/>
  <c r="L66" i="1" a="1"/>
  <c r="L66" i="1"/>
  <c r="L67" i="1" a="1"/>
  <c r="L67" i="1" s="1"/>
  <c r="L68" i="1" a="1"/>
  <c r="L68" i="1" s="1"/>
  <c r="L69" i="1" a="1"/>
  <c r="L69" i="1" s="1"/>
  <c r="L70" i="1" a="1"/>
  <c r="L70" i="1"/>
  <c r="L71" i="1" a="1"/>
  <c r="L71" i="1" s="1"/>
  <c r="L72" i="1" a="1"/>
  <c r="L72" i="1"/>
  <c r="L73" i="1" a="1"/>
  <c r="L73" i="1" s="1"/>
  <c r="L74" i="1" a="1"/>
  <c r="L74" i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/>
  <c r="L81" i="1" a="1"/>
  <c r="L81" i="1"/>
  <c r="L82" i="1" a="1"/>
  <c r="L82" i="1" s="1"/>
  <c r="L83" i="1" a="1"/>
  <c r="L83" i="1" s="1"/>
  <c r="L84" i="1" a="1"/>
  <c r="L84" i="1"/>
  <c r="L85" i="1" a="1"/>
  <c r="L85" i="1"/>
  <c r="L86" i="1" a="1"/>
  <c r="L86" i="1" s="1"/>
  <c r="L87" i="1" a="1"/>
  <c r="L87" i="1" s="1"/>
  <c r="L88" i="1" a="1"/>
  <c r="L88" i="1"/>
  <c r="L89" i="1" a="1"/>
  <c r="L89" i="1"/>
  <c r="L90" i="1" a="1"/>
  <c r="L90" i="1"/>
  <c r="L91" i="1" a="1"/>
  <c r="L91" i="1" s="1"/>
  <c r="L92" i="1" a="1"/>
  <c r="L92" i="1" s="1"/>
  <c r="L93" i="1" a="1"/>
  <c r="L93" i="1"/>
  <c r="L94" i="1" a="1"/>
  <c r="L94" i="1"/>
  <c r="L95" i="1" a="1"/>
  <c r="L95" i="1" s="1"/>
  <c r="L96" i="1" a="1"/>
  <c r="L96" i="1" s="1"/>
  <c r="L97" i="1" a="1"/>
  <c r="L97" i="1"/>
  <c r="L98" i="1" a="1"/>
  <c r="L98" i="1"/>
  <c r="L99" i="1" a="1"/>
  <c r="L99" i="1" s="1"/>
  <c r="L100" i="1" a="1"/>
  <c r="L100" i="1" s="1"/>
  <c r="L101" i="1" a="1"/>
  <c r="L101" i="1" s="1"/>
  <c r="L102" i="1" a="1"/>
  <c r="L102" i="1"/>
  <c r="L103" i="1" a="1"/>
  <c r="L103" i="1" s="1"/>
  <c r="L104" i="1" a="1"/>
  <c r="L104" i="1" s="1"/>
  <c r="L105" i="1" a="1"/>
  <c r="L105" i="1" s="1"/>
  <c r="L106" i="1" a="1"/>
  <c r="L106" i="1"/>
  <c r="L107" i="1" a="1"/>
  <c r="L107" i="1" s="1"/>
  <c r="L108" i="1" a="1"/>
  <c r="L108" i="1"/>
  <c r="L109" i="1" a="1"/>
  <c r="L109" i="1" s="1"/>
  <c r="L110" i="1" a="1"/>
  <c r="L110" i="1" s="1"/>
  <c r="L111" i="1" a="1"/>
  <c r="L111" i="1" s="1"/>
  <c r="L112" i="1" a="1"/>
  <c r="L112" i="1"/>
  <c r="L113" i="1" a="1"/>
  <c r="L113" i="1"/>
  <c r="L114" i="1" a="1"/>
  <c r="L114" i="1" s="1"/>
  <c r="L115" i="1" a="1"/>
  <c r="L115" i="1" s="1"/>
  <c r="L116" i="1" a="1"/>
  <c r="L116" i="1"/>
  <c r="L117" i="1" a="1"/>
  <c r="L117" i="1"/>
  <c r="L118" i="1" a="1"/>
  <c r="L118" i="1" s="1"/>
  <c r="L119" i="1" a="1"/>
  <c r="L119" i="1" s="1"/>
  <c r="L120" i="1" a="1"/>
  <c r="L120" i="1"/>
  <c r="L121" i="1" a="1"/>
  <c r="L121" i="1"/>
  <c r="L122" i="1" a="1"/>
  <c r="L122" i="1"/>
  <c r="L123" i="1" a="1"/>
  <c r="L123" i="1" s="1"/>
  <c r="L124" i="1" a="1"/>
  <c r="L124" i="1" s="1"/>
  <c r="L125" i="1" a="1"/>
  <c r="L125" i="1"/>
  <c r="L126" i="1" a="1"/>
  <c r="L126" i="1"/>
  <c r="L127" i="1" a="1"/>
  <c r="L127" i="1" s="1"/>
  <c r="L128" i="1" a="1"/>
  <c r="L128" i="1" s="1"/>
  <c r="L129" i="1" a="1"/>
  <c r="L129" i="1"/>
  <c r="L130" i="1" a="1"/>
  <c r="L130" i="1"/>
  <c r="L131" i="1" a="1"/>
  <c r="L131" i="1" s="1"/>
  <c r="L132" i="1" a="1"/>
  <c r="L132" i="1" s="1"/>
  <c r="L133" i="1" a="1"/>
  <c r="L133" i="1" s="1"/>
  <c r="L134" i="1" a="1"/>
  <c r="L134" i="1"/>
  <c r="L135" i="1" a="1"/>
  <c r="L135" i="1" s="1"/>
  <c r="L136" i="1" a="1"/>
  <c r="L136" i="1" s="1"/>
  <c r="L137" i="1" a="1"/>
  <c r="L137" i="1" s="1"/>
  <c r="L138" i="1" a="1"/>
  <c r="L138" i="1"/>
  <c r="L139" i="1" a="1"/>
  <c r="L139" i="1" s="1"/>
  <c r="L140" i="1" a="1"/>
  <c r="L140" i="1"/>
  <c r="L141" i="1" a="1"/>
  <c r="L141" i="1" s="1"/>
  <c r="L142" i="1" a="1"/>
  <c r="L142" i="1" s="1"/>
  <c r="L2" i="1" a="1"/>
  <c r="L2" i="1" s="1"/>
  <c r="I5" i="1"/>
  <c r="I6" i="1"/>
  <c r="I45" i="1"/>
  <c r="I62" i="1"/>
  <c r="I69" i="1"/>
  <c r="I70" i="1"/>
  <c r="I77" i="1"/>
  <c r="I78" i="1"/>
  <c r="I86" i="1"/>
  <c r="I93" i="1"/>
  <c r="I94" i="1"/>
  <c r="I101" i="1"/>
  <c r="I102" i="1"/>
  <c r="I109" i="1"/>
  <c r="I110" i="1"/>
  <c r="I117" i="1"/>
  <c r="I118" i="1"/>
  <c r="I126" i="1"/>
  <c r="I133" i="1"/>
  <c r="I134" i="1"/>
  <c r="I141" i="1"/>
  <c r="G3" i="1"/>
  <c r="G4" i="1"/>
  <c r="G5" i="1"/>
  <c r="G6" i="1"/>
  <c r="G7" i="1"/>
  <c r="I7" i="1" s="1"/>
  <c r="G8" i="1"/>
  <c r="I8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I41" i="1" s="1"/>
  <c r="G42" i="1"/>
  <c r="G43" i="1"/>
  <c r="G44" i="1"/>
  <c r="G45" i="1"/>
  <c r="G46" i="1"/>
  <c r="G47" i="1"/>
  <c r="G48" i="1"/>
  <c r="G49" i="1"/>
  <c r="I49" i="1" s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I63" i="1" s="1"/>
  <c r="G64" i="1"/>
  <c r="G65" i="1"/>
  <c r="I65" i="1" s="1"/>
  <c r="G66" i="1"/>
  <c r="G67" i="1"/>
  <c r="G68" i="1"/>
  <c r="G69" i="1"/>
  <c r="G70" i="1"/>
  <c r="G71" i="1"/>
  <c r="I71" i="1" s="1"/>
  <c r="G72" i="1"/>
  <c r="I72" i="1" s="1"/>
  <c r="G73" i="1"/>
  <c r="I73" i="1" s="1"/>
  <c r="G74" i="1"/>
  <c r="G75" i="1"/>
  <c r="G76" i="1"/>
  <c r="G77" i="1"/>
  <c r="G78" i="1"/>
  <c r="G79" i="1"/>
  <c r="I79" i="1" s="1"/>
  <c r="G80" i="1"/>
  <c r="I80" i="1" s="1"/>
  <c r="G81" i="1"/>
  <c r="I81" i="1" s="1"/>
  <c r="G82" i="1"/>
  <c r="G83" i="1"/>
  <c r="G84" i="1"/>
  <c r="G85" i="1"/>
  <c r="G86" i="1"/>
  <c r="G87" i="1"/>
  <c r="I87" i="1" s="1"/>
  <c r="G88" i="1"/>
  <c r="I88" i="1" s="1"/>
  <c r="G89" i="1"/>
  <c r="I89" i="1" s="1"/>
  <c r="G90" i="1"/>
  <c r="G91" i="1"/>
  <c r="G92" i="1"/>
  <c r="G93" i="1"/>
  <c r="G94" i="1"/>
  <c r="G95" i="1"/>
  <c r="I95" i="1" s="1"/>
  <c r="G96" i="1"/>
  <c r="I96" i="1" s="1"/>
  <c r="G97" i="1"/>
  <c r="I97" i="1" s="1"/>
  <c r="G98" i="1"/>
  <c r="G99" i="1"/>
  <c r="G100" i="1"/>
  <c r="G101" i="1"/>
  <c r="G102" i="1"/>
  <c r="G103" i="1"/>
  <c r="I103" i="1" s="1"/>
  <c r="G104" i="1"/>
  <c r="I104" i="1" s="1"/>
  <c r="G105" i="1"/>
  <c r="I105" i="1" s="1"/>
  <c r="G106" i="1"/>
  <c r="G107" i="1"/>
  <c r="G108" i="1"/>
  <c r="G109" i="1"/>
  <c r="G110" i="1"/>
  <c r="G111" i="1"/>
  <c r="I111" i="1" s="1"/>
  <c r="G112" i="1"/>
  <c r="I112" i="1" s="1"/>
  <c r="G113" i="1"/>
  <c r="I113" i="1" s="1"/>
  <c r="G114" i="1"/>
  <c r="G115" i="1"/>
  <c r="G116" i="1"/>
  <c r="G117" i="1"/>
  <c r="G118" i="1"/>
  <c r="G119" i="1"/>
  <c r="I119" i="1" s="1"/>
  <c r="G120" i="1"/>
  <c r="I120" i="1" s="1"/>
  <c r="G121" i="1"/>
  <c r="I121" i="1" s="1"/>
  <c r="G122" i="1"/>
  <c r="G123" i="1"/>
  <c r="G124" i="1"/>
  <c r="G125" i="1"/>
  <c r="G126" i="1"/>
  <c r="G127" i="1"/>
  <c r="I127" i="1" s="1"/>
  <c r="G128" i="1"/>
  <c r="I128" i="1" s="1"/>
  <c r="G129" i="1"/>
  <c r="I129" i="1" s="1"/>
  <c r="G130" i="1"/>
  <c r="G131" i="1"/>
  <c r="G132" i="1"/>
  <c r="G133" i="1"/>
  <c r="G134" i="1"/>
  <c r="G135" i="1"/>
  <c r="I135" i="1" s="1"/>
  <c r="G136" i="1"/>
  <c r="I136" i="1" s="1"/>
  <c r="G137" i="1"/>
  <c r="I137" i="1" s="1"/>
  <c r="G138" i="1"/>
  <c r="G139" i="1"/>
  <c r="G140" i="1"/>
  <c r="G141" i="1"/>
  <c r="G142" i="1"/>
  <c r="G2" i="1"/>
  <c r="D3" i="1"/>
  <c r="I3" i="1" s="1"/>
  <c r="D4" i="1"/>
  <c r="I4" i="1" s="1"/>
  <c r="D5" i="1"/>
  <c r="D6" i="1"/>
  <c r="D7" i="1"/>
  <c r="D8" i="1"/>
  <c r="D9" i="1"/>
  <c r="D10" i="1"/>
  <c r="D11" i="1"/>
  <c r="I11" i="1" s="1"/>
  <c r="D12" i="1"/>
  <c r="I12" i="1" s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I43" i="1" s="1"/>
  <c r="D44" i="1"/>
  <c r="I44" i="1" s="1"/>
  <c r="D45" i="1"/>
  <c r="D46" i="1"/>
  <c r="D47" i="1"/>
  <c r="D48" i="1"/>
  <c r="D49" i="1"/>
  <c r="D50" i="1"/>
  <c r="D51" i="1"/>
  <c r="I51" i="1" s="1"/>
  <c r="D52" i="1"/>
  <c r="I52" i="1" s="1"/>
  <c r="D53" i="1"/>
  <c r="D54" i="1"/>
  <c r="D55" i="1"/>
  <c r="D56" i="1"/>
  <c r="D57" i="1"/>
  <c r="I57" i="1" s="1"/>
  <c r="D58" i="1"/>
  <c r="D59" i="1"/>
  <c r="I59" i="1" s="1"/>
  <c r="D60" i="1"/>
  <c r="I60" i="1" s="1"/>
  <c r="D61" i="1"/>
  <c r="I61" i="1" s="1"/>
  <c r="D62" i="1"/>
  <c r="D63" i="1"/>
  <c r="D64" i="1"/>
  <c r="D65" i="1"/>
  <c r="D66" i="1"/>
  <c r="D67" i="1"/>
  <c r="I67" i="1" s="1"/>
  <c r="D68" i="1"/>
  <c r="I68" i="1" s="1"/>
  <c r="D69" i="1"/>
  <c r="D70" i="1"/>
  <c r="D71" i="1"/>
  <c r="D72" i="1"/>
  <c r="D73" i="1"/>
  <c r="D74" i="1"/>
  <c r="D75" i="1"/>
  <c r="I75" i="1" s="1"/>
  <c r="D76" i="1"/>
  <c r="I76" i="1" s="1"/>
  <c r="D77" i="1"/>
  <c r="D78" i="1"/>
  <c r="D79" i="1"/>
  <c r="D80" i="1"/>
  <c r="D81" i="1"/>
  <c r="D82" i="1"/>
  <c r="D83" i="1"/>
  <c r="I83" i="1" s="1"/>
  <c r="D84" i="1"/>
  <c r="I84" i="1" s="1"/>
  <c r="D85" i="1"/>
  <c r="I85" i="1" s="1"/>
  <c r="D86" i="1"/>
  <c r="D87" i="1"/>
  <c r="D88" i="1"/>
  <c r="D89" i="1"/>
  <c r="D90" i="1"/>
  <c r="D91" i="1"/>
  <c r="I91" i="1" s="1"/>
  <c r="D92" i="1"/>
  <c r="I92" i="1" s="1"/>
  <c r="D93" i="1"/>
  <c r="D94" i="1"/>
  <c r="D95" i="1"/>
  <c r="D96" i="1"/>
  <c r="D97" i="1"/>
  <c r="D98" i="1"/>
  <c r="D99" i="1"/>
  <c r="I99" i="1" s="1"/>
  <c r="D100" i="1"/>
  <c r="I100" i="1" s="1"/>
  <c r="D101" i="1"/>
  <c r="D102" i="1"/>
  <c r="D103" i="1"/>
  <c r="D104" i="1"/>
  <c r="D105" i="1"/>
  <c r="D106" i="1"/>
  <c r="D107" i="1"/>
  <c r="I107" i="1" s="1"/>
  <c r="D108" i="1"/>
  <c r="I108" i="1" s="1"/>
  <c r="D109" i="1"/>
  <c r="D110" i="1"/>
  <c r="D111" i="1"/>
  <c r="D112" i="1"/>
  <c r="D113" i="1"/>
  <c r="D114" i="1"/>
  <c r="D115" i="1"/>
  <c r="I115" i="1" s="1"/>
  <c r="D116" i="1"/>
  <c r="I116" i="1" s="1"/>
  <c r="D117" i="1"/>
  <c r="D118" i="1"/>
  <c r="D119" i="1"/>
  <c r="D120" i="1"/>
  <c r="D121" i="1"/>
  <c r="D122" i="1"/>
  <c r="D123" i="1"/>
  <c r="I123" i="1" s="1"/>
  <c r="D124" i="1"/>
  <c r="I124" i="1" s="1"/>
  <c r="D125" i="1"/>
  <c r="I125" i="1" s="1"/>
  <c r="D126" i="1"/>
  <c r="D127" i="1"/>
  <c r="D128" i="1"/>
  <c r="D129" i="1"/>
  <c r="D130" i="1"/>
  <c r="D131" i="1"/>
  <c r="I131" i="1" s="1"/>
  <c r="D132" i="1"/>
  <c r="I132" i="1" s="1"/>
  <c r="D133" i="1"/>
  <c r="D134" i="1"/>
  <c r="D135" i="1"/>
  <c r="D136" i="1"/>
  <c r="D137" i="1"/>
  <c r="D138" i="1"/>
  <c r="D139" i="1"/>
  <c r="I139" i="1" s="1"/>
  <c r="D140" i="1"/>
  <c r="I140" i="1" s="1"/>
  <c r="D141" i="1"/>
  <c r="D142" i="1"/>
  <c r="I142" i="1" s="1"/>
  <c r="D2" i="1"/>
  <c r="I55" i="1" l="1"/>
  <c r="I54" i="1"/>
  <c r="I53" i="1"/>
  <c r="I9" i="1"/>
  <c r="I47" i="1"/>
  <c r="I46" i="1"/>
  <c r="I39" i="1"/>
  <c r="I38" i="1"/>
  <c r="I37" i="1"/>
  <c r="I36" i="1"/>
  <c r="I35" i="1"/>
  <c r="I33" i="1"/>
  <c r="I31" i="1"/>
  <c r="I30" i="1"/>
  <c r="I29" i="1"/>
  <c r="I28" i="1"/>
  <c r="I27" i="1"/>
  <c r="I25" i="1"/>
  <c r="I24" i="1"/>
  <c r="I23" i="1"/>
  <c r="I22" i="1"/>
  <c r="I21" i="1"/>
  <c r="I20" i="1"/>
  <c r="I19" i="1"/>
  <c r="I17" i="1"/>
  <c r="I16" i="1"/>
  <c r="I15" i="1"/>
  <c r="I14" i="1"/>
  <c r="I64" i="1"/>
  <c r="I56" i="1"/>
  <c r="I48" i="1"/>
  <c r="I40" i="1"/>
  <c r="I32" i="1"/>
  <c r="I13" i="1"/>
  <c r="I138" i="1"/>
  <c r="I130" i="1"/>
  <c r="I122" i="1"/>
  <c r="I114" i="1"/>
  <c r="I106" i="1"/>
  <c r="I98" i="1"/>
  <c r="I90" i="1"/>
  <c r="I82" i="1"/>
  <c r="I74" i="1"/>
  <c r="I66" i="1"/>
  <c r="I58" i="1"/>
  <c r="I50" i="1"/>
  <c r="I42" i="1"/>
  <c r="I34" i="1"/>
  <c r="I26" i="1"/>
  <c r="I18" i="1"/>
  <c r="I10" i="1"/>
  <c r="I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<sst xmlns="http://schemas.openxmlformats.org/spreadsheetml/2006/main" count="42" uniqueCount="42">
  <si>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Vs</t>
  </si>
  <si>
    <t>dVs</t>
  </si>
  <si>
    <t>F.S. Vs</t>
  </si>
  <si>
    <t>Vout</t>
  </si>
  <si>
    <t>F.S. Vout</t>
  </si>
  <si>
    <t>Av</t>
  </si>
  <si>
    <t>dAv</t>
  </si>
  <si>
    <t>dVout</t>
  </si>
  <si>
    <t>dR</t>
  </si>
  <si>
    <t>T</t>
  </si>
  <si>
    <t>F.S. T</t>
  </si>
  <si>
    <t>dT</t>
  </si>
  <si>
    <t>F</t>
  </si>
  <si>
    <t>dF</t>
  </si>
  <si>
    <t>Dati</t>
  </si>
  <si>
    <t>R1</t>
  </si>
  <si>
    <t>dC</t>
  </si>
  <si>
    <t>Cin</t>
  </si>
  <si>
    <t>Cout</t>
  </si>
  <si>
    <t>Ce</t>
  </si>
  <si>
    <t>C (nF)</t>
  </si>
  <si>
    <t>F.S. C (nF)</t>
  </si>
  <si>
    <t>Sampling Rate (Hz)</t>
  </si>
  <si>
    <t>Rs</t>
  </si>
  <si>
    <t>Rd</t>
  </si>
  <si>
    <t>Rg</t>
  </si>
  <si>
    <t>R (ohm)</t>
  </si>
  <si>
    <t>F.S. R (ohm)</t>
  </si>
  <si>
    <t>Vp</t>
  </si>
  <si>
    <t>idss R1</t>
  </si>
  <si>
    <t>Amplificatore</t>
  </si>
  <si>
    <t>guadagno cb</t>
  </si>
  <si>
    <t>16 Hz</t>
  </si>
  <si>
    <t>lp</t>
  </si>
  <si>
    <t>hp</t>
  </si>
  <si>
    <t>3,54 Mhz</t>
  </si>
  <si>
    <t>CE</t>
  </si>
  <si>
    <t>V RD</t>
  </si>
  <si>
    <t>i quiesc.</t>
  </si>
  <si>
    <t>VGS</t>
  </si>
  <si>
    <t>VDS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</si>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</sst>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2"/>
  <sheetViews>
    <sheetView tabSelected="1" topLeftCell="A43" workbookViewId="0">
      <selection activeCell="F59" sqref="F59"/>
    </sheetView>
  </sheetViews>
  <sheetFormatPr defaultRowHeight="14.4" x14ac:dyDescent="0.3"/>
  <cols>
    <col min="12" max="12" width="9.21875" bestFit="1" customWidth="1"/>
    <col min="15" max="15" width="17.33203125" customWidth="1"/>
    <col min="16" max="16" width="9.21875" bestFit="1" customWidth="1"/>
    <col min="19" max="19" width="9.21875" bestFit="1" customWidth="1"/>
  </cols>
  <sheetData>
    <row r="1" spans="1:21" x14ac:dyDescent="0.3">
      <c r="A1" t="s">
        <v>14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26</v>
      </c>
      <c r="K1" t="s">
        <v>27</v>
      </c>
      <c r="L1" t="s">
        <v>8</v>
      </c>
      <c r="M1" t="s">
        <v>9</v>
      </c>
      <c r="N1" t="s">
        <v>10</v>
      </c>
      <c r="O1" t="s">
        <v>22</v>
      </c>
      <c r="P1" t="s">
        <v>11</v>
      </c>
      <c r="Q1" t="s">
        <v>12</v>
      </c>
      <c r="R1" t="s">
        <v>13</v>
      </c>
      <c r="S1" t="s">
        <v>20</v>
      </c>
      <c r="T1" t="s">
        <v>21</v>
      </c>
      <c r="U1" t="s">
        <v>16</v>
      </c>
    </row>
    <row r="2" spans="1:21" x14ac:dyDescent="0.3">
      <c r="A2" t="s">
        <v>15</v>
      </c>
      <c r="D2">
        <f>IF(C2&lt;0.5,SQRT((0.005*B2)^2 + (0.1*C2/SQRT(12))^2 + (0.0003)^2),SQRT((0.008*B2)^2 + (0.1*C2/SQRT(12))^2 + (0.003)^2))</f>
        <v>2.9999999999999997E-4</v>
      </c>
      <c r="G2">
        <f>IF(F2&lt;0.5,SQRT((0.005*E2)^2 + (0.1*F2/SQRT(12))^2 + (0.0003)^2),SQRT((0.008*E2)^2 + (0.1*F2/SQRT(12))^2 + (0.003)^2))</f>
        <v>2.9999999999999997E-4</v>
      </c>
      <c r="H2" t="e">
        <f>E2/B2</f>
        <v>#DIV/0!</v>
      </c>
      <c r="I2" t="e">
        <f>H2*SQRT((G2/E2)^2 + (D2/B2)^2)</f>
        <v>#DIV/0!</v>
      </c>
      <c r="J2">
        <v>100.4</v>
      </c>
      <c r="K2">
        <v>200</v>
      </c>
      <c r="L2" cm="1">
        <f t="array" ref="L2">_xlfn.SWITCH(K2,200,SQRT((0.008*J2)^2 + (3*0.1)^2),2000,SQRT((0.008*J2)^2 + (2*1)^2),20000,SQRT((0.008*J2)^2 + (2*10)^2),200000,SQRT((0.008*J2)^2 + (2*100)^2),2000000,SQRT((0.008*J2)^2 + (2*1000)^2),20000000,SQRT((0.01*J2)^2 + (2*10000)^2),200000000,SQRT((0.06*J2)^2 + (10*100000)^2))</f>
        <v>0.85739736412004453</v>
      </c>
      <c r="P2" t="e">
        <f>SQRT((0.1*N2)^2+(1/(O2*2))^2)</f>
        <v>#DIV/0!</v>
      </c>
      <c r="Q2" t="e">
        <f>1/M2</f>
        <v>#DIV/0!</v>
      </c>
      <c r="R2" t="e">
        <f>Q2*P2/M2</f>
        <v>#DIV/0!</v>
      </c>
      <c r="U2" t="e" cm="1">
        <f t="array" ref="U2">_xlfn.SWITCH(T2,2,SQRT((0.003)^2 + (0.04*S2)^2),20,SQRT((0.03)^2 + (0.04*S2)^2),200,SQRT((0.3)^2 + (0.04*S2)^2),2000,SQRT((3)^2 + (0.04*S2)^2),200000,SQRT((10*100)^2 + (0.06*S2)^2))</f>
        <v>#N/A</v>
      </c>
    </row>
    <row r="3" spans="1:21" x14ac:dyDescent="0.3">
      <c r="A3" t="s">
        <v>17</v>
      </c>
      <c r="D3">
        <f t="shared" ref="D3:D66" si="0">IF(C3&lt;0.5,SQRT((0.005*B3)^2 + (0.1*C3/SQRT(12))^2 + (0.0003)^2),SQRT((0.008*B3)^2 + (0.1*C3/SQRT(12))^2 + (0.003)^2))</f>
        <v>2.9999999999999997E-4</v>
      </c>
      <c r="G3">
        <f t="shared" ref="G3:G66" si="1">IF(F3&lt;0.5,SQRT((0.005*E3)^2 + (0.1*F3/SQRT(12))^2 + (0.0003)^2),SQRT((0.008*E3)^2 + (0.1*F3/SQRT(12))^2 + (0.003)^2))</f>
        <v>2.9999999999999997E-4</v>
      </c>
      <c r="H3" t="e">
        <f t="shared" ref="H3:H66" si="2">E3/B3</f>
        <v>#DIV/0!</v>
      </c>
      <c r="I3" t="e">
        <f t="shared" ref="I3:I66" si="3">H3*SQRT((G3/E3)^2 + (D3/B3)^2)</f>
        <v>#DIV/0!</v>
      </c>
      <c r="L3" t="e" cm="1">
        <f t="array" ref="L3">_xlfn.SWITCH(K3,200,SQRT((0.008*J3)^2 + (3*0.1)^2),2000,SQRT((0.008*J3)^2 + (2*1)^2),20000,SQRT((0.008*J3)^2 + (2*10)^2),200000,SQRT((0.008*J3)^2 + (2*100)^2),2000000,SQRT((0.008*J3)^2 + (2*1000)^2),20000000,SQRT((0.01*J3)^2 + (2*10000)^2),200000000,SQRT((0.06*J3)^2 + (10*100000)^2))</f>
        <v>#N/A</v>
      </c>
      <c r="P3" t="e">
        <f t="shared" ref="P3:P66" si="4">SQRT((0.1*N3)^2+(1/(O3*2))^2)</f>
        <v>#DIV/0!</v>
      </c>
      <c r="Q3" t="e">
        <f t="shared" ref="Q3:Q66" si="5">1/M3</f>
        <v>#DIV/0!</v>
      </c>
      <c r="R3" t="e">
        <f t="shared" ref="R3:R66" si="6">Q3*P3/M3</f>
        <v>#DIV/0!</v>
      </c>
      <c r="S3">
        <v>99.3</v>
      </c>
      <c r="T3">
        <v>200</v>
      </c>
      <c r="U3" cm="1">
        <f t="array" ref="U3">_xlfn.SWITCH(T3,2,SQRT((0.003)^2 + (0.04*S3)^2),20,SQRT((0.03)^2 + (0.04*S3)^2),200,SQRT((0.3)^2 + (0.04*S3)^2),2000,SQRT((3)^2 + (0.04*S3)^2),200000,SQRT((10*100)^2 + (0.06*S3)^2))</f>
        <v>3.9833131938124069</v>
      </c>
    </row>
    <row r="4" spans="1:21" x14ac:dyDescent="0.3">
      <c r="A4" t="s">
        <v>18</v>
      </c>
      <c r="D4">
        <f t="shared" si="0"/>
        <v>2.9999999999999997E-4</v>
      </c>
      <c r="G4">
        <f t="shared" si="1"/>
        <v>2.9999999999999997E-4</v>
      </c>
      <c r="H4" t="e">
        <f t="shared" si="2"/>
        <v>#DIV/0!</v>
      </c>
      <c r="I4" t="e">
        <f t="shared" si="3"/>
        <v>#DIV/0!</v>
      </c>
      <c r="K4" s="1"/>
      <c r="L4" t="e" cm="1">
        <f t="array" ref="L4">_xlfn.SWITCH(K4,200,SQRT((0.008*J4)^2 + (3*0.1)^2),2000,SQRT((0.008*J4)^2 + (2*1)^2),20000,SQRT((0.008*J4)^2 + (2*10)^2),200000,SQRT((0.008*J4)^2 + (2*100)^2),2000000,SQRT((0.008*J4)^2 + (2*1000)^2),20000000,SQRT((0.01*J4)^2 + (2*10000)^2),200000000,SQRT((0.06*J4)^2 + (10*100000)^2))</f>
        <v>#N/A</v>
      </c>
      <c r="P4" t="e">
        <f t="shared" si="4"/>
        <v>#DIV/0!</v>
      </c>
      <c r="Q4" t="e">
        <f t="shared" si="5"/>
        <v>#DIV/0!</v>
      </c>
      <c r="R4" t="e">
        <f t="shared" si="6"/>
        <v>#DIV/0!</v>
      </c>
      <c r="S4">
        <v>9.59</v>
      </c>
      <c r="T4">
        <v>20</v>
      </c>
      <c r="U4" cm="1">
        <f t="array" ref="U4">_xlfn.SWITCH(T4,2,SQRT((0.003)^2 + (0.04*S4)^2),20,SQRT((0.03)^2 + (0.04*S4)^2),200,SQRT((0.3)^2 + (0.04*S4)^2),2000,SQRT((3)^2 + (0.04*S4)^2),200000,SQRT((10*100)^2 + (0.06*S4)^2))</f>
        <v>0.38477130870167542</v>
      </c>
    </row>
    <row r="5" spans="1:21" x14ac:dyDescent="0.3">
      <c r="A5" t="s">
        <v>19</v>
      </c>
      <c r="D5">
        <f t="shared" si="0"/>
        <v>2.9999999999999997E-4</v>
      </c>
      <c r="G5">
        <f t="shared" si="1"/>
        <v>2.9999999999999997E-4</v>
      </c>
      <c r="H5" t="e">
        <f t="shared" si="2"/>
        <v>#DIV/0!</v>
      </c>
      <c r="I5" t="e">
        <f t="shared" si="3"/>
        <v>#DIV/0!</v>
      </c>
      <c r="L5" t="e" cm="1">
        <f t="array" ref="L5">_xlfn.SWITCH(K5,200,SQRT((0.008*J5)^2 + (3*0.1)^2),2000,SQRT((0.008*J5)^2 + (2*1)^2),20000,SQRT((0.008*J5)^2 + (2*10)^2),200000,SQRT((0.008*J5)^2 + (2*100)^2),2000000,SQRT((0.008*J5)^2 + (2*1000)^2),20000000,SQRT((0.01*J5)^2 + (2*10000)^2),200000000,SQRT((0.06*J5)^2 + (10*100000)^2))</f>
        <v>#N/A</v>
      </c>
      <c r="P5" t="e">
        <f t="shared" si="4"/>
        <v>#DIV/0!</v>
      </c>
      <c r="Q5" t="e">
        <f t="shared" si="5"/>
        <v>#DIV/0!</v>
      </c>
      <c r="R5" t="e">
        <f t="shared" si="6"/>
        <v>#DIV/0!</v>
      </c>
      <c r="S5">
        <v>88900</v>
      </c>
      <c r="T5">
        <v>200000</v>
      </c>
      <c r="U5" cm="1">
        <f t="array" ref="U5">_xlfn.SWITCH(T5,2,SQRT((0.003)^2 + (0.04*S5)^2),20,SQRT((0.03)^2 + (0.04*S5)^2),200,SQRT((0.3)^2 + (0.04*S5)^2),2000,SQRT((3)^2 + (0.04*S5)^2),200000,SQRT((10*100)^2 + (0.06*S5)^2))</f>
        <v>5426.9287815485477</v>
      </c>
    </row>
    <row r="6" spans="1:21" x14ac:dyDescent="0.3">
      <c r="A6" t="s">
        <v>23</v>
      </c>
      <c r="D6">
        <f t="shared" si="0"/>
        <v>2.9999999999999997E-4</v>
      </c>
      <c r="G6">
        <f t="shared" si="1"/>
        <v>2.9999999999999997E-4</v>
      </c>
      <c r="H6" t="e">
        <f t="shared" si="2"/>
        <v>#DIV/0!</v>
      </c>
      <c r="I6" t="e">
        <f t="shared" si="3"/>
        <v>#DIV/0!</v>
      </c>
      <c r="J6">
        <v>217</v>
      </c>
      <c r="K6">
        <v>2000</v>
      </c>
      <c r="L6" cm="1">
        <f t="array" ref="L6">_xlfn.SWITCH(K6,200,SQRT((0.008*J6)^2 + (3*0.1)^2),2000,SQRT((0.008*J6)^2 + (2*1)^2),20000,SQRT((0.008*J6)^2 + (2*10)^2),200000,SQRT((0.008*J6)^2 + (2*100)^2),2000000,SQRT((0.008*J6)^2 + (2*1000)^2),20000000,SQRT((0.01*J6)^2 + (2*10000)^2),200000000,SQRT((0.06*J6)^2 + (10*100000)^2))</f>
        <v>2.6483383469639978</v>
      </c>
      <c r="P6" t="e">
        <f t="shared" si="4"/>
        <v>#DIV/0!</v>
      </c>
      <c r="Q6" t="e">
        <f t="shared" si="5"/>
        <v>#DIV/0!</v>
      </c>
      <c r="R6" t="e">
        <f t="shared" si="6"/>
        <v>#DIV/0!</v>
      </c>
      <c r="U6" t="e" cm="1">
        <f t="array" ref="U6">_xlfn.SWITCH(T6,2,SQRT((0.003)^2 + (0.04*S6)^2),20,SQRT((0.03)^2 + (0.04*S6)^2),200,SQRT((0.3)^2 + (0.04*S6)^2),2000,SQRT((3)^2 + (0.04*S6)^2),200000,SQRT((10*100)^2 + (0.06*S6)^2))</f>
        <v>#N/A</v>
      </c>
    </row>
    <row r="7" spans="1:21" x14ac:dyDescent="0.3">
      <c r="A7" t="s">
        <v>24</v>
      </c>
      <c r="D7">
        <f t="shared" si="0"/>
        <v>2.9999999999999997E-4</v>
      </c>
      <c r="G7">
        <f t="shared" si="1"/>
        <v>2.9999999999999997E-4</v>
      </c>
      <c r="H7" t="e">
        <f t="shared" si="2"/>
        <v>#DIV/0!</v>
      </c>
      <c r="I7" t="e">
        <f t="shared" si="3"/>
        <v>#DIV/0!</v>
      </c>
      <c r="J7">
        <v>996</v>
      </c>
      <c r="K7">
        <v>2000</v>
      </c>
      <c r="L7" cm="1">
        <f t="array" ref="L7">_xlfn.SWITCH(K7,200,SQRT((0.008*J7)^2 + (3*0.1)^2),2000,SQRT((0.008*J7)^2 + (2*1)^2),20000,SQRT((0.008*J7)^2 + (2*10)^2),200000,SQRT((0.008*J7)^2 + (2*100)^2),2000000,SQRT((0.008*J7)^2 + (2*1000)^2),20000000,SQRT((0.01*J7)^2 + (2*10000)^2),200000000,SQRT((0.06*J7)^2 + (10*100000)^2))</f>
        <v>8.2151703573328287</v>
      </c>
      <c r="P7" t="e">
        <f t="shared" si="4"/>
        <v>#DIV/0!</v>
      </c>
      <c r="Q7" t="e">
        <f t="shared" si="5"/>
        <v>#DIV/0!</v>
      </c>
      <c r="R7" t="e">
        <f t="shared" si="6"/>
        <v>#DIV/0!</v>
      </c>
      <c r="U7" t="e" cm="1">
        <f t="array" ref="U7">_xlfn.SWITCH(T7,2,SQRT((0.003)^2 + (0.04*S7)^2),20,SQRT((0.03)^2 + (0.04*S7)^2),200,SQRT((0.3)^2 + (0.04*S7)^2),2000,SQRT((3)^2 + (0.04*S7)^2),200000,SQRT((10*100)^2 + (0.06*S7)^2))</f>
        <v>#N/A</v>
      </c>
    </row>
    <row r="8" spans="1:21" x14ac:dyDescent="0.3">
      <c r="A8" t="s">
        <v>25</v>
      </c>
      <c r="D8">
        <f t="shared" si="0"/>
        <v>2.9999999999999997E-4</v>
      </c>
      <c r="G8">
        <f t="shared" si="1"/>
        <v>2.9999999999999997E-4</v>
      </c>
      <c r="H8" t="e">
        <f t="shared" si="2"/>
        <v>#DIV/0!</v>
      </c>
      <c r="I8" t="e">
        <f t="shared" si="3"/>
        <v>#DIV/0!</v>
      </c>
      <c r="J8">
        <v>1020000</v>
      </c>
      <c r="K8">
        <v>2000000</v>
      </c>
      <c r="L8" cm="1">
        <f t="array" ref="L8">_xlfn.SWITCH(K8,200,SQRT((0.008*J8)^2 + (3*0.1)^2),2000,SQRT((0.008*J8)^2 + (2*1)^2),20000,SQRT((0.008*J8)^2 + (2*10)^2),200000,SQRT((0.008*J8)^2 + (2*100)^2),2000000,SQRT((0.008*J8)^2 + (2*1000)^2),20000000,SQRT((0.01*J8)^2 + (2*10000)^2),200000000,SQRT((0.06*J8)^2 + (10*100000)^2))</f>
        <v>8401.5236713348604</v>
      </c>
      <c r="O8" s="1"/>
      <c r="P8" t="e">
        <f t="shared" si="4"/>
        <v>#DIV/0!</v>
      </c>
      <c r="Q8" t="e">
        <f t="shared" si="5"/>
        <v>#DIV/0!</v>
      </c>
      <c r="R8" t="e">
        <f t="shared" si="6"/>
        <v>#DIV/0!</v>
      </c>
      <c r="U8" t="e" cm="1">
        <f t="array" ref="U8">_xlfn.SWITCH(T8,2,SQRT((0.003)^2 + (0.04*S8)^2),20,SQRT((0.03)^2 + (0.04*S8)^2),200,SQRT((0.3)^2 + (0.04*S8)^2),2000,SQRT((3)^2 + (0.04*S8)^2),200000,SQRT((10*100)^2 + (0.06*S8)^2))</f>
        <v>#N/A</v>
      </c>
    </row>
    <row r="9" spans="1:21" x14ac:dyDescent="0.3">
      <c r="B9">
        <v>100.4</v>
      </c>
      <c r="C9">
        <v>10.4</v>
      </c>
      <c r="D9">
        <f t="shared" si="0"/>
        <v>0.85748036323482857</v>
      </c>
      <c r="E9">
        <v>0.94796999999999998</v>
      </c>
      <c r="F9">
        <v>0.15</v>
      </c>
      <c r="G9">
        <f>IF(F9&lt;0.5,SQRT((0.005*E9)^2 + (0.1*F9/SQRT(12))^2 + (0.0003)^2),SQRT((0.008*E9)^2 + (0.1*F9/SQRT(12))^2 + (0.003)^2))</f>
        <v>6.426988254423685E-3</v>
      </c>
      <c r="H9">
        <f t="shared" si="2"/>
        <v>9.4419322709163346E-3</v>
      </c>
      <c r="I9">
        <f t="shared" si="3"/>
        <v>1.0295923755307304E-4</v>
      </c>
      <c r="L9" t="e" cm="1">
        <f t="array" ref="L9">_xlfn.SWITCH(K9,200,SQRT((0.008*J9)^2 + (3*0.1)^2),2000,SQRT((0.008*J9)^2 + (2*1)^2),20000,SQRT((0.008*J9)^2 + (2*10)^2),200000,SQRT((0.008*J9)^2 + (2*100)^2),2000000,SQRT((0.008*J9)^2 + (2*1000)^2),20000000,SQRT((0.01*J9)^2 + (2*10000)^2),200000000,SQRT((0.06*J9)^2 + (10*100000)^2))</f>
        <v>#N/A</v>
      </c>
      <c r="P9" t="e">
        <f t="shared" si="4"/>
        <v>#DIV/0!</v>
      </c>
      <c r="Q9" t="e">
        <f t="shared" si="5"/>
        <v>#DIV/0!</v>
      </c>
      <c r="R9" t="e">
        <f t="shared" si="6"/>
        <v>#DIV/0!</v>
      </c>
      <c r="U9" t="e" cm="1">
        <f t="array" ref="U9">_xlfn.SWITCH(T9,2,SQRT((0.003)^2 + (0.04*S9)^2),20,SQRT((0.03)^2 + (0.04*S9)^2),200,SQRT((0.3)^2 + (0.04*S9)^2),2000,SQRT((3)^2 + (0.04*S9)^2),200000,SQRT((10*100)^2 + (0.06*S9)^2))</f>
        <v>#N/A</v>
      </c>
    </row>
    <row r="10" spans="1:21" x14ac:dyDescent="0.3">
      <c r="A10" t="s">
        <v>28</v>
      </c>
      <c r="B10">
        <v>-2.6179000000000001</v>
      </c>
      <c r="C10">
        <v>0.5</v>
      </c>
      <c r="D10">
        <f t="shared" si="0"/>
        <v>2.5611539578348923E-2</v>
      </c>
      <c r="G10">
        <f t="shared" si="1"/>
        <v>2.9999999999999997E-4</v>
      </c>
      <c r="H10">
        <f t="shared" si="2"/>
        <v>0</v>
      </c>
      <c r="I10" t="e">
        <f t="shared" si="3"/>
        <v>#DIV/0!</v>
      </c>
      <c r="L10" t="e" cm="1">
        <f t="array" ref="L10">_xlfn.SWITCH(K10,200,SQRT((0.008*J10)^2 + (3*0.1)^2),2000,SQRT((0.008*J10)^2 + (2*1)^2),20000,SQRT((0.008*J10)^2 + (2*10)^2),200000,SQRT((0.008*J10)^2 + (2*100)^2),2000000,SQRT((0.008*J10)^2 + (2*1000)^2),20000000,SQRT((0.01*J10)^2 + (2*10000)^2),200000000,SQRT((0.06*J10)^2 + (10*100000)^2))</f>
        <v>#N/A</v>
      </c>
      <c r="P10" t="e">
        <f t="shared" si="4"/>
        <v>#DIV/0!</v>
      </c>
      <c r="Q10" t="e">
        <f t="shared" si="5"/>
        <v>#DIV/0!</v>
      </c>
      <c r="R10" t="e">
        <f t="shared" si="6"/>
        <v>#DIV/0!</v>
      </c>
      <c r="U10" t="e" cm="1">
        <f t="array" ref="U10">_xlfn.SWITCH(T10,2,SQRT((0.003)^2 + (0.04*S10)^2),20,SQRT((0.03)^2 + (0.04*S10)^2),200,SQRT((0.3)^2 + (0.04*S10)^2),2000,SQRT((3)^2 + (0.04*S10)^2),200000,SQRT((10*100)^2 + (0.06*S10)^2))</f>
        <v>#N/A</v>
      </c>
    </row>
    <row r="11" spans="1:21" x14ac:dyDescent="0.3">
      <c r="A11" t="s">
        <v>29</v>
      </c>
      <c r="B11">
        <v>0.94796999999999998</v>
      </c>
      <c r="C11">
        <v>0.15</v>
      </c>
      <c r="D11">
        <f t="shared" si="0"/>
        <v>6.426988254423685E-3</v>
      </c>
      <c r="G11">
        <f t="shared" si="1"/>
        <v>2.9999999999999997E-4</v>
      </c>
      <c r="H11">
        <f t="shared" si="2"/>
        <v>0</v>
      </c>
      <c r="I11" t="e">
        <f t="shared" si="3"/>
        <v>#DIV/0!</v>
      </c>
      <c r="L11" t="e" cm="1">
        <f t="array" ref="L11">_xlfn.SWITCH(K11,200,SQRT((0.008*J11)^2 + (3*0.1)^2),2000,SQRT((0.008*J11)^2 + (2*1)^2),20000,SQRT((0.008*J11)^2 + (2*10)^2),200000,SQRT((0.008*J11)^2 + (2*100)^2),2000000,SQRT((0.008*J11)^2 + (2*1000)^2),20000000,SQRT((0.01*J11)^2 + (2*10000)^2),200000000,SQRT((0.06*J11)^2 + (10*100000)^2))</f>
        <v>#N/A</v>
      </c>
      <c r="P11" t="e">
        <f t="shared" si="4"/>
        <v>#DIV/0!</v>
      </c>
      <c r="Q11" t="e">
        <f t="shared" si="5"/>
        <v>#DIV/0!</v>
      </c>
      <c r="R11" t="e">
        <f t="shared" si="6"/>
        <v>#DIV/0!</v>
      </c>
      <c r="U11" t="e" cm="1">
        <f t="array" ref="U11">_xlfn.SWITCH(T11,2,SQRT((0.003)^2 + (0.04*S11)^2),20,SQRT((0.03)^2 + (0.04*S11)^2),200,SQRT((0.3)^2 + (0.04*S11)^2),2000,SQRT((3)^2 + (0.04*S11)^2),200000,SQRT((10*100)^2 + (0.06*S11)^2))</f>
        <v>#N/A</v>
      </c>
    </row>
    <row r="12" spans="1:21" x14ac:dyDescent="0.3">
      <c r="D12">
        <f t="shared" si="0"/>
        <v>2.9999999999999997E-4</v>
      </c>
      <c r="G12">
        <f t="shared" si="1"/>
        <v>2.9999999999999997E-4</v>
      </c>
      <c r="H12" t="e">
        <f t="shared" si="2"/>
        <v>#DIV/0!</v>
      </c>
      <c r="I12" t="e">
        <f t="shared" si="3"/>
        <v>#DIV/0!</v>
      </c>
      <c r="L12" t="e" cm="1">
        <f t="array" ref="L12">_xlfn.SWITCH(K12,200,SQRT((0.008*J12)^2 + (3*0.1)^2),2000,SQRT((0.008*J12)^2 + (2*1)^2),20000,SQRT((0.008*J12)^2 + (2*10)^2),200000,SQRT((0.008*J12)^2 + (2*100)^2),2000000,SQRT((0.008*J12)^2 + (2*1000)^2),20000000,SQRT((0.01*J12)^2 + (2*10000)^2),200000000,SQRT((0.06*J12)^2 + (10*100000)^2))</f>
        <v>#N/A</v>
      </c>
      <c r="P12" t="e">
        <f t="shared" si="4"/>
        <v>#DIV/0!</v>
      </c>
      <c r="Q12" t="e">
        <f t="shared" si="5"/>
        <v>#DIV/0!</v>
      </c>
      <c r="R12" t="e">
        <f t="shared" si="6"/>
        <v>#DIV/0!</v>
      </c>
      <c r="U12" t="e" cm="1">
        <f t="array" ref="U12">_xlfn.SWITCH(T12,2,SQRT((0.003)^2 + (0.04*S12)^2),20,SQRT((0.03)^2 + (0.04*S12)^2),200,SQRT((0.3)^2 + (0.04*S12)^2),2000,SQRT((3)^2 + (0.04*S12)^2),200000,SQRT((10*100)^2 + (0.06*S12)^2))</f>
        <v>#N/A</v>
      </c>
    </row>
    <row r="13" spans="1:21" x14ac:dyDescent="0.3">
      <c r="A13" t="s">
        <v>30</v>
      </c>
      <c r="B13">
        <v>0.10017</v>
      </c>
      <c r="C13">
        <v>0.02</v>
      </c>
      <c r="D13">
        <f t="shared" si="0"/>
        <v>8.2108711829703761E-4</v>
      </c>
      <c r="E13">
        <v>0.20602999999999999</v>
      </c>
      <c r="F13">
        <v>0.05</v>
      </c>
      <c r="G13">
        <f t="shared" si="1"/>
        <v>1.7984833487784463E-3</v>
      </c>
      <c r="H13">
        <f t="shared" si="2"/>
        <v>2.0568034341619246</v>
      </c>
      <c r="I13">
        <f t="shared" si="3"/>
        <v>2.4629242545271643E-2</v>
      </c>
      <c r="L13" t="e" cm="1">
        <f t="array" ref="L13">_xlfn.SWITCH(K13,200,SQRT((0.008*J13)^2 + (3*0.1)^2),2000,SQRT((0.008*J13)^2 + (2*1)^2),20000,SQRT((0.008*J13)^2 + (2*10)^2),200000,SQRT((0.008*J13)^2 + (2*100)^2),2000000,SQRT((0.008*J13)^2 + (2*1000)^2),20000000,SQRT((0.01*J13)^2 + (2*10000)^2),200000000,SQRT((0.06*J13)^2 + (10*100000)^2))</f>
        <v>#N/A</v>
      </c>
      <c r="P13" t="e">
        <f t="shared" si="4"/>
        <v>#DIV/0!</v>
      </c>
      <c r="Q13" t="e">
        <f t="shared" si="5"/>
        <v>#DIV/0!</v>
      </c>
      <c r="R13" t="e">
        <f t="shared" si="6"/>
        <v>#DIV/0!</v>
      </c>
      <c r="U13" t="e" cm="1">
        <f t="array" ref="U13">_xlfn.SWITCH(T13,2,SQRT((0.003)^2 + (0.04*S13)^2),20,SQRT((0.03)^2 + (0.04*S13)^2),200,SQRT((0.3)^2 + (0.04*S13)^2),2000,SQRT((3)^2 + (0.04*S13)^2),200000,SQRT((10*100)^2 + (0.06*S13)^2))</f>
        <v>#N/A</v>
      </c>
    </row>
    <row r="14" spans="1:21" x14ac:dyDescent="0.3">
      <c r="B14">
        <v>0.20035</v>
      </c>
      <c r="C14">
        <v>0.05</v>
      </c>
      <c r="D14">
        <f t="shared" si="0"/>
        <v>1.7823681987270011E-3</v>
      </c>
      <c r="E14">
        <v>0.41099999999999998</v>
      </c>
      <c r="F14">
        <v>0.1</v>
      </c>
      <c r="G14">
        <f t="shared" si="1"/>
        <v>3.5561718649881557E-3</v>
      </c>
      <c r="H14">
        <f t="shared" si="2"/>
        <v>2.0514100324432243</v>
      </c>
      <c r="I14">
        <f t="shared" si="3"/>
        <v>2.5458088070403485E-2</v>
      </c>
      <c r="L14" t="e" cm="1">
        <f t="array" ref="L14">_xlfn.SWITCH(K14,200,SQRT((0.008*J14)^2 + (3*0.1)^2),2000,SQRT((0.008*J14)^2 + (2*1)^2),20000,SQRT((0.008*J14)^2 + (2*10)^2),200000,SQRT((0.008*J14)^2 + (2*100)^2),2000000,SQRT((0.008*J14)^2 + (2*1000)^2),20000000,SQRT((0.01*J14)^2 + (2*10000)^2),200000000,SQRT((0.06*J14)^2 + (10*100000)^2))</f>
        <v>#N/A</v>
      </c>
      <c r="P14" t="e">
        <f t="shared" si="4"/>
        <v>#DIV/0!</v>
      </c>
      <c r="Q14" t="e">
        <f t="shared" si="5"/>
        <v>#DIV/0!</v>
      </c>
      <c r="R14" t="e">
        <f t="shared" si="6"/>
        <v>#DIV/0!</v>
      </c>
      <c r="U14" t="e" cm="1">
        <f t="array" ref="U14">_xlfn.SWITCH(T14,2,SQRT((0.003)^2 + (0.04*S14)^2),20,SQRT((0.03)^2 + (0.04*S14)^2),200,SQRT((0.3)^2 + (0.04*S14)^2),2000,SQRT((3)^2 + (0.04*S14)^2),200000,SQRT((10*100)^2 + (0.06*S14)^2))</f>
        <v>#N/A</v>
      </c>
    </row>
    <row r="15" spans="1:21" x14ac:dyDescent="0.3">
      <c r="B15">
        <v>0.30036000000000002</v>
      </c>
      <c r="C15">
        <v>0.1</v>
      </c>
      <c r="D15">
        <f t="shared" si="0"/>
        <v>3.2678336208156831E-3</v>
      </c>
      <c r="E15">
        <v>0.61599999999999999</v>
      </c>
      <c r="F15">
        <v>0.2</v>
      </c>
      <c r="G15">
        <f t="shared" si="1"/>
        <v>6.5505521395782624E-3</v>
      </c>
      <c r="H15">
        <f t="shared" si="2"/>
        <v>2.050872286589426</v>
      </c>
      <c r="I15">
        <f t="shared" si="3"/>
        <v>3.1200947474682831E-2</v>
      </c>
      <c r="L15" t="e" cm="1">
        <f t="array" ref="L15">_xlfn.SWITCH(K15,200,SQRT((0.008*J15)^2 + (3*0.1)^2),2000,SQRT((0.008*J15)^2 + (2*1)^2),20000,SQRT((0.008*J15)^2 + (2*10)^2),200000,SQRT((0.008*J15)^2 + (2*100)^2),2000000,SQRT((0.008*J15)^2 + (2*1000)^2),20000000,SQRT((0.01*J15)^2 + (2*10000)^2),200000000,SQRT((0.06*J15)^2 + (10*100000)^2))</f>
        <v>#N/A</v>
      </c>
      <c r="P15" t="e">
        <f t="shared" si="4"/>
        <v>#DIV/0!</v>
      </c>
      <c r="Q15" t="e">
        <f t="shared" si="5"/>
        <v>#DIV/0!</v>
      </c>
      <c r="R15" t="e">
        <f t="shared" si="6"/>
        <v>#DIV/0!</v>
      </c>
      <c r="U15" t="e" cm="1">
        <f t="array" ref="U15">_xlfn.SWITCH(T15,2,SQRT((0.003)^2 + (0.04*S15)^2),20,SQRT((0.03)^2 + (0.04*S15)^2),200,SQRT((0.3)^2 + (0.04*S15)^2),2000,SQRT((3)^2 + (0.04*S15)^2),200000,SQRT((10*100)^2 + (0.06*S15)^2))</f>
        <v>#N/A</v>
      </c>
    </row>
    <row r="16" spans="1:21" x14ac:dyDescent="0.3">
      <c r="B16">
        <v>0.40039999999999998</v>
      </c>
      <c r="C16">
        <v>0.1</v>
      </c>
      <c r="D16">
        <f t="shared" si="0"/>
        <v>3.5258101669450865E-3</v>
      </c>
      <c r="E16">
        <v>0.82099999999999995</v>
      </c>
      <c r="F16">
        <v>0.2</v>
      </c>
      <c r="G16">
        <f t="shared" si="1"/>
        <v>7.0904413355822463E-3</v>
      </c>
      <c r="H16">
        <f t="shared" si="2"/>
        <v>2.0504495504495504</v>
      </c>
      <c r="I16">
        <f t="shared" si="3"/>
        <v>2.5290215025520851E-2</v>
      </c>
      <c r="L16" t="e" cm="1">
        <f t="array" ref="L16">_xlfn.SWITCH(K16,200,SQRT((0.008*J16)^2 + (3*0.1)^2),2000,SQRT((0.008*J16)^2 + (2*1)^2),20000,SQRT((0.008*J16)^2 + (2*10)^2),200000,SQRT((0.008*J16)^2 + (2*100)^2),2000000,SQRT((0.008*J16)^2 + (2*1000)^2),20000000,SQRT((0.01*J16)^2 + (2*10000)^2),200000000,SQRT((0.06*J16)^2 + (10*100000)^2))</f>
        <v>#N/A</v>
      </c>
      <c r="P16" t="e">
        <f t="shared" si="4"/>
        <v>#DIV/0!</v>
      </c>
      <c r="Q16" t="e">
        <f t="shared" si="5"/>
        <v>#DIV/0!</v>
      </c>
      <c r="R16" t="e">
        <f t="shared" si="6"/>
        <v>#DIV/0!</v>
      </c>
      <c r="U16" t="e" cm="1">
        <f t="array" ref="U16">_xlfn.SWITCH(T16,2,SQRT((0.003)^2 + (0.04*S16)^2),20,SQRT((0.03)^2 + (0.04*S16)^2),200,SQRT((0.3)^2 + (0.04*S16)^2),2000,SQRT((3)^2 + (0.04*S16)^2),200000,SQRT((10*100)^2 + (0.06*S16)^2))</f>
        <v>#N/A</v>
      </c>
    </row>
    <row r="17" spans="2:21" x14ac:dyDescent="0.3">
      <c r="B17">
        <v>0.50060000000000004</v>
      </c>
      <c r="C17">
        <v>0.1</v>
      </c>
      <c r="D17">
        <f t="shared" si="0"/>
        <v>3.8325373231494226E-3</v>
      </c>
      <c r="E17">
        <v>1.026</v>
      </c>
      <c r="F17">
        <v>0.2</v>
      </c>
      <c r="G17">
        <f t="shared" si="1"/>
        <v>7.7291806379029175E-3</v>
      </c>
      <c r="H17">
        <f t="shared" si="2"/>
        <v>2.049540551338394</v>
      </c>
      <c r="I17">
        <f t="shared" si="3"/>
        <v>2.2013576999699736E-2</v>
      </c>
      <c r="L17" t="e" cm="1">
        <f t="array" ref="L17">_xlfn.SWITCH(K17,200,SQRT((0.008*J17)^2 + (3*0.1)^2),2000,SQRT((0.008*J17)^2 + (2*1)^2),20000,SQRT((0.008*J17)^2 + (2*10)^2),200000,SQRT((0.008*J17)^2 + (2*100)^2),2000000,SQRT((0.008*J17)^2 + (2*1000)^2),20000000,SQRT((0.01*J17)^2 + (2*10000)^2),200000000,SQRT((0.06*J17)^2 + (10*100000)^2))</f>
        <v>#N/A</v>
      </c>
      <c r="P17" t="e">
        <f t="shared" si="4"/>
        <v>#DIV/0!</v>
      </c>
      <c r="Q17" t="e">
        <f t="shared" si="5"/>
        <v>#DIV/0!</v>
      </c>
      <c r="R17" t="e">
        <f t="shared" si="6"/>
        <v>#DIV/0!</v>
      </c>
      <c r="U17" t="e" cm="1">
        <f t="array" ref="U17">_xlfn.SWITCH(T17,2,SQRT((0.003)^2 + (0.04*S17)^2),20,SQRT((0.03)^2 + (0.04*S17)^2),200,SQRT((0.3)^2 + (0.04*S17)^2),2000,SQRT((3)^2 + (0.04*S17)^2),200000,SQRT((10*100)^2 + (0.06*S17)^2))</f>
        <v>#N/A</v>
      </c>
    </row>
    <row r="18" spans="2:21" x14ac:dyDescent="0.3">
      <c r="B18">
        <v>0.60055999999999998</v>
      </c>
      <c r="C18">
        <v>0.2</v>
      </c>
      <c r="D18">
        <f t="shared" si="0"/>
        <v>6.5146098251033686E-3</v>
      </c>
      <c r="E18">
        <v>1.2178</v>
      </c>
      <c r="F18">
        <v>0.5</v>
      </c>
      <c r="G18">
        <f t="shared" si="1"/>
        <v>1.7670531715071092E-2</v>
      </c>
      <c r="H18">
        <f t="shared" si="2"/>
        <v>2.0277740775276407</v>
      </c>
      <c r="I18">
        <f t="shared" si="3"/>
        <v>3.6736622529762467E-2</v>
      </c>
      <c r="L18" t="e" cm="1">
        <f t="array" ref="L18">_xlfn.SWITCH(K18,200,SQRT((0.008*J18)^2 + (3*0.1)^2),2000,SQRT((0.008*J18)^2 + (2*1)^2),20000,SQRT((0.008*J18)^2 + (2*10)^2),200000,SQRT((0.008*J18)^2 + (2*100)^2),2000000,SQRT((0.008*J18)^2 + (2*1000)^2),20000000,SQRT((0.01*J18)^2 + (2*10000)^2),200000000,SQRT((0.06*J18)^2 + (10*100000)^2))</f>
        <v>#N/A</v>
      </c>
      <c r="P18" t="e">
        <f t="shared" si="4"/>
        <v>#DIV/0!</v>
      </c>
      <c r="Q18" t="e">
        <f t="shared" si="5"/>
        <v>#DIV/0!</v>
      </c>
      <c r="R18" t="e">
        <f t="shared" si="6"/>
        <v>#DIV/0!</v>
      </c>
      <c r="U18" t="e" cm="1">
        <f t="array" ref="U18">_xlfn.SWITCH(T18,2,SQRT((0.003)^2 + (0.04*S18)^2),20,SQRT((0.03)^2 + (0.04*S18)^2),200,SQRT((0.3)^2 + (0.04*S18)^2),2000,SQRT((3)^2 + (0.04*S18)^2),200000,SQRT((10*100)^2 + (0.06*S18)^2))</f>
        <v>#N/A</v>
      </c>
    </row>
    <row r="19" spans="2:21" x14ac:dyDescent="0.3">
      <c r="B19">
        <v>0.70065999999999995</v>
      </c>
      <c r="C19">
        <v>0.2</v>
      </c>
      <c r="D19">
        <f t="shared" si="0"/>
        <v>6.7599145130196247E-3</v>
      </c>
      <c r="E19">
        <v>1.4218</v>
      </c>
      <c r="F19">
        <v>0.5</v>
      </c>
      <c r="G19">
        <f t="shared" si="1"/>
        <v>1.862015866455851E-2</v>
      </c>
      <c r="H19">
        <f t="shared" si="2"/>
        <v>2.0292295835355239</v>
      </c>
      <c r="I19">
        <f t="shared" si="3"/>
        <v>3.3008059534173219E-2</v>
      </c>
      <c r="L19" t="e" cm="1">
        <f t="array" ref="L19">_xlfn.SWITCH(K19,200,SQRT((0.008*J19)^2 + (3*0.1)^2),2000,SQRT((0.008*J19)^2 + (2*1)^2),20000,SQRT((0.008*J19)^2 + (2*10)^2),200000,SQRT((0.008*J19)^2 + (2*100)^2),2000000,SQRT((0.008*J19)^2 + (2*1000)^2),20000000,SQRT((0.01*J19)^2 + (2*10000)^2),200000000,SQRT((0.06*J19)^2 + (10*100000)^2))</f>
        <v>#N/A</v>
      </c>
      <c r="P19" t="e">
        <f t="shared" si="4"/>
        <v>#DIV/0!</v>
      </c>
      <c r="Q19" t="e">
        <f t="shared" si="5"/>
        <v>#DIV/0!</v>
      </c>
      <c r="R19" t="e">
        <f t="shared" si="6"/>
        <v>#DIV/0!</v>
      </c>
      <c r="U19" t="e" cm="1">
        <f t="array" ref="U19">_xlfn.SWITCH(T19,2,SQRT((0.003)^2 + (0.04*S19)^2),20,SQRT((0.03)^2 + (0.04*S19)^2),200,SQRT((0.3)^2 + (0.04*S19)^2),2000,SQRT((3)^2 + (0.04*S19)^2),200000,SQRT((10*100)^2 + (0.06*S19)^2))</f>
        <v>#N/A</v>
      </c>
    </row>
    <row r="20" spans="2:21" x14ac:dyDescent="0.3">
      <c r="B20">
        <v>0.80054999999999998</v>
      </c>
      <c r="C20">
        <v>0.2</v>
      </c>
      <c r="D20">
        <f t="shared" si="0"/>
        <v>7.0317381134278141E-3</v>
      </c>
      <c r="E20">
        <v>1.6160000000000001</v>
      </c>
      <c r="F20">
        <v>0.5</v>
      </c>
      <c r="G20">
        <f t="shared" si="1"/>
        <v>1.9607817760611032E-2</v>
      </c>
      <c r="H20">
        <f t="shared" si="2"/>
        <v>2.0186122041096746</v>
      </c>
      <c r="I20">
        <f t="shared" si="3"/>
        <v>3.023711788506929E-2</v>
      </c>
      <c r="L20" t="e" cm="1">
        <f t="array" ref="L20">_xlfn.SWITCH(K20,200,SQRT((0.008*J20)^2 + (3*0.1)^2),2000,SQRT((0.008*J20)^2 + (2*1)^2),20000,SQRT((0.008*J20)^2 + (2*10)^2),200000,SQRT((0.008*J20)^2 + (2*100)^2),2000000,SQRT((0.008*J20)^2 + (2*1000)^2),20000000,SQRT((0.01*J20)^2 + (2*10000)^2),200000000,SQRT((0.06*J20)^2 + (10*100000)^2))</f>
        <v>#N/A</v>
      </c>
      <c r="P20" t="e">
        <f t="shared" si="4"/>
        <v>#DIV/0!</v>
      </c>
      <c r="Q20" t="e">
        <f t="shared" si="5"/>
        <v>#DIV/0!</v>
      </c>
      <c r="R20" t="e">
        <f t="shared" si="6"/>
        <v>#DIV/0!</v>
      </c>
      <c r="U20" t="e" cm="1">
        <f t="array" ref="U20">_xlfn.SWITCH(T20,2,SQRT((0.003)^2 + (0.04*S20)^2),20,SQRT((0.03)^2 + (0.04*S20)^2),200,SQRT((0.3)^2 + (0.04*S20)^2),2000,SQRT((3)^2 + (0.04*S20)^2),200000,SQRT((10*100)^2 + (0.06*S20)^2))</f>
        <v>#N/A</v>
      </c>
    </row>
    <row r="21" spans="2:21" x14ac:dyDescent="0.3">
      <c r="B21">
        <v>0.90056000000000003</v>
      </c>
      <c r="C21">
        <v>0.2</v>
      </c>
      <c r="D21">
        <f t="shared" si="0"/>
        <v>7.3279288460883236E-3</v>
      </c>
      <c r="E21">
        <v>1.802</v>
      </c>
      <c r="F21">
        <v>0.5</v>
      </c>
      <c r="G21">
        <f t="shared" si="1"/>
        <v>2.0619272279431528E-2</v>
      </c>
      <c r="H21">
        <f t="shared" si="2"/>
        <v>2.0009771697610375</v>
      </c>
      <c r="I21">
        <f t="shared" si="3"/>
        <v>2.8095133731272495E-2</v>
      </c>
      <c r="L21" t="e" cm="1">
        <f t="array" ref="L21">_xlfn.SWITCH(K21,200,SQRT((0.008*J21)^2 + (3*0.1)^2),2000,SQRT((0.008*J21)^2 + (2*1)^2),20000,SQRT((0.008*J21)^2 + (2*10)^2),200000,SQRT((0.008*J21)^2 + (2*100)^2),2000000,SQRT((0.008*J21)^2 + (2*1000)^2),20000000,SQRT((0.01*J21)^2 + (2*10000)^2),200000000,SQRT((0.06*J21)^2 + (10*100000)^2))</f>
        <v>#N/A</v>
      </c>
      <c r="P21" t="e">
        <f t="shared" si="4"/>
        <v>#DIV/0!</v>
      </c>
      <c r="Q21" t="e">
        <f t="shared" si="5"/>
        <v>#DIV/0!</v>
      </c>
      <c r="R21" t="e">
        <f t="shared" si="6"/>
        <v>#DIV/0!</v>
      </c>
      <c r="U21" t="e" cm="1">
        <f t="array" ref="U21">_xlfn.SWITCH(T21,2,SQRT((0.003)^2 + (0.04*S21)^2),20,SQRT((0.03)^2 + (0.04*S21)^2),200,SQRT((0.3)^2 + (0.04*S21)^2),2000,SQRT((3)^2 + (0.04*S21)^2),200000,SQRT((10*100)^2 + (0.06*S21)^2))</f>
        <v>#N/A</v>
      </c>
    </row>
    <row r="22" spans="2:21" x14ac:dyDescent="0.3">
      <c r="B22">
        <v>1.0004</v>
      </c>
      <c r="C22">
        <v>0.2</v>
      </c>
      <c r="D22">
        <f t="shared" si="0"/>
        <v>7.6448242186026322E-3</v>
      </c>
      <c r="E22">
        <v>1.9866999999999999</v>
      </c>
      <c r="F22">
        <v>0.5</v>
      </c>
      <c r="G22">
        <f t="shared" si="1"/>
        <v>2.1678096187011751E-2</v>
      </c>
      <c r="H22">
        <f t="shared" si="2"/>
        <v>1.985905637744902</v>
      </c>
      <c r="I22">
        <f t="shared" si="3"/>
        <v>2.6455054701722779E-2</v>
      </c>
      <c r="L22" t="e" cm="1">
        <f t="array" ref="L22">_xlfn.SWITCH(K22,200,SQRT((0.008*J22)^2 + (3*0.1)^2),2000,SQRT((0.008*J22)^2 + (2*1)^2),20000,SQRT((0.008*J22)^2 + (2*10)^2),200000,SQRT((0.008*J22)^2 + (2*100)^2),2000000,SQRT((0.008*J22)^2 + (2*1000)^2),20000000,SQRT((0.01*J22)^2 + (2*10000)^2),200000000,SQRT((0.06*J22)^2 + (10*100000)^2))</f>
        <v>#N/A</v>
      </c>
      <c r="P22" t="e">
        <f t="shared" si="4"/>
        <v>#DIV/0!</v>
      </c>
      <c r="Q22" t="e">
        <f t="shared" si="5"/>
        <v>#DIV/0!</v>
      </c>
      <c r="R22" t="e">
        <f t="shared" si="6"/>
        <v>#DIV/0!</v>
      </c>
      <c r="U22" t="e" cm="1">
        <f t="array" ref="U22">_xlfn.SWITCH(T22,2,SQRT((0.003)^2 + (0.04*S22)^2),20,SQRT((0.03)^2 + (0.04*S22)^2),200,SQRT((0.3)^2 + (0.04*S22)^2),2000,SQRT((3)^2 + (0.04*S22)^2),200000,SQRT((10*100)^2 + (0.06*S22)^2))</f>
        <v>#N/A</v>
      </c>
    </row>
    <row r="23" spans="2:21" x14ac:dyDescent="0.3">
      <c r="B23">
        <v>1.101</v>
      </c>
      <c r="C23">
        <v>0.2</v>
      </c>
      <c r="D23">
        <f t="shared" si="0"/>
        <v>7.9830043425600967E-3</v>
      </c>
      <c r="E23">
        <v>2.1549999999999998</v>
      </c>
      <c r="F23">
        <v>0.5</v>
      </c>
      <c r="G23">
        <f t="shared" si="1"/>
        <v>2.2683715157207678E-2</v>
      </c>
      <c r="H23">
        <f t="shared" si="2"/>
        <v>1.9573115349682106</v>
      </c>
      <c r="I23">
        <f t="shared" si="3"/>
        <v>2.5017697252157873E-2</v>
      </c>
      <c r="L23" t="e" cm="1">
        <f t="array" ref="L23">_xlfn.SWITCH(K23,200,SQRT((0.008*J23)^2 + (3*0.1)^2),2000,SQRT((0.008*J23)^2 + (2*1)^2),20000,SQRT((0.008*J23)^2 + (2*10)^2),200000,SQRT((0.008*J23)^2 + (2*100)^2),2000000,SQRT((0.008*J23)^2 + (2*1000)^2),20000000,SQRT((0.01*J23)^2 + (2*10000)^2),200000000,SQRT((0.06*J23)^2 + (10*100000)^2))</f>
        <v>#N/A</v>
      </c>
      <c r="P23" t="e">
        <f t="shared" si="4"/>
        <v>#DIV/0!</v>
      </c>
      <c r="Q23" t="e">
        <f t="shared" si="5"/>
        <v>#DIV/0!</v>
      </c>
      <c r="R23" t="e">
        <f t="shared" si="6"/>
        <v>#DIV/0!</v>
      </c>
      <c r="U23" t="e" cm="1">
        <f t="array" ref="U23">_xlfn.SWITCH(T23,2,SQRT((0.003)^2 + (0.04*S23)^2),20,SQRT((0.03)^2 + (0.04*S23)^2),200,SQRT((0.3)^2 + (0.04*S23)^2),2000,SQRT((3)^2 + (0.04*S23)^2),200000,SQRT((10*100)^2 + (0.06*S23)^2))</f>
        <v>#N/A</v>
      </c>
    </row>
    <row r="24" spans="2:21" x14ac:dyDescent="0.3">
      <c r="B24">
        <v>1.2010000000000001</v>
      </c>
      <c r="C24">
        <v>0.2</v>
      </c>
      <c r="D24">
        <f t="shared" si="0"/>
        <v>8.3356678396714779E-3</v>
      </c>
      <c r="E24">
        <v>2.3138000000000001</v>
      </c>
      <c r="F24">
        <v>0.5</v>
      </c>
      <c r="G24">
        <f t="shared" si="1"/>
        <v>2.3663648101958694E-2</v>
      </c>
      <c r="H24">
        <f t="shared" si="2"/>
        <v>1.9265611990008327</v>
      </c>
      <c r="I24">
        <f t="shared" si="3"/>
        <v>2.3812110473613344E-2</v>
      </c>
      <c r="L24" t="e" cm="1">
        <f t="array" ref="L24">_xlfn.SWITCH(K24,200,SQRT((0.008*J24)^2 + (3*0.1)^2),2000,SQRT((0.008*J24)^2 + (2*1)^2),20000,SQRT((0.008*J24)^2 + (2*10)^2),200000,SQRT((0.008*J24)^2 + (2*100)^2),2000000,SQRT((0.008*J24)^2 + (2*1000)^2),20000000,SQRT((0.01*J24)^2 + (2*10000)^2),200000000,SQRT((0.06*J24)^2 + (10*100000)^2))</f>
        <v>#N/A</v>
      </c>
      <c r="P24" t="e">
        <f t="shared" si="4"/>
        <v>#DIV/0!</v>
      </c>
      <c r="Q24" t="e">
        <f t="shared" si="5"/>
        <v>#DIV/0!</v>
      </c>
      <c r="R24" t="e">
        <f t="shared" si="6"/>
        <v>#DIV/0!</v>
      </c>
      <c r="U24" t="e" cm="1">
        <f t="array" ref="U24">_xlfn.SWITCH(T24,2,SQRT((0.003)^2 + (0.04*S24)^2),20,SQRT((0.03)^2 + (0.04*S24)^2),200,SQRT((0.3)^2 + (0.04*S24)^2),2000,SQRT((3)^2 + (0.04*S24)^2),200000,SQRT((10*100)^2 + (0.06*S24)^2))</f>
        <v>#N/A</v>
      </c>
    </row>
    <row r="25" spans="2:21" x14ac:dyDescent="0.3">
      <c r="B25">
        <v>1.3003</v>
      </c>
      <c r="C25">
        <v>0.2</v>
      </c>
      <c r="D25">
        <f t="shared" si="0"/>
        <v>8.7001629630331263E-3</v>
      </c>
      <c r="E25">
        <v>2.4550000000000001</v>
      </c>
      <c r="F25">
        <v>0.5</v>
      </c>
      <c r="G25">
        <f t="shared" si="1"/>
        <v>2.4557339703912013E-2</v>
      </c>
      <c r="H25">
        <f t="shared" si="2"/>
        <v>1.8880258401907253</v>
      </c>
      <c r="I25">
        <f t="shared" si="3"/>
        <v>2.2721337796275887E-2</v>
      </c>
      <c r="L25" t="e" cm="1">
        <f t="array" ref="L25">_xlfn.SWITCH(K25,200,SQRT((0.008*J25)^2 + (3*0.1)^2),2000,SQRT((0.008*J25)^2 + (2*1)^2),20000,SQRT((0.008*J25)^2 + (2*10)^2),200000,SQRT((0.008*J25)^2 + (2*100)^2),2000000,SQRT((0.008*J25)^2 + (2*1000)^2),20000000,SQRT((0.01*J25)^2 + (2*10000)^2),200000000,SQRT((0.06*J25)^2 + (10*100000)^2))</f>
        <v>#N/A</v>
      </c>
      <c r="P25" t="e">
        <f t="shared" si="4"/>
        <v>#DIV/0!</v>
      </c>
      <c r="Q25" t="e">
        <f t="shared" si="5"/>
        <v>#DIV/0!</v>
      </c>
      <c r="R25" t="e">
        <f t="shared" si="6"/>
        <v>#DIV/0!</v>
      </c>
      <c r="U25" t="e" cm="1">
        <f t="array" ref="U25">_xlfn.SWITCH(T25,2,SQRT((0.003)^2 + (0.04*S25)^2),20,SQRT((0.03)^2 + (0.04*S25)^2),200,SQRT((0.3)^2 + (0.04*S25)^2),2000,SQRT((3)^2 + (0.04*S25)^2),200000,SQRT((10*100)^2 + (0.06*S25)^2))</f>
        <v>#N/A</v>
      </c>
    </row>
    <row r="26" spans="2:21" x14ac:dyDescent="0.3">
      <c r="B26">
        <v>1.3976999999999999</v>
      </c>
      <c r="C26">
        <v>0.2</v>
      </c>
      <c r="D26">
        <f t="shared" si="0"/>
        <v>9.0698657974268466E-3</v>
      </c>
      <c r="E26">
        <v>2.5880000000000001</v>
      </c>
      <c r="F26">
        <v>0.5</v>
      </c>
      <c r="G26">
        <f t="shared" si="1"/>
        <v>2.5416312662015578E-2</v>
      </c>
      <c r="H26">
        <f t="shared" si="2"/>
        <v>1.8516133648136226</v>
      </c>
      <c r="I26">
        <f t="shared" si="3"/>
        <v>2.1795434182224252E-2</v>
      </c>
      <c r="L26" t="e" cm="1">
        <f t="array" ref="L26">_xlfn.SWITCH(K26,200,SQRT((0.008*J26)^2 + (3*0.1)^2),2000,SQRT((0.008*J26)^2 + (2*1)^2),20000,SQRT((0.008*J26)^2 + (2*10)^2),200000,SQRT((0.008*J26)^2 + (2*100)^2),2000000,SQRT((0.008*J26)^2 + (2*1000)^2),20000000,SQRT((0.01*J26)^2 + (2*10000)^2),200000000,SQRT((0.06*J26)^2 + (10*100000)^2))</f>
        <v>#N/A</v>
      </c>
      <c r="P26" t="e">
        <f t="shared" si="4"/>
        <v>#DIV/0!</v>
      </c>
      <c r="Q26" t="e">
        <f t="shared" si="5"/>
        <v>#DIV/0!</v>
      </c>
      <c r="R26" t="e">
        <f t="shared" si="6"/>
        <v>#DIV/0!</v>
      </c>
      <c r="U26" t="e" cm="1">
        <f t="array" ref="U26">_xlfn.SWITCH(T26,2,SQRT((0.003)^2 + (0.04*S26)^2),20,SQRT((0.03)^2 + (0.04*S26)^2),200,SQRT((0.3)^2 + (0.04*S26)^2),2000,SQRT((3)^2 + (0.04*S26)^2),200000,SQRT((10*100)^2 + (0.06*S26)^2))</f>
        <v>#N/A</v>
      </c>
    </row>
    <row r="27" spans="2:21" x14ac:dyDescent="0.3">
      <c r="B27">
        <v>1.4952000000000001</v>
      </c>
      <c r="C27">
        <v>0.5</v>
      </c>
      <c r="D27">
        <f t="shared" si="0"/>
        <v>1.8984551822293128E-2</v>
      </c>
      <c r="E27">
        <v>2.7143999999999999</v>
      </c>
      <c r="F27">
        <v>1</v>
      </c>
      <c r="G27">
        <f t="shared" si="1"/>
        <v>3.6247527424271765E-2</v>
      </c>
      <c r="H27">
        <f t="shared" si="2"/>
        <v>1.8154093097913322</v>
      </c>
      <c r="I27">
        <f t="shared" si="3"/>
        <v>3.3451716929250294E-2</v>
      </c>
      <c r="L27" t="e" cm="1">
        <f t="array" ref="L27">_xlfn.SWITCH(K27,200,SQRT((0.008*J27)^2 + (3*0.1)^2),2000,SQRT((0.008*J27)^2 + (2*1)^2),20000,SQRT((0.008*J27)^2 + (2*10)^2),200000,SQRT((0.008*J27)^2 + (2*100)^2),2000000,SQRT((0.008*J27)^2 + (2*1000)^2),20000000,SQRT((0.01*J27)^2 + (2*10000)^2),200000000,SQRT((0.06*J27)^2 + (10*100000)^2))</f>
        <v>#N/A</v>
      </c>
      <c r="P27" t="e">
        <f t="shared" si="4"/>
        <v>#DIV/0!</v>
      </c>
      <c r="Q27" t="e">
        <f t="shared" si="5"/>
        <v>#DIV/0!</v>
      </c>
      <c r="R27" t="e">
        <f t="shared" si="6"/>
        <v>#DIV/0!</v>
      </c>
      <c r="U27" t="e" cm="1">
        <f t="array" ref="U27">_xlfn.SWITCH(T27,2,SQRT((0.003)^2 + (0.04*S27)^2),20,SQRT((0.03)^2 + (0.04*S27)^2),200,SQRT((0.3)^2 + (0.04*S27)^2),2000,SQRT((3)^2 + (0.04*S27)^2),200000,SQRT((10*100)^2 + (0.06*S27)^2))</f>
        <v>#N/A</v>
      </c>
    </row>
    <row r="28" spans="2:21" x14ac:dyDescent="0.3">
      <c r="B28">
        <v>1.5936999999999999</v>
      </c>
      <c r="C28">
        <v>0.5</v>
      </c>
      <c r="D28">
        <f t="shared" si="0"/>
        <v>1.9490655029868374E-2</v>
      </c>
      <c r="E28">
        <v>2.8359999999999999</v>
      </c>
      <c r="F28">
        <v>1</v>
      </c>
      <c r="G28">
        <f t="shared" si="1"/>
        <v>3.6838548795159312E-2</v>
      </c>
      <c r="H28">
        <f t="shared" si="2"/>
        <v>1.7795068080567233</v>
      </c>
      <c r="I28">
        <f t="shared" si="3"/>
        <v>3.1748040342925291E-2</v>
      </c>
      <c r="L28" t="e" cm="1">
        <f t="array" ref="L28">_xlfn.SWITCH(K28,200,SQRT((0.008*J28)^2 + (3*0.1)^2),2000,SQRT((0.008*J28)^2 + (2*1)^2),20000,SQRT((0.008*J28)^2 + (2*10)^2),200000,SQRT((0.008*J28)^2 + (2*100)^2),2000000,SQRT((0.008*J28)^2 + (2*1000)^2),20000000,SQRT((0.01*J28)^2 + (2*10000)^2),200000000,SQRT((0.06*J28)^2 + (10*100000)^2))</f>
        <v>#N/A</v>
      </c>
      <c r="P28" t="e">
        <f t="shared" si="4"/>
        <v>#DIV/0!</v>
      </c>
      <c r="Q28" t="e">
        <f t="shared" si="5"/>
        <v>#DIV/0!</v>
      </c>
      <c r="R28" t="e">
        <f t="shared" si="6"/>
        <v>#DIV/0!</v>
      </c>
      <c r="U28" t="e" cm="1">
        <f t="array" ref="U28">_xlfn.SWITCH(T28,2,SQRT((0.003)^2 + (0.04*S28)^2),20,SQRT((0.03)^2 + (0.04*S28)^2),200,SQRT((0.3)^2 + (0.04*S28)^2),2000,SQRT((3)^2 + (0.04*S28)^2),200000,SQRT((10*100)^2 + (0.06*S28)^2))</f>
        <v>#N/A</v>
      </c>
    </row>
    <row r="29" spans="2:21" x14ac:dyDescent="0.3">
      <c r="B29">
        <v>1.702</v>
      </c>
      <c r="C29">
        <v>0.5</v>
      </c>
      <c r="D29">
        <f t="shared" si="0"/>
        <v>2.0068103780211358E-2</v>
      </c>
      <c r="E29">
        <v>2.9306000000000001</v>
      </c>
      <c r="F29">
        <v>1</v>
      </c>
      <c r="G29">
        <f t="shared" si="1"/>
        <v>3.7309408737922038E-2</v>
      </c>
      <c r="H29">
        <f t="shared" si="2"/>
        <v>1.7218566392479437</v>
      </c>
      <c r="I29">
        <f t="shared" si="3"/>
        <v>2.9878209542201745E-2</v>
      </c>
      <c r="L29" t="e" cm="1">
        <f t="array" ref="L29">_xlfn.SWITCH(K29,200,SQRT((0.008*J29)^2 + (3*0.1)^2),2000,SQRT((0.008*J29)^2 + (2*1)^2),20000,SQRT((0.008*J29)^2 + (2*10)^2),200000,SQRT((0.008*J29)^2 + (2*100)^2),2000000,SQRT((0.008*J29)^2 + (2*1000)^2),20000000,SQRT((0.01*J29)^2 + (2*10000)^2),200000000,SQRT((0.06*J29)^2 + (10*100000)^2))</f>
        <v>#N/A</v>
      </c>
      <c r="P29" t="e">
        <f t="shared" si="4"/>
        <v>#DIV/0!</v>
      </c>
      <c r="Q29" t="e">
        <f t="shared" si="5"/>
        <v>#DIV/0!</v>
      </c>
      <c r="R29" t="e">
        <f t="shared" si="6"/>
        <v>#DIV/0!</v>
      </c>
      <c r="U29" t="e" cm="1">
        <f t="array" ref="U29">_xlfn.SWITCH(T29,2,SQRT((0.003)^2 + (0.04*S29)^2),20,SQRT((0.03)^2 + (0.04*S29)^2),200,SQRT((0.3)^2 + (0.04*S29)^2),2000,SQRT((3)^2 + (0.04*S29)^2),200000,SQRT((10*100)^2 + (0.06*S29)^2))</f>
        <v>#N/A</v>
      </c>
    </row>
    <row r="30" spans="2:21" x14ac:dyDescent="0.3">
      <c r="B30">
        <v>1.802</v>
      </c>
      <c r="C30">
        <v>0.5</v>
      </c>
      <c r="D30">
        <f t="shared" si="0"/>
        <v>2.0619272279431528E-2</v>
      </c>
      <c r="E30">
        <v>3.0453000000000001</v>
      </c>
      <c r="F30">
        <v>1</v>
      </c>
      <c r="G30">
        <f t="shared" si="1"/>
        <v>3.7892741614896822E-2</v>
      </c>
      <c r="H30">
        <f t="shared" si="2"/>
        <v>1.6899556048834627</v>
      </c>
      <c r="I30">
        <f t="shared" si="3"/>
        <v>2.8567659872623868E-2</v>
      </c>
      <c r="L30" t="e" cm="1">
        <f t="array" ref="L30">_xlfn.SWITCH(K30,200,SQRT((0.008*J30)^2 + (3*0.1)^2),2000,SQRT((0.008*J30)^2 + (2*1)^2),20000,SQRT((0.008*J30)^2 + (2*10)^2),200000,SQRT((0.008*J30)^2 + (2*100)^2),2000000,SQRT((0.008*J30)^2 + (2*1000)^2),20000000,SQRT((0.01*J30)^2 + (2*10000)^2),200000000,SQRT((0.06*J30)^2 + (10*100000)^2))</f>
        <v>#N/A</v>
      </c>
      <c r="P30" t="e">
        <f t="shared" si="4"/>
        <v>#DIV/0!</v>
      </c>
      <c r="Q30" t="e">
        <f t="shared" si="5"/>
        <v>#DIV/0!</v>
      </c>
      <c r="R30" t="e">
        <f t="shared" si="6"/>
        <v>#DIV/0!</v>
      </c>
      <c r="U30" t="e" cm="1">
        <f t="array" ref="U30">_xlfn.SWITCH(T30,2,SQRT((0.003)^2 + (0.04*S30)^2),20,SQRT((0.03)^2 + (0.04*S30)^2),200,SQRT((0.3)^2 + (0.04*S30)^2),2000,SQRT((3)^2 + (0.04*S30)^2),200000,SQRT((10*100)^2 + (0.06*S30)^2))</f>
        <v>#N/A</v>
      </c>
    </row>
    <row r="31" spans="2:21" x14ac:dyDescent="0.3">
      <c r="B31">
        <v>1.9027000000000001</v>
      </c>
      <c r="C31">
        <v>0.5</v>
      </c>
      <c r="D31">
        <f t="shared" si="0"/>
        <v>2.1190338361935925E-2</v>
      </c>
      <c r="E31">
        <v>3.1474000000000002</v>
      </c>
      <c r="F31">
        <v>1</v>
      </c>
      <c r="G31">
        <f t="shared" si="1"/>
        <v>3.8422980701311206E-2</v>
      </c>
      <c r="H31">
        <f t="shared" si="2"/>
        <v>1.6541756451358596</v>
      </c>
      <c r="I31">
        <f t="shared" si="3"/>
        <v>2.7334668280894234E-2</v>
      </c>
      <c r="L31" t="e" cm="1">
        <f t="array" ref="L31">_xlfn.SWITCH(K31,200,SQRT((0.008*J31)^2 + (3*0.1)^2),2000,SQRT((0.008*J31)^2 + (2*1)^2),20000,SQRT((0.008*J31)^2 + (2*10)^2),200000,SQRT((0.008*J31)^2 + (2*100)^2),2000000,SQRT((0.008*J31)^2 + (2*1000)^2),20000000,SQRT((0.01*J31)^2 + (2*10000)^2),200000000,SQRT((0.06*J31)^2 + (10*100000)^2))</f>
        <v>#N/A</v>
      </c>
      <c r="P31" t="e">
        <f t="shared" si="4"/>
        <v>#DIV/0!</v>
      </c>
      <c r="Q31" t="e">
        <f t="shared" si="5"/>
        <v>#DIV/0!</v>
      </c>
      <c r="R31" t="e">
        <f t="shared" si="6"/>
        <v>#DIV/0!</v>
      </c>
      <c r="U31" t="e" cm="1">
        <f t="array" ref="U31">_xlfn.SWITCH(T31,2,SQRT((0.003)^2 + (0.04*S31)^2),20,SQRT((0.03)^2 + (0.04*S31)^2),200,SQRT((0.3)^2 + (0.04*S31)^2),2000,SQRT((3)^2 + (0.04*S31)^2),200000,SQRT((10*100)^2 + (0.06*S31)^2))</f>
        <v>#N/A</v>
      </c>
    </row>
    <row r="32" spans="2:21" x14ac:dyDescent="0.3">
      <c r="B32">
        <v>2.0026000000000002</v>
      </c>
      <c r="C32">
        <v>0.5</v>
      </c>
      <c r="D32">
        <f t="shared" si="0"/>
        <v>2.1771526496167728E-2</v>
      </c>
      <c r="E32">
        <v>3.2446000000000002</v>
      </c>
      <c r="F32">
        <v>1</v>
      </c>
      <c r="G32">
        <f t="shared" si="1"/>
        <v>3.8936984983089451E-2</v>
      </c>
      <c r="H32">
        <f t="shared" si="2"/>
        <v>1.6201937481274342</v>
      </c>
      <c r="I32">
        <f t="shared" si="3"/>
        <v>2.623541196370385E-2</v>
      </c>
      <c r="L32" t="e" cm="1">
        <f t="array" ref="L32">_xlfn.SWITCH(K32,200,SQRT((0.008*J32)^2 + (3*0.1)^2),2000,SQRT((0.008*J32)^2 + (2*1)^2),20000,SQRT((0.008*J32)^2 + (2*10)^2),200000,SQRT((0.008*J32)^2 + (2*100)^2),2000000,SQRT((0.008*J32)^2 + (2*1000)^2),20000000,SQRT((0.01*J32)^2 + (2*10000)^2),200000000,SQRT((0.06*J32)^2 + (10*100000)^2))</f>
        <v>#N/A</v>
      </c>
      <c r="P32" t="e">
        <f t="shared" si="4"/>
        <v>#DIV/0!</v>
      </c>
      <c r="Q32" t="e">
        <f t="shared" si="5"/>
        <v>#DIV/0!</v>
      </c>
      <c r="R32" t="e">
        <f t="shared" si="6"/>
        <v>#DIV/0!</v>
      </c>
      <c r="U32" t="e" cm="1">
        <f t="array" ref="U32">_xlfn.SWITCH(T32,2,SQRT((0.003)^2 + (0.04*S32)^2),20,SQRT((0.03)^2 + (0.04*S32)^2),200,SQRT((0.3)^2 + (0.04*S32)^2),2000,SQRT((3)^2 + (0.04*S32)^2),200000,SQRT((10*100)^2 + (0.06*S32)^2))</f>
        <v>#N/A</v>
      </c>
    </row>
    <row r="33" spans="1:21" x14ac:dyDescent="0.3">
      <c r="B33">
        <v>2.1027999999999998</v>
      </c>
      <c r="C33">
        <v>0.5</v>
      </c>
      <c r="D33">
        <f t="shared" si="0"/>
        <v>2.2367978788735771E-2</v>
      </c>
      <c r="E33">
        <v>3.3428</v>
      </c>
      <c r="F33">
        <v>1</v>
      </c>
      <c r="G33">
        <f t="shared" si="1"/>
        <v>3.9465038845709163E-2</v>
      </c>
      <c r="H33">
        <f t="shared" si="2"/>
        <v>1.5896899372265552</v>
      </c>
      <c r="I33">
        <f t="shared" si="3"/>
        <v>2.5262169165569299E-2</v>
      </c>
      <c r="L33" t="e" cm="1">
        <f t="array" ref="L33">_xlfn.SWITCH(K33,200,SQRT((0.008*J33)^2 + (3*0.1)^2),2000,SQRT((0.008*J33)^2 + (2*1)^2),20000,SQRT((0.008*J33)^2 + (2*10)^2),200000,SQRT((0.008*J33)^2 + (2*100)^2),2000000,SQRT((0.008*J33)^2 + (2*1000)^2),20000000,SQRT((0.01*J33)^2 + (2*10000)^2),200000000,SQRT((0.06*J33)^2 + (10*100000)^2))</f>
        <v>#N/A</v>
      </c>
      <c r="P33" t="e">
        <f t="shared" si="4"/>
        <v>#DIV/0!</v>
      </c>
      <c r="Q33" t="e">
        <f t="shared" si="5"/>
        <v>#DIV/0!</v>
      </c>
      <c r="R33" t="e">
        <f t="shared" si="6"/>
        <v>#DIV/0!</v>
      </c>
      <c r="U33" t="e" cm="1">
        <f t="array" ref="U33">_xlfn.SWITCH(T33,2,SQRT((0.003)^2 + (0.04*S33)^2),20,SQRT((0.03)^2 + (0.04*S33)^2),200,SQRT((0.3)^2 + (0.04*S33)^2),2000,SQRT((3)^2 + (0.04*S33)^2),200000,SQRT((10*100)^2 + (0.06*S33)^2))</f>
        <v>#N/A</v>
      </c>
    </row>
    <row r="34" spans="1:21" x14ac:dyDescent="0.3">
      <c r="B34">
        <v>2.2029999999999998</v>
      </c>
      <c r="C34">
        <v>0.5</v>
      </c>
      <c r="D34">
        <f t="shared" si="0"/>
        <v>2.2976916880498424E-2</v>
      </c>
      <c r="E34">
        <v>3.4380000000000002</v>
      </c>
      <c r="F34">
        <v>1</v>
      </c>
      <c r="G34">
        <f t="shared" si="1"/>
        <v>3.9985039068798384E-2</v>
      </c>
      <c r="H34">
        <f t="shared" si="2"/>
        <v>1.5605991829323651</v>
      </c>
      <c r="I34">
        <f t="shared" si="3"/>
        <v>2.4379621441951604E-2</v>
      </c>
      <c r="L34" t="e" cm="1">
        <f t="array" ref="L34">_xlfn.SWITCH(K34,200,SQRT((0.008*J34)^2 + (3*0.1)^2),2000,SQRT((0.008*J34)^2 + (2*1)^2),20000,SQRT((0.008*J34)^2 + (2*10)^2),200000,SQRT((0.008*J34)^2 + (2*100)^2),2000000,SQRT((0.008*J34)^2 + (2*1000)^2),20000000,SQRT((0.01*J34)^2 + (2*10000)^2),200000000,SQRT((0.06*J34)^2 + (10*100000)^2))</f>
        <v>#N/A</v>
      </c>
      <c r="P34" t="e">
        <f t="shared" si="4"/>
        <v>#DIV/0!</v>
      </c>
      <c r="Q34" t="e">
        <f t="shared" si="5"/>
        <v>#DIV/0!</v>
      </c>
      <c r="R34" t="e">
        <f t="shared" si="6"/>
        <v>#DIV/0!</v>
      </c>
      <c r="U34" t="e" cm="1">
        <f t="array" ref="U34">_xlfn.SWITCH(T34,2,SQRT((0.003)^2 + (0.04*S34)^2),20,SQRT((0.03)^2 + (0.04*S34)^2),200,SQRT((0.3)^2 + (0.04*S34)^2),2000,SQRT((3)^2 + (0.04*S34)^2),200000,SQRT((10*100)^2 + (0.06*S34)^2))</f>
        <v>#N/A</v>
      </c>
    </row>
    <row r="35" spans="1:21" x14ac:dyDescent="0.3">
      <c r="B35">
        <v>2.3037000000000001</v>
      </c>
      <c r="C35">
        <v>0.5</v>
      </c>
      <c r="D35">
        <f t="shared" si="0"/>
        <v>2.360049765351005E-2</v>
      </c>
      <c r="E35">
        <v>3.5246</v>
      </c>
      <c r="F35">
        <v>1</v>
      </c>
      <c r="G35">
        <f t="shared" si="1"/>
        <v>4.0464711336834387E-2</v>
      </c>
      <c r="H35">
        <f t="shared" si="2"/>
        <v>1.5299735208577505</v>
      </c>
      <c r="I35">
        <f t="shared" si="3"/>
        <v>2.3541582121102592E-2</v>
      </c>
      <c r="L35" t="e" cm="1">
        <f t="array" ref="L35">_xlfn.SWITCH(K35,200,SQRT((0.008*J35)^2 + (3*0.1)^2),2000,SQRT((0.008*J35)^2 + (2*1)^2),20000,SQRT((0.008*J35)^2 + (2*10)^2),200000,SQRT((0.008*J35)^2 + (2*100)^2),2000000,SQRT((0.008*J35)^2 + (2*1000)^2),20000000,SQRT((0.01*J35)^2 + (2*10000)^2),200000000,SQRT((0.06*J35)^2 + (10*100000)^2))</f>
        <v>#N/A</v>
      </c>
      <c r="P35" t="e">
        <f t="shared" si="4"/>
        <v>#DIV/0!</v>
      </c>
      <c r="Q35" t="e">
        <f t="shared" si="5"/>
        <v>#DIV/0!</v>
      </c>
      <c r="R35" t="e">
        <f t="shared" si="6"/>
        <v>#DIV/0!</v>
      </c>
      <c r="U35" t="e" cm="1">
        <f t="array" ref="U35">_xlfn.SWITCH(T35,2,SQRT((0.003)^2 + (0.04*S35)^2),20,SQRT((0.03)^2 + (0.04*S35)^2),200,SQRT((0.3)^2 + (0.04*S35)^2),2000,SQRT((3)^2 + (0.04*S35)^2),200000,SQRT((10*100)^2 + (0.06*S35)^2))</f>
        <v>#N/A</v>
      </c>
    </row>
    <row r="36" spans="1:21" x14ac:dyDescent="0.3">
      <c r="B36">
        <v>2.4039999999999999</v>
      </c>
      <c r="C36">
        <v>0.5</v>
      </c>
      <c r="D36">
        <f t="shared" si="0"/>
        <v>2.4232275116739109E-2</v>
      </c>
      <c r="E36">
        <v>3.5880000000000001</v>
      </c>
      <c r="F36">
        <v>1</v>
      </c>
      <c r="G36">
        <f t="shared" si="1"/>
        <v>4.081976175008048E-2</v>
      </c>
      <c r="H36">
        <f t="shared" si="2"/>
        <v>1.4925124792013311</v>
      </c>
      <c r="I36">
        <f t="shared" si="3"/>
        <v>2.2686010718117815E-2</v>
      </c>
      <c r="L36" t="e" cm="1">
        <f t="array" ref="L36">_xlfn.SWITCH(K36,200,SQRT((0.008*J36)^2 + (3*0.1)^2),2000,SQRT((0.008*J36)^2 + (2*1)^2),20000,SQRT((0.008*J36)^2 + (2*10)^2),200000,SQRT((0.008*J36)^2 + (2*100)^2),2000000,SQRT((0.008*J36)^2 + (2*1000)^2),20000000,SQRT((0.01*J36)^2 + (2*10000)^2),200000000,SQRT((0.06*J36)^2 + (10*100000)^2))</f>
        <v>#N/A</v>
      </c>
      <c r="P36" t="e">
        <f t="shared" si="4"/>
        <v>#DIV/0!</v>
      </c>
      <c r="Q36" t="e">
        <f t="shared" si="5"/>
        <v>#DIV/0!</v>
      </c>
      <c r="R36" t="e">
        <f t="shared" si="6"/>
        <v>#DIV/0!</v>
      </c>
      <c r="U36" t="e" cm="1">
        <f t="array" ref="U36">_xlfn.SWITCH(T36,2,SQRT((0.003)^2 + (0.04*S36)^2),20,SQRT((0.03)^2 + (0.04*S36)^2),200,SQRT((0.3)^2 + (0.04*S36)^2),2000,SQRT((3)^2 + (0.04*S36)^2),200000,SQRT((10*100)^2 + (0.06*S36)^2))</f>
        <v>#N/A</v>
      </c>
    </row>
    <row r="37" spans="1:21" x14ac:dyDescent="0.3">
      <c r="B37">
        <v>2.5044</v>
      </c>
      <c r="C37">
        <v>0.5</v>
      </c>
      <c r="D37">
        <f t="shared" si="0"/>
        <v>2.4874536626303883E-2</v>
      </c>
      <c r="E37">
        <v>3.6135999999999999</v>
      </c>
      <c r="F37">
        <v>1</v>
      </c>
      <c r="G37">
        <f t="shared" si="1"/>
        <v>4.0964033624306742E-2</v>
      </c>
      <c r="H37">
        <f t="shared" si="2"/>
        <v>1.4429004951285738</v>
      </c>
      <c r="I37">
        <f t="shared" si="3"/>
        <v>2.1747043102290451E-2</v>
      </c>
      <c r="L37" t="e" cm="1">
        <f t="array" ref="L37">_xlfn.SWITCH(K37,200,SQRT((0.008*J37)^2 + (3*0.1)^2),2000,SQRT((0.008*J37)^2 + (2*1)^2),20000,SQRT((0.008*J37)^2 + (2*10)^2),200000,SQRT((0.008*J37)^2 + (2*100)^2),2000000,SQRT((0.008*J37)^2 + (2*1000)^2),20000000,SQRT((0.01*J37)^2 + (2*10000)^2),200000000,SQRT((0.06*J37)^2 + (10*100000)^2))</f>
        <v>#N/A</v>
      </c>
      <c r="P37" t="e">
        <f t="shared" si="4"/>
        <v>#DIV/0!</v>
      </c>
      <c r="Q37" t="e">
        <f t="shared" si="5"/>
        <v>#DIV/0!</v>
      </c>
      <c r="R37" t="e">
        <f t="shared" si="6"/>
        <v>#DIV/0!</v>
      </c>
      <c r="U37" t="e" cm="1">
        <f t="array" ref="U37">_xlfn.SWITCH(T37,2,SQRT((0.003)^2 + (0.04*S37)^2),20,SQRT((0.03)^2 + (0.04*S37)^2),200,SQRT((0.3)^2 + (0.04*S37)^2),2000,SQRT((3)^2 + (0.04*S37)^2),200000,SQRT((10*100)^2 + (0.06*S37)^2))</f>
        <v>#N/A</v>
      </c>
    </row>
    <row r="38" spans="1:21" x14ac:dyDescent="0.3">
      <c r="B38">
        <v>2.6040000000000001</v>
      </c>
      <c r="C38">
        <v>0.5</v>
      </c>
      <c r="D38">
        <f t="shared" si="0"/>
        <v>2.5520688809930921E-2</v>
      </c>
      <c r="E38">
        <v>3.6257000000000001</v>
      </c>
      <c r="F38">
        <v>1</v>
      </c>
      <c r="G38">
        <f t="shared" si="1"/>
        <v>4.1032403837617575E-2</v>
      </c>
      <c r="H38">
        <f t="shared" si="2"/>
        <v>1.392357910906298</v>
      </c>
      <c r="I38">
        <f t="shared" si="3"/>
        <v>2.0844854622625454E-2</v>
      </c>
      <c r="L38" t="e" cm="1">
        <f t="array" ref="L38">_xlfn.SWITCH(K38,200,SQRT((0.008*J38)^2 + (3*0.1)^2),2000,SQRT((0.008*J38)^2 + (2*1)^2),20000,SQRT((0.008*J38)^2 + (2*10)^2),200000,SQRT((0.008*J38)^2 + (2*100)^2),2000000,SQRT((0.008*J38)^2 + (2*1000)^2),20000000,SQRT((0.01*J38)^2 + (2*10000)^2),200000000,SQRT((0.06*J38)^2 + (10*100000)^2))</f>
        <v>#N/A</v>
      </c>
      <c r="P38" t="e">
        <f t="shared" si="4"/>
        <v>#DIV/0!</v>
      </c>
      <c r="Q38" t="e">
        <f t="shared" si="5"/>
        <v>#DIV/0!</v>
      </c>
      <c r="R38" t="e">
        <f t="shared" si="6"/>
        <v>#DIV/0!</v>
      </c>
      <c r="U38" t="e" cm="1">
        <f t="array" ref="U38">_xlfn.SWITCH(T38,2,SQRT((0.003)^2 + (0.04*S38)^2),20,SQRT((0.03)^2 + (0.04*S38)^2),200,SQRT((0.3)^2 + (0.04*S38)^2),2000,SQRT((3)^2 + (0.04*S38)^2),200000,SQRT((10*100)^2 + (0.06*S38)^2))</f>
        <v>#N/A</v>
      </c>
    </row>
    <row r="39" spans="1:21" x14ac:dyDescent="0.3">
      <c r="B39">
        <v>2.7050999999999998</v>
      </c>
      <c r="C39">
        <v>0.5</v>
      </c>
      <c r="D39">
        <f t="shared" si="0"/>
        <v>2.6185063642720698E-2</v>
      </c>
      <c r="E39">
        <v>3.6332</v>
      </c>
      <c r="F39">
        <v>1</v>
      </c>
      <c r="G39">
        <f t="shared" si="1"/>
        <v>4.1074839460347665E-2</v>
      </c>
      <c r="H39">
        <f t="shared" si="2"/>
        <v>1.3430926767956823</v>
      </c>
      <c r="I39">
        <f t="shared" si="3"/>
        <v>1.9989653337756451E-2</v>
      </c>
      <c r="L39" t="e" cm="1">
        <f t="array" ref="L39">_xlfn.SWITCH(K39,200,SQRT((0.008*J39)^2 + (3*0.1)^2),2000,SQRT((0.008*J39)^2 + (2*1)^2),20000,SQRT((0.008*J39)^2 + (2*10)^2),200000,SQRT((0.008*J39)^2 + (2*100)^2),2000000,SQRT((0.008*J39)^2 + (2*1000)^2),20000000,SQRT((0.01*J39)^2 + (2*10000)^2),200000000,SQRT((0.06*J39)^2 + (10*100000)^2))</f>
        <v>#N/A</v>
      </c>
      <c r="P39" t="e">
        <f t="shared" si="4"/>
        <v>#DIV/0!</v>
      </c>
      <c r="Q39" t="e">
        <f t="shared" si="5"/>
        <v>#DIV/0!</v>
      </c>
      <c r="R39" t="e">
        <f t="shared" si="6"/>
        <v>#DIV/0!</v>
      </c>
      <c r="U39" t="e" cm="1">
        <f t="array" ref="U39">_xlfn.SWITCH(T39,2,SQRT((0.003)^2 + (0.04*S39)^2),20,SQRT((0.03)^2 + (0.04*S39)^2),200,SQRT((0.3)^2 + (0.04*S39)^2),2000,SQRT((3)^2 + (0.04*S39)^2),200000,SQRT((10*100)^2 + (0.06*S39)^2))</f>
        <v>#N/A</v>
      </c>
    </row>
    <row r="40" spans="1:21" x14ac:dyDescent="0.3">
      <c r="B40">
        <v>2.8073999999999999</v>
      </c>
      <c r="C40">
        <v>1</v>
      </c>
      <c r="D40">
        <f t="shared" si="0"/>
        <v>3.6698078941183467E-2</v>
      </c>
      <c r="E40">
        <v>3.6429999999999998</v>
      </c>
      <c r="F40">
        <v>1</v>
      </c>
      <c r="G40">
        <f t="shared" si="1"/>
        <v>4.1130354597709626E-2</v>
      </c>
      <c r="H40">
        <f t="shared" si="2"/>
        <v>1.2976419462848188</v>
      </c>
      <c r="I40">
        <f t="shared" si="3"/>
        <v>2.2413713844254633E-2</v>
      </c>
      <c r="L40" t="e" cm="1">
        <f t="array" ref="L40">_xlfn.SWITCH(K40,200,SQRT((0.008*J40)^2 + (3*0.1)^2),2000,SQRT((0.008*J40)^2 + (2*1)^2),20000,SQRT((0.008*J40)^2 + (2*10)^2),200000,SQRT((0.008*J40)^2 + (2*100)^2),2000000,SQRT((0.008*J40)^2 + (2*1000)^2),20000000,SQRT((0.01*J40)^2 + (2*10000)^2),200000000,SQRT((0.06*J40)^2 + (10*100000)^2))</f>
        <v>#N/A</v>
      </c>
      <c r="P40" t="e">
        <f t="shared" si="4"/>
        <v>#DIV/0!</v>
      </c>
      <c r="Q40" t="e">
        <f t="shared" si="5"/>
        <v>#DIV/0!</v>
      </c>
      <c r="R40" t="e">
        <f t="shared" si="6"/>
        <v>#DIV/0!</v>
      </c>
      <c r="U40" t="e" cm="1">
        <f t="array" ref="U40">_xlfn.SWITCH(T40,2,SQRT((0.003)^2 + (0.04*S40)^2),20,SQRT((0.03)^2 + (0.04*S40)^2),200,SQRT((0.3)^2 + (0.04*S40)^2),2000,SQRT((3)^2 + (0.04*S40)^2),200000,SQRT((10*100)^2 + (0.06*S40)^2))</f>
        <v>#N/A</v>
      </c>
    </row>
    <row r="41" spans="1:21" x14ac:dyDescent="0.3">
      <c r="D41">
        <f t="shared" si="0"/>
        <v>2.9999999999999997E-4</v>
      </c>
      <c r="G41">
        <f t="shared" si="1"/>
        <v>2.9999999999999997E-4</v>
      </c>
      <c r="H41" t="e">
        <f t="shared" si="2"/>
        <v>#DIV/0!</v>
      </c>
      <c r="I41" t="e">
        <f t="shared" si="3"/>
        <v>#DIV/0!</v>
      </c>
      <c r="L41" t="e" cm="1">
        <f t="array" ref="L41">_xlfn.SWITCH(K41,200,SQRT((0.008*J41)^2 + (3*0.1)^2),2000,SQRT((0.008*J41)^2 + (2*1)^2),20000,SQRT((0.008*J41)^2 + (2*10)^2),200000,SQRT((0.008*J41)^2 + (2*100)^2),2000000,SQRT((0.008*J41)^2 + (2*1000)^2),20000000,SQRT((0.01*J41)^2 + (2*10000)^2),200000000,SQRT((0.06*J41)^2 + (10*100000)^2))</f>
        <v>#N/A</v>
      </c>
      <c r="P41" t="e">
        <f t="shared" si="4"/>
        <v>#DIV/0!</v>
      </c>
      <c r="Q41" t="e">
        <f t="shared" si="5"/>
        <v>#DIV/0!</v>
      </c>
      <c r="R41" t="e">
        <f t="shared" si="6"/>
        <v>#DIV/0!</v>
      </c>
      <c r="U41" t="e" cm="1">
        <f t="array" ref="U41">_xlfn.SWITCH(T41,2,SQRT((0.003)^2 + (0.04*S41)^2),20,SQRT((0.03)^2 + (0.04*S41)^2),200,SQRT((0.3)^2 + (0.04*S41)^2),2000,SQRT((3)^2 + (0.04*S41)^2),200000,SQRT((10*100)^2 + (0.06*S41)^2))</f>
        <v>#N/A</v>
      </c>
    </row>
    <row r="42" spans="1:21" x14ac:dyDescent="0.3">
      <c r="A42" t="s">
        <v>31</v>
      </c>
      <c r="B42">
        <v>6.31</v>
      </c>
      <c r="D42">
        <f t="shared" si="0"/>
        <v>3.1551426275209807E-2</v>
      </c>
      <c r="G42">
        <f t="shared" si="1"/>
        <v>2.9999999999999997E-4</v>
      </c>
      <c r="H42">
        <f t="shared" si="2"/>
        <v>0</v>
      </c>
      <c r="I42" t="e">
        <f t="shared" si="3"/>
        <v>#DIV/0!</v>
      </c>
      <c r="L42" t="e" cm="1">
        <f t="array" ref="L42">_xlfn.SWITCH(K42,200,SQRT((0.008*J42)^2 + (3*0.1)^2),2000,SQRT((0.008*J42)^2 + (2*1)^2),20000,SQRT((0.008*J42)^2 + (2*10)^2),200000,SQRT((0.008*J42)^2 + (2*100)^2),2000000,SQRT((0.008*J42)^2 + (2*1000)^2),20000000,SQRT((0.01*J42)^2 + (2*10000)^2),200000000,SQRT((0.06*J42)^2 + (10*100000)^2))</f>
        <v>#N/A</v>
      </c>
      <c r="P42" t="e">
        <f t="shared" si="4"/>
        <v>#DIV/0!</v>
      </c>
      <c r="Q42" t="e">
        <f t="shared" si="5"/>
        <v>#DIV/0!</v>
      </c>
      <c r="R42" t="e">
        <f t="shared" si="6"/>
        <v>#DIV/0!</v>
      </c>
      <c r="U42" t="e" cm="1">
        <f t="array" ref="U42">_xlfn.SWITCH(T42,2,SQRT((0.003)^2 + (0.04*S42)^2),20,SQRT((0.03)^2 + (0.04*S42)^2),200,SQRT((0.3)^2 + (0.04*S42)^2),2000,SQRT((3)^2 + (0.04*S42)^2),200000,SQRT((10*100)^2 + (0.06*S42)^2))</f>
        <v>#N/A</v>
      </c>
    </row>
    <row r="43" spans="1:21" x14ac:dyDescent="0.3">
      <c r="A43" t="s">
        <v>33</v>
      </c>
      <c r="B43" t="s">
        <v>32</v>
      </c>
      <c r="D43" t="e">
        <f t="shared" si="0"/>
        <v>#VALUE!</v>
      </c>
      <c r="G43">
        <f t="shared" si="1"/>
        <v>2.9999999999999997E-4</v>
      </c>
      <c r="H43" t="e">
        <f t="shared" si="2"/>
        <v>#VALUE!</v>
      </c>
      <c r="I43" t="e">
        <f t="shared" si="3"/>
        <v>#VALUE!</v>
      </c>
      <c r="L43" t="e" cm="1">
        <f t="array" ref="L43">_xlfn.SWITCH(K43,200,SQRT((0.008*J43)^2 + (3*0.1)^2),2000,SQRT((0.008*J43)^2 + (2*1)^2),20000,SQRT((0.008*J43)^2 + (2*10)^2),200000,SQRT((0.008*J43)^2 + (2*100)^2),2000000,SQRT((0.008*J43)^2 + (2*1000)^2),20000000,SQRT((0.01*J43)^2 + (2*10000)^2),200000000,SQRT((0.06*J43)^2 + (10*100000)^2))</f>
        <v>#N/A</v>
      </c>
      <c r="P43" t="e">
        <f t="shared" si="4"/>
        <v>#DIV/0!</v>
      </c>
      <c r="Q43" t="e">
        <f t="shared" si="5"/>
        <v>#DIV/0!</v>
      </c>
      <c r="R43" t="e">
        <f t="shared" si="6"/>
        <v>#DIV/0!</v>
      </c>
      <c r="U43" t="e" cm="1">
        <f t="array" ref="U43">_xlfn.SWITCH(T43,2,SQRT((0.003)^2 + (0.04*S43)^2),20,SQRT((0.03)^2 + (0.04*S43)^2),200,SQRT((0.3)^2 + (0.04*S43)^2),2000,SQRT((3)^2 + (0.04*S43)^2),200000,SQRT((10*100)^2 + (0.06*S43)^2))</f>
        <v>#N/A</v>
      </c>
    </row>
    <row r="44" spans="1:21" x14ac:dyDescent="0.3">
      <c r="A44" t="s">
        <v>34</v>
      </c>
      <c r="B44" t="s">
        <v>35</v>
      </c>
      <c r="D44" t="e">
        <f t="shared" si="0"/>
        <v>#VALUE!</v>
      </c>
      <c r="G44">
        <f t="shared" si="1"/>
        <v>2.9999999999999997E-4</v>
      </c>
      <c r="H44" t="e">
        <f t="shared" si="2"/>
        <v>#VALUE!</v>
      </c>
      <c r="I44" t="e">
        <f t="shared" si="3"/>
        <v>#VALUE!</v>
      </c>
      <c r="L44" t="e" cm="1">
        <f t="array" ref="L44">_xlfn.SWITCH(K44,200,SQRT((0.008*J44)^2 + (3*0.1)^2),2000,SQRT((0.008*J44)^2 + (2*1)^2),20000,SQRT((0.008*J44)^2 + (2*10)^2),200000,SQRT((0.008*J44)^2 + (2*100)^2),2000000,SQRT((0.008*J44)^2 + (2*1000)^2),20000000,SQRT((0.01*J44)^2 + (2*10000)^2),200000000,SQRT((0.06*J44)^2 + (10*100000)^2))</f>
        <v>#N/A</v>
      </c>
      <c r="P44" t="e">
        <f t="shared" si="4"/>
        <v>#DIV/0!</v>
      </c>
      <c r="Q44" t="e">
        <f t="shared" si="5"/>
        <v>#DIV/0!</v>
      </c>
      <c r="R44" t="e">
        <f t="shared" si="6"/>
        <v>#DIV/0!</v>
      </c>
      <c r="U44" t="e" cm="1">
        <f t="array" ref="U44">_xlfn.SWITCH(T44,2,SQRT((0.003)^2 + (0.04*S44)^2),20,SQRT((0.03)^2 + (0.04*S44)^2),200,SQRT((0.3)^2 + (0.04*S44)^2),2000,SQRT((3)^2 + (0.04*S44)^2),200000,SQRT((10*100)^2 + (0.06*S44)^2))</f>
        <v>#N/A</v>
      </c>
    </row>
    <row r="45" spans="1:21" x14ac:dyDescent="0.3">
      <c r="D45">
        <f t="shared" si="0"/>
        <v>2.9999999999999997E-4</v>
      </c>
      <c r="G45">
        <f t="shared" si="1"/>
        <v>2.9999999999999997E-4</v>
      </c>
      <c r="H45" t="e">
        <f t="shared" si="2"/>
        <v>#DIV/0!</v>
      </c>
      <c r="I45" t="e">
        <f t="shared" si="3"/>
        <v>#DIV/0!</v>
      </c>
      <c r="L45" t="e" cm="1">
        <f t="array" ref="L45">_xlfn.SWITCH(K45,200,SQRT((0.008*J45)^2 + (3*0.1)^2),2000,SQRT((0.008*J45)^2 + (2*1)^2),20000,SQRT((0.008*J45)^2 + (2*10)^2),200000,SQRT((0.008*J45)^2 + (2*100)^2),2000000,SQRT((0.008*J45)^2 + (2*1000)^2),20000000,SQRT((0.01*J45)^2 + (2*10000)^2),200000000,SQRT((0.06*J45)^2 + (10*100000)^2))</f>
        <v>#N/A</v>
      </c>
      <c r="P45" t="e">
        <f t="shared" si="4"/>
        <v>#DIV/0!</v>
      </c>
      <c r="Q45" t="e">
        <f t="shared" si="5"/>
        <v>#DIV/0!</v>
      </c>
      <c r="R45" t="e">
        <f t="shared" si="6"/>
        <v>#DIV/0!</v>
      </c>
      <c r="U45" t="e" cm="1">
        <f t="array" ref="U45">_xlfn.SWITCH(T45,2,SQRT((0.003)^2 + (0.04*S45)^2),20,SQRT((0.03)^2 + (0.04*S45)^2),200,SQRT((0.3)^2 + (0.04*S45)^2),2000,SQRT((3)^2 + (0.04*S45)^2),200000,SQRT((10*100)^2 + (0.06*S45)^2))</f>
        <v>#N/A</v>
      </c>
    </row>
    <row r="46" spans="1:21" x14ac:dyDescent="0.3">
      <c r="A46" t="s">
        <v>36</v>
      </c>
      <c r="B46">
        <v>0.20019999999999999</v>
      </c>
      <c r="C46">
        <v>0.05</v>
      </c>
      <c r="D46">
        <f t="shared" si="0"/>
        <v>1.7819467818465664E-3</v>
      </c>
      <c r="E46">
        <v>0.64154999999999995</v>
      </c>
      <c r="F46">
        <v>0.2</v>
      </c>
      <c r="G46">
        <f t="shared" si="1"/>
        <v>6.6115802495192747E-3</v>
      </c>
      <c r="H46">
        <f t="shared" si="2"/>
        <v>3.2045454545454546</v>
      </c>
      <c r="I46">
        <f t="shared" si="3"/>
        <v>4.3637267009822692E-2</v>
      </c>
      <c r="L46" t="e" cm="1">
        <f t="array" ref="L46">_xlfn.SWITCH(K46,200,SQRT((0.008*J46)^2 + (3*0.1)^2),2000,SQRT((0.008*J46)^2 + (2*1)^2),20000,SQRT((0.008*J46)^2 + (2*10)^2),200000,SQRT((0.008*J46)^2 + (2*100)^2),2000000,SQRT((0.008*J46)^2 + (2*1000)^2),20000000,SQRT((0.01*J46)^2 + (2*10000)^2),200000000,SQRT((0.06*J46)^2 + (10*100000)^2))</f>
        <v>#N/A</v>
      </c>
      <c r="P46" t="e">
        <f t="shared" si="4"/>
        <v>#DIV/0!</v>
      </c>
      <c r="Q46" t="e">
        <f t="shared" si="5"/>
        <v>#DIV/0!</v>
      </c>
      <c r="R46" t="e">
        <f t="shared" si="6"/>
        <v>#DIV/0!</v>
      </c>
      <c r="U46" t="e" cm="1">
        <f t="array" ref="U46">_xlfn.SWITCH(T46,2,SQRT((0.003)^2 + (0.04*S46)^2),20,SQRT((0.03)^2 + (0.04*S46)^2),200,SQRT((0.3)^2 + (0.04*S46)^2),2000,SQRT((3)^2 + (0.04*S46)^2),200000,SQRT((10*100)^2 + (0.06*S46)^2))</f>
        <v>#N/A</v>
      </c>
    </row>
    <row r="47" spans="1:21" x14ac:dyDescent="0.3">
      <c r="B47">
        <v>0.3009</v>
      </c>
      <c r="C47">
        <v>0.05</v>
      </c>
      <c r="D47">
        <f t="shared" si="0"/>
        <v>2.1063840066173436E-3</v>
      </c>
      <c r="E47">
        <v>0.96750000000000003</v>
      </c>
      <c r="F47">
        <v>0.2</v>
      </c>
      <c r="G47">
        <f t="shared" si="1"/>
        <v>7.5382185948228743E-3</v>
      </c>
      <c r="H47">
        <f t="shared" si="2"/>
        <v>3.2153539381854439</v>
      </c>
      <c r="I47">
        <f t="shared" si="3"/>
        <v>3.3678503752736011E-2</v>
      </c>
      <c r="L47" t="e" cm="1">
        <f t="array" ref="L47">_xlfn.SWITCH(K47,200,SQRT((0.008*J47)^2 + (3*0.1)^2),2000,SQRT((0.008*J47)^2 + (2*1)^2),20000,SQRT((0.008*J47)^2 + (2*10)^2),200000,SQRT((0.008*J47)^2 + (2*100)^2),2000000,SQRT((0.008*J47)^2 + (2*1000)^2),20000000,SQRT((0.01*J47)^2 + (2*10000)^2),200000000,SQRT((0.06*J47)^2 + (10*100000)^2))</f>
        <v>#N/A</v>
      </c>
      <c r="P47" t="e">
        <f t="shared" si="4"/>
        <v>#DIV/0!</v>
      </c>
      <c r="Q47" t="e">
        <f t="shared" si="5"/>
        <v>#DIV/0!</v>
      </c>
      <c r="R47" t="e">
        <f t="shared" si="6"/>
        <v>#DIV/0!</v>
      </c>
      <c r="U47" t="e" cm="1">
        <f t="array" ref="U47">_xlfn.SWITCH(T47,2,SQRT((0.003)^2 + (0.04*S47)^2),20,SQRT((0.03)^2 + (0.04*S47)^2),200,SQRT((0.3)^2 + (0.04*S47)^2),2000,SQRT((3)^2 + (0.04*S47)^2),200000,SQRT((10*100)^2 + (0.06*S47)^2))</f>
        <v>#N/A</v>
      </c>
    </row>
    <row r="48" spans="1:21" x14ac:dyDescent="0.3">
      <c r="B48">
        <v>0.4007</v>
      </c>
      <c r="C48">
        <v>0.1</v>
      </c>
      <c r="D48">
        <f t="shared" si="0"/>
        <v>3.526662102233972E-3</v>
      </c>
      <c r="E48">
        <v>1.2787999999999999</v>
      </c>
      <c r="F48">
        <v>0.5</v>
      </c>
      <c r="G48">
        <f t="shared" si="1"/>
        <v>1.7944202893785316E-2</v>
      </c>
      <c r="H48">
        <f t="shared" si="2"/>
        <v>3.1914150237085099</v>
      </c>
      <c r="I48">
        <f t="shared" si="3"/>
        <v>5.2862094374446576E-2</v>
      </c>
      <c r="L48" t="e" cm="1">
        <f t="array" ref="L48">_xlfn.SWITCH(K48,200,SQRT((0.008*J48)^2 + (3*0.1)^2),2000,SQRT((0.008*J48)^2 + (2*1)^2),20000,SQRT((0.008*J48)^2 + (2*10)^2),200000,SQRT((0.008*J48)^2 + (2*100)^2),2000000,SQRT((0.008*J48)^2 + (2*1000)^2),20000000,SQRT((0.01*J48)^2 + (2*10000)^2),200000000,SQRT((0.06*J48)^2 + (10*100000)^2))</f>
        <v>#N/A</v>
      </c>
      <c r="P48" t="e">
        <f t="shared" si="4"/>
        <v>#DIV/0!</v>
      </c>
      <c r="Q48" t="e">
        <f t="shared" si="5"/>
        <v>#DIV/0!</v>
      </c>
      <c r="R48" t="e">
        <f t="shared" si="6"/>
        <v>#DIV/0!</v>
      </c>
      <c r="U48" t="e" cm="1">
        <f t="array" ref="U48">_xlfn.SWITCH(T48,2,SQRT((0.003)^2 + (0.04*S48)^2),20,SQRT((0.03)^2 + (0.04*S48)^2),200,SQRT((0.3)^2 + (0.04*S48)^2),2000,SQRT((3)^2 + (0.04*S48)^2),200000,SQRT((10*100)^2 + (0.06*S48)^2))</f>
        <v>#N/A</v>
      </c>
    </row>
    <row r="49" spans="1:21" x14ac:dyDescent="0.3">
      <c r="D49">
        <f t="shared" si="0"/>
        <v>2.9999999999999997E-4</v>
      </c>
      <c r="E49" s="1"/>
      <c r="G49">
        <f t="shared" si="1"/>
        <v>2.9999999999999997E-4</v>
      </c>
      <c r="H49" t="e">
        <f t="shared" si="2"/>
        <v>#DIV/0!</v>
      </c>
      <c r="I49" t="e">
        <f t="shared" si="3"/>
        <v>#DIV/0!</v>
      </c>
      <c r="L49" t="e" cm="1">
        <f t="array" ref="L49">_xlfn.SWITCH(K49,200,SQRT((0.008*J49)^2 + (3*0.1)^2),2000,SQRT((0.008*J49)^2 + (2*1)^2),20000,SQRT((0.008*J49)^2 + (2*10)^2),200000,SQRT((0.008*J49)^2 + (2*100)^2),2000000,SQRT((0.008*J49)^2 + (2*1000)^2),20000000,SQRT((0.01*J49)^2 + (2*10000)^2),200000000,SQRT((0.06*J49)^2 + (10*100000)^2))</f>
        <v>#N/A</v>
      </c>
      <c r="P49" t="e">
        <f t="shared" si="4"/>
        <v>#DIV/0!</v>
      </c>
      <c r="Q49" t="e">
        <f t="shared" si="5"/>
        <v>#DIV/0!</v>
      </c>
      <c r="R49" t="e">
        <f t="shared" si="6"/>
        <v>#DIV/0!</v>
      </c>
      <c r="U49" t="e" cm="1">
        <f t="array" ref="U49">_xlfn.SWITCH(T49,2,SQRT((0.003)^2 + (0.04*S49)^2),20,SQRT((0.03)^2 + (0.04*S49)^2),200,SQRT((0.3)^2 + (0.04*S49)^2),2000,SQRT((3)^2 + (0.04*S49)^2),200000,SQRT((10*100)^2 + (0.06*S49)^2))</f>
        <v>#N/A</v>
      </c>
    </row>
    <row r="50" spans="1:21" x14ac:dyDescent="0.3">
      <c r="D50">
        <f t="shared" si="0"/>
        <v>2.9999999999999997E-4</v>
      </c>
      <c r="G50">
        <f t="shared" si="1"/>
        <v>2.9999999999999997E-4</v>
      </c>
      <c r="H50" t="e">
        <f t="shared" si="2"/>
        <v>#DIV/0!</v>
      </c>
      <c r="I50" t="e">
        <f t="shared" si="3"/>
        <v>#DIV/0!</v>
      </c>
      <c r="L50" t="e" cm="1">
        <f t="array" ref="L50">_xlfn.SWITCH(K50,200,SQRT((0.008*J50)^2 + (3*0.1)^2),2000,SQRT((0.008*J50)^2 + (2*1)^2),20000,SQRT((0.008*J50)^2 + (2*10)^2),200000,SQRT((0.008*J50)^2 + (2*100)^2),2000000,SQRT((0.008*J50)^2 + (2*1000)^2),20000000,SQRT((0.01*J50)^2 + (2*10000)^2),200000000,SQRT((0.06*J50)^2 + (10*100000)^2))</f>
        <v>#N/A</v>
      </c>
      <c r="P50" t="e">
        <f t="shared" si="4"/>
        <v>#DIV/0!</v>
      </c>
      <c r="Q50" t="e">
        <f t="shared" si="5"/>
        <v>#DIV/0!</v>
      </c>
      <c r="R50" t="e">
        <f t="shared" si="6"/>
        <v>#DIV/0!</v>
      </c>
      <c r="U50" t="e" cm="1">
        <f t="array" ref="U50">_xlfn.SWITCH(T50,2,SQRT((0.003)^2 + (0.04*S50)^2),20,SQRT((0.03)^2 + (0.04*S50)^2),200,SQRT((0.3)^2 + (0.04*S50)^2),2000,SQRT((3)^2 + (0.04*S50)^2),200000,SQRT((10*100)^2 + (0.06*S50)^2))</f>
        <v>#N/A</v>
      </c>
    </row>
    <row r="51" spans="1:21" x14ac:dyDescent="0.3">
      <c r="D51">
        <f t="shared" si="0"/>
        <v>2.9999999999999997E-4</v>
      </c>
      <c r="G51">
        <f t="shared" si="1"/>
        <v>2.9999999999999997E-4</v>
      </c>
      <c r="H51" t="e">
        <f t="shared" si="2"/>
        <v>#DIV/0!</v>
      </c>
      <c r="I51" t="e">
        <f t="shared" si="3"/>
        <v>#DIV/0!</v>
      </c>
      <c r="L51" t="e" cm="1">
        <f t="array" ref="L51">_xlfn.SWITCH(K51,200,SQRT((0.008*J51)^2 + (3*0.1)^2),2000,SQRT((0.008*J51)^2 + (2*1)^2),20000,SQRT((0.008*J51)^2 + (2*10)^2),200000,SQRT((0.008*J51)^2 + (2*100)^2),2000000,SQRT((0.008*J51)^2 + (2*1000)^2),20000000,SQRT((0.01*J51)^2 + (2*10000)^2),200000000,SQRT((0.06*J51)^2 + (10*100000)^2))</f>
        <v>#N/A</v>
      </c>
      <c r="P51" t="e">
        <f t="shared" si="4"/>
        <v>#DIV/0!</v>
      </c>
      <c r="Q51" t="e">
        <f t="shared" si="5"/>
        <v>#DIV/0!</v>
      </c>
      <c r="R51" t="e">
        <f t="shared" si="6"/>
        <v>#DIV/0!</v>
      </c>
      <c r="U51" t="e" cm="1">
        <f t="array" ref="U51">_xlfn.SWITCH(T51,2,SQRT((0.003)^2 + (0.04*S51)^2),20,SQRT((0.03)^2 + (0.04*S51)^2),200,SQRT((0.3)^2 + (0.04*S51)^2),2000,SQRT((3)^2 + (0.04*S51)^2),200000,SQRT((10*100)^2 + (0.06*S51)^2))</f>
        <v>#N/A</v>
      </c>
    </row>
    <row r="52" spans="1:21" x14ac:dyDescent="0.3">
      <c r="D52">
        <f t="shared" si="0"/>
        <v>2.9999999999999997E-4</v>
      </c>
      <c r="G52">
        <f t="shared" si="1"/>
        <v>2.9999999999999997E-4</v>
      </c>
      <c r="H52" t="e">
        <f t="shared" si="2"/>
        <v>#DIV/0!</v>
      </c>
      <c r="I52" t="e">
        <f t="shared" si="3"/>
        <v>#DIV/0!</v>
      </c>
      <c r="L52" t="e" cm="1">
        <f t="array" ref="L52">_xlfn.SWITCH(K52,200,SQRT((0.008*J52)^2 + (3*0.1)^2),2000,SQRT((0.008*J52)^2 + (2*1)^2),20000,SQRT((0.008*J52)^2 + (2*10)^2),200000,SQRT((0.008*J52)^2 + (2*100)^2),2000000,SQRT((0.008*J52)^2 + (2*1000)^2),20000000,SQRT((0.01*J52)^2 + (2*10000)^2),200000000,SQRT((0.06*J52)^2 + (10*100000)^2))</f>
        <v>#N/A</v>
      </c>
      <c r="P52" t="e">
        <f t="shared" si="4"/>
        <v>#DIV/0!</v>
      </c>
      <c r="Q52" t="e">
        <f t="shared" si="5"/>
        <v>#DIV/0!</v>
      </c>
      <c r="R52" t="e">
        <f t="shared" si="6"/>
        <v>#DIV/0!</v>
      </c>
      <c r="U52" t="e" cm="1">
        <f t="array" ref="U52">_xlfn.SWITCH(T52,2,SQRT((0.003)^2 + (0.04*S52)^2),20,SQRT((0.03)^2 + (0.04*S52)^2),200,SQRT((0.3)^2 + (0.04*S52)^2),2000,SQRT((3)^2 + (0.04*S52)^2),200000,SQRT((10*100)^2 + (0.06*S52)^2))</f>
        <v>#N/A</v>
      </c>
    </row>
    <row r="53" spans="1:21" x14ac:dyDescent="0.3">
      <c r="A53" t="s">
        <v>37</v>
      </c>
      <c r="B53">
        <v>4.04</v>
      </c>
      <c r="C53">
        <v>0.25</v>
      </c>
      <c r="D53">
        <f t="shared" si="0"/>
        <v>2.1452583372016838E-2</v>
      </c>
      <c r="G53">
        <f t="shared" si="1"/>
        <v>2.9999999999999997E-4</v>
      </c>
      <c r="H53">
        <f t="shared" si="2"/>
        <v>0</v>
      </c>
      <c r="I53" t="e">
        <f t="shared" si="3"/>
        <v>#DIV/0!</v>
      </c>
      <c r="L53" t="e" cm="1">
        <f t="array" ref="L53">_xlfn.SWITCH(K53,200,SQRT((0.008*J53)^2 + (3*0.1)^2),2000,SQRT((0.008*J53)^2 + (2*1)^2),20000,SQRT((0.008*J53)^2 + (2*10)^2),200000,SQRT((0.008*J53)^2 + (2*100)^2),2000000,SQRT((0.008*J53)^2 + (2*1000)^2),20000000,SQRT((0.01*J53)^2 + (2*10000)^2),200000000,SQRT((0.06*J53)^2 + (10*100000)^2))</f>
        <v>#N/A</v>
      </c>
      <c r="P53" t="e">
        <f t="shared" si="4"/>
        <v>#DIV/0!</v>
      </c>
      <c r="Q53" t="e">
        <f t="shared" si="5"/>
        <v>#DIV/0!</v>
      </c>
      <c r="R53" t="e">
        <f t="shared" si="6"/>
        <v>#DIV/0!</v>
      </c>
      <c r="U53" t="e" cm="1">
        <f t="array" ref="U53">_xlfn.SWITCH(T53,2,SQRT((0.003)^2 + (0.04*S53)^2),20,SQRT((0.03)^2 + (0.04*S53)^2),200,SQRT((0.3)^2 + (0.04*S53)^2),2000,SQRT((3)^2 + (0.04*S53)^2),200000,SQRT((10*100)^2 + (0.06*S53)^2))</f>
        <v>#N/A</v>
      </c>
    </row>
    <row r="54" spans="1:21" x14ac:dyDescent="0.3">
      <c r="A54" t="s">
        <v>38</v>
      </c>
      <c r="B54">
        <v>996</v>
      </c>
      <c r="C54">
        <v>100</v>
      </c>
      <c r="D54">
        <f t="shared" si="0"/>
        <v>8.4748077460986302</v>
      </c>
      <c r="E54">
        <v>4.07</v>
      </c>
      <c r="F54">
        <v>0.25</v>
      </c>
      <c r="G54">
        <f t="shared" si="1"/>
        <v>2.1593884165043896E-2</v>
      </c>
      <c r="H54">
        <f t="shared" si="2"/>
        <v>4.0863453815261049E-3</v>
      </c>
      <c r="I54">
        <f t="shared" si="3"/>
        <v>4.0975682956330337E-5</v>
      </c>
      <c r="L54" t="e" cm="1">
        <f t="array" ref="L54">_xlfn.SWITCH(K54,200,SQRT((0.008*J54)^2 + (3*0.1)^2),2000,SQRT((0.008*J54)^2 + (2*1)^2),20000,SQRT((0.008*J54)^2 + (2*10)^2),200000,SQRT((0.008*J54)^2 + (2*100)^2),2000000,SQRT((0.008*J54)^2 + (2*1000)^2),20000000,SQRT((0.01*J54)^2 + (2*10000)^2),200000000,SQRT((0.06*J54)^2 + (10*100000)^2))</f>
        <v>#N/A</v>
      </c>
      <c r="P54" t="e">
        <f t="shared" si="4"/>
        <v>#DIV/0!</v>
      </c>
      <c r="Q54" t="e">
        <f t="shared" si="5"/>
        <v>#DIV/0!</v>
      </c>
      <c r="R54" t="e">
        <f t="shared" si="6"/>
        <v>#DIV/0!</v>
      </c>
      <c r="U54" t="e" cm="1">
        <f t="array" ref="U54">_xlfn.SWITCH(T54,2,SQRT((0.003)^2 + (0.04*S54)^2),20,SQRT((0.03)^2 + (0.04*S54)^2),200,SQRT((0.3)^2 + (0.04*S54)^2),2000,SQRT((3)^2 + (0.04*S54)^2),200000,SQRT((10*100)^2 + (0.06*S54)^2))</f>
        <v>#N/A</v>
      </c>
    </row>
    <row r="55" spans="1:21" x14ac:dyDescent="0.3">
      <c r="A55" t="s">
        <v>39</v>
      </c>
      <c r="B55">
        <v>0.85</v>
      </c>
      <c r="C55">
        <v>0.2</v>
      </c>
      <c r="D55">
        <f t="shared" si="0"/>
        <v>7.175362940878555E-3</v>
      </c>
      <c r="G55">
        <f t="shared" si="1"/>
        <v>2.9999999999999997E-4</v>
      </c>
      <c r="H55">
        <f t="shared" si="2"/>
        <v>0</v>
      </c>
      <c r="I55" t="e">
        <f t="shared" si="3"/>
        <v>#DIV/0!</v>
      </c>
      <c r="L55" t="e" cm="1">
        <f t="array" ref="L55">_xlfn.SWITCH(K55,200,SQRT((0.008*J55)^2 + (3*0.1)^2),2000,SQRT((0.008*J55)^2 + (2*1)^2),20000,SQRT((0.008*J55)^2 + (2*10)^2),200000,SQRT((0.008*J55)^2 + (2*100)^2),2000000,SQRT((0.008*J55)^2 + (2*1000)^2),20000000,SQRT((0.01*J55)^2 + (2*10000)^2),200000000,SQRT((0.06*J55)^2 + (10*100000)^2))</f>
        <v>#N/A</v>
      </c>
      <c r="P55" t="e">
        <f t="shared" si="4"/>
        <v>#DIV/0!</v>
      </c>
      <c r="Q55" t="e">
        <f t="shared" si="5"/>
        <v>#DIV/0!</v>
      </c>
      <c r="R55" t="e">
        <f t="shared" si="6"/>
        <v>#DIV/0!</v>
      </c>
      <c r="U55" t="e" cm="1">
        <f t="array" ref="U55">_xlfn.SWITCH(T55,2,SQRT((0.003)^2 + (0.04*S55)^2),20,SQRT((0.03)^2 + (0.04*S55)^2),200,SQRT((0.3)^2 + (0.04*S55)^2),2000,SQRT((3)^2 + (0.04*S55)^2),200000,SQRT((10*100)^2 + (0.06*S55)^2))</f>
        <v>#N/A</v>
      </c>
    </row>
    <row r="56" spans="1:21" x14ac:dyDescent="0.3">
      <c r="A56" t="s">
        <v>40</v>
      </c>
      <c r="B56">
        <v>4.9400000000000004</v>
      </c>
      <c r="C56">
        <v>0.25</v>
      </c>
      <c r="D56">
        <f t="shared" si="0"/>
        <v>2.5734477522058489E-2</v>
      </c>
      <c r="G56">
        <f t="shared" si="1"/>
        <v>2.9999999999999997E-4</v>
      </c>
      <c r="H56">
        <f t="shared" si="2"/>
        <v>0</v>
      </c>
      <c r="I56" t="e">
        <f t="shared" si="3"/>
        <v>#DIV/0!</v>
      </c>
      <c r="L56" t="e" cm="1">
        <f t="array" ref="L56">_xlfn.SWITCH(K56,200,SQRT((0.008*J56)^2 + (3*0.1)^2),2000,SQRT((0.008*J56)^2 + (2*1)^2),20000,SQRT((0.008*J56)^2 + (2*10)^2),200000,SQRT((0.008*J56)^2 + (2*100)^2),2000000,SQRT((0.008*J56)^2 + (2*1000)^2),20000000,SQRT((0.01*J56)^2 + (2*10000)^2),200000000,SQRT((0.06*J56)^2 + (10*100000)^2))</f>
        <v>#N/A</v>
      </c>
      <c r="P56" t="e">
        <f t="shared" si="4"/>
        <v>#DIV/0!</v>
      </c>
      <c r="Q56" t="e">
        <f t="shared" si="5"/>
        <v>#DIV/0!</v>
      </c>
      <c r="R56" t="e">
        <f t="shared" si="6"/>
        <v>#DIV/0!</v>
      </c>
      <c r="U56" t="e" cm="1">
        <f t="array" ref="U56">_xlfn.SWITCH(T56,2,SQRT((0.003)^2 + (0.04*S56)^2),20,SQRT((0.03)^2 + (0.04*S56)^2),200,SQRT((0.3)^2 + (0.04*S56)^2),2000,SQRT((3)^2 + (0.04*S56)^2),200000,SQRT((10*100)^2 + (0.06*S56)^2))</f>
        <v>#N/A</v>
      </c>
    </row>
    <row r="57" spans="1:21" x14ac:dyDescent="0.3">
      <c r="A57" t="s">
        <v>41</v>
      </c>
      <c r="B57">
        <v>1.3839999999999999</v>
      </c>
      <c r="C57">
        <v>0.1</v>
      </c>
      <c r="D57">
        <f t="shared" si="0"/>
        <v>7.5039811655769322E-3</v>
      </c>
      <c r="E57">
        <v>4.0860000000000002E-3</v>
      </c>
      <c r="F57">
        <v>1.0000000000000001E-5</v>
      </c>
      <c r="G57">
        <v>4.1E-5</v>
      </c>
      <c r="H57">
        <f t="shared" si="2"/>
        <v>2.9523121387283239E-3</v>
      </c>
      <c r="I57">
        <f t="shared" si="3"/>
        <v>3.3672411127287547E-5</v>
      </c>
      <c r="L57" t="e" cm="1">
        <f t="array" ref="L57">_xlfn.SWITCH(K57,200,SQRT((0.008*J57)^2 + (3*0.1)^2),2000,SQRT((0.008*J57)^2 + (2*1)^2),20000,SQRT((0.008*J57)^2 + (2*10)^2),200000,SQRT((0.008*J57)^2 + (2*100)^2),2000000,SQRT((0.008*J57)^2 + (2*1000)^2),20000000,SQRT((0.01*J57)^2 + (2*10000)^2),200000000,SQRT((0.06*J57)^2 + (10*100000)^2))</f>
        <v>#N/A</v>
      </c>
      <c r="P57" t="e">
        <f t="shared" si="4"/>
        <v>#DIV/0!</v>
      </c>
      <c r="Q57" t="e">
        <f t="shared" si="5"/>
        <v>#DIV/0!</v>
      </c>
      <c r="R57" t="e">
        <f t="shared" si="6"/>
        <v>#DIV/0!</v>
      </c>
      <c r="U57" t="e" cm="1">
        <f t="array" ref="U57">_xlfn.SWITCH(T57,2,SQRT((0.003)^2 + (0.04*S57)^2),20,SQRT((0.03)^2 + (0.04*S57)^2),200,SQRT((0.3)^2 + (0.04*S57)^2),2000,SQRT((3)^2 + (0.04*S57)^2),200000,SQRT((10*100)^2 + (0.06*S57)^2))</f>
        <v>#N/A</v>
      </c>
    </row>
    <row r="58" spans="1:21" x14ac:dyDescent="0.3">
      <c r="D58">
        <f t="shared" si="0"/>
        <v>2.9999999999999997E-4</v>
      </c>
      <c r="G58">
        <f t="shared" si="1"/>
        <v>2.9999999999999997E-4</v>
      </c>
      <c r="H58" t="e">
        <f t="shared" si="2"/>
        <v>#DIV/0!</v>
      </c>
      <c r="I58" t="e">
        <f t="shared" si="3"/>
        <v>#DIV/0!</v>
      </c>
      <c r="L58" t="e" cm="1">
        <f t="array" ref="L58">_xlfn.SWITCH(K58,200,SQRT((0.008*J58)^2 + (3*0.1)^2),2000,SQRT((0.008*J58)^2 + (2*1)^2),20000,SQRT((0.008*J58)^2 + (2*10)^2),200000,SQRT((0.008*J58)^2 + (2*100)^2),2000000,SQRT((0.008*J58)^2 + (2*1000)^2),20000000,SQRT((0.01*J58)^2 + (2*10000)^2),200000000,SQRT((0.06*J58)^2 + (10*100000)^2))</f>
        <v>#N/A</v>
      </c>
      <c r="P58" t="e">
        <f t="shared" si="4"/>
        <v>#DIV/0!</v>
      </c>
      <c r="Q58" t="e">
        <f t="shared" si="5"/>
        <v>#DIV/0!</v>
      </c>
      <c r="R58" t="e">
        <f t="shared" si="6"/>
        <v>#DIV/0!</v>
      </c>
      <c r="U58" t="e" cm="1">
        <f t="array" ref="U58">_xlfn.SWITCH(T58,2,SQRT((0.003)^2 + (0.04*S58)^2),20,SQRT((0.03)^2 + (0.04*S58)^2),200,SQRT((0.3)^2 + (0.04*S58)^2),2000,SQRT((3)^2 + (0.04*S58)^2),200000,SQRT((10*100)^2 + (0.06*S58)^2))</f>
        <v>#N/A</v>
      </c>
    </row>
    <row r="59" spans="1:21" x14ac:dyDescent="0.3">
      <c r="D59">
        <f t="shared" si="0"/>
        <v>2.9999999999999997E-4</v>
      </c>
      <c r="F59" s="1"/>
      <c r="G59">
        <f t="shared" si="1"/>
        <v>2.9999999999999997E-4</v>
      </c>
      <c r="H59" t="e">
        <f t="shared" si="2"/>
        <v>#DIV/0!</v>
      </c>
      <c r="I59" t="e">
        <f t="shared" si="3"/>
        <v>#DIV/0!</v>
      </c>
      <c r="L59" t="e" cm="1">
        <f t="array" ref="L59">_xlfn.SWITCH(K59,200,SQRT((0.008*J59)^2 + (3*0.1)^2),2000,SQRT((0.008*J59)^2 + (2*1)^2),20000,SQRT((0.008*J59)^2 + (2*10)^2),200000,SQRT((0.008*J59)^2 + (2*100)^2),2000000,SQRT((0.008*J59)^2 + (2*1000)^2),20000000,SQRT((0.01*J59)^2 + (2*10000)^2),200000000,SQRT((0.06*J59)^2 + (10*100000)^2))</f>
        <v>#N/A</v>
      </c>
      <c r="P59" t="e">
        <f t="shared" si="4"/>
        <v>#DIV/0!</v>
      </c>
      <c r="Q59" t="e">
        <f t="shared" si="5"/>
        <v>#DIV/0!</v>
      </c>
      <c r="R59" t="e">
        <f t="shared" si="6"/>
        <v>#DIV/0!</v>
      </c>
      <c r="U59" t="e" cm="1">
        <f t="array" ref="U59">_xlfn.SWITCH(T59,2,SQRT((0.003)^2 + (0.04*S59)^2),20,SQRT((0.03)^2 + (0.04*S59)^2),200,SQRT((0.3)^2 + (0.04*S59)^2),2000,SQRT((3)^2 + (0.04*S59)^2),200000,SQRT((10*100)^2 + (0.06*S59)^2))</f>
        <v>#N/A</v>
      </c>
    </row>
    <row r="60" spans="1:21" x14ac:dyDescent="0.3">
      <c r="D60">
        <f t="shared" si="0"/>
        <v>2.9999999999999997E-4</v>
      </c>
      <c r="G60">
        <f t="shared" si="1"/>
        <v>2.9999999999999997E-4</v>
      </c>
      <c r="H60" t="e">
        <f t="shared" si="2"/>
        <v>#DIV/0!</v>
      </c>
      <c r="I60" t="e">
        <f t="shared" si="3"/>
        <v>#DIV/0!</v>
      </c>
      <c r="L60" t="e" cm="1">
        <f t="array" ref="L60">_xlfn.SWITCH(K60,200,SQRT((0.008*J60)^2 + (3*0.1)^2),2000,SQRT((0.008*J60)^2 + (2*1)^2),20000,SQRT((0.008*J60)^2 + (2*10)^2),200000,SQRT((0.008*J60)^2 + (2*100)^2),2000000,SQRT((0.008*J60)^2 + (2*1000)^2),20000000,SQRT((0.01*J60)^2 + (2*10000)^2),200000000,SQRT((0.06*J60)^2 + (10*100000)^2))</f>
        <v>#N/A</v>
      </c>
      <c r="P60" t="e">
        <f t="shared" si="4"/>
        <v>#DIV/0!</v>
      </c>
      <c r="Q60" t="e">
        <f t="shared" si="5"/>
        <v>#DIV/0!</v>
      </c>
      <c r="R60" t="e">
        <f t="shared" si="6"/>
        <v>#DIV/0!</v>
      </c>
      <c r="U60" t="e" cm="1">
        <f t="array" ref="U60">_xlfn.SWITCH(T60,2,SQRT((0.003)^2 + (0.04*S60)^2),20,SQRT((0.03)^2 + (0.04*S60)^2),200,SQRT((0.3)^2 + (0.04*S60)^2),2000,SQRT((3)^2 + (0.04*S60)^2),200000,SQRT((10*100)^2 + (0.06*S60)^2))</f>
        <v>#N/A</v>
      </c>
    </row>
    <row r="61" spans="1:21" x14ac:dyDescent="0.3">
      <c r="D61">
        <f t="shared" si="0"/>
        <v>2.9999999999999997E-4</v>
      </c>
      <c r="G61">
        <f t="shared" si="1"/>
        <v>2.9999999999999997E-4</v>
      </c>
      <c r="H61" t="e">
        <f t="shared" si="2"/>
        <v>#DIV/0!</v>
      </c>
      <c r="I61" t="e">
        <f t="shared" si="3"/>
        <v>#DIV/0!</v>
      </c>
      <c r="L61" t="e" cm="1">
        <f t="array" ref="L61">_xlfn.SWITCH(K61,200,SQRT((0.008*J61)^2 + (3*0.1)^2),2000,SQRT((0.008*J61)^2 + (2*1)^2),20000,SQRT((0.008*J61)^2 + (2*10)^2),200000,SQRT((0.008*J61)^2 + (2*100)^2),2000000,SQRT((0.008*J61)^2 + (2*1000)^2),20000000,SQRT((0.01*J61)^2 + (2*10000)^2),200000000,SQRT((0.06*J61)^2 + (10*100000)^2))</f>
        <v>#N/A</v>
      </c>
      <c r="P61" t="e">
        <f t="shared" si="4"/>
        <v>#DIV/0!</v>
      </c>
      <c r="Q61" t="e">
        <f t="shared" si="5"/>
        <v>#DIV/0!</v>
      </c>
      <c r="R61" t="e">
        <f t="shared" si="6"/>
        <v>#DIV/0!</v>
      </c>
      <c r="U61" t="e" cm="1">
        <f t="array" ref="U61">_xlfn.SWITCH(T61,2,SQRT((0.003)^2 + (0.04*S61)^2),20,SQRT((0.03)^2 + (0.04*S61)^2),200,SQRT((0.3)^2 + (0.04*S61)^2),2000,SQRT((3)^2 + (0.04*S61)^2),200000,SQRT((10*100)^2 + (0.06*S61)^2))</f>
        <v>#N/A</v>
      </c>
    </row>
    <row r="62" spans="1:21" x14ac:dyDescent="0.3">
      <c r="D62">
        <f t="shared" si="0"/>
        <v>2.9999999999999997E-4</v>
      </c>
      <c r="G62">
        <f t="shared" si="1"/>
        <v>2.9999999999999997E-4</v>
      </c>
      <c r="H62" t="e">
        <f t="shared" si="2"/>
        <v>#DIV/0!</v>
      </c>
      <c r="I62" t="e">
        <f t="shared" si="3"/>
        <v>#DIV/0!</v>
      </c>
      <c r="L62" t="e" cm="1">
        <f t="array" ref="L62">_xlfn.SWITCH(K62,200,SQRT((0.008*J62)^2 + (3*0.1)^2),2000,SQRT((0.008*J62)^2 + (2*1)^2),20000,SQRT((0.008*J62)^2 + (2*10)^2),200000,SQRT((0.008*J62)^2 + (2*100)^2),2000000,SQRT((0.008*J62)^2 + (2*1000)^2),20000000,SQRT((0.01*J62)^2 + (2*10000)^2),200000000,SQRT((0.06*J62)^2 + (10*100000)^2))</f>
        <v>#N/A</v>
      </c>
      <c r="P62" t="e">
        <f t="shared" si="4"/>
        <v>#DIV/0!</v>
      </c>
      <c r="Q62" t="e">
        <f t="shared" si="5"/>
        <v>#DIV/0!</v>
      </c>
      <c r="R62" t="e">
        <f t="shared" si="6"/>
        <v>#DIV/0!</v>
      </c>
      <c r="U62" t="e" cm="1">
        <f t="array" ref="U62">_xlfn.SWITCH(T62,2,SQRT((0.003)^2 + (0.04*S62)^2),20,SQRT((0.03)^2 + (0.04*S62)^2),200,SQRT((0.3)^2 + (0.04*S62)^2),2000,SQRT((3)^2 + (0.04*S62)^2),200000,SQRT((10*100)^2 + (0.06*S62)^2))</f>
        <v>#N/A</v>
      </c>
    </row>
    <row r="63" spans="1:21" x14ac:dyDescent="0.3">
      <c r="D63">
        <f t="shared" si="0"/>
        <v>2.9999999999999997E-4</v>
      </c>
      <c r="G63">
        <f t="shared" si="1"/>
        <v>2.9999999999999997E-4</v>
      </c>
      <c r="H63" t="e">
        <f t="shared" si="2"/>
        <v>#DIV/0!</v>
      </c>
      <c r="I63" t="e">
        <f t="shared" si="3"/>
        <v>#DIV/0!</v>
      </c>
      <c r="L63" t="e" cm="1">
        <f t="array" ref="L63">_xlfn.SWITCH(K63,200,SQRT((0.008*J63)^2 + (3*0.1)^2),2000,SQRT((0.008*J63)^2 + (2*1)^2),20000,SQRT((0.008*J63)^2 + (2*10)^2),200000,SQRT((0.008*J63)^2 + (2*100)^2),2000000,SQRT((0.008*J63)^2 + (2*1000)^2),20000000,SQRT((0.01*J63)^2 + (2*10000)^2),200000000,SQRT((0.06*J63)^2 + (10*100000)^2))</f>
        <v>#N/A</v>
      </c>
      <c r="P63" t="e">
        <f t="shared" si="4"/>
        <v>#DIV/0!</v>
      </c>
      <c r="Q63" t="e">
        <f t="shared" si="5"/>
        <v>#DIV/0!</v>
      </c>
      <c r="R63" t="e">
        <f t="shared" si="6"/>
        <v>#DIV/0!</v>
      </c>
      <c r="U63" t="e" cm="1">
        <f t="array" ref="U63">_xlfn.SWITCH(T63,2,SQRT((0.003)^2 + (0.04*S63)^2),20,SQRT((0.03)^2 + (0.04*S63)^2),200,SQRT((0.3)^2 + (0.04*S63)^2),2000,SQRT((3)^2 + (0.04*S63)^2),200000,SQRT((10*100)^2 + (0.06*S63)^2))</f>
        <v>#N/A</v>
      </c>
    </row>
    <row r="64" spans="1:21" x14ac:dyDescent="0.3">
      <c r="D64">
        <f t="shared" si="0"/>
        <v>2.9999999999999997E-4</v>
      </c>
      <c r="G64">
        <f t="shared" si="1"/>
        <v>2.9999999999999997E-4</v>
      </c>
      <c r="H64" t="e">
        <f t="shared" si="2"/>
        <v>#DIV/0!</v>
      </c>
      <c r="I64" t="e">
        <f t="shared" si="3"/>
        <v>#DIV/0!</v>
      </c>
      <c r="L64" t="e" cm="1">
        <f t="array" ref="L64">_xlfn.SWITCH(K64,200,SQRT((0.008*J64)^2 + (3*0.1)^2),2000,SQRT((0.008*J64)^2 + (2*1)^2),20000,SQRT((0.008*J64)^2 + (2*10)^2),200000,SQRT((0.008*J64)^2 + (2*100)^2),2000000,SQRT((0.008*J64)^2 + (2*1000)^2),20000000,SQRT((0.01*J64)^2 + (2*10000)^2),200000000,SQRT((0.06*J64)^2 + (10*100000)^2))</f>
        <v>#N/A</v>
      </c>
      <c r="P64" t="e">
        <f t="shared" si="4"/>
        <v>#DIV/0!</v>
      </c>
      <c r="Q64" t="e">
        <f t="shared" si="5"/>
        <v>#DIV/0!</v>
      </c>
      <c r="R64" t="e">
        <f t="shared" si="6"/>
        <v>#DIV/0!</v>
      </c>
      <c r="U64" t="e" cm="1">
        <f t="array" ref="U64">_xlfn.SWITCH(T64,2,SQRT((0.003)^2 + (0.04*S64)^2),20,SQRT((0.03)^2 + (0.04*S64)^2),200,SQRT((0.3)^2 + (0.04*S64)^2),2000,SQRT((3)^2 + (0.04*S64)^2),200000,SQRT((10*100)^2 + (0.06*S64)^2))</f>
        <v>#N/A</v>
      </c>
    </row>
    <row r="65" spans="4:21" x14ac:dyDescent="0.3">
      <c r="D65">
        <f t="shared" si="0"/>
        <v>2.9999999999999997E-4</v>
      </c>
      <c r="G65">
        <f t="shared" si="1"/>
        <v>2.9999999999999997E-4</v>
      </c>
      <c r="H65" t="e">
        <f t="shared" si="2"/>
        <v>#DIV/0!</v>
      </c>
      <c r="I65" t="e">
        <f t="shared" si="3"/>
        <v>#DIV/0!</v>
      </c>
      <c r="L65" t="e" cm="1">
        <f t="array" ref="L65">_xlfn.SWITCH(K65,200,SQRT((0.008*J65)^2 + (3*0.1)^2),2000,SQRT((0.008*J65)^2 + (2*1)^2),20000,SQRT((0.008*J65)^2 + (2*10)^2),200000,SQRT((0.008*J65)^2 + (2*100)^2),2000000,SQRT((0.008*J65)^2 + (2*1000)^2),20000000,SQRT((0.01*J65)^2 + (2*10000)^2),200000000,SQRT((0.06*J65)^2 + (10*100000)^2))</f>
        <v>#N/A</v>
      </c>
      <c r="P65" t="e">
        <f t="shared" si="4"/>
        <v>#DIV/0!</v>
      </c>
      <c r="Q65" t="e">
        <f t="shared" si="5"/>
        <v>#DIV/0!</v>
      </c>
      <c r="R65" t="e">
        <f t="shared" si="6"/>
        <v>#DIV/0!</v>
      </c>
      <c r="U65" t="e" cm="1">
        <f t="array" ref="U65">_xlfn.SWITCH(T65,2,SQRT((0.003)^2 + (0.04*S65)^2),20,SQRT((0.03)^2 + (0.04*S65)^2),200,SQRT((0.3)^2 + (0.04*S65)^2),2000,SQRT((3)^2 + (0.04*S65)^2),200000,SQRT((10*100)^2 + (0.06*S65)^2))</f>
        <v>#N/A</v>
      </c>
    </row>
    <row r="66" spans="4:21" x14ac:dyDescent="0.3">
      <c r="D66">
        <f t="shared" si="0"/>
        <v>2.9999999999999997E-4</v>
      </c>
      <c r="G66">
        <f t="shared" si="1"/>
        <v>2.9999999999999997E-4</v>
      </c>
      <c r="H66" t="e">
        <f t="shared" si="2"/>
        <v>#DIV/0!</v>
      </c>
      <c r="I66" t="e">
        <f t="shared" si="3"/>
        <v>#DIV/0!</v>
      </c>
      <c r="L66" t="e" cm="1">
        <f t="array" ref="L66">_xlfn.SWITCH(K66,200,SQRT((0.008*J66)^2 + (3*0.1)^2),2000,SQRT((0.008*J66)^2 + (2*1)^2),20000,SQRT((0.008*J66)^2 + (2*10)^2),200000,SQRT((0.008*J66)^2 + (2*100)^2),2000000,SQRT((0.008*J66)^2 + (2*1000)^2),20000000,SQRT((0.01*J66)^2 + (2*10000)^2),200000000,SQRT((0.06*J66)^2 + (10*100000)^2))</f>
        <v>#N/A</v>
      </c>
      <c r="P66" t="e">
        <f t="shared" si="4"/>
        <v>#DIV/0!</v>
      </c>
      <c r="Q66" t="e">
        <f t="shared" si="5"/>
        <v>#DIV/0!</v>
      </c>
      <c r="R66" t="e">
        <f t="shared" si="6"/>
        <v>#DIV/0!</v>
      </c>
      <c r="U66" t="e" cm="1">
        <f t="array" ref="U66">_xlfn.SWITCH(T66,2,SQRT((0.003)^2 + (0.04*S66)^2),20,SQRT((0.03)^2 + (0.04*S66)^2),200,SQRT((0.3)^2 + (0.04*S66)^2),2000,SQRT((3)^2 + (0.04*S66)^2),200000,SQRT((10*100)^2 + (0.06*S66)^2))</f>
        <v>#N/A</v>
      </c>
    </row>
    <row r="67" spans="4:21" x14ac:dyDescent="0.3">
      <c r="D67">
        <f t="shared" ref="D67:D130" si="7">IF(C67&lt;0.5,SQRT((0.005*B67)^2 + (0.1*C67/SQRT(12))^2 + (0.0003)^2),SQRT((0.008*B67)^2 + (0.1*C67/SQRT(12))^2 + (0.003)^2))</f>
        <v>2.9999999999999997E-4</v>
      </c>
      <c r="G67">
        <f t="shared" ref="G67:G130" si="8">IF(F67&lt;0.5,SQRT((0.005*E67)^2 + (0.1*F67/SQRT(12))^2 + (0.0003)^2),SQRT((0.008*E67)^2 + (0.1*F67/SQRT(12))^2 + (0.003)^2))</f>
        <v>2.9999999999999997E-4</v>
      </c>
      <c r="H67" t="e">
        <f t="shared" ref="H67:H69" si="9">E67/B67</f>
        <v>#DIV/0!</v>
      </c>
      <c r="I67" t="e">
        <f t="shared" ref="I67:I130" si="10">H67*SQRT((G67/E67)^2 + (D67/B67)^2)</f>
        <v>#DIV/0!</v>
      </c>
      <c r="L67" t="e" cm="1">
        <f t="array" ref="L67">_xlfn.SWITCH(K67,200,SQRT((0.008*J67)^2 + (3*0.1)^2),2000,SQRT((0.008*J67)^2 + (2*1)^2),20000,SQRT((0.008*J67)^2 + (2*10)^2),200000,SQRT((0.008*J67)^2 + (2*100)^2),2000000,SQRT((0.008*J67)^2 + (2*1000)^2),20000000,SQRT((0.01*J67)^2 + (2*10000)^2),200000000,SQRT((0.06*J67)^2 + (10*100000)^2))</f>
        <v>#N/A</v>
      </c>
      <c r="P67" t="e">
        <f t="shared" ref="P67:P130" si="11">SQRT((0.1*N67)^2+(1/(O67*2))^2)</f>
        <v>#DIV/0!</v>
      </c>
      <c r="Q67" t="e">
        <f t="shared" ref="Q67:Q130" si="12">1/M67</f>
        <v>#DIV/0!</v>
      </c>
      <c r="R67" t="e">
        <f t="shared" ref="R67:R130" si="13">Q67*P67/M67</f>
        <v>#DIV/0!</v>
      </c>
      <c r="U67" t="e" cm="1">
        <f t="array" ref="U67">_xlfn.SWITCH(T67,2,SQRT((0.003)^2 + (0.04*S67)^2),20,SQRT((0.03)^2 + (0.04*S67)^2),200,SQRT((0.3)^2 + (0.04*S67)^2),2000,SQRT((3)^2 + (0.04*S67)^2),200000,SQRT((10*100)^2 + (0.06*S67)^2))</f>
        <v>#N/A</v>
      </c>
    </row>
    <row r="68" spans="4:21" x14ac:dyDescent="0.3">
      <c r="D68">
        <f t="shared" si="7"/>
        <v>2.9999999999999997E-4</v>
      </c>
      <c r="G68">
        <f t="shared" si="8"/>
        <v>2.9999999999999997E-4</v>
      </c>
      <c r="H68" t="e">
        <f t="shared" si="9"/>
        <v>#DIV/0!</v>
      </c>
      <c r="I68" t="e">
        <f t="shared" si="10"/>
        <v>#DIV/0!</v>
      </c>
      <c r="L68" t="e" cm="1">
        <f t="array" ref="L68">_xlfn.SWITCH(K68,200,SQRT((0.008*J68)^2 + (3*0.1)^2),2000,SQRT((0.008*J68)^2 + (2*1)^2),20000,SQRT((0.008*J68)^2 + (2*10)^2),200000,SQRT((0.008*J68)^2 + (2*100)^2),2000000,SQRT((0.008*J68)^2 + (2*1000)^2),20000000,SQRT((0.01*J68)^2 + (2*10000)^2),200000000,SQRT((0.06*J68)^2 + (10*100000)^2))</f>
        <v>#N/A</v>
      </c>
      <c r="P68" t="e">
        <f t="shared" si="11"/>
        <v>#DIV/0!</v>
      </c>
      <c r="Q68" t="e">
        <f t="shared" si="12"/>
        <v>#DIV/0!</v>
      </c>
      <c r="R68" t="e">
        <f t="shared" si="13"/>
        <v>#DIV/0!</v>
      </c>
      <c r="U68" t="e" cm="1">
        <f t="array" ref="U68">_xlfn.SWITCH(T68,2,SQRT((0.003)^2 + (0.04*S68)^2),20,SQRT((0.03)^2 + (0.04*S68)^2),200,SQRT((0.3)^2 + (0.04*S68)^2),2000,SQRT((3)^2 + (0.04*S68)^2),200000,SQRT((10*100)^2 + (0.06*S68)^2))</f>
        <v>#N/A</v>
      </c>
    </row>
    <row r="69" spans="4:21" x14ac:dyDescent="0.3">
      <c r="D69">
        <f t="shared" si="7"/>
        <v>2.9999999999999997E-4</v>
      </c>
      <c r="G69">
        <f t="shared" si="8"/>
        <v>2.9999999999999997E-4</v>
      </c>
      <c r="H69" t="e">
        <f t="shared" si="9"/>
        <v>#DIV/0!</v>
      </c>
      <c r="I69" t="e">
        <f t="shared" si="10"/>
        <v>#DIV/0!</v>
      </c>
      <c r="L69" t="e" cm="1">
        <f t="array" ref="L69">_xlfn.SWITCH(K69,200,SQRT((0.008*J69)^2 + (3*0.1)^2),2000,SQRT((0.008*J69)^2 + (2*1)^2),20000,SQRT((0.008*J69)^2 + (2*10)^2),200000,SQRT((0.008*J69)^2 + (2*100)^2),2000000,SQRT((0.008*J69)^2 + (2*1000)^2),20000000,SQRT((0.01*J69)^2 + (2*10000)^2),200000000,SQRT((0.06*J69)^2 + (10*100000)^2))</f>
        <v>#N/A</v>
      </c>
      <c r="P69" t="e">
        <f t="shared" si="11"/>
        <v>#DIV/0!</v>
      </c>
      <c r="Q69" t="e">
        <f t="shared" si="12"/>
        <v>#DIV/0!</v>
      </c>
      <c r="R69" t="e">
        <f t="shared" si="13"/>
        <v>#DIV/0!</v>
      </c>
      <c r="U69" t="e" cm="1">
        <f t="array" ref="U69">_xlfn.SWITCH(T69,2,SQRT((0.003)^2 + (0.04*S69)^2),20,SQRT((0.03)^2 + (0.04*S69)^2),200,SQRT((0.3)^2 + (0.04*S69)^2),2000,SQRT((3)^2 + (0.04*S69)^2),200000,SQRT((10*100)^2 + (0.06*S69)^2))</f>
        <v>#N/A</v>
      </c>
    </row>
    <row r="70" spans="4:21" x14ac:dyDescent="0.3">
      <c r="D70">
        <f t="shared" si="7"/>
        <v>2.9999999999999997E-4</v>
      </c>
      <c r="G70">
        <f t="shared" si="8"/>
        <v>2.9999999999999997E-4</v>
      </c>
      <c r="I70" t="e">
        <f t="shared" si="10"/>
        <v>#DIV/0!</v>
      </c>
      <c r="L70" t="e" cm="1">
        <f t="array" ref="L70">_xlfn.SWITCH(K70,200,SQRT((0.008*J70)^2 + (3*0.1)^2),2000,SQRT((0.008*J70)^2 + (2*1)^2),20000,SQRT((0.008*J70)^2 + (2*10)^2),200000,SQRT((0.008*J70)^2 + (2*100)^2),2000000,SQRT((0.008*J70)^2 + (2*1000)^2),20000000,SQRT((0.01*J70)^2 + (2*10000)^2),200000000,SQRT((0.06*J70)^2 + (10*100000)^2))</f>
        <v>#N/A</v>
      </c>
      <c r="P70" t="e">
        <f t="shared" si="11"/>
        <v>#DIV/0!</v>
      </c>
      <c r="Q70" t="e">
        <f t="shared" si="12"/>
        <v>#DIV/0!</v>
      </c>
      <c r="R70" t="e">
        <f t="shared" si="13"/>
        <v>#DIV/0!</v>
      </c>
      <c r="U70" t="e" cm="1">
        <f t="array" ref="U70">_xlfn.SWITCH(T70,2,SQRT((0.003)^2 + (0.04*S70)^2),20,SQRT((0.03)^2 + (0.04*S70)^2),200,SQRT((0.3)^2 + (0.04*S70)^2),2000,SQRT((3)^2 + (0.04*S70)^2),200000,SQRT((10*100)^2 + (0.06*S70)^2))</f>
        <v>#N/A</v>
      </c>
    </row>
    <row r="71" spans="4:21" x14ac:dyDescent="0.3">
      <c r="D71">
        <f t="shared" si="7"/>
        <v>2.9999999999999997E-4</v>
      </c>
      <c r="G71">
        <f t="shared" si="8"/>
        <v>2.9999999999999997E-4</v>
      </c>
      <c r="I71" t="e">
        <f t="shared" si="10"/>
        <v>#DIV/0!</v>
      </c>
      <c r="L71" t="e" cm="1">
        <f t="array" ref="L71">_xlfn.SWITCH(K71,200,SQRT((0.008*J71)^2 + (3*0.1)^2),2000,SQRT((0.008*J71)^2 + (2*1)^2),20000,SQRT((0.008*J71)^2 + (2*10)^2),200000,SQRT((0.008*J71)^2 + (2*100)^2),2000000,SQRT((0.008*J71)^2 + (2*1000)^2),20000000,SQRT((0.01*J71)^2 + (2*10000)^2),200000000,SQRT((0.06*J71)^2 + (10*100000)^2))</f>
        <v>#N/A</v>
      </c>
      <c r="P71" t="e">
        <f t="shared" si="11"/>
        <v>#DIV/0!</v>
      </c>
      <c r="Q71" t="e">
        <f t="shared" si="12"/>
        <v>#DIV/0!</v>
      </c>
      <c r="R71" t="e">
        <f t="shared" si="13"/>
        <v>#DIV/0!</v>
      </c>
      <c r="U71" t="e" cm="1">
        <f t="array" ref="U71">_xlfn.SWITCH(T71,2,SQRT((0.003)^2 + (0.04*S71)^2),20,SQRT((0.03)^2 + (0.04*S71)^2),200,SQRT((0.3)^2 + (0.04*S71)^2),2000,SQRT((3)^2 + (0.04*S71)^2),200000,SQRT((10*100)^2 + (0.06*S71)^2))</f>
        <v>#N/A</v>
      </c>
    </row>
    <row r="72" spans="4:21" x14ac:dyDescent="0.3">
      <c r="D72">
        <f t="shared" si="7"/>
        <v>2.9999999999999997E-4</v>
      </c>
      <c r="G72">
        <f t="shared" si="8"/>
        <v>2.9999999999999997E-4</v>
      </c>
      <c r="I72" t="e">
        <f t="shared" si="10"/>
        <v>#DIV/0!</v>
      </c>
      <c r="L72" t="e" cm="1">
        <f t="array" ref="L72">_xlfn.SWITCH(K72,200,SQRT((0.008*J72)^2 + (3*0.1)^2),2000,SQRT((0.008*J72)^2 + (2*1)^2),20000,SQRT((0.008*J72)^2 + (2*10)^2),200000,SQRT((0.008*J72)^2 + (2*100)^2),2000000,SQRT((0.008*J72)^2 + (2*1000)^2),20000000,SQRT((0.01*J72)^2 + (2*10000)^2),200000000,SQRT((0.06*J72)^2 + (10*100000)^2))</f>
        <v>#N/A</v>
      </c>
      <c r="P72" t="e">
        <f t="shared" si="11"/>
        <v>#DIV/0!</v>
      </c>
      <c r="Q72" t="e">
        <f t="shared" si="12"/>
        <v>#DIV/0!</v>
      </c>
      <c r="R72" t="e">
        <f t="shared" si="13"/>
        <v>#DIV/0!</v>
      </c>
      <c r="U72" t="e" cm="1">
        <f t="array" ref="U72">_xlfn.SWITCH(T72,2,SQRT((0.003)^2 + (0.04*S72)^2),20,SQRT((0.03)^2 + (0.04*S72)^2),200,SQRT((0.3)^2 + (0.04*S72)^2),2000,SQRT((3)^2 + (0.04*S72)^2),200000,SQRT((10*100)^2 + (0.06*S72)^2))</f>
        <v>#N/A</v>
      </c>
    </row>
    <row r="73" spans="4:21" x14ac:dyDescent="0.3">
      <c r="D73">
        <f t="shared" si="7"/>
        <v>2.9999999999999997E-4</v>
      </c>
      <c r="G73">
        <f t="shared" si="8"/>
        <v>2.9999999999999997E-4</v>
      </c>
      <c r="I73" t="e">
        <f t="shared" si="10"/>
        <v>#DIV/0!</v>
      </c>
      <c r="L73" t="e" cm="1">
        <f t="array" ref="L73">_xlfn.SWITCH(K73,200,SQRT((0.008*J73)^2 + (3*0.1)^2),2000,SQRT((0.008*J73)^2 + (2*1)^2),20000,SQRT((0.008*J73)^2 + (2*10)^2),200000,SQRT((0.008*J73)^2 + (2*100)^2),2000000,SQRT((0.008*J73)^2 + (2*1000)^2),20000000,SQRT((0.01*J73)^2 + (2*10000)^2),200000000,SQRT((0.06*J73)^2 + (10*100000)^2))</f>
        <v>#N/A</v>
      </c>
      <c r="P73" t="e">
        <f t="shared" si="11"/>
        <v>#DIV/0!</v>
      </c>
      <c r="Q73" t="e">
        <f t="shared" si="12"/>
        <v>#DIV/0!</v>
      </c>
      <c r="R73" t="e">
        <f t="shared" si="13"/>
        <v>#DIV/0!</v>
      </c>
      <c r="U73" t="e" cm="1">
        <f t="array" ref="U73">_xlfn.SWITCH(T73,2,SQRT((0.003)^2 + (0.04*S73)^2),20,SQRT((0.03)^2 + (0.04*S73)^2),200,SQRT((0.3)^2 + (0.04*S73)^2),2000,SQRT((3)^2 + (0.04*S73)^2),200000,SQRT((10*100)^2 + (0.06*S73)^2))</f>
        <v>#N/A</v>
      </c>
    </row>
    <row r="74" spans="4:21" x14ac:dyDescent="0.3">
      <c r="D74">
        <f t="shared" si="7"/>
        <v>2.9999999999999997E-4</v>
      </c>
      <c r="G74">
        <f t="shared" si="8"/>
        <v>2.9999999999999997E-4</v>
      </c>
      <c r="I74" t="e">
        <f t="shared" si="10"/>
        <v>#DIV/0!</v>
      </c>
      <c r="L74" t="e" cm="1">
        <f t="array" ref="L74">_xlfn.SWITCH(K74,200,SQRT((0.008*J74)^2 + (3*0.1)^2),2000,SQRT((0.008*J74)^2 + (2*1)^2),20000,SQRT((0.008*J74)^2 + (2*10)^2),200000,SQRT((0.008*J74)^2 + (2*100)^2),2000000,SQRT((0.008*J74)^2 + (2*1000)^2),20000000,SQRT((0.01*J74)^2 + (2*10000)^2),200000000,SQRT((0.06*J74)^2 + (10*100000)^2))</f>
        <v>#N/A</v>
      </c>
      <c r="P74" t="e">
        <f t="shared" si="11"/>
        <v>#DIV/0!</v>
      </c>
      <c r="Q74" t="e">
        <f t="shared" si="12"/>
        <v>#DIV/0!</v>
      </c>
      <c r="R74" t="e">
        <f t="shared" si="13"/>
        <v>#DIV/0!</v>
      </c>
      <c r="U74" t="e" cm="1">
        <f t="array" ref="U74">_xlfn.SWITCH(T74,2,SQRT((0.003)^2 + (0.04*S74)^2),20,SQRT((0.03)^2 + (0.04*S74)^2),200,SQRT((0.3)^2 + (0.04*S74)^2),2000,SQRT((3)^2 + (0.04*S74)^2),200000,SQRT((10*100)^2 + (0.06*S74)^2))</f>
        <v>#N/A</v>
      </c>
    </row>
    <row r="75" spans="4:21" x14ac:dyDescent="0.3">
      <c r="D75">
        <f t="shared" si="7"/>
        <v>2.9999999999999997E-4</v>
      </c>
      <c r="G75">
        <f t="shared" si="8"/>
        <v>2.9999999999999997E-4</v>
      </c>
      <c r="I75" t="e">
        <f t="shared" si="10"/>
        <v>#DIV/0!</v>
      </c>
      <c r="L75" t="e" cm="1">
        <f t="array" ref="L75">_xlfn.SWITCH(K75,200,SQRT((0.008*J75)^2 + (3*0.1)^2),2000,SQRT((0.008*J75)^2 + (2*1)^2),20000,SQRT((0.008*J75)^2 + (2*10)^2),200000,SQRT((0.008*J75)^2 + (2*100)^2),2000000,SQRT((0.008*J75)^2 + (2*1000)^2),20000000,SQRT((0.01*J75)^2 + (2*10000)^2),200000000,SQRT((0.06*J75)^2 + (10*100000)^2))</f>
        <v>#N/A</v>
      </c>
      <c r="P75" t="e">
        <f t="shared" si="11"/>
        <v>#DIV/0!</v>
      </c>
      <c r="Q75" t="e">
        <f t="shared" si="12"/>
        <v>#DIV/0!</v>
      </c>
      <c r="R75" t="e">
        <f t="shared" si="13"/>
        <v>#DIV/0!</v>
      </c>
      <c r="U75" t="e" cm="1">
        <f t="array" ref="U75">_xlfn.SWITCH(T75,2,SQRT((0.003)^2 + (0.04*S75)^2),20,SQRT((0.03)^2 + (0.04*S75)^2),200,SQRT((0.3)^2 + (0.04*S75)^2),2000,SQRT((3)^2 + (0.04*S75)^2),200000,SQRT((10*100)^2 + (0.06*S75)^2))</f>
        <v>#N/A</v>
      </c>
    </row>
    <row r="76" spans="4:21" x14ac:dyDescent="0.3">
      <c r="D76">
        <f t="shared" si="7"/>
        <v>2.9999999999999997E-4</v>
      </c>
      <c r="G76">
        <f t="shared" si="8"/>
        <v>2.9999999999999997E-4</v>
      </c>
      <c r="I76" t="e">
        <f t="shared" si="10"/>
        <v>#DIV/0!</v>
      </c>
      <c r="L76" t="e" cm="1">
        <f t="array" ref="L76">_xlfn.SWITCH(K76,200,SQRT((0.008*J76)^2 + (3*0.1)^2),2000,SQRT((0.008*J76)^2 + (2*1)^2),20000,SQRT((0.008*J76)^2 + (2*10)^2),200000,SQRT((0.008*J76)^2 + (2*100)^2),2000000,SQRT((0.008*J76)^2 + (2*1000)^2),20000000,SQRT((0.01*J76)^2 + (2*10000)^2),200000000,SQRT((0.06*J76)^2 + (10*100000)^2))</f>
        <v>#N/A</v>
      </c>
      <c r="P76" t="e">
        <f t="shared" si="11"/>
        <v>#DIV/0!</v>
      </c>
      <c r="Q76" t="e">
        <f t="shared" si="12"/>
        <v>#DIV/0!</v>
      </c>
      <c r="R76" t="e">
        <f t="shared" si="13"/>
        <v>#DIV/0!</v>
      </c>
      <c r="U76" t="e" cm="1">
        <f t="array" ref="U76">_xlfn.SWITCH(T76,2,SQRT((0.003)^2 + (0.04*S76)^2),20,SQRT((0.03)^2 + (0.04*S76)^2),200,SQRT((0.3)^2 + (0.04*S76)^2),2000,SQRT((3)^2 + (0.04*S76)^2),200000,SQRT((10*100)^2 + (0.06*S76)^2))</f>
        <v>#N/A</v>
      </c>
    </row>
    <row r="77" spans="4:21" x14ac:dyDescent="0.3">
      <c r="D77">
        <f t="shared" si="7"/>
        <v>2.9999999999999997E-4</v>
      </c>
      <c r="G77">
        <f t="shared" si="8"/>
        <v>2.9999999999999997E-4</v>
      </c>
      <c r="I77" t="e">
        <f t="shared" si="10"/>
        <v>#DIV/0!</v>
      </c>
      <c r="L77" t="e" cm="1">
        <f t="array" ref="L77">_xlfn.SWITCH(K77,200,SQRT((0.008*J77)^2 + (3*0.1)^2),2000,SQRT((0.008*J77)^2 + (2*1)^2),20000,SQRT((0.008*J77)^2 + (2*10)^2),200000,SQRT((0.008*J77)^2 + (2*100)^2),2000000,SQRT((0.008*J77)^2 + (2*1000)^2),20000000,SQRT((0.01*J77)^2 + (2*10000)^2),200000000,SQRT((0.06*J77)^2 + (10*100000)^2))</f>
        <v>#N/A</v>
      </c>
      <c r="P77" t="e">
        <f t="shared" si="11"/>
        <v>#DIV/0!</v>
      </c>
      <c r="Q77" t="e">
        <f t="shared" si="12"/>
        <v>#DIV/0!</v>
      </c>
      <c r="R77" t="e">
        <f t="shared" si="13"/>
        <v>#DIV/0!</v>
      </c>
      <c r="U77" t="e" cm="1">
        <f t="array" ref="U77">_xlfn.SWITCH(T77,2,SQRT((0.003)^2 + (0.04*S77)^2),20,SQRT((0.03)^2 + (0.04*S77)^2),200,SQRT((0.3)^2 + (0.04*S77)^2),2000,SQRT((3)^2 + (0.04*S77)^2),200000,SQRT((10*100)^2 + (0.06*S77)^2))</f>
        <v>#N/A</v>
      </c>
    </row>
    <row r="78" spans="4:21" x14ac:dyDescent="0.3">
      <c r="D78">
        <f t="shared" si="7"/>
        <v>2.9999999999999997E-4</v>
      </c>
      <c r="G78">
        <f t="shared" si="8"/>
        <v>2.9999999999999997E-4</v>
      </c>
      <c r="I78" t="e">
        <f t="shared" si="10"/>
        <v>#DIV/0!</v>
      </c>
      <c r="L78" t="e" cm="1">
        <f t="array" ref="L78">_xlfn.SWITCH(K78,200,SQRT((0.008*J78)^2 + (3*0.1)^2),2000,SQRT((0.008*J78)^2 + (2*1)^2),20000,SQRT((0.008*J78)^2 + (2*10)^2),200000,SQRT((0.008*J78)^2 + (2*100)^2),2000000,SQRT((0.008*J78)^2 + (2*1000)^2),20000000,SQRT((0.01*J78)^2 + (2*10000)^2),200000000,SQRT((0.06*J78)^2 + (10*100000)^2))</f>
        <v>#N/A</v>
      </c>
      <c r="P78" t="e">
        <f t="shared" si="11"/>
        <v>#DIV/0!</v>
      </c>
      <c r="Q78" t="e">
        <f t="shared" si="12"/>
        <v>#DIV/0!</v>
      </c>
      <c r="R78" t="e">
        <f t="shared" si="13"/>
        <v>#DIV/0!</v>
      </c>
      <c r="U78" t="e" cm="1">
        <f t="array" ref="U78">_xlfn.SWITCH(T78,2,SQRT((0.003)^2 + (0.04*S78)^2),20,SQRT((0.03)^2 + (0.04*S78)^2),200,SQRT((0.3)^2 + (0.04*S78)^2),2000,SQRT((3)^2 + (0.04*S78)^2),200000,SQRT((10*100)^2 + (0.06*S78)^2))</f>
        <v>#N/A</v>
      </c>
    </row>
    <row r="79" spans="4:21" x14ac:dyDescent="0.3">
      <c r="D79">
        <f t="shared" si="7"/>
        <v>2.9999999999999997E-4</v>
      </c>
      <c r="G79">
        <f t="shared" si="8"/>
        <v>2.9999999999999997E-4</v>
      </c>
      <c r="I79" t="e">
        <f t="shared" si="10"/>
        <v>#DIV/0!</v>
      </c>
      <c r="L79" t="e" cm="1">
        <f t="array" ref="L79">_xlfn.SWITCH(K79,200,SQRT((0.008*J79)^2 + (3*0.1)^2),2000,SQRT((0.008*J79)^2 + (2*1)^2),20000,SQRT((0.008*J79)^2 + (2*10)^2),200000,SQRT((0.008*J79)^2 + (2*100)^2),2000000,SQRT((0.008*J79)^2 + (2*1000)^2),20000000,SQRT((0.01*J79)^2 + (2*10000)^2),200000000,SQRT((0.06*J79)^2 + (10*100000)^2))</f>
        <v>#N/A</v>
      </c>
      <c r="P79" t="e">
        <f t="shared" si="11"/>
        <v>#DIV/0!</v>
      </c>
      <c r="Q79" t="e">
        <f t="shared" si="12"/>
        <v>#DIV/0!</v>
      </c>
      <c r="R79" t="e">
        <f t="shared" si="13"/>
        <v>#DIV/0!</v>
      </c>
      <c r="U79" t="e" cm="1">
        <f t="array" ref="U79">_xlfn.SWITCH(T79,2,SQRT((0.003)^2 + (0.04*S79)^2),20,SQRT((0.03)^2 + (0.04*S79)^2),200,SQRT((0.3)^2 + (0.04*S79)^2),2000,SQRT((3)^2 + (0.04*S79)^2),200000,SQRT((10*100)^2 + (0.06*S79)^2))</f>
        <v>#N/A</v>
      </c>
    </row>
    <row r="80" spans="4:21" x14ac:dyDescent="0.3">
      <c r="D80">
        <f t="shared" si="7"/>
        <v>2.9999999999999997E-4</v>
      </c>
      <c r="G80">
        <f t="shared" si="8"/>
        <v>2.9999999999999997E-4</v>
      </c>
      <c r="I80" t="e">
        <f t="shared" si="10"/>
        <v>#DIV/0!</v>
      </c>
      <c r="L80" t="e" cm="1">
        <f t="array" ref="L80">_xlfn.SWITCH(K80,200,SQRT((0.008*J80)^2 + (3*0.1)^2),2000,SQRT((0.008*J80)^2 + (2*1)^2),20000,SQRT((0.008*J80)^2 + (2*10)^2),200000,SQRT((0.008*J80)^2 + (2*100)^2),2000000,SQRT((0.008*J80)^2 + (2*1000)^2),20000000,SQRT((0.01*J80)^2 + (2*10000)^2),200000000,SQRT((0.06*J80)^2 + (10*100000)^2))</f>
        <v>#N/A</v>
      </c>
      <c r="P80" t="e">
        <f t="shared" si="11"/>
        <v>#DIV/0!</v>
      </c>
      <c r="Q80" t="e">
        <f t="shared" si="12"/>
        <v>#DIV/0!</v>
      </c>
      <c r="R80" t="e">
        <f t="shared" si="13"/>
        <v>#DIV/0!</v>
      </c>
      <c r="U80" t="e" cm="1">
        <f t="array" ref="U80">_xlfn.SWITCH(T80,2,SQRT((0.003)^2 + (0.04*S80)^2),20,SQRT((0.03)^2 + (0.04*S80)^2),200,SQRT((0.3)^2 + (0.04*S80)^2),2000,SQRT((3)^2 + (0.04*S80)^2),200000,SQRT((10*100)^2 + (0.06*S80)^2))</f>
        <v>#N/A</v>
      </c>
    </row>
    <row r="81" spans="4:21" x14ac:dyDescent="0.3">
      <c r="D81">
        <f t="shared" si="7"/>
        <v>2.9999999999999997E-4</v>
      </c>
      <c r="G81">
        <f t="shared" si="8"/>
        <v>2.9999999999999997E-4</v>
      </c>
      <c r="I81" t="e">
        <f t="shared" si="10"/>
        <v>#DIV/0!</v>
      </c>
      <c r="L81" t="e" cm="1">
        <f t="array" ref="L81">_xlfn.SWITCH(K81,200,SQRT((0.008*J81)^2 + (3*0.1)^2),2000,SQRT((0.008*J81)^2 + (2*1)^2),20000,SQRT((0.008*J81)^2 + (2*10)^2),200000,SQRT((0.008*J81)^2 + (2*100)^2),2000000,SQRT((0.008*J81)^2 + (2*1000)^2),20000000,SQRT((0.01*J81)^2 + (2*10000)^2),200000000,SQRT((0.06*J81)^2 + (10*100000)^2))</f>
        <v>#N/A</v>
      </c>
      <c r="P81" t="e">
        <f t="shared" si="11"/>
        <v>#DIV/0!</v>
      </c>
      <c r="Q81" t="e">
        <f t="shared" si="12"/>
        <v>#DIV/0!</v>
      </c>
      <c r="R81" t="e">
        <f t="shared" si="13"/>
        <v>#DIV/0!</v>
      </c>
      <c r="U81" t="e" cm="1">
        <f t="array" ref="U81">_xlfn.SWITCH(T81,2,SQRT((0.003)^2 + (0.04*S81)^2),20,SQRT((0.03)^2 + (0.04*S81)^2),200,SQRT((0.3)^2 + (0.04*S81)^2),2000,SQRT((3)^2 + (0.04*S81)^2),200000,SQRT((10*100)^2 + (0.06*S81)^2))</f>
        <v>#N/A</v>
      </c>
    </row>
    <row r="82" spans="4:21" x14ac:dyDescent="0.3">
      <c r="D82">
        <f t="shared" si="7"/>
        <v>2.9999999999999997E-4</v>
      </c>
      <c r="G82">
        <f t="shared" si="8"/>
        <v>2.9999999999999997E-4</v>
      </c>
      <c r="I82" t="e">
        <f t="shared" si="10"/>
        <v>#DIV/0!</v>
      </c>
      <c r="L82" t="e" cm="1">
        <f t="array" ref="L82">_xlfn.SWITCH(K82,200,SQRT((0.008*J82)^2 + (3*0.1)^2),2000,SQRT((0.008*J82)^2 + (2*1)^2),20000,SQRT((0.008*J82)^2 + (2*10)^2),200000,SQRT((0.008*J82)^2 + (2*100)^2),2000000,SQRT((0.008*J82)^2 + (2*1000)^2),20000000,SQRT((0.01*J82)^2 + (2*10000)^2),200000000,SQRT((0.06*J82)^2 + (10*100000)^2))</f>
        <v>#N/A</v>
      </c>
      <c r="P82" t="e">
        <f t="shared" si="11"/>
        <v>#DIV/0!</v>
      </c>
      <c r="Q82" t="e">
        <f t="shared" si="12"/>
        <v>#DIV/0!</v>
      </c>
      <c r="R82" t="e">
        <f t="shared" si="13"/>
        <v>#DIV/0!</v>
      </c>
      <c r="U82" t="e" cm="1">
        <f t="array" ref="U82">_xlfn.SWITCH(T82,2,SQRT((0.003)^2 + (0.04*S82)^2),20,SQRT((0.03)^2 + (0.04*S82)^2),200,SQRT((0.3)^2 + (0.04*S82)^2),2000,SQRT((3)^2 + (0.04*S82)^2),200000,SQRT((10*100)^2 + (0.06*S82)^2))</f>
        <v>#N/A</v>
      </c>
    </row>
    <row r="83" spans="4:21" x14ac:dyDescent="0.3">
      <c r="D83">
        <f t="shared" si="7"/>
        <v>2.9999999999999997E-4</v>
      </c>
      <c r="G83">
        <f t="shared" si="8"/>
        <v>2.9999999999999997E-4</v>
      </c>
      <c r="I83" t="e">
        <f t="shared" si="10"/>
        <v>#DIV/0!</v>
      </c>
      <c r="L83" t="e" cm="1">
        <f t="array" ref="L83">_xlfn.SWITCH(K83,200,SQRT((0.008*J83)^2 + (3*0.1)^2),2000,SQRT((0.008*J83)^2 + (2*1)^2),20000,SQRT((0.008*J83)^2 + (2*10)^2),200000,SQRT((0.008*J83)^2 + (2*100)^2),2000000,SQRT((0.008*J83)^2 + (2*1000)^2),20000000,SQRT((0.01*J83)^2 + (2*10000)^2),200000000,SQRT((0.06*J83)^2 + (10*100000)^2))</f>
        <v>#N/A</v>
      </c>
      <c r="P83" t="e">
        <f t="shared" si="11"/>
        <v>#DIV/0!</v>
      </c>
      <c r="Q83" t="e">
        <f t="shared" si="12"/>
        <v>#DIV/0!</v>
      </c>
      <c r="R83" t="e">
        <f t="shared" si="13"/>
        <v>#DIV/0!</v>
      </c>
      <c r="U83" t="e" cm="1">
        <f t="array" ref="U83">_xlfn.SWITCH(T83,2,SQRT((0.003)^2 + (0.04*S83)^2),20,SQRT((0.03)^2 + (0.04*S83)^2),200,SQRT((0.3)^2 + (0.04*S83)^2),2000,SQRT((3)^2 + (0.04*S83)^2),200000,SQRT((10*100)^2 + (0.06*S83)^2))</f>
        <v>#N/A</v>
      </c>
    </row>
    <row r="84" spans="4:21" x14ac:dyDescent="0.3">
      <c r="D84">
        <f t="shared" si="7"/>
        <v>2.9999999999999997E-4</v>
      </c>
      <c r="G84">
        <f t="shared" si="8"/>
        <v>2.9999999999999997E-4</v>
      </c>
      <c r="I84" t="e">
        <f t="shared" si="10"/>
        <v>#DIV/0!</v>
      </c>
      <c r="L84" t="e" cm="1">
        <f t="array" ref="L84">_xlfn.SWITCH(K84,200,SQRT((0.008*J84)^2 + (3*0.1)^2),2000,SQRT((0.008*J84)^2 + (2*1)^2),20000,SQRT((0.008*J84)^2 + (2*10)^2),200000,SQRT((0.008*J84)^2 + (2*100)^2),2000000,SQRT((0.008*J84)^2 + (2*1000)^2),20000000,SQRT((0.01*J84)^2 + (2*10000)^2),200000000,SQRT((0.06*J84)^2 + (10*100000)^2))</f>
        <v>#N/A</v>
      </c>
      <c r="P84" t="e">
        <f t="shared" si="11"/>
        <v>#DIV/0!</v>
      </c>
      <c r="Q84" t="e">
        <f t="shared" si="12"/>
        <v>#DIV/0!</v>
      </c>
      <c r="R84" t="e">
        <f t="shared" si="13"/>
        <v>#DIV/0!</v>
      </c>
      <c r="U84" t="e" cm="1">
        <f t="array" ref="U84">_xlfn.SWITCH(T84,2,SQRT((0.003)^2 + (0.04*S84)^2),20,SQRT((0.03)^2 + (0.04*S84)^2),200,SQRT((0.3)^2 + (0.04*S84)^2),2000,SQRT((3)^2 + (0.04*S84)^2),200000,SQRT((10*100)^2 + (0.06*S84)^2))</f>
        <v>#N/A</v>
      </c>
    </row>
    <row r="85" spans="4:21" x14ac:dyDescent="0.3">
      <c r="D85">
        <f t="shared" si="7"/>
        <v>2.9999999999999997E-4</v>
      </c>
      <c r="G85">
        <f t="shared" si="8"/>
        <v>2.9999999999999997E-4</v>
      </c>
      <c r="I85" t="e">
        <f t="shared" si="10"/>
        <v>#DIV/0!</v>
      </c>
      <c r="L85" t="e" cm="1">
        <f t="array" ref="L85">_xlfn.SWITCH(K85,200,SQRT((0.008*J85)^2 + (3*0.1)^2),2000,SQRT((0.008*J85)^2 + (2*1)^2),20000,SQRT((0.008*J85)^2 + (2*10)^2),200000,SQRT((0.008*J85)^2 + (2*100)^2),2000000,SQRT((0.008*J85)^2 + (2*1000)^2),20000000,SQRT((0.01*J85)^2 + (2*10000)^2),200000000,SQRT((0.06*J85)^2 + (10*100000)^2))</f>
        <v>#N/A</v>
      </c>
      <c r="P85" t="e">
        <f t="shared" si="11"/>
        <v>#DIV/0!</v>
      </c>
      <c r="Q85" t="e">
        <f t="shared" si="12"/>
        <v>#DIV/0!</v>
      </c>
      <c r="R85" t="e">
        <f t="shared" si="13"/>
        <v>#DIV/0!</v>
      </c>
      <c r="U85" t="e" cm="1">
        <f t="array" ref="U85">_xlfn.SWITCH(T85,2,SQRT((0.003)^2 + (0.04*S85)^2),20,SQRT((0.03)^2 + (0.04*S85)^2),200,SQRT((0.3)^2 + (0.04*S85)^2),2000,SQRT((3)^2 + (0.04*S85)^2),200000,SQRT((10*100)^2 + (0.06*S85)^2))</f>
        <v>#N/A</v>
      </c>
    </row>
    <row r="86" spans="4:21" x14ac:dyDescent="0.3">
      <c r="D86">
        <f t="shared" si="7"/>
        <v>2.9999999999999997E-4</v>
      </c>
      <c r="G86">
        <f t="shared" si="8"/>
        <v>2.9999999999999997E-4</v>
      </c>
      <c r="I86" t="e">
        <f t="shared" si="10"/>
        <v>#DIV/0!</v>
      </c>
      <c r="L86" t="e" cm="1">
        <f t="array" ref="L86">_xlfn.SWITCH(K86,200,SQRT((0.008*J86)^2 + (3*0.1)^2),2000,SQRT((0.008*J86)^2 + (2*1)^2),20000,SQRT((0.008*J86)^2 + (2*10)^2),200000,SQRT((0.008*J86)^2 + (2*100)^2),2000000,SQRT((0.008*J86)^2 + (2*1000)^2),20000000,SQRT((0.01*J86)^2 + (2*10000)^2),200000000,SQRT((0.06*J86)^2 + (10*100000)^2))</f>
        <v>#N/A</v>
      </c>
      <c r="P86" t="e">
        <f t="shared" si="11"/>
        <v>#DIV/0!</v>
      </c>
      <c r="Q86" t="e">
        <f t="shared" si="12"/>
        <v>#DIV/0!</v>
      </c>
      <c r="R86" t="e">
        <f t="shared" si="13"/>
        <v>#DIV/0!</v>
      </c>
      <c r="U86" t="e" cm="1">
        <f t="array" ref="U86">_xlfn.SWITCH(T86,2,SQRT((0.003)^2 + (0.04*S86)^2),20,SQRT((0.03)^2 + (0.04*S86)^2),200,SQRT((0.3)^2 + (0.04*S86)^2),2000,SQRT((3)^2 + (0.04*S86)^2),200000,SQRT((10*100)^2 + (0.06*S86)^2))</f>
        <v>#N/A</v>
      </c>
    </row>
    <row r="87" spans="4:21" x14ac:dyDescent="0.3">
      <c r="D87">
        <f t="shared" si="7"/>
        <v>2.9999999999999997E-4</v>
      </c>
      <c r="G87">
        <f t="shared" si="8"/>
        <v>2.9999999999999997E-4</v>
      </c>
      <c r="I87" t="e">
        <f t="shared" si="10"/>
        <v>#DIV/0!</v>
      </c>
      <c r="L87" t="e" cm="1">
        <f t="array" ref="L87">_xlfn.SWITCH(K87,200,SQRT((0.008*J87)^2 + (3*0.1)^2),2000,SQRT((0.008*J87)^2 + (2*1)^2),20000,SQRT((0.008*J87)^2 + (2*10)^2),200000,SQRT((0.008*J87)^2 + (2*100)^2),2000000,SQRT((0.008*J87)^2 + (2*1000)^2),20000000,SQRT((0.01*J87)^2 + (2*10000)^2),200000000,SQRT((0.06*J87)^2 + (10*100000)^2))</f>
        <v>#N/A</v>
      </c>
      <c r="P87" t="e">
        <f t="shared" si="11"/>
        <v>#DIV/0!</v>
      </c>
      <c r="Q87" t="e">
        <f t="shared" si="12"/>
        <v>#DIV/0!</v>
      </c>
      <c r="R87" t="e">
        <f t="shared" si="13"/>
        <v>#DIV/0!</v>
      </c>
      <c r="U87" t="e" cm="1">
        <f t="array" ref="U87">_xlfn.SWITCH(T87,2,SQRT((0.003)^2 + (0.04*S87)^2),20,SQRT((0.03)^2 + (0.04*S87)^2),200,SQRT((0.3)^2 + (0.04*S87)^2),2000,SQRT((3)^2 + (0.04*S87)^2),200000,SQRT((10*100)^2 + (0.06*S87)^2))</f>
        <v>#N/A</v>
      </c>
    </row>
    <row r="88" spans="4:21" x14ac:dyDescent="0.3">
      <c r="D88">
        <f t="shared" si="7"/>
        <v>2.9999999999999997E-4</v>
      </c>
      <c r="G88">
        <f t="shared" si="8"/>
        <v>2.9999999999999997E-4</v>
      </c>
      <c r="I88" t="e">
        <f t="shared" si="10"/>
        <v>#DIV/0!</v>
      </c>
      <c r="L88" t="e" cm="1">
        <f t="array" ref="L88">_xlfn.SWITCH(K88,200,SQRT((0.008*J88)^2 + (3*0.1)^2),2000,SQRT((0.008*J88)^2 + (2*1)^2),20000,SQRT((0.008*J88)^2 + (2*10)^2),200000,SQRT((0.008*J88)^2 + (2*100)^2),2000000,SQRT((0.008*J88)^2 + (2*1000)^2),20000000,SQRT((0.01*J88)^2 + (2*10000)^2),200000000,SQRT((0.06*J88)^2 + (10*100000)^2))</f>
        <v>#N/A</v>
      </c>
      <c r="P88" t="e">
        <f t="shared" si="11"/>
        <v>#DIV/0!</v>
      </c>
      <c r="Q88" t="e">
        <f t="shared" si="12"/>
        <v>#DIV/0!</v>
      </c>
      <c r="R88" t="e">
        <f t="shared" si="13"/>
        <v>#DIV/0!</v>
      </c>
      <c r="U88" t="e" cm="1">
        <f t="array" ref="U88">_xlfn.SWITCH(T88,2,SQRT((0.003)^2 + (0.04*S88)^2),20,SQRT((0.03)^2 + (0.04*S88)^2),200,SQRT((0.3)^2 + (0.04*S88)^2),2000,SQRT((3)^2 + (0.04*S88)^2),200000,SQRT((10*100)^2 + (0.06*S88)^2))</f>
        <v>#N/A</v>
      </c>
    </row>
    <row r="89" spans="4:21" x14ac:dyDescent="0.3">
      <c r="D89">
        <f t="shared" si="7"/>
        <v>2.9999999999999997E-4</v>
      </c>
      <c r="G89">
        <f t="shared" si="8"/>
        <v>2.9999999999999997E-4</v>
      </c>
      <c r="I89" t="e">
        <f t="shared" si="10"/>
        <v>#DIV/0!</v>
      </c>
      <c r="L89" t="e" cm="1">
        <f t="array" ref="L89">_xlfn.SWITCH(K89,200,SQRT((0.008*J89)^2 + (3*0.1)^2),2000,SQRT((0.008*J89)^2 + (2*1)^2),20000,SQRT((0.008*J89)^2 + (2*10)^2),200000,SQRT((0.008*J89)^2 + (2*100)^2),2000000,SQRT((0.008*J89)^2 + (2*1000)^2),20000000,SQRT((0.01*J89)^2 + (2*10000)^2),200000000,SQRT((0.06*J89)^2 + (10*100000)^2))</f>
        <v>#N/A</v>
      </c>
      <c r="P89" t="e">
        <f t="shared" si="11"/>
        <v>#DIV/0!</v>
      </c>
      <c r="Q89" t="e">
        <f t="shared" si="12"/>
        <v>#DIV/0!</v>
      </c>
      <c r="R89" t="e">
        <f t="shared" si="13"/>
        <v>#DIV/0!</v>
      </c>
      <c r="U89" t="e" cm="1">
        <f t="array" ref="U89">_xlfn.SWITCH(T89,2,SQRT((0.003)^2 + (0.04*S89)^2),20,SQRT((0.03)^2 + (0.04*S89)^2),200,SQRT((0.3)^2 + (0.04*S89)^2),2000,SQRT((3)^2 + (0.04*S89)^2),200000,SQRT((10*100)^2 + (0.06*S89)^2))</f>
        <v>#N/A</v>
      </c>
    </row>
    <row r="90" spans="4:21" x14ac:dyDescent="0.3">
      <c r="D90">
        <f t="shared" si="7"/>
        <v>2.9999999999999997E-4</v>
      </c>
      <c r="G90">
        <f t="shared" si="8"/>
        <v>2.9999999999999997E-4</v>
      </c>
      <c r="I90" t="e">
        <f t="shared" si="10"/>
        <v>#DIV/0!</v>
      </c>
      <c r="L90" t="e" cm="1">
        <f t="array" ref="L90">_xlfn.SWITCH(K90,200,SQRT((0.008*J90)^2 + (3*0.1)^2),2000,SQRT((0.008*J90)^2 + (2*1)^2),20000,SQRT((0.008*J90)^2 + (2*10)^2),200000,SQRT((0.008*J90)^2 + (2*100)^2),2000000,SQRT((0.008*J90)^2 + (2*1000)^2),20000000,SQRT((0.01*J90)^2 + (2*10000)^2),200000000,SQRT((0.06*J90)^2 + (10*100000)^2))</f>
        <v>#N/A</v>
      </c>
      <c r="P90" t="e">
        <f t="shared" si="11"/>
        <v>#DIV/0!</v>
      </c>
      <c r="Q90" t="e">
        <f t="shared" si="12"/>
        <v>#DIV/0!</v>
      </c>
      <c r="R90" t="e">
        <f t="shared" si="13"/>
        <v>#DIV/0!</v>
      </c>
      <c r="U90" t="e" cm="1">
        <f t="array" ref="U90">_xlfn.SWITCH(T90,2,SQRT((0.003)^2 + (0.04*S90)^2),20,SQRT((0.03)^2 + (0.04*S90)^2),200,SQRT((0.3)^2 + (0.04*S90)^2),2000,SQRT((3)^2 + (0.04*S90)^2),200000,SQRT((10*100)^2 + (0.06*S90)^2))</f>
        <v>#N/A</v>
      </c>
    </row>
    <row r="91" spans="4:21" x14ac:dyDescent="0.3">
      <c r="D91">
        <f t="shared" si="7"/>
        <v>2.9999999999999997E-4</v>
      </c>
      <c r="G91">
        <f t="shared" si="8"/>
        <v>2.9999999999999997E-4</v>
      </c>
      <c r="I91" t="e">
        <f t="shared" si="10"/>
        <v>#DIV/0!</v>
      </c>
      <c r="L91" t="e" cm="1">
        <f t="array" ref="L91">_xlfn.SWITCH(K91,200,SQRT((0.008*J91)^2 + (3*0.1)^2),2000,SQRT((0.008*J91)^2 + (2*1)^2),20000,SQRT((0.008*J91)^2 + (2*10)^2),200000,SQRT((0.008*J91)^2 + (2*100)^2),2000000,SQRT((0.008*J91)^2 + (2*1000)^2),20000000,SQRT((0.01*J91)^2 + (2*10000)^2),200000000,SQRT((0.06*J91)^2 + (10*100000)^2))</f>
        <v>#N/A</v>
      </c>
      <c r="P91" t="e">
        <f t="shared" si="11"/>
        <v>#DIV/0!</v>
      </c>
      <c r="Q91" t="e">
        <f t="shared" si="12"/>
        <v>#DIV/0!</v>
      </c>
      <c r="R91" t="e">
        <f t="shared" si="13"/>
        <v>#DIV/0!</v>
      </c>
      <c r="U91" t="e" cm="1">
        <f t="array" ref="U91">_xlfn.SWITCH(T91,2,SQRT((0.003)^2 + (0.04*S91)^2),20,SQRT((0.03)^2 + (0.04*S91)^2),200,SQRT((0.3)^2 + (0.04*S91)^2),2000,SQRT((3)^2 + (0.04*S91)^2),200000,SQRT((10*100)^2 + (0.06*S91)^2))</f>
        <v>#N/A</v>
      </c>
    </row>
    <row r="92" spans="4:21" x14ac:dyDescent="0.3">
      <c r="D92">
        <f t="shared" si="7"/>
        <v>2.9999999999999997E-4</v>
      </c>
      <c r="G92">
        <f t="shared" si="8"/>
        <v>2.9999999999999997E-4</v>
      </c>
      <c r="I92" t="e">
        <f t="shared" si="10"/>
        <v>#DIV/0!</v>
      </c>
      <c r="L92" t="e" cm="1">
        <f t="array" ref="L92">_xlfn.SWITCH(K92,200,SQRT((0.008*J92)^2 + (3*0.1)^2),2000,SQRT((0.008*J92)^2 + (2*1)^2),20000,SQRT((0.008*J92)^2 + (2*10)^2),200000,SQRT((0.008*J92)^2 + (2*100)^2),2000000,SQRT((0.008*J92)^2 + (2*1000)^2),20000000,SQRT((0.01*J92)^2 + (2*10000)^2),200000000,SQRT((0.06*J92)^2 + (10*100000)^2))</f>
        <v>#N/A</v>
      </c>
      <c r="P92" t="e">
        <f t="shared" si="11"/>
        <v>#DIV/0!</v>
      </c>
      <c r="Q92" t="e">
        <f t="shared" si="12"/>
        <v>#DIV/0!</v>
      </c>
      <c r="R92" t="e">
        <f t="shared" si="13"/>
        <v>#DIV/0!</v>
      </c>
      <c r="U92" t="e" cm="1">
        <f t="array" ref="U92">_xlfn.SWITCH(T92,2,SQRT((0.003)^2 + (0.04*S92)^2),20,SQRT((0.03)^2 + (0.04*S92)^2),200,SQRT((0.3)^2 + (0.04*S92)^2),2000,SQRT((3)^2 + (0.04*S92)^2),200000,SQRT((10*100)^2 + (0.06*S92)^2))</f>
        <v>#N/A</v>
      </c>
    </row>
    <row r="93" spans="4:21" x14ac:dyDescent="0.3">
      <c r="D93">
        <f t="shared" si="7"/>
        <v>2.9999999999999997E-4</v>
      </c>
      <c r="G93">
        <f t="shared" si="8"/>
        <v>2.9999999999999997E-4</v>
      </c>
      <c r="I93" t="e">
        <f t="shared" si="10"/>
        <v>#DIV/0!</v>
      </c>
      <c r="L93" t="e" cm="1">
        <f t="array" ref="L93">_xlfn.SWITCH(K93,200,SQRT((0.008*J93)^2 + (3*0.1)^2),2000,SQRT((0.008*J93)^2 + (2*1)^2),20000,SQRT((0.008*J93)^2 + (2*10)^2),200000,SQRT((0.008*J93)^2 + (2*100)^2),2000000,SQRT((0.008*J93)^2 + (2*1000)^2),20000000,SQRT((0.01*J93)^2 + (2*10000)^2),200000000,SQRT((0.06*J93)^2 + (10*100000)^2))</f>
        <v>#N/A</v>
      </c>
      <c r="P93" t="e">
        <f t="shared" si="11"/>
        <v>#DIV/0!</v>
      </c>
      <c r="Q93" t="e">
        <f t="shared" si="12"/>
        <v>#DIV/0!</v>
      </c>
      <c r="R93" t="e">
        <f t="shared" si="13"/>
        <v>#DIV/0!</v>
      </c>
      <c r="U93" t="e" cm="1">
        <f t="array" ref="U93">_xlfn.SWITCH(T93,2,SQRT((0.003)^2 + (0.04*S93)^2),20,SQRT((0.03)^2 + (0.04*S93)^2),200,SQRT((0.3)^2 + (0.04*S93)^2),2000,SQRT((3)^2 + (0.04*S93)^2),200000,SQRT((10*100)^2 + (0.06*S93)^2))</f>
        <v>#N/A</v>
      </c>
    </row>
    <row r="94" spans="4:21" x14ac:dyDescent="0.3">
      <c r="D94">
        <f t="shared" si="7"/>
        <v>2.9999999999999997E-4</v>
      </c>
      <c r="G94">
        <f t="shared" si="8"/>
        <v>2.9999999999999997E-4</v>
      </c>
      <c r="I94" t="e">
        <f t="shared" si="10"/>
        <v>#DIV/0!</v>
      </c>
      <c r="L94" t="e" cm="1">
        <f t="array" ref="L94">_xlfn.SWITCH(K94,200,SQRT((0.008*J94)^2 + (3*0.1)^2),2000,SQRT((0.008*J94)^2 + (2*1)^2),20000,SQRT((0.008*J94)^2 + (2*10)^2),200000,SQRT((0.008*J94)^2 + (2*100)^2),2000000,SQRT((0.008*J94)^2 + (2*1000)^2),20000000,SQRT((0.01*J94)^2 + (2*10000)^2),200000000,SQRT((0.06*J94)^2 + (10*100000)^2))</f>
        <v>#N/A</v>
      </c>
      <c r="P94" t="e">
        <f t="shared" si="11"/>
        <v>#DIV/0!</v>
      </c>
      <c r="Q94" t="e">
        <f t="shared" si="12"/>
        <v>#DIV/0!</v>
      </c>
      <c r="R94" t="e">
        <f t="shared" si="13"/>
        <v>#DIV/0!</v>
      </c>
      <c r="U94" t="e" cm="1">
        <f t="array" ref="U94">_xlfn.SWITCH(T94,2,SQRT((0.003)^2 + (0.04*S94)^2),20,SQRT((0.03)^2 + (0.04*S94)^2),200,SQRT((0.3)^2 + (0.04*S94)^2),2000,SQRT((3)^2 + (0.04*S94)^2),200000,SQRT((10*100)^2 + (0.06*S94)^2))</f>
        <v>#N/A</v>
      </c>
    </row>
    <row r="95" spans="4:21" x14ac:dyDescent="0.3">
      <c r="D95">
        <f t="shared" si="7"/>
        <v>2.9999999999999997E-4</v>
      </c>
      <c r="G95">
        <f t="shared" si="8"/>
        <v>2.9999999999999997E-4</v>
      </c>
      <c r="I95" t="e">
        <f t="shared" si="10"/>
        <v>#DIV/0!</v>
      </c>
      <c r="L95" t="e" cm="1">
        <f t="array" ref="L95">_xlfn.SWITCH(K95,200,SQRT((0.008*J95)^2 + (3*0.1)^2),2000,SQRT((0.008*J95)^2 + (2*1)^2),20000,SQRT((0.008*J95)^2 + (2*10)^2),200000,SQRT((0.008*J95)^2 + (2*100)^2),2000000,SQRT((0.008*J95)^2 + (2*1000)^2),20000000,SQRT((0.01*J95)^2 + (2*10000)^2),200000000,SQRT((0.06*J95)^2 + (10*100000)^2))</f>
        <v>#N/A</v>
      </c>
      <c r="P95" t="e">
        <f t="shared" si="11"/>
        <v>#DIV/0!</v>
      </c>
      <c r="Q95" t="e">
        <f t="shared" si="12"/>
        <v>#DIV/0!</v>
      </c>
      <c r="R95" t="e">
        <f t="shared" si="13"/>
        <v>#DIV/0!</v>
      </c>
      <c r="U95" t="e" cm="1">
        <f t="array" ref="U95">_xlfn.SWITCH(T95,2,SQRT((0.003)^2 + (0.04*S95)^2),20,SQRT((0.03)^2 + (0.04*S95)^2),200,SQRT((0.3)^2 + (0.04*S95)^2),2000,SQRT((3)^2 + (0.04*S95)^2),200000,SQRT((10*100)^2 + (0.06*S95)^2))</f>
        <v>#N/A</v>
      </c>
    </row>
    <row r="96" spans="4:21" x14ac:dyDescent="0.3">
      <c r="D96">
        <f t="shared" si="7"/>
        <v>2.9999999999999997E-4</v>
      </c>
      <c r="G96">
        <f t="shared" si="8"/>
        <v>2.9999999999999997E-4</v>
      </c>
      <c r="I96" t="e">
        <f t="shared" si="10"/>
        <v>#DIV/0!</v>
      </c>
      <c r="L96" t="e" cm="1">
        <f t="array" ref="L96">_xlfn.SWITCH(K96,200,SQRT((0.008*J96)^2 + (3*0.1)^2),2000,SQRT((0.008*J96)^2 + (2*1)^2),20000,SQRT((0.008*J96)^2 + (2*10)^2),200000,SQRT((0.008*J96)^2 + (2*100)^2),2000000,SQRT((0.008*J96)^2 + (2*1000)^2),20000000,SQRT((0.01*J96)^2 + (2*10000)^2),200000000,SQRT((0.06*J96)^2 + (10*100000)^2))</f>
        <v>#N/A</v>
      </c>
      <c r="P96" t="e">
        <f t="shared" si="11"/>
        <v>#DIV/0!</v>
      </c>
      <c r="Q96" t="e">
        <f t="shared" si="12"/>
        <v>#DIV/0!</v>
      </c>
      <c r="R96" t="e">
        <f t="shared" si="13"/>
        <v>#DIV/0!</v>
      </c>
      <c r="U96" t="e" cm="1">
        <f t="array" ref="U96">_xlfn.SWITCH(T96,2,SQRT((0.003)^2 + (0.04*S96)^2),20,SQRT((0.03)^2 + (0.04*S96)^2),200,SQRT((0.3)^2 + (0.04*S96)^2),2000,SQRT((3)^2 + (0.04*S96)^2),200000,SQRT((10*100)^2 + (0.06*S96)^2))</f>
        <v>#N/A</v>
      </c>
    </row>
    <row r="97" spans="4:21" x14ac:dyDescent="0.3">
      <c r="D97">
        <f t="shared" si="7"/>
        <v>2.9999999999999997E-4</v>
      </c>
      <c r="G97">
        <f t="shared" si="8"/>
        <v>2.9999999999999997E-4</v>
      </c>
      <c r="I97" t="e">
        <f t="shared" si="10"/>
        <v>#DIV/0!</v>
      </c>
      <c r="L97" t="e" cm="1">
        <f t="array" ref="L97">_xlfn.SWITCH(K97,200,SQRT((0.008*J97)^2 + (3*0.1)^2),2000,SQRT((0.008*J97)^2 + (2*1)^2),20000,SQRT((0.008*J97)^2 + (2*10)^2),200000,SQRT((0.008*J97)^2 + (2*100)^2),2000000,SQRT((0.008*J97)^2 + (2*1000)^2),20000000,SQRT((0.01*J97)^2 + (2*10000)^2),200000000,SQRT((0.06*J97)^2 + (10*100000)^2))</f>
        <v>#N/A</v>
      </c>
      <c r="P97" t="e">
        <f t="shared" si="11"/>
        <v>#DIV/0!</v>
      </c>
      <c r="Q97" t="e">
        <f t="shared" si="12"/>
        <v>#DIV/0!</v>
      </c>
      <c r="R97" t="e">
        <f t="shared" si="13"/>
        <v>#DIV/0!</v>
      </c>
      <c r="U97" t="e" cm="1">
        <f t="array" ref="U97">_xlfn.SWITCH(T97,2,SQRT((0.003)^2 + (0.04*S97)^2),20,SQRT((0.03)^2 + (0.04*S97)^2),200,SQRT((0.3)^2 + (0.04*S97)^2),2000,SQRT((3)^2 + (0.04*S97)^2),200000,SQRT((10*100)^2 + (0.06*S97)^2))</f>
        <v>#N/A</v>
      </c>
    </row>
    <row r="98" spans="4:21" x14ac:dyDescent="0.3">
      <c r="D98">
        <f t="shared" si="7"/>
        <v>2.9999999999999997E-4</v>
      </c>
      <c r="G98">
        <f t="shared" si="8"/>
        <v>2.9999999999999997E-4</v>
      </c>
      <c r="I98" t="e">
        <f t="shared" si="10"/>
        <v>#DIV/0!</v>
      </c>
      <c r="L98" t="e" cm="1">
        <f t="array" ref="L98">_xlfn.SWITCH(K98,200,SQRT((0.008*J98)^2 + (3*0.1)^2),2000,SQRT((0.008*J98)^2 + (2*1)^2),20000,SQRT((0.008*J98)^2 + (2*10)^2),200000,SQRT((0.008*J98)^2 + (2*100)^2),2000000,SQRT((0.008*J98)^2 + (2*1000)^2),20000000,SQRT((0.01*J98)^2 + (2*10000)^2),200000000,SQRT((0.06*J98)^2 + (10*100000)^2))</f>
        <v>#N/A</v>
      </c>
      <c r="P98" t="e">
        <f t="shared" si="11"/>
        <v>#DIV/0!</v>
      </c>
      <c r="Q98" t="e">
        <f t="shared" si="12"/>
        <v>#DIV/0!</v>
      </c>
      <c r="R98" t="e">
        <f t="shared" si="13"/>
        <v>#DIV/0!</v>
      </c>
      <c r="U98" t="e" cm="1">
        <f t="array" ref="U98">_xlfn.SWITCH(T98,2,SQRT((0.003)^2 + (0.04*S98)^2),20,SQRT((0.03)^2 + (0.04*S98)^2),200,SQRT((0.3)^2 + (0.04*S98)^2),2000,SQRT((3)^2 + (0.04*S98)^2),200000,SQRT((10*100)^2 + (0.06*S98)^2))</f>
        <v>#N/A</v>
      </c>
    </row>
    <row r="99" spans="4:21" x14ac:dyDescent="0.3">
      <c r="D99">
        <f t="shared" si="7"/>
        <v>2.9999999999999997E-4</v>
      </c>
      <c r="G99">
        <f t="shared" si="8"/>
        <v>2.9999999999999997E-4</v>
      </c>
      <c r="I99" t="e">
        <f t="shared" si="10"/>
        <v>#DIV/0!</v>
      </c>
      <c r="L99" t="e" cm="1">
        <f t="array" ref="L99">_xlfn.SWITCH(K99,200,SQRT((0.008*J99)^2 + (3*0.1)^2),2000,SQRT((0.008*J99)^2 + (2*1)^2),20000,SQRT((0.008*J99)^2 + (2*10)^2),200000,SQRT((0.008*J99)^2 + (2*100)^2),2000000,SQRT((0.008*J99)^2 + (2*1000)^2),20000000,SQRT((0.01*J99)^2 + (2*10000)^2),200000000,SQRT((0.06*J99)^2 + (10*100000)^2))</f>
        <v>#N/A</v>
      </c>
      <c r="P99" t="e">
        <f t="shared" si="11"/>
        <v>#DIV/0!</v>
      </c>
      <c r="Q99" t="e">
        <f t="shared" si="12"/>
        <v>#DIV/0!</v>
      </c>
      <c r="R99" t="e">
        <f t="shared" si="13"/>
        <v>#DIV/0!</v>
      </c>
      <c r="U99" t="e" cm="1">
        <f t="array" ref="U99">_xlfn.SWITCH(T99,2,SQRT((0.003)^2 + (0.04*S99)^2),20,SQRT((0.03)^2 + (0.04*S99)^2),200,SQRT((0.3)^2 + (0.04*S99)^2),2000,SQRT((3)^2 + (0.04*S99)^2),200000,SQRT((10*100)^2 + (0.06*S99)^2))</f>
        <v>#N/A</v>
      </c>
    </row>
    <row r="100" spans="4:21" x14ac:dyDescent="0.3">
      <c r="D100">
        <f t="shared" si="7"/>
        <v>2.9999999999999997E-4</v>
      </c>
      <c r="G100">
        <f t="shared" si="8"/>
        <v>2.9999999999999997E-4</v>
      </c>
      <c r="I100" t="e">
        <f t="shared" si="10"/>
        <v>#DIV/0!</v>
      </c>
      <c r="L100" t="e" cm="1">
        <f t="array" ref="L100">_xlfn.SWITCH(K100,200,SQRT((0.008*J100)^2 + (3*0.1)^2),2000,SQRT((0.008*J100)^2 + (2*1)^2),20000,SQRT((0.008*J100)^2 + (2*10)^2),200000,SQRT((0.008*J100)^2 + (2*100)^2),2000000,SQRT((0.008*J100)^2 + (2*1000)^2),20000000,SQRT((0.01*J100)^2 + (2*10000)^2),200000000,SQRT((0.06*J100)^2 + (10*100000)^2))</f>
        <v>#N/A</v>
      </c>
      <c r="P100" t="e">
        <f t="shared" si="11"/>
        <v>#DIV/0!</v>
      </c>
      <c r="Q100" t="e">
        <f t="shared" si="12"/>
        <v>#DIV/0!</v>
      </c>
      <c r="R100" t="e">
        <f t="shared" si="13"/>
        <v>#DIV/0!</v>
      </c>
      <c r="U100" t="e" cm="1">
        <f t="array" ref="U100">_xlfn.SWITCH(T100,2,SQRT((0.003)^2 + (0.04*S100)^2),20,SQRT((0.03)^2 + (0.04*S100)^2),200,SQRT((0.3)^2 + (0.04*S100)^2),2000,SQRT((3)^2 + (0.04*S100)^2),200000,SQRT((10*100)^2 + (0.06*S100)^2))</f>
        <v>#N/A</v>
      </c>
    </row>
    <row r="101" spans="4:21" x14ac:dyDescent="0.3">
      <c r="D101">
        <f t="shared" si="7"/>
        <v>2.9999999999999997E-4</v>
      </c>
      <c r="G101">
        <f t="shared" si="8"/>
        <v>2.9999999999999997E-4</v>
      </c>
      <c r="I101" t="e">
        <f t="shared" si="10"/>
        <v>#DIV/0!</v>
      </c>
      <c r="L101" t="e" cm="1">
        <f t="array" ref="L101">_xlfn.SWITCH(K101,200,SQRT((0.008*J101)^2 + (3*0.1)^2),2000,SQRT((0.008*J101)^2 + (2*1)^2),20000,SQRT((0.008*J101)^2 + (2*10)^2),200000,SQRT((0.008*J101)^2 + (2*100)^2),2000000,SQRT((0.008*J101)^2 + (2*1000)^2),20000000,SQRT((0.01*J101)^2 + (2*10000)^2),200000000,SQRT((0.06*J101)^2 + (10*100000)^2))</f>
        <v>#N/A</v>
      </c>
      <c r="P101" t="e">
        <f t="shared" si="11"/>
        <v>#DIV/0!</v>
      </c>
      <c r="Q101" t="e">
        <f t="shared" si="12"/>
        <v>#DIV/0!</v>
      </c>
      <c r="R101" t="e">
        <f t="shared" si="13"/>
        <v>#DIV/0!</v>
      </c>
      <c r="U101" t="e" cm="1">
        <f t="array" ref="U101">_xlfn.SWITCH(T101,2,SQRT((0.003)^2 + (0.04*S101)^2),20,SQRT((0.03)^2 + (0.04*S101)^2),200,SQRT((0.3)^2 + (0.04*S101)^2),2000,SQRT((3)^2 + (0.04*S101)^2),200000,SQRT((10*100)^2 + (0.06*S101)^2))</f>
        <v>#N/A</v>
      </c>
    </row>
    <row r="102" spans="4:21" x14ac:dyDescent="0.3">
      <c r="D102">
        <f t="shared" si="7"/>
        <v>2.9999999999999997E-4</v>
      </c>
      <c r="G102">
        <f t="shared" si="8"/>
        <v>2.9999999999999997E-4</v>
      </c>
      <c r="I102" t="e">
        <f t="shared" si="10"/>
        <v>#DIV/0!</v>
      </c>
      <c r="L102" t="e" cm="1">
        <f t="array" ref="L102">_xlfn.SWITCH(K102,200,SQRT((0.008*J102)^2 + (3*0.1)^2),2000,SQRT((0.008*J102)^2 + (2*1)^2),20000,SQRT((0.008*J102)^2 + (2*10)^2),200000,SQRT((0.008*J102)^2 + (2*100)^2),2000000,SQRT((0.008*J102)^2 + (2*1000)^2),20000000,SQRT((0.01*J102)^2 + (2*10000)^2),200000000,SQRT((0.06*J102)^2 + (10*100000)^2))</f>
        <v>#N/A</v>
      </c>
      <c r="P102" t="e">
        <f t="shared" si="11"/>
        <v>#DIV/0!</v>
      </c>
      <c r="Q102" t="e">
        <f t="shared" si="12"/>
        <v>#DIV/0!</v>
      </c>
      <c r="R102" t="e">
        <f t="shared" si="13"/>
        <v>#DIV/0!</v>
      </c>
      <c r="U102" t="e" cm="1">
        <f t="array" ref="U102">_xlfn.SWITCH(T102,2,SQRT((0.003)^2 + (0.04*S102)^2),20,SQRT((0.03)^2 + (0.04*S102)^2),200,SQRT((0.3)^2 + (0.04*S102)^2),2000,SQRT((3)^2 + (0.04*S102)^2),200000,SQRT((10*100)^2 + (0.06*S102)^2))</f>
        <v>#N/A</v>
      </c>
    </row>
    <row r="103" spans="4:21" x14ac:dyDescent="0.3">
      <c r="D103">
        <f t="shared" si="7"/>
        <v>2.9999999999999997E-4</v>
      </c>
      <c r="G103">
        <f t="shared" si="8"/>
        <v>2.9999999999999997E-4</v>
      </c>
      <c r="I103" t="e">
        <f t="shared" si="10"/>
        <v>#DIV/0!</v>
      </c>
      <c r="L103" t="e" cm="1">
        <f t="array" ref="L103">_xlfn.SWITCH(K103,200,SQRT((0.008*J103)^2 + (3*0.1)^2),2000,SQRT((0.008*J103)^2 + (2*1)^2),20000,SQRT((0.008*J103)^2 + (2*10)^2),200000,SQRT((0.008*J103)^2 + (2*100)^2),2000000,SQRT((0.008*J103)^2 + (2*1000)^2),20000000,SQRT((0.01*J103)^2 + (2*10000)^2),200000000,SQRT((0.06*J103)^2 + (10*100000)^2))</f>
        <v>#N/A</v>
      </c>
      <c r="P103" t="e">
        <f t="shared" si="11"/>
        <v>#DIV/0!</v>
      </c>
      <c r="Q103" t="e">
        <f t="shared" si="12"/>
        <v>#DIV/0!</v>
      </c>
      <c r="R103" t="e">
        <f t="shared" si="13"/>
        <v>#DIV/0!</v>
      </c>
      <c r="U103" t="e" cm="1">
        <f t="array" ref="U103">_xlfn.SWITCH(T103,2,SQRT((0.003)^2 + (0.04*S103)^2),20,SQRT((0.03)^2 + (0.04*S103)^2),200,SQRT((0.3)^2 + (0.04*S103)^2),2000,SQRT((3)^2 + (0.04*S103)^2),200000,SQRT((10*100)^2 + (0.06*S103)^2))</f>
        <v>#N/A</v>
      </c>
    </row>
    <row r="104" spans="4:21" x14ac:dyDescent="0.3">
      <c r="D104">
        <f t="shared" si="7"/>
        <v>2.9999999999999997E-4</v>
      </c>
      <c r="G104">
        <f t="shared" si="8"/>
        <v>2.9999999999999997E-4</v>
      </c>
      <c r="I104" t="e">
        <f t="shared" si="10"/>
        <v>#DIV/0!</v>
      </c>
      <c r="L104" t="e" cm="1">
        <f t="array" ref="L104">_xlfn.SWITCH(K104,200,SQRT((0.008*J104)^2 + (3*0.1)^2),2000,SQRT((0.008*J104)^2 + (2*1)^2),20000,SQRT((0.008*J104)^2 + (2*10)^2),200000,SQRT((0.008*J104)^2 + (2*100)^2),2000000,SQRT((0.008*J104)^2 + (2*1000)^2),20000000,SQRT((0.01*J104)^2 + (2*10000)^2),200000000,SQRT((0.06*J104)^2 + (10*100000)^2))</f>
        <v>#N/A</v>
      </c>
      <c r="P104" t="e">
        <f t="shared" si="11"/>
        <v>#DIV/0!</v>
      </c>
      <c r="Q104" t="e">
        <f t="shared" si="12"/>
        <v>#DIV/0!</v>
      </c>
      <c r="R104" t="e">
        <f t="shared" si="13"/>
        <v>#DIV/0!</v>
      </c>
      <c r="U104" t="e" cm="1">
        <f t="array" ref="U104">_xlfn.SWITCH(T104,2,SQRT((0.003)^2 + (0.04*S104)^2),20,SQRT((0.03)^2 + (0.04*S104)^2),200,SQRT((0.3)^2 + (0.04*S104)^2),2000,SQRT((3)^2 + (0.04*S104)^2),200000,SQRT((10*100)^2 + (0.06*S104)^2))</f>
        <v>#N/A</v>
      </c>
    </row>
    <row r="105" spans="4:21" x14ac:dyDescent="0.3">
      <c r="D105">
        <f t="shared" si="7"/>
        <v>2.9999999999999997E-4</v>
      </c>
      <c r="G105">
        <f t="shared" si="8"/>
        <v>2.9999999999999997E-4</v>
      </c>
      <c r="I105" t="e">
        <f t="shared" si="10"/>
        <v>#DIV/0!</v>
      </c>
      <c r="L105" t="e" cm="1">
        <f t="array" ref="L105">_xlfn.SWITCH(K105,200,SQRT((0.008*J105)^2 + (3*0.1)^2),2000,SQRT((0.008*J105)^2 + (2*1)^2),20000,SQRT((0.008*J105)^2 + (2*10)^2),200000,SQRT((0.008*J105)^2 + (2*100)^2),2000000,SQRT((0.008*J105)^2 + (2*1000)^2),20000000,SQRT((0.01*J105)^2 + (2*10000)^2),200000000,SQRT((0.06*J105)^2 + (10*100000)^2))</f>
        <v>#N/A</v>
      </c>
      <c r="P105" t="e">
        <f t="shared" si="11"/>
        <v>#DIV/0!</v>
      </c>
      <c r="Q105" t="e">
        <f t="shared" si="12"/>
        <v>#DIV/0!</v>
      </c>
      <c r="R105" t="e">
        <f t="shared" si="13"/>
        <v>#DIV/0!</v>
      </c>
      <c r="U105" t="e" cm="1">
        <f t="array" ref="U105">_xlfn.SWITCH(T105,2,SQRT((0.003)^2 + (0.04*S105)^2),20,SQRT((0.03)^2 + (0.04*S105)^2),200,SQRT((0.3)^2 + (0.04*S105)^2),2000,SQRT((3)^2 + (0.04*S105)^2),200000,SQRT((10*100)^2 + (0.06*S105)^2))</f>
        <v>#N/A</v>
      </c>
    </row>
    <row r="106" spans="4:21" x14ac:dyDescent="0.3">
      <c r="D106">
        <f t="shared" si="7"/>
        <v>2.9999999999999997E-4</v>
      </c>
      <c r="G106">
        <f t="shared" si="8"/>
        <v>2.9999999999999997E-4</v>
      </c>
      <c r="I106" t="e">
        <f t="shared" si="10"/>
        <v>#DIV/0!</v>
      </c>
      <c r="L106" t="e" cm="1">
        <f t="array" ref="L106">_xlfn.SWITCH(K106,200,SQRT((0.008*J106)^2 + (3*0.1)^2),2000,SQRT((0.008*J106)^2 + (2*1)^2),20000,SQRT((0.008*J106)^2 + (2*10)^2),200000,SQRT((0.008*J106)^2 + (2*100)^2),2000000,SQRT((0.008*J106)^2 + (2*1000)^2),20000000,SQRT((0.01*J106)^2 + (2*10000)^2),200000000,SQRT((0.06*J106)^2 + (10*100000)^2))</f>
        <v>#N/A</v>
      </c>
      <c r="P106" t="e">
        <f t="shared" si="11"/>
        <v>#DIV/0!</v>
      </c>
      <c r="Q106" t="e">
        <f t="shared" si="12"/>
        <v>#DIV/0!</v>
      </c>
      <c r="R106" t="e">
        <f t="shared" si="13"/>
        <v>#DIV/0!</v>
      </c>
      <c r="U106" t="e" cm="1">
        <f t="array" ref="U106">_xlfn.SWITCH(T106,2,SQRT((0.003)^2 + (0.04*S106)^2),20,SQRT((0.03)^2 + (0.04*S106)^2),200,SQRT((0.3)^2 + (0.04*S106)^2),2000,SQRT((3)^2 + (0.04*S106)^2),200000,SQRT((10*100)^2 + (0.06*S106)^2))</f>
        <v>#N/A</v>
      </c>
    </row>
    <row r="107" spans="4:21" x14ac:dyDescent="0.3">
      <c r="D107">
        <f t="shared" si="7"/>
        <v>2.9999999999999997E-4</v>
      </c>
      <c r="G107">
        <f t="shared" si="8"/>
        <v>2.9999999999999997E-4</v>
      </c>
      <c r="I107" t="e">
        <f t="shared" si="10"/>
        <v>#DIV/0!</v>
      </c>
      <c r="L107" t="e" cm="1">
        <f t="array" ref="L107">_xlfn.SWITCH(K107,200,SQRT((0.008*J107)^2 + (3*0.1)^2),2000,SQRT((0.008*J107)^2 + (2*1)^2),20000,SQRT((0.008*J107)^2 + (2*10)^2),200000,SQRT((0.008*J107)^2 + (2*100)^2),2000000,SQRT((0.008*J107)^2 + (2*1000)^2),20000000,SQRT((0.01*J107)^2 + (2*10000)^2),200000000,SQRT((0.06*J107)^2 + (10*100000)^2))</f>
        <v>#N/A</v>
      </c>
      <c r="P107" t="e">
        <f t="shared" si="11"/>
        <v>#DIV/0!</v>
      </c>
      <c r="Q107" t="e">
        <f t="shared" si="12"/>
        <v>#DIV/0!</v>
      </c>
      <c r="R107" t="e">
        <f t="shared" si="13"/>
        <v>#DIV/0!</v>
      </c>
      <c r="U107" t="e" cm="1">
        <f t="array" ref="U107">_xlfn.SWITCH(T107,2,SQRT((0.003)^2 + (0.04*S107)^2),20,SQRT((0.03)^2 + (0.04*S107)^2),200,SQRT((0.3)^2 + (0.04*S107)^2),2000,SQRT((3)^2 + (0.04*S107)^2),200000,SQRT((10*100)^2 + (0.06*S107)^2))</f>
        <v>#N/A</v>
      </c>
    </row>
    <row r="108" spans="4:21" x14ac:dyDescent="0.3">
      <c r="D108">
        <f t="shared" si="7"/>
        <v>2.9999999999999997E-4</v>
      </c>
      <c r="G108">
        <f t="shared" si="8"/>
        <v>2.9999999999999997E-4</v>
      </c>
      <c r="I108" t="e">
        <f t="shared" si="10"/>
        <v>#DIV/0!</v>
      </c>
      <c r="L108" t="e" cm="1">
        <f t="array" ref="L108">_xlfn.SWITCH(K108,200,SQRT((0.008*J108)^2 + (3*0.1)^2),2000,SQRT((0.008*J108)^2 + (2*1)^2),20000,SQRT((0.008*J108)^2 + (2*10)^2),200000,SQRT((0.008*J108)^2 + (2*100)^2),2000000,SQRT((0.008*J108)^2 + (2*1000)^2),20000000,SQRT((0.01*J108)^2 + (2*10000)^2),200000000,SQRT((0.06*J108)^2 + (10*100000)^2))</f>
        <v>#N/A</v>
      </c>
      <c r="P108" t="e">
        <f t="shared" si="11"/>
        <v>#DIV/0!</v>
      </c>
      <c r="Q108" t="e">
        <f t="shared" si="12"/>
        <v>#DIV/0!</v>
      </c>
      <c r="R108" t="e">
        <f t="shared" si="13"/>
        <v>#DIV/0!</v>
      </c>
      <c r="U108" t="e" cm="1">
        <f t="array" ref="U108">_xlfn.SWITCH(T108,2,SQRT((0.003)^2 + (0.04*S108)^2),20,SQRT((0.03)^2 + (0.04*S108)^2),200,SQRT((0.3)^2 + (0.04*S108)^2),2000,SQRT((3)^2 + (0.04*S108)^2),200000,SQRT((10*100)^2 + (0.06*S108)^2))</f>
        <v>#N/A</v>
      </c>
    </row>
    <row r="109" spans="4:21" x14ac:dyDescent="0.3">
      <c r="D109">
        <f t="shared" si="7"/>
        <v>2.9999999999999997E-4</v>
      </c>
      <c r="G109">
        <f t="shared" si="8"/>
        <v>2.9999999999999997E-4</v>
      </c>
      <c r="I109" t="e">
        <f t="shared" si="10"/>
        <v>#DIV/0!</v>
      </c>
      <c r="L109" t="e" cm="1">
        <f t="array" ref="L109">_xlfn.SWITCH(K109,200,SQRT((0.008*J109)^2 + (3*0.1)^2),2000,SQRT((0.008*J109)^2 + (2*1)^2),20000,SQRT((0.008*J109)^2 + (2*10)^2),200000,SQRT((0.008*J109)^2 + (2*100)^2),2000000,SQRT((0.008*J109)^2 + (2*1000)^2),20000000,SQRT((0.01*J109)^2 + (2*10000)^2),200000000,SQRT((0.06*J109)^2 + (10*100000)^2))</f>
        <v>#N/A</v>
      </c>
      <c r="P109" t="e">
        <f t="shared" si="11"/>
        <v>#DIV/0!</v>
      </c>
      <c r="Q109" t="e">
        <f t="shared" si="12"/>
        <v>#DIV/0!</v>
      </c>
      <c r="R109" t="e">
        <f t="shared" si="13"/>
        <v>#DIV/0!</v>
      </c>
      <c r="U109" t="e" cm="1">
        <f t="array" ref="U109">_xlfn.SWITCH(T109,2,SQRT((0.003)^2 + (0.04*S109)^2),20,SQRT((0.03)^2 + (0.04*S109)^2),200,SQRT((0.3)^2 + (0.04*S109)^2),2000,SQRT((3)^2 + (0.04*S109)^2),200000,SQRT((10*100)^2 + (0.06*S109)^2))</f>
        <v>#N/A</v>
      </c>
    </row>
    <row r="110" spans="4:21" x14ac:dyDescent="0.3">
      <c r="D110">
        <f t="shared" si="7"/>
        <v>2.9999999999999997E-4</v>
      </c>
      <c r="G110">
        <f t="shared" si="8"/>
        <v>2.9999999999999997E-4</v>
      </c>
      <c r="I110" t="e">
        <f t="shared" si="10"/>
        <v>#DIV/0!</v>
      </c>
      <c r="L110" t="e" cm="1">
        <f t="array" ref="L110">_xlfn.SWITCH(K110,200,SQRT((0.008*J110)^2 + (3*0.1)^2),2000,SQRT((0.008*J110)^2 + (2*1)^2),20000,SQRT((0.008*J110)^2 + (2*10)^2),200000,SQRT((0.008*J110)^2 + (2*100)^2),2000000,SQRT((0.008*J110)^2 + (2*1000)^2),20000000,SQRT((0.01*J110)^2 + (2*10000)^2),200000000,SQRT((0.06*J110)^2 + (10*100000)^2))</f>
        <v>#N/A</v>
      </c>
      <c r="P110" t="e">
        <f t="shared" si="11"/>
        <v>#DIV/0!</v>
      </c>
      <c r="Q110" t="e">
        <f t="shared" si="12"/>
        <v>#DIV/0!</v>
      </c>
      <c r="R110" t="e">
        <f t="shared" si="13"/>
        <v>#DIV/0!</v>
      </c>
      <c r="U110" t="e" cm="1">
        <f t="array" ref="U110">_xlfn.SWITCH(T110,2,SQRT((0.003)^2 + (0.04*S110)^2),20,SQRT((0.03)^2 + (0.04*S110)^2),200,SQRT((0.3)^2 + (0.04*S110)^2),2000,SQRT((3)^2 + (0.04*S110)^2),200000,SQRT((10*100)^2 + (0.06*S110)^2))</f>
        <v>#N/A</v>
      </c>
    </row>
    <row r="111" spans="4:21" x14ac:dyDescent="0.3">
      <c r="D111">
        <f t="shared" si="7"/>
        <v>2.9999999999999997E-4</v>
      </c>
      <c r="G111">
        <f t="shared" si="8"/>
        <v>2.9999999999999997E-4</v>
      </c>
      <c r="I111" t="e">
        <f t="shared" si="10"/>
        <v>#DIV/0!</v>
      </c>
      <c r="L111" t="e" cm="1">
        <f t="array" ref="L111">_xlfn.SWITCH(K111,200,SQRT((0.008*J111)^2 + (3*0.1)^2),2000,SQRT((0.008*J111)^2 + (2*1)^2),20000,SQRT((0.008*J111)^2 + (2*10)^2),200000,SQRT((0.008*J111)^2 + (2*100)^2),2000000,SQRT((0.008*J111)^2 + (2*1000)^2),20000000,SQRT((0.01*J111)^2 + (2*10000)^2),200000000,SQRT((0.06*J111)^2 + (10*100000)^2))</f>
        <v>#N/A</v>
      </c>
      <c r="P111" t="e">
        <f t="shared" si="11"/>
        <v>#DIV/0!</v>
      </c>
      <c r="Q111" t="e">
        <f t="shared" si="12"/>
        <v>#DIV/0!</v>
      </c>
      <c r="R111" t="e">
        <f t="shared" si="13"/>
        <v>#DIV/0!</v>
      </c>
      <c r="U111" t="e" cm="1">
        <f t="array" ref="U111">_xlfn.SWITCH(T111,2,SQRT((0.003)^2 + (0.04*S111)^2),20,SQRT((0.03)^2 + (0.04*S111)^2),200,SQRT((0.3)^2 + (0.04*S111)^2),2000,SQRT((3)^2 + (0.04*S111)^2),200000,SQRT((10*100)^2 + (0.06*S111)^2))</f>
        <v>#N/A</v>
      </c>
    </row>
    <row r="112" spans="4:21" x14ac:dyDescent="0.3">
      <c r="D112">
        <f t="shared" si="7"/>
        <v>2.9999999999999997E-4</v>
      </c>
      <c r="G112">
        <f t="shared" si="8"/>
        <v>2.9999999999999997E-4</v>
      </c>
      <c r="I112" t="e">
        <f t="shared" si="10"/>
        <v>#DIV/0!</v>
      </c>
      <c r="L112" t="e" cm="1">
        <f t="array" ref="L112">_xlfn.SWITCH(K112,200,SQRT((0.008*J112)^2 + (3*0.1)^2),2000,SQRT((0.008*J112)^2 + (2*1)^2),20000,SQRT((0.008*J112)^2 + (2*10)^2),200000,SQRT((0.008*J112)^2 + (2*100)^2),2000000,SQRT((0.008*J112)^2 + (2*1000)^2),20000000,SQRT((0.01*J112)^2 + (2*10000)^2),200000000,SQRT((0.06*J112)^2 + (10*100000)^2))</f>
        <v>#N/A</v>
      </c>
      <c r="P112" t="e">
        <f t="shared" si="11"/>
        <v>#DIV/0!</v>
      </c>
      <c r="Q112" t="e">
        <f t="shared" si="12"/>
        <v>#DIV/0!</v>
      </c>
      <c r="R112" t="e">
        <f t="shared" si="13"/>
        <v>#DIV/0!</v>
      </c>
      <c r="U112" t="e" cm="1">
        <f t="array" ref="U112">_xlfn.SWITCH(T112,2,SQRT((0.003)^2 + (0.04*S112)^2),20,SQRT((0.03)^2 + (0.04*S112)^2),200,SQRT((0.3)^2 + (0.04*S112)^2),2000,SQRT((3)^2 + (0.04*S112)^2),200000,SQRT((10*100)^2 + (0.06*S112)^2))</f>
        <v>#N/A</v>
      </c>
    </row>
    <row r="113" spans="4:21" x14ac:dyDescent="0.3">
      <c r="D113">
        <f t="shared" si="7"/>
        <v>2.9999999999999997E-4</v>
      </c>
      <c r="G113">
        <f t="shared" si="8"/>
        <v>2.9999999999999997E-4</v>
      </c>
      <c r="I113" t="e">
        <f t="shared" si="10"/>
        <v>#DIV/0!</v>
      </c>
      <c r="L113" t="e" cm="1">
        <f t="array" ref="L113">_xlfn.SWITCH(K113,200,SQRT((0.008*J113)^2 + (3*0.1)^2),2000,SQRT((0.008*J113)^2 + (2*1)^2),20000,SQRT((0.008*J113)^2 + (2*10)^2),200000,SQRT((0.008*J113)^2 + (2*100)^2),2000000,SQRT((0.008*J113)^2 + (2*1000)^2),20000000,SQRT((0.01*J113)^2 + (2*10000)^2),200000000,SQRT((0.06*J113)^2 + (10*100000)^2))</f>
        <v>#N/A</v>
      </c>
      <c r="P113" t="e">
        <f t="shared" si="11"/>
        <v>#DIV/0!</v>
      </c>
      <c r="Q113" t="e">
        <f t="shared" si="12"/>
        <v>#DIV/0!</v>
      </c>
      <c r="R113" t="e">
        <f t="shared" si="13"/>
        <v>#DIV/0!</v>
      </c>
      <c r="U113" t="e" cm="1">
        <f t="array" ref="U113">_xlfn.SWITCH(T113,2,SQRT((0.003)^2 + (0.04*S113)^2),20,SQRT((0.03)^2 + (0.04*S113)^2),200,SQRT((0.3)^2 + (0.04*S113)^2),2000,SQRT((3)^2 + (0.04*S113)^2),200000,SQRT((10*100)^2 + (0.06*S113)^2))</f>
        <v>#N/A</v>
      </c>
    </row>
    <row r="114" spans="4:21" x14ac:dyDescent="0.3">
      <c r="D114">
        <f t="shared" si="7"/>
        <v>2.9999999999999997E-4</v>
      </c>
      <c r="G114">
        <f t="shared" si="8"/>
        <v>2.9999999999999997E-4</v>
      </c>
      <c r="I114" t="e">
        <f t="shared" si="10"/>
        <v>#DIV/0!</v>
      </c>
      <c r="L114" t="e" cm="1">
        <f t="array" ref="L114">_xlfn.SWITCH(K114,200,SQRT((0.008*J114)^2 + (3*0.1)^2),2000,SQRT((0.008*J114)^2 + (2*1)^2),20000,SQRT((0.008*J114)^2 + (2*10)^2),200000,SQRT((0.008*J114)^2 + (2*100)^2),2000000,SQRT((0.008*J114)^2 + (2*1000)^2),20000000,SQRT((0.01*J114)^2 + (2*10000)^2),200000000,SQRT((0.06*J114)^2 + (10*100000)^2))</f>
        <v>#N/A</v>
      </c>
      <c r="P114" t="e">
        <f t="shared" si="11"/>
        <v>#DIV/0!</v>
      </c>
      <c r="Q114" t="e">
        <f t="shared" si="12"/>
        <v>#DIV/0!</v>
      </c>
      <c r="R114" t="e">
        <f t="shared" si="13"/>
        <v>#DIV/0!</v>
      </c>
      <c r="U114" t="e" cm="1">
        <f t="array" ref="U114">_xlfn.SWITCH(T114,2,SQRT((0.003)^2 + (0.04*S114)^2),20,SQRT((0.03)^2 + (0.04*S114)^2),200,SQRT((0.3)^2 + (0.04*S114)^2),2000,SQRT((3)^2 + (0.04*S114)^2),200000,SQRT((10*100)^2 + (0.06*S114)^2))</f>
        <v>#N/A</v>
      </c>
    </row>
    <row r="115" spans="4:21" x14ac:dyDescent="0.3">
      <c r="D115">
        <f t="shared" si="7"/>
        <v>2.9999999999999997E-4</v>
      </c>
      <c r="G115">
        <f t="shared" si="8"/>
        <v>2.9999999999999997E-4</v>
      </c>
      <c r="I115" t="e">
        <f t="shared" si="10"/>
        <v>#DIV/0!</v>
      </c>
      <c r="L115" t="e" cm="1">
        <f t="array" ref="L115">_xlfn.SWITCH(K115,200,SQRT((0.008*J115)^2 + (3*0.1)^2),2000,SQRT((0.008*J115)^2 + (2*1)^2),20000,SQRT((0.008*J115)^2 + (2*10)^2),200000,SQRT((0.008*J115)^2 + (2*100)^2),2000000,SQRT((0.008*J115)^2 + (2*1000)^2),20000000,SQRT((0.01*J115)^2 + (2*10000)^2),200000000,SQRT((0.06*J115)^2 + (10*100000)^2))</f>
        <v>#N/A</v>
      </c>
      <c r="P115" t="e">
        <f t="shared" si="11"/>
        <v>#DIV/0!</v>
      </c>
      <c r="Q115" t="e">
        <f t="shared" si="12"/>
        <v>#DIV/0!</v>
      </c>
      <c r="R115" t="e">
        <f t="shared" si="13"/>
        <v>#DIV/0!</v>
      </c>
      <c r="U115" t="e" cm="1">
        <f t="array" ref="U115">_xlfn.SWITCH(T115,2,SQRT((0.003)^2 + (0.04*S115)^2),20,SQRT((0.03)^2 + (0.04*S115)^2),200,SQRT((0.3)^2 + (0.04*S115)^2),2000,SQRT((3)^2 + (0.04*S115)^2),200000,SQRT((10*100)^2 + (0.06*S115)^2))</f>
        <v>#N/A</v>
      </c>
    </row>
    <row r="116" spans="4:21" x14ac:dyDescent="0.3">
      <c r="D116">
        <f t="shared" si="7"/>
        <v>2.9999999999999997E-4</v>
      </c>
      <c r="G116">
        <f t="shared" si="8"/>
        <v>2.9999999999999997E-4</v>
      </c>
      <c r="I116" t="e">
        <f t="shared" si="10"/>
        <v>#DIV/0!</v>
      </c>
      <c r="L116" t="e" cm="1">
        <f t="array" ref="L116">_xlfn.SWITCH(K116,200,SQRT((0.008*J116)^2 + (3*0.1)^2),2000,SQRT((0.008*J116)^2 + (2*1)^2),20000,SQRT((0.008*J116)^2 + (2*10)^2),200000,SQRT((0.008*J116)^2 + (2*100)^2),2000000,SQRT((0.008*J116)^2 + (2*1000)^2),20000000,SQRT((0.01*J116)^2 + (2*10000)^2),200000000,SQRT((0.06*J116)^2 + (10*100000)^2))</f>
        <v>#N/A</v>
      </c>
      <c r="P116" t="e">
        <f t="shared" si="11"/>
        <v>#DIV/0!</v>
      </c>
      <c r="Q116" t="e">
        <f t="shared" si="12"/>
        <v>#DIV/0!</v>
      </c>
      <c r="R116" t="e">
        <f t="shared" si="13"/>
        <v>#DIV/0!</v>
      </c>
      <c r="U116" t="e" cm="1">
        <f t="array" ref="U116">_xlfn.SWITCH(T116,2,SQRT((0.003)^2 + (0.04*S116)^2),20,SQRT((0.03)^2 + (0.04*S116)^2),200,SQRT((0.3)^2 + (0.04*S116)^2),2000,SQRT((3)^2 + (0.04*S116)^2),200000,SQRT((10*100)^2 + (0.06*S116)^2))</f>
        <v>#N/A</v>
      </c>
    </row>
    <row r="117" spans="4:21" x14ac:dyDescent="0.3">
      <c r="D117">
        <f t="shared" si="7"/>
        <v>2.9999999999999997E-4</v>
      </c>
      <c r="G117">
        <f t="shared" si="8"/>
        <v>2.9999999999999997E-4</v>
      </c>
      <c r="I117" t="e">
        <f t="shared" si="10"/>
        <v>#DIV/0!</v>
      </c>
      <c r="L117" t="e" cm="1">
        <f t="array" ref="L117">_xlfn.SWITCH(K117,200,SQRT((0.008*J117)^2 + (3*0.1)^2),2000,SQRT((0.008*J117)^2 + (2*1)^2),20000,SQRT((0.008*J117)^2 + (2*10)^2),200000,SQRT((0.008*J117)^2 + (2*100)^2),2000000,SQRT((0.008*J117)^2 + (2*1000)^2),20000000,SQRT((0.01*J117)^2 + (2*10000)^2),200000000,SQRT((0.06*J117)^2 + (10*100000)^2))</f>
        <v>#N/A</v>
      </c>
      <c r="P117" t="e">
        <f t="shared" si="11"/>
        <v>#DIV/0!</v>
      </c>
      <c r="Q117" t="e">
        <f t="shared" si="12"/>
        <v>#DIV/0!</v>
      </c>
      <c r="R117" t="e">
        <f t="shared" si="13"/>
        <v>#DIV/0!</v>
      </c>
      <c r="U117" t="e" cm="1">
        <f t="array" ref="U117">_xlfn.SWITCH(T117,2,SQRT((0.003)^2 + (0.04*S117)^2),20,SQRT((0.03)^2 + (0.04*S117)^2),200,SQRT((0.3)^2 + (0.04*S117)^2),2000,SQRT((3)^2 + (0.04*S117)^2),200000,SQRT((10*100)^2 + (0.06*S117)^2))</f>
        <v>#N/A</v>
      </c>
    </row>
    <row r="118" spans="4:21" x14ac:dyDescent="0.3">
      <c r="D118">
        <f t="shared" si="7"/>
        <v>2.9999999999999997E-4</v>
      </c>
      <c r="G118">
        <f t="shared" si="8"/>
        <v>2.9999999999999997E-4</v>
      </c>
      <c r="I118" t="e">
        <f t="shared" si="10"/>
        <v>#DIV/0!</v>
      </c>
      <c r="L118" t="e" cm="1">
        <f t="array" ref="L118">_xlfn.SWITCH(K118,200,SQRT((0.008*J118)^2 + (3*0.1)^2),2000,SQRT((0.008*J118)^2 + (2*1)^2),20000,SQRT((0.008*J118)^2 + (2*10)^2),200000,SQRT((0.008*J118)^2 + (2*100)^2),2000000,SQRT((0.008*J118)^2 + (2*1000)^2),20000000,SQRT((0.01*J118)^2 + (2*10000)^2),200000000,SQRT((0.06*J118)^2 + (10*100000)^2))</f>
        <v>#N/A</v>
      </c>
      <c r="P118" t="e">
        <f t="shared" si="11"/>
        <v>#DIV/0!</v>
      </c>
      <c r="Q118" t="e">
        <f t="shared" si="12"/>
        <v>#DIV/0!</v>
      </c>
      <c r="R118" t="e">
        <f t="shared" si="13"/>
        <v>#DIV/0!</v>
      </c>
      <c r="U118" t="e" cm="1">
        <f t="array" ref="U118">_xlfn.SWITCH(T118,2,SQRT((0.003)^2 + (0.04*S118)^2),20,SQRT((0.03)^2 + (0.04*S118)^2),200,SQRT((0.3)^2 + (0.04*S118)^2),2000,SQRT((3)^2 + (0.04*S118)^2),200000,SQRT((10*100)^2 + (0.06*S118)^2))</f>
        <v>#N/A</v>
      </c>
    </row>
    <row r="119" spans="4:21" x14ac:dyDescent="0.3">
      <c r="D119">
        <f t="shared" si="7"/>
        <v>2.9999999999999997E-4</v>
      </c>
      <c r="G119">
        <f t="shared" si="8"/>
        <v>2.9999999999999997E-4</v>
      </c>
      <c r="I119" t="e">
        <f t="shared" si="10"/>
        <v>#DIV/0!</v>
      </c>
      <c r="L119" t="e" cm="1">
        <f t="array" ref="L119">_xlfn.SWITCH(K119,200,SQRT((0.008*J119)^2 + (3*0.1)^2),2000,SQRT((0.008*J119)^2 + (2*1)^2),20000,SQRT((0.008*J119)^2 + (2*10)^2),200000,SQRT((0.008*J119)^2 + (2*100)^2),2000000,SQRT((0.008*J119)^2 + (2*1000)^2),20000000,SQRT((0.01*J119)^2 + (2*10000)^2),200000000,SQRT((0.06*J119)^2 + (10*100000)^2))</f>
        <v>#N/A</v>
      </c>
      <c r="P119" t="e">
        <f t="shared" si="11"/>
        <v>#DIV/0!</v>
      </c>
      <c r="Q119" t="e">
        <f t="shared" si="12"/>
        <v>#DIV/0!</v>
      </c>
      <c r="R119" t="e">
        <f t="shared" si="13"/>
        <v>#DIV/0!</v>
      </c>
      <c r="U119" t="e" cm="1">
        <f t="array" ref="U119">_xlfn.SWITCH(T119,2,SQRT((0.003)^2 + (0.04*S119)^2),20,SQRT((0.03)^2 + (0.04*S119)^2),200,SQRT((0.3)^2 + (0.04*S119)^2),2000,SQRT((3)^2 + (0.04*S119)^2),200000,SQRT((10*100)^2 + (0.06*S119)^2))</f>
        <v>#N/A</v>
      </c>
    </row>
    <row r="120" spans="4:21" x14ac:dyDescent="0.3">
      <c r="D120">
        <f t="shared" si="7"/>
        <v>2.9999999999999997E-4</v>
      </c>
      <c r="G120">
        <f t="shared" si="8"/>
        <v>2.9999999999999997E-4</v>
      </c>
      <c r="I120" t="e">
        <f t="shared" si="10"/>
        <v>#DIV/0!</v>
      </c>
      <c r="L120" t="e" cm="1">
        <f t="array" ref="L120">_xlfn.SWITCH(K120,200,SQRT((0.008*J120)^2 + (3*0.1)^2),2000,SQRT((0.008*J120)^2 + (2*1)^2),20000,SQRT((0.008*J120)^2 + (2*10)^2),200000,SQRT((0.008*J120)^2 + (2*100)^2),2000000,SQRT((0.008*J120)^2 + (2*1000)^2),20000000,SQRT((0.01*J120)^2 + (2*10000)^2),200000000,SQRT((0.06*J120)^2 + (10*100000)^2))</f>
        <v>#N/A</v>
      </c>
      <c r="P120" t="e">
        <f t="shared" si="11"/>
        <v>#DIV/0!</v>
      </c>
      <c r="Q120" t="e">
        <f t="shared" si="12"/>
        <v>#DIV/0!</v>
      </c>
      <c r="R120" t="e">
        <f t="shared" si="13"/>
        <v>#DIV/0!</v>
      </c>
      <c r="U120" t="e" cm="1">
        <f t="array" ref="U120">_xlfn.SWITCH(T120,2,SQRT((0.003)^2 + (0.04*S120)^2),20,SQRT((0.03)^2 + (0.04*S120)^2),200,SQRT((0.3)^2 + (0.04*S120)^2),2000,SQRT((3)^2 + (0.04*S120)^2),200000,SQRT((10*100)^2 + (0.06*S120)^2))</f>
        <v>#N/A</v>
      </c>
    </row>
    <row r="121" spans="4:21" x14ac:dyDescent="0.3">
      <c r="D121">
        <f t="shared" si="7"/>
        <v>2.9999999999999997E-4</v>
      </c>
      <c r="G121">
        <f t="shared" si="8"/>
        <v>2.9999999999999997E-4</v>
      </c>
      <c r="I121" t="e">
        <f t="shared" si="10"/>
        <v>#DIV/0!</v>
      </c>
      <c r="L121" t="e" cm="1">
        <f t="array" ref="L121">_xlfn.SWITCH(K121,200,SQRT((0.008*J121)^2 + (3*0.1)^2),2000,SQRT((0.008*J121)^2 + (2*1)^2),20000,SQRT((0.008*J121)^2 + (2*10)^2),200000,SQRT((0.008*J121)^2 + (2*100)^2),2000000,SQRT((0.008*J121)^2 + (2*1000)^2),20000000,SQRT((0.01*J121)^2 + (2*10000)^2),200000000,SQRT((0.06*J121)^2 + (10*100000)^2))</f>
        <v>#N/A</v>
      </c>
      <c r="P121" t="e">
        <f t="shared" si="11"/>
        <v>#DIV/0!</v>
      </c>
      <c r="Q121" t="e">
        <f t="shared" si="12"/>
        <v>#DIV/0!</v>
      </c>
      <c r="R121" t="e">
        <f t="shared" si="13"/>
        <v>#DIV/0!</v>
      </c>
      <c r="U121" t="e" cm="1">
        <f t="array" ref="U121">_xlfn.SWITCH(T121,2,SQRT((0.003)^2 + (0.04*S121)^2),20,SQRT((0.03)^2 + (0.04*S121)^2),200,SQRT((0.3)^2 + (0.04*S121)^2),2000,SQRT((3)^2 + (0.04*S121)^2),200000,SQRT((10*100)^2 + (0.06*S121)^2))</f>
        <v>#N/A</v>
      </c>
    </row>
    <row r="122" spans="4:21" x14ac:dyDescent="0.3">
      <c r="D122">
        <f t="shared" si="7"/>
        <v>2.9999999999999997E-4</v>
      </c>
      <c r="G122">
        <f t="shared" si="8"/>
        <v>2.9999999999999997E-4</v>
      </c>
      <c r="I122" t="e">
        <f t="shared" si="10"/>
        <v>#DIV/0!</v>
      </c>
      <c r="L122" t="e" cm="1">
        <f t="array" ref="L122">_xlfn.SWITCH(K122,200,SQRT((0.008*J122)^2 + (3*0.1)^2),2000,SQRT((0.008*J122)^2 + (2*1)^2),20000,SQRT((0.008*J122)^2 + (2*10)^2),200000,SQRT((0.008*J122)^2 + (2*100)^2),2000000,SQRT((0.008*J122)^2 + (2*1000)^2),20000000,SQRT((0.01*J122)^2 + (2*10000)^2),200000000,SQRT((0.06*J122)^2 + (10*100000)^2))</f>
        <v>#N/A</v>
      </c>
      <c r="P122" t="e">
        <f t="shared" si="11"/>
        <v>#DIV/0!</v>
      </c>
      <c r="Q122" t="e">
        <f t="shared" si="12"/>
        <v>#DIV/0!</v>
      </c>
      <c r="R122" t="e">
        <f t="shared" si="13"/>
        <v>#DIV/0!</v>
      </c>
      <c r="U122" t="e" cm="1">
        <f t="array" ref="U122">_xlfn.SWITCH(T122,2,SQRT((0.003)^2 + (0.04*S122)^2),20,SQRT((0.03)^2 + (0.04*S122)^2),200,SQRT((0.3)^2 + (0.04*S122)^2),2000,SQRT((3)^2 + (0.04*S122)^2),200000,SQRT((10*100)^2 + (0.06*S122)^2))</f>
        <v>#N/A</v>
      </c>
    </row>
    <row r="123" spans="4:21" x14ac:dyDescent="0.3">
      <c r="D123">
        <f t="shared" si="7"/>
        <v>2.9999999999999997E-4</v>
      </c>
      <c r="G123">
        <f t="shared" si="8"/>
        <v>2.9999999999999997E-4</v>
      </c>
      <c r="I123" t="e">
        <f t="shared" si="10"/>
        <v>#DIV/0!</v>
      </c>
      <c r="L123" t="e" cm="1">
        <f t="array" ref="L123">_xlfn.SWITCH(K123,200,SQRT((0.008*J123)^2 + (3*0.1)^2),2000,SQRT((0.008*J123)^2 + (2*1)^2),20000,SQRT((0.008*J123)^2 + (2*10)^2),200000,SQRT((0.008*J123)^2 + (2*100)^2),2000000,SQRT((0.008*J123)^2 + (2*1000)^2),20000000,SQRT((0.01*J123)^2 + (2*10000)^2),200000000,SQRT((0.06*J123)^2 + (10*100000)^2))</f>
        <v>#N/A</v>
      </c>
      <c r="P123" t="e">
        <f t="shared" si="11"/>
        <v>#DIV/0!</v>
      </c>
      <c r="Q123" t="e">
        <f t="shared" si="12"/>
        <v>#DIV/0!</v>
      </c>
      <c r="R123" t="e">
        <f t="shared" si="13"/>
        <v>#DIV/0!</v>
      </c>
      <c r="U123" t="e" cm="1">
        <f t="array" ref="U123">_xlfn.SWITCH(T123,2,SQRT((0.003)^2 + (0.04*S123)^2),20,SQRT((0.03)^2 + (0.04*S123)^2),200,SQRT((0.3)^2 + (0.04*S123)^2),2000,SQRT((3)^2 + (0.04*S123)^2),200000,SQRT((10*100)^2 + (0.06*S123)^2))</f>
        <v>#N/A</v>
      </c>
    </row>
    <row r="124" spans="4:21" x14ac:dyDescent="0.3">
      <c r="D124">
        <f t="shared" si="7"/>
        <v>2.9999999999999997E-4</v>
      </c>
      <c r="G124">
        <f t="shared" si="8"/>
        <v>2.9999999999999997E-4</v>
      </c>
      <c r="I124" t="e">
        <f t="shared" si="10"/>
        <v>#DIV/0!</v>
      </c>
      <c r="L124" t="e" cm="1">
        <f t="array" ref="L124">_xlfn.SWITCH(K124,200,SQRT((0.008*J124)^2 + (3*0.1)^2),2000,SQRT((0.008*J124)^2 + (2*1)^2),20000,SQRT((0.008*J124)^2 + (2*10)^2),200000,SQRT((0.008*J124)^2 + (2*100)^2),2000000,SQRT((0.008*J124)^2 + (2*1000)^2),20000000,SQRT((0.01*J124)^2 + (2*10000)^2),200000000,SQRT((0.06*J124)^2 + (10*100000)^2))</f>
        <v>#N/A</v>
      </c>
      <c r="P124" t="e">
        <f t="shared" si="11"/>
        <v>#DIV/0!</v>
      </c>
      <c r="Q124" t="e">
        <f t="shared" si="12"/>
        <v>#DIV/0!</v>
      </c>
      <c r="R124" t="e">
        <f t="shared" si="13"/>
        <v>#DIV/0!</v>
      </c>
      <c r="U124" t="e" cm="1">
        <f t="array" ref="U124">_xlfn.SWITCH(T124,2,SQRT((0.003)^2 + (0.04*S124)^2),20,SQRT((0.03)^2 + (0.04*S124)^2),200,SQRT((0.3)^2 + (0.04*S124)^2),2000,SQRT((3)^2 + (0.04*S124)^2),200000,SQRT((10*100)^2 + (0.06*S124)^2))</f>
        <v>#N/A</v>
      </c>
    </row>
    <row r="125" spans="4:21" x14ac:dyDescent="0.3">
      <c r="D125">
        <f t="shared" si="7"/>
        <v>2.9999999999999997E-4</v>
      </c>
      <c r="G125">
        <f t="shared" si="8"/>
        <v>2.9999999999999997E-4</v>
      </c>
      <c r="I125" t="e">
        <f t="shared" si="10"/>
        <v>#DIV/0!</v>
      </c>
      <c r="L125" t="e" cm="1">
        <f t="array" ref="L125">_xlfn.SWITCH(K125,200,SQRT((0.008*J125)^2 + (3*0.1)^2),2000,SQRT((0.008*J125)^2 + (2*1)^2),20000,SQRT((0.008*J125)^2 + (2*10)^2),200000,SQRT((0.008*J125)^2 + (2*100)^2),2000000,SQRT((0.008*J125)^2 + (2*1000)^2),20000000,SQRT((0.01*J125)^2 + (2*10000)^2),200000000,SQRT((0.06*J125)^2 + (10*100000)^2))</f>
        <v>#N/A</v>
      </c>
      <c r="P125" t="e">
        <f t="shared" si="11"/>
        <v>#DIV/0!</v>
      </c>
      <c r="Q125" t="e">
        <f t="shared" si="12"/>
        <v>#DIV/0!</v>
      </c>
      <c r="R125" t="e">
        <f t="shared" si="13"/>
        <v>#DIV/0!</v>
      </c>
      <c r="U125" t="e" cm="1">
        <f t="array" ref="U125">_xlfn.SWITCH(T125,2,SQRT((0.003)^2 + (0.04*S125)^2),20,SQRT((0.03)^2 + (0.04*S125)^2),200,SQRT((0.3)^2 + (0.04*S125)^2),2000,SQRT((3)^2 + (0.04*S125)^2),200000,SQRT((10*100)^2 + (0.06*S125)^2))</f>
        <v>#N/A</v>
      </c>
    </row>
    <row r="126" spans="4:21" x14ac:dyDescent="0.3">
      <c r="D126">
        <f t="shared" si="7"/>
        <v>2.9999999999999997E-4</v>
      </c>
      <c r="G126">
        <f t="shared" si="8"/>
        <v>2.9999999999999997E-4</v>
      </c>
      <c r="I126" t="e">
        <f t="shared" si="10"/>
        <v>#DIV/0!</v>
      </c>
      <c r="L126" t="e" cm="1">
        <f t="array" ref="L126">_xlfn.SWITCH(K126,200,SQRT((0.008*J126)^2 + (3*0.1)^2),2000,SQRT((0.008*J126)^2 + (2*1)^2),20000,SQRT((0.008*J126)^2 + (2*10)^2),200000,SQRT((0.008*J126)^2 + (2*100)^2),2000000,SQRT((0.008*J126)^2 + (2*1000)^2),20000000,SQRT((0.01*J126)^2 + (2*10000)^2),200000000,SQRT((0.06*J126)^2 + (10*100000)^2))</f>
        <v>#N/A</v>
      </c>
      <c r="P126" t="e">
        <f t="shared" si="11"/>
        <v>#DIV/0!</v>
      </c>
      <c r="Q126" t="e">
        <f t="shared" si="12"/>
        <v>#DIV/0!</v>
      </c>
      <c r="R126" t="e">
        <f t="shared" si="13"/>
        <v>#DIV/0!</v>
      </c>
      <c r="U126" t="e" cm="1">
        <f t="array" ref="U126">_xlfn.SWITCH(T126,2,SQRT((0.003)^2 + (0.04*S126)^2),20,SQRT((0.03)^2 + (0.04*S126)^2),200,SQRT((0.3)^2 + (0.04*S126)^2),2000,SQRT((3)^2 + (0.04*S126)^2),200000,SQRT((10*100)^2 + (0.06*S126)^2))</f>
        <v>#N/A</v>
      </c>
    </row>
    <row r="127" spans="4:21" x14ac:dyDescent="0.3">
      <c r="D127">
        <f t="shared" si="7"/>
        <v>2.9999999999999997E-4</v>
      </c>
      <c r="G127">
        <f t="shared" si="8"/>
        <v>2.9999999999999997E-4</v>
      </c>
      <c r="I127" t="e">
        <f t="shared" si="10"/>
        <v>#DIV/0!</v>
      </c>
      <c r="L127" t="e" cm="1">
        <f t="array" ref="L127">_xlfn.SWITCH(K127,200,SQRT((0.008*J127)^2 + (3*0.1)^2),2000,SQRT((0.008*J127)^2 + (2*1)^2),20000,SQRT((0.008*J127)^2 + (2*10)^2),200000,SQRT((0.008*J127)^2 + (2*100)^2),2000000,SQRT((0.008*J127)^2 + (2*1000)^2),20000000,SQRT((0.01*J127)^2 + (2*10000)^2),200000000,SQRT((0.06*J127)^2 + (10*100000)^2))</f>
        <v>#N/A</v>
      </c>
      <c r="P127" t="e">
        <f t="shared" si="11"/>
        <v>#DIV/0!</v>
      </c>
      <c r="Q127" t="e">
        <f t="shared" si="12"/>
        <v>#DIV/0!</v>
      </c>
      <c r="R127" t="e">
        <f t="shared" si="13"/>
        <v>#DIV/0!</v>
      </c>
      <c r="U127" t="e" cm="1">
        <f t="array" ref="U127">_xlfn.SWITCH(T127,2,SQRT((0.003)^2 + (0.04*S127)^2),20,SQRT((0.03)^2 + (0.04*S127)^2),200,SQRT((0.3)^2 + (0.04*S127)^2),2000,SQRT((3)^2 + (0.04*S127)^2),200000,SQRT((10*100)^2 + (0.06*S127)^2))</f>
        <v>#N/A</v>
      </c>
    </row>
    <row r="128" spans="4:21" x14ac:dyDescent="0.3">
      <c r="D128">
        <f t="shared" si="7"/>
        <v>2.9999999999999997E-4</v>
      </c>
      <c r="G128">
        <f t="shared" si="8"/>
        <v>2.9999999999999997E-4</v>
      </c>
      <c r="I128" t="e">
        <f t="shared" si="10"/>
        <v>#DIV/0!</v>
      </c>
      <c r="L128" t="e" cm="1">
        <f t="array" ref="L128">_xlfn.SWITCH(K128,200,SQRT((0.008*J128)^2 + (3*0.1)^2),2000,SQRT((0.008*J128)^2 + (2*1)^2),20000,SQRT((0.008*J128)^2 + (2*10)^2),200000,SQRT((0.008*J128)^2 + (2*100)^2),2000000,SQRT((0.008*J128)^2 + (2*1000)^2),20000000,SQRT((0.01*J128)^2 + (2*10000)^2),200000000,SQRT((0.06*J128)^2 + (10*100000)^2))</f>
        <v>#N/A</v>
      </c>
      <c r="P128" t="e">
        <f t="shared" si="11"/>
        <v>#DIV/0!</v>
      </c>
      <c r="Q128" t="e">
        <f t="shared" si="12"/>
        <v>#DIV/0!</v>
      </c>
      <c r="R128" t="e">
        <f t="shared" si="13"/>
        <v>#DIV/0!</v>
      </c>
      <c r="U128" t="e" cm="1">
        <f t="array" ref="U128">_xlfn.SWITCH(T128,2,SQRT((0.003)^2 + (0.04*S128)^2),20,SQRT((0.03)^2 + (0.04*S128)^2),200,SQRT((0.3)^2 + (0.04*S128)^2),2000,SQRT((3)^2 + (0.04*S128)^2),200000,SQRT((10*100)^2 + (0.06*S128)^2))</f>
        <v>#N/A</v>
      </c>
    </row>
    <row r="129" spans="4:21" x14ac:dyDescent="0.3">
      <c r="D129">
        <f t="shared" si="7"/>
        <v>2.9999999999999997E-4</v>
      </c>
      <c r="G129">
        <f t="shared" si="8"/>
        <v>2.9999999999999997E-4</v>
      </c>
      <c r="I129" t="e">
        <f t="shared" si="10"/>
        <v>#DIV/0!</v>
      </c>
      <c r="L129" t="e" cm="1">
        <f t="array" ref="L129">_xlfn.SWITCH(K129,200,SQRT((0.008*J129)^2 + (3*0.1)^2),2000,SQRT((0.008*J129)^2 + (2*1)^2),20000,SQRT((0.008*J129)^2 + (2*10)^2),200000,SQRT((0.008*J129)^2 + (2*100)^2),2000000,SQRT((0.008*J129)^2 + (2*1000)^2),20000000,SQRT((0.01*J129)^2 + (2*10000)^2),200000000,SQRT((0.06*J129)^2 + (10*100000)^2))</f>
        <v>#N/A</v>
      </c>
      <c r="P129" t="e">
        <f t="shared" si="11"/>
        <v>#DIV/0!</v>
      </c>
      <c r="Q129" t="e">
        <f t="shared" si="12"/>
        <v>#DIV/0!</v>
      </c>
      <c r="R129" t="e">
        <f t="shared" si="13"/>
        <v>#DIV/0!</v>
      </c>
      <c r="U129" t="e" cm="1">
        <f t="array" ref="U129">_xlfn.SWITCH(T129,2,SQRT((0.003)^2 + (0.04*S129)^2),20,SQRT((0.03)^2 + (0.04*S129)^2),200,SQRT((0.3)^2 + (0.04*S129)^2),2000,SQRT((3)^2 + (0.04*S129)^2),200000,SQRT((10*100)^2 + (0.06*S129)^2))</f>
        <v>#N/A</v>
      </c>
    </row>
    <row r="130" spans="4:21" x14ac:dyDescent="0.3">
      <c r="D130">
        <f t="shared" si="7"/>
        <v>2.9999999999999997E-4</v>
      </c>
      <c r="G130">
        <f t="shared" si="8"/>
        <v>2.9999999999999997E-4</v>
      </c>
      <c r="I130" t="e">
        <f t="shared" si="10"/>
        <v>#DIV/0!</v>
      </c>
      <c r="L130" t="e" cm="1">
        <f t="array" ref="L130">_xlfn.SWITCH(K130,200,SQRT((0.008*J130)^2 + (3*0.1)^2),2000,SQRT((0.008*J130)^2 + (2*1)^2),20000,SQRT((0.008*J130)^2 + (2*10)^2),200000,SQRT((0.008*J130)^2 + (2*100)^2),2000000,SQRT((0.008*J130)^2 + (2*1000)^2),20000000,SQRT((0.01*J130)^2 + (2*10000)^2),200000000,SQRT((0.06*J130)^2 + (10*100000)^2))</f>
        <v>#N/A</v>
      </c>
      <c r="P130" t="e">
        <f t="shared" si="11"/>
        <v>#DIV/0!</v>
      </c>
      <c r="Q130" t="e">
        <f t="shared" si="12"/>
        <v>#DIV/0!</v>
      </c>
      <c r="R130" t="e">
        <f t="shared" si="13"/>
        <v>#DIV/0!</v>
      </c>
      <c r="U130" t="e" cm="1">
        <f t="array" ref="U130">_xlfn.SWITCH(T130,2,SQRT((0.003)^2 + (0.04*S130)^2),20,SQRT((0.03)^2 + (0.04*S130)^2),200,SQRT((0.3)^2 + (0.04*S130)^2),2000,SQRT((3)^2 + (0.04*S130)^2),200000,SQRT((10*100)^2 + (0.06*S130)^2))</f>
        <v>#N/A</v>
      </c>
    </row>
    <row r="131" spans="4:21" x14ac:dyDescent="0.3">
      <c r="D131">
        <f t="shared" ref="D131:D142" si="14">IF(C131&lt;0.5,SQRT((0.005*B131)^2 + (0.1*C131/SQRT(12))^2 + (0.0003)^2),SQRT((0.008*B131)^2 + (0.1*C131/SQRT(12))^2 + (0.003)^2))</f>
        <v>2.9999999999999997E-4</v>
      </c>
      <c r="G131">
        <f t="shared" ref="G131:G142" si="15">IF(F131&lt;0.5,SQRT((0.005*E131)^2 + (0.1*F131/SQRT(12))^2 + (0.0003)^2),SQRT((0.008*E131)^2 + (0.1*F131/SQRT(12))^2 + (0.003)^2))</f>
        <v>2.9999999999999997E-4</v>
      </c>
      <c r="I131" t="e">
        <f t="shared" ref="I131:I142" si="16">H131*SQRT((G131/E131)^2 + (D131/B131)^2)</f>
        <v>#DIV/0!</v>
      </c>
      <c r="L131" t="e" cm="1">
        <f t="array" ref="L131">_xlfn.SWITCH(K131,200,SQRT((0.008*J131)^2 + (3*0.1)^2),2000,SQRT((0.008*J131)^2 + (2*1)^2),20000,SQRT((0.008*J131)^2 + (2*10)^2),200000,SQRT((0.008*J131)^2 + (2*100)^2),2000000,SQRT((0.008*J131)^2 + (2*1000)^2),20000000,SQRT((0.01*J131)^2 + (2*10000)^2),200000000,SQRT((0.06*J131)^2 + (10*100000)^2))</f>
        <v>#N/A</v>
      </c>
      <c r="P131" t="e">
        <f t="shared" ref="P131:P142" si="17">SQRT((0.1*N131)^2+(1/(O131*2))^2)</f>
        <v>#DIV/0!</v>
      </c>
      <c r="Q131" t="e">
        <f t="shared" ref="Q131:Q142" si="18">1/M131</f>
        <v>#DIV/0!</v>
      </c>
      <c r="R131" t="e">
        <f t="shared" ref="R131:R142" si="19">Q131*P131/M131</f>
        <v>#DIV/0!</v>
      </c>
      <c r="U131" t="e" cm="1">
        <f t="array" ref="U131">_xlfn.SWITCH(T131,2,SQRT((0.003)^2 + (0.04*S131)^2),20,SQRT((0.03)^2 + (0.04*S131)^2),200,SQRT((0.3)^2 + (0.04*S131)^2),2000,SQRT((3)^2 + (0.04*S131)^2),200000,SQRT((10*100)^2 + (0.06*S131)^2))</f>
        <v>#N/A</v>
      </c>
    </row>
    <row r="132" spans="4:21" x14ac:dyDescent="0.3">
      <c r="D132">
        <f t="shared" si="14"/>
        <v>2.9999999999999997E-4</v>
      </c>
      <c r="G132">
        <f t="shared" si="15"/>
        <v>2.9999999999999997E-4</v>
      </c>
      <c r="I132" t="e">
        <f t="shared" si="16"/>
        <v>#DIV/0!</v>
      </c>
      <c r="L132" t="e" cm="1">
        <f t="array" ref="L132">_xlfn.SWITCH(K132,200,SQRT((0.008*J132)^2 + (3*0.1)^2),2000,SQRT((0.008*J132)^2 + (2*1)^2),20000,SQRT((0.008*J132)^2 + (2*10)^2),200000,SQRT((0.008*J132)^2 + (2*100)^2),2000000,SQRT((0.008*J132)^2 + (2*1000)^2),20000000,SQRT((0.01*J132)^2 + (2*10000)^2),200000000,SQRT((0.06*J132)^2 + (10*100000)^2))</f>
        <v>#N/A</v>
      </c>
      <c r="P132" t="e">
        <f t="shared" si="17"/>
        <v>#DIV/0!</v>
      </c>
      <c r="Q132" t="e">
        <f t="shared" si="18"/>
        <v>#DIV/0!</v>
      </c>
      <c r="R132" t="e">
        <f t="shared" si="19"/>
        <v>#DIV/0!</v>
      </c>
      <c r="U132" t="e" cm="1">
        <f t="array" ref="U132">_xlfn.SWITCH(T132,2,SQRT((0.003)^2 + (0.04*S132)^2),20,SQRT((0.03)^2 + (0.04*S132)^2),200,SQRT((0.3)^2 + (0.04*S132)^2),2000,SQRT((3)^2 + (0.04*S132)^2),200000,SQRT((10*100)^2 + (0.06*S132)^2))</f>
        <v>#N/A</v>
      </c>
    </row>
    <row r="133" spans="4:21" x14ac:dyDescent="0.3">
      <c r="D133">
        <f t="shared" si="14"/>
        <v>2.9999999999999997E-4</v>
      </c>
      <c r="G133">
        <f t="shared" si="15"/>
        <v>2.9999999999999997E-4</v>
      </c>
      <c r="I133" t="e">
        <f t="shared" si="16"/>
        <v>#DIV/0!</v>
      </c>
      <c r="L133" t="e" cm="1">
        <f t="array" ref="L133">_xlfn.SWITCH(K133,200,SQRT((0.008*J133)^2 + (3*0.1)^2),2000,SQRT((0.008*J133)^2 + (2*1)^2),20000,SQRT((0.008*J133)^2 + (2*10)^2),200000,SQRT((0.008*J133)^2 + (2*100)^2),2000000,SQRT((0.008*J133)^2 + (2*1000)^2),20000000,SQRT((0.01*J133)^2 + (2*10000)^2),200000000,SQRT((0.06*J133)^2 + (10*100000)^2))</f>
        <v>#N/A</v>
      </c>
      <c r="P133" t="e">
        <f t="shared" si="17"/>
        <v>#DIV/0!</v>
      </c>
      <c r="Q133" t="e">
        <f t="shared" si="18"/>
        <v>#DIV/0!</v>
      </c>
      <c r="R133" t="e">
        <f t="shared" si="19"/>
        <v>#DIV/0!</v>
      </c>
      <c r="U133" t="e" cm="1">
        <f t="array" ref="U133">_xlfn.SWITCH(T133,2,SQRT((0.003)^2 + (0.04*S133)^2),20,SQRT((0.03)^2 + (0.04*S133)^2),200,SQRT((0.3)^2 + (0.04*S133)^2),2000,SQRT((3)^2 + (0.04*S133)^2),200000,SQRT((10*100)^2 + (0.06*S133)^2))</f>
        <v>#N/A</v>
      </c>
    </row>
    <row r="134" spans="4:21" x14ac:dyDescent="0.3">
      <c r="D134">
        <f t="shared" si="14"/>
        <v>2.9999999999999997E-4</v>
      </c>
      <c r="G134">
        <f t="shared" si="15"/>
        <v>2.9999999999999997E-4</v>
      </c>
      <c r="I134" t="e">
        <f t="shared" si="16"/>
        <v>#DIV/0!</v>
      </c>
      <c r="L134" t="e" cm="1">
        <f t="array" ref="L134">_xlfn.SWITCH(K134,200,SQRT((0.008*J134)^2 + (3*0.1)^2),2000,SQRT((0.008*J134)^2 + (2*1)^2),20000,SQRT((0.008*J134)^2 + (2*10)^2),200000,SQRT((0.008*J134)^2 + (2*100)^2),2000000,SQRT((0.008*J134)^2 + (2*1000)^2),20000000,SQRT((0.01*J134)^2 + (2*10000)^2),200000000,SQRT((0.06*J134)^2 + (10*100000)^2))</f>
        <v>#N/A</v>
      </c>
      <c r="P134" t="e">
        <f t="shared" si="17"/>
        <v>#DIV/0!</v>
      </c>
      <c r="Q134" t="e">
        <f t="shared" si="18"/>
        <v>#DIV/0!</v>
      </c>
      <c r="R134" t="e">
        <f t="shared" si="19"/>
        <v>#DIV/0!</v>
      </c>
      <c r="U134" t="e" cm="1">
        <f t="array" ref="U134">_xlfn.SWITCH(T134,2,SQRT((0.003)^2 + (0.04*S134)^2),20,SQRT((0.03)^2 + (0.04*S134)^2),200,SQRT((0.3)^2 + (0.04*S134)^2),2000,SQRT((3)^2 + (0.04*S134)^2),200000,SQRT((10*100)^2 + (0.06*S134)^2))</f>
        <v>#N/A</v>
      </c>
    </row>
    <row r="135" spans="4:21" x14ac:dyDescent="0.3">
      <c r="D135">
        <f t="shared" si="14"/>
        <v>2.9999999999999997E-4</v>
      </c>
      <c r="G135">
        <f t="shared" si="15"/>
        <v>2.9999999999999997E-4</v>
      </c>
      <c r="I135" t="e">
        <f t="shared" si="16"/>
        <v>#DIV/0!</v>
      </c>
      <c r="L135" t="e" cm="1">
        <f t="array" ref="L135">_xlfn.SWITCH(K135,200,SQRT((0.008*J135)^2 + (3*0.1)^2),2000,SQRT((0.008*J135)^2 + (2*1)^2),20000,SQRT((0.008*J135)^2 + (2*10)^2),200000,SQRT((0.008*J135)^2 + (2*100)^2),2000000,SQRT((0.008*J135)^2 + (2*1000)^2),20000000,SQRT((0.01*J135)^2 + (2*10000)^2),200000000,SQRT((0.06*J135)^2 + (10*100000)^2))</f>
        <v>#N/A</v>
      </c>
      <c r="P135" t="e">
        <f t="shared" si="17"/>
        <v>#DIV/0!</v>
      </c>
      <c r="Q135" t="e">
        <f t="shared" si="18"/>
        <v>#DIV/0!</v>
      </c>
      <c r="R135" t="e">
        <f t="shared" si="19"/>
        <v>#DIV/0!</v>
      </c>
      <c r="U135" t="e" cm="1">
        <f t="array" ref="U135">_xlfn.SWITCH(T135,2,SQRT((0.003)^2 + (0.04*S135)^2),20,SQRT((0.03)^2 + (0.04*S135)^2),200,SQRT((0.3)^2 + (0.04*S135)^2),2000,SQRT((3)^2 + (0.04*S135)^2),200000,SQRT((10*100)^2 + (0.06*S135)^2))</f>
        <v>#N/A</v>
      </c>
    </row>
    <row r="136" spans="4:21" x14ac:dyDescent="0.3">
      <c r="D136">
        <f t="shared" si="14"/>
        <v>2.9999999999999997E-4</v>
      </c>
      <c r="G136">
        <f t="shared" si="15"/>
        <v>2.9999999999999997E-4</v>
      </c>
      <c r="I136" t="e">
        <f t="shared" si="16"/>
        <v>#DIV/0!</v>
      </c>
      <c r="L136" t="e" cm="1">
        <f t="array" ref="L136">_xlfn.SWITCH(K136,200,SQRT((0.008*J136)^2 + (3*0.1)^2),2000,SQRT((0.008*J136)^2 + (2*1)^2),20000,SQRT((0.008*J136)^2 + (2*10)^2),200000,SQRT((0.008*J136)^2 + (2*100)^2),2000000,SQRT((0.008*J136)^2 + (2*1000)^2),20000000,SQRT((0.01*J136)^2 + (2*10000)^2),200000000,SQRT((0.06*J136)^2 + (10*100000)^2))</f>
        <v>#N/A</v>
      </c>
      <c r="P136" t="e">
        <f t="shared" si="17"/>
        <v>#DIV/0!</v>
      </c>
      <c r="Q136" t="e">
        <f t="shared" si="18"/>
        <v>#DIV/0!</v>
      </c>
      <c r="R136" t="e">
        <f t="shared" si="19"/>
        <v>#DIV/0!</v>
      </c>
      <c r="U136" t="e" cm="1">
        <f t="array" ref="U136">_xlfn.SWITCH(T136,2,SQRT((0.003)^2 + (0.04*S136)^2),20,SQRT((0.03)^2 + (0.04*S136)^2),200,SQRT((0.3)^2 + (0.04*S136)^2),2000,SQRT((3)^2 + (0.04*S136)^2),200000,SQRT((10*100)^2 + (0.06*S136)^2))</f>
        <v>#N/A</v>
      </c>
    </row>
    <row r="137" spans="4:21" x14ac:dyDescent="0.3">
      <c r="D137">
        <f t="shared" si="14"/>
        <v>2.9999999999999997E-4</v>
      </c>
      <c r="G137">
        <f t="shared" si="15"/>
        <v>2.9999999999999997E-4</v>
      </c>
      <c r="I137" t="e">
        <f t="shared" si="16"/>
        <v>#DIV/0!</v>
      </c>
      <c r="L137" t="e" cm="1">
        <f t="array" ref="L137">_xlfn.SWITCH(K137,200,SQRT((0.008*J137)^2 + (3*0.1)^2),2000,SQRT((0.008*J137)^2 + (2*1)^2),20000,SQRT((0.008*J137)^2 + (2*10)^2),200000,SQRT((0.008*J137)^2 + (2*100)^2),2000000,SQRT((0.008*J137)^2 + (2*1000)^2),20000000,SQRT((0.01*J137)^2 + (2*10000)^2),200000000,SQRT((0.06*J137)^2 + (10*100000)^2))</f>
        <v>#N/A</v>
      </c>
      <c r="P137" t="e">
        <f t="shared" si="17"/>
        <v>#DIV/0!</v>
      </c>
      <c r="Q137" t="e">
        <f t="shared" si="18"/>
        <v>#DIV/0!</v>
      </c>
      <c r="R137" t="e">
        <f t="shared" si="19"/>
        <v>#DIV/0!</v>
      </c>
      <c r="U137" t="e" cm="1">
        <f t="array" ref="U137">_xlfn.SWITCH(T137,2,SQRT((0.003)^2 + (0.04*S137)^2),20,SQRT((0.03)^2 + (0.04*S137)^2),200,SQRT((0.3)^2 + (0.04*S137)^2),2000,SQRT((3)^2 + (0.04*S137)^2),200000,SQRT((10*100)^2 + (0.06*S137)^2))</f>
        <v>#N/A</v>
      </c>
    </row>
    <row r="138" spans="4:21" x14ac:dyDescent="0.3">
      <c r="D138">
        <f t="shared" si="14"/>
        <v>2.9999999999999997E-4</v>
      </c>
      <c r="G138">
        <f t="shared" si="15"/>
        <v>2.9999999999999997E-4</v>
      </c>
      <c r="I138" t="e">
        <f t="shared" si="16"/>
        <v>#DIV/0!</v>
      </c>
      <c r="L138" t="e" cm="1">
        <f t="array" ref="L138">_xlfn.SWITCH(K138,200,SQRT((0.008*J138)^2 + (3*0.1)^2),2000,SQRT((0.008*J138)^2 + (2*1)^2),20000,SQRT((0.008*J138)^2 + (2*10)^2),200000,SQRT((0.008*J138)^2 + (2*100)^2),2000000,SQRT((0.008*J138)^2 + (2*1000)^2),20000000,SQRT((0.01*J138)^2 + (2*10000)^2),200000000,SQRT((0.06*J138)^2 + (10*100000)^2))</f>
        <v>#N/A</v>
      </c>
      <c r="P138" t="e">
        <f t="shared" si="17"/>
        <v>#DIV/0!</v>
      </c>
      <c r="Q138" t="e">
        <f t="shared" si="18"/>
        <v>#DIV/0!</v>
      </c>
      <c r="R138" t="e">
        <f t="shared" si="19"/>
        <v>#DIV/0!</v>
      </c>
      <c r="U138" t="e" cm="1">
        <f t="array" ref="U138">_xlfn.SWITCH(T138,2,SQRT((0.003)^2 + (0.04*S138)^2),20,SQRT((0.03)^2 + (0.04*S138)^2),200,SQRT((0.3)^2 + (0.04*S138)^2),2000,SQRT((3)^2 + (0.04*S138)^2),200000,SQRT((10*100)^2 + (0.06*S138)^2))</f>
        <v>#N/A</v>
      </c>
    </row>
    <row r="139" spans="4:21" x14ac:dyDescent="0.3">
      <c r="D139">
        <f t="shared" si="14"/>
        <v>2.9999999999999997E-4</v>
      </c>
      <c r="G139">
        <f t="shared" si="15"/>
        <v>2.9999999999999997E-4</v>
      </c>
      <c r="I139" t="e">
        <f t="shared" si="16"/>
        <v>#DIV/0!</v>
      </c>
      <c r="L139" t="e" cm="1">
        <f t="array" ref="L139">_xlfn.SWITCH(K139,200,SQRT((0.008*J139)^2 + (3*0.1)^2),2000,SQRT((0.008*J139)^2 + (2*1)^2),20000,SQRT((0.008*J139)^2 + (2*10)^2),200000,SQRT((0.008*J139)^2 + (2*100)^2),2000000,SQRT((0.008*J139)^2 + (2*1000)^2),20000000,SQRT((0.01*J139)^2 + (2*10000)^2),200000000,SQRT((0.06*J139)^2 + (10*100000)^2))</f>
        <v>#N/A</v>
      </c>
      <c r="P139" t="e">
        <f t="shared" si="17"/>
        <v>#DIV/0!</v>
      </c>
      <c r="Q139" t="e">
        <f t="shared" si="18"/>
        <v>#DIV/0!</v>
      </c>
      <c r="R139" t="e">
        <f t="shared" si="19"/>
        <v>#DIV/0!</v>
      </c>
      <c r="U139" t="e" cm="1">
        <f t="array" ref="U139">_xlfn.SWITCH(T139,2,SQRT((0.003)^2 + (0.04*S139)^2),20,SQRT((0.03)^2 + (0.04*S139)^2),200,SQRT((0.3)^2 + (0.04*S139)^2),2000,SQRT((3)^2 + (0.04*S139)^2),200000,SQRT((10*100)^2 + (0.06*S139)^2))</f>
        <v>#N/A</v>
      </c>
    </row>
    <row r="140" spans="4:21" x14ac:dyDescent="0.3">
      <c r="D140">
        <f t="shared" si="14"/>
        <v>2.9999999999999997E-4</v>
      </c>
      <c r="G140">
        <f t="shared" si="15"/>
        <v>2.9999999999999997E-4</v>
      </c>
      <c r="I140" t="e">
        <f t="shared" si="16"/>
        <v>#DIV/0!</v>
      </c>
      <c r="L140" t="e" cm="1">
        <f t="array" ref="L140">_xlfn.SWITCH(K140,200,SQRT((0.008*J140)^2 + (3*0.1)^2),2000,SQRT((0.008*J140)^2 + (2*1)^2),20000,SQRT((0.008*J140)^2 + (2*10)^2),200000,SQRT((0.008*J140)^2 + (2*100)^2),2000000,SQRT((0.008*J140)^2 + (2*1000)^2),20000000,SQRT((0.01*J140)^2 + (2*10000)^2),200000000,SQRT((0.06*J140)^2 + (10*100000)^2))</f>
        <v>#N/A</v>
      </c>
      <c r="P140" t="e">
        <f t="shared" si="17"/>
        <v>#DIV/0!</v>
      </c>
      <c r="Q140" t="e">
        <f t="shared" si="18"/>
        <v>#DIV/0!</v>
      </c>
      <c r="R140" t="e">
        <f t="shared" si="19"/>
        <v>#DIV/0!</v>
      </c>
      <c r="U140" t="e" cm="1">
        <f t="array" ref="U140">_xlfn.SWITCH(T140,2,SQRT((0.003)^2 + (0.04*S140)^2),20,SQRT((0.03)^2 + (0.04*S140)^2),200,SQRT((0.3)^2 + (0.04*S140)^2),2000,SQRT((3)^2 + (0.04*S140)^2),200000,SQRT((10*100)^2 + (0.06*S140)^2))</f>
        <v>#N/A</v>
      </c>
    </row>
    <row r="141" spans="4:21" x14ac:dyDescent="0.3">
      <c r="D141">
        <f t="shared" si="14"/>
        <v>2.9999999999999997E-4</v>
      </c>
      <c r="G141">
        <f t="shared" si="15"/>
        <v>2.9999999999999997E-4</v>
      </c>
      <c r="I141" t="e">
        <f t="shared" si="16"/>
        <v>#DIV/0!</v>
      </c>
      <c r="L141" t="e" cm="1">
        <f t="array" ref="L141">_xlfn.SWITCH(K141,200,SQRT((0.008*J141)^2 + (3*0.1)^2),2000,SQRT((0.008*J141)^2 + (2*1)^2),20000,SQRT((0.008*J141)^2 + (2*10)^2),200000,SQRT((0.008*J141)^2 + (2*100)^2),2000000,SQRT((0.008*J141)^2 + (2*1000)^2),20000000,SQRT((0.01*J141)^2 + (2*10000)^2),200000000,SQRT((0.06*J141)^2 + (10*100000)^2))</f>
        <v>#N/A</v>
      </c>
      <c r="P141" t="e">
        <f t="shared" si="17"/>
        <v>#DIV/0!</v>
      </c>
      <c r="Q141" t="e">
        <f t="shared" si="18"/>
        <v>#DIV/0!</v>
      </c>
      <c r="R141" t="e">
        <f t="shared" si="19"/>
        <v>#DIV/0!</v>
      </c>
      <c r="U141" t="e" cm="1">
        <f t="array" ref="U141">_xlfn.SWITCH(T141,2,SQRT((0.003)^2 + (0.04*S141)^2),20,SQRT((0.03)^2 + (0.04*S141)^2),200,SQRT((0.3)^2 + (0.04*S141)^2),2000,SQRT((3)^2 + (0.04*S141)^2),200000,SQRT((10*100)^2 + (0.06*S141)^2))</f>
        <v>#N/A</v>
      </c>
    </row>
    <row r="142" spans="4:21" x14ac:dyDescent="0.3">
      <c r="D142">
        <f t="shared" si="14"/>
        <v>2.9999999999999997E-4</v>
      </c>
      <c r="G142">
        <f t="shared" si="15"/>
        <v>2.9999999999999997E-4</v>
      </c>
      <c r="I142" t="e">
        <f t="shared" si="16"/>
        <v>#DIV/0!</v>
      </c>
      <c r="L142" t="e" cm="1">
        <f t="array" ref="L142">_xlfn.SWITCH(K142,200,SQRT((0.008*J142)^2 + (3*0.1)^2),2000,SQRT((0.008*J142)^2 + (2*1)^2),20000,SQRT((0.008*J142)^2 + (2*10)^2),200000,SQRT((0.008*J142)^2 + (2*100)^2),2000000,SQRT((0.008*J142)^2 + (2*1000)^2),20000000,SQRT((0.01*J142)^2 + (2*10000)^2),200000000,SQRT((0.06*J142)^2 + (10*100000)^2))</f>
        <v>#N/A</v>
      </c>
      <c r="P142" t="e">
        <f t="shared" si="17"/>
        <v>#DIV/0!</v>
      </c>
      <c r="Q142" t="e">
        <f t="shared" si="18"/>
        <v>#DIV/0!</v>
      </c>
      <c r="R142" t="e">
        <f t="shared" si="19"/>
        <v>#DIV/0!</v>
      </c>
      <c r="U142" t="e" cm="1">
        <f t="array" ref="U142">_xlfn.SWITCH(T142,2,SQRT((0.003)^2 + (0.04*S142)^2),20,SQRT((0.03)^2 + (0.04*S142)^2),200,SQRT((0.3)^2 + (0.04*S142)^2),2000,SQRT((3)^2 + (0.04*S142)^2),200000,SQRT((10*100)^2 + (0.06*S142)^2))</f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1C82232BCDD4E8403C2C6769F02E5" ma:contentTypeVersion="8" ma:contentTypeDescription="Create a new document." ma:contentTypeScope="" ma:versionID="fd6cf77a7ac3c1ec1f9c9f8908144c44">
  <xsd:schema xmlns:xsd="http://www.w3.org/2001/XMLSchema" xmlns:xs="http://www.w3.org/2001/XMLSchema" xmlns:p="http://schemas.microsoft.com/office/2006/metadata/properties" xmlns:ns3="02d2cdba-bff0-4691-9d02-a9d86914f2d0" xmlns:ns4="b946910f-fefa-40d2-aaf0-8db932c80f2f" targetNamespace="http://schemas.microsoft.com/office/2006/metadata/properties" ma:root="true" ma:fieldsID="7bd5f93f8273bef8e9c85ba9fd495840" ns3:_="" ns4:_="">
    <xsd:import namespace="02d2cdba-bff0-4691-9d02-a9d86914f2d0"/>
    <xsd:import namespace="b946910f-fefa-40d2-aaf0-8db932c80f2f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2cdba-bff0-4691-9d02-a9d86914f2d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6910f-fefa-40d2-aaf0-8db932c80f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C1A97E-3B00-4899-A55D-A46EEB0B1514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b946910f-fefa-40d2-aaf0-8db932c80f2f"/>
    <ds:schemaRef ds:uri="02d2cdba-bff0-4691-9d02-a9d86914f2d0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05404F7-6920-4A93-A24B-E351659727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DB9710-5A47-40CA-96B0-00D690723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d2cdba-bff0-4691-9d02-a9d86914f2d0"/>
    <ds:schemaRef ds:uri="b946910f-fefa-40d2-aaf0-8db932c80f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rossi</dc:creator>
  <cp:lastModifiedBy>alessio</cp:lastModifiedBy>
  <dcterms:created xsi:type="dcterms:W3CDTF">2015-06-05T18:19:34Z</dcterms:created>
  <dcterms:modified xsi:type="dcterms:W3CDTF">2022-02-16T10:52:14Z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0x01010015C1C82232BCDD4E8403C2C6769F02E5</vt:lpwstr>
  </property>
</Properties>
</file>