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15" yWindow="-15" windowWidth="10800" windowHeight="10725" tabRatio="744" activeTab="4"/>
  </bookViews>
  <sheets>
    <sheet name="C1" sheetId="6" r:id="rId1"/>
    <sheet name="C2" sheetId="8" r:id="rId2"/>
    <sheet name="C3-A-Plot 1" sheetId="17" r:id="rId3"/>
    <sheet name="C4-B-Plot 2" sheetId="11" r:id="rId4"/>
    <sheet name="C5-Plot4" sheetId="16" r:id="rId5"/>
    <sheet name="C6" sheetId="20" r:id="rId6"/>
    <sheet name="C7" sheetId="21" r:id="rId7"/>
    <sheet name="C8" sheetId="22" r:id="rId8"/>
    <sheet name="C9" sheetId="23" r:id="rId9"/>
    <sheet name="C10-C" sheetId="29" r:id="rId10"/>
    <sheet name="C11-D" sheetId="30" r:id="rId11"/>
    <sheet name="C12-E" sheetId="27" r:id="rId12"/>
    <sheet name="C13-F" sheetId="28" r:id="rId13"/>
  </sheets>
  <calcPr calcId="125725"/>
</workbook>
</file>

<file path=xl/calcChain.xml><?xml version="1.0" encoding="utf-8"?>
<calcChain xmlns="http://schemas.openxmlformats.org/spreadsheetml/2006/main">
  <c r="DY19" i="27"/>
  <c r="AO20" i="29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AN20"/>
  <c r="K20"/>
  <c r="L20"/>
  <c r="M20"/>
  <c r="N20"/>
  <c r="O20"/>
  <c r="P20"/>
  <c r="Q20"/>
  <c r="R20"/>
  <c r="S20"/>
  <c r="T20"/>
  <c r="U20"/>
  <c r="V20"/>
  <c r="W20"/>
  <c r="X20"/>
  <c r="Y20"/>
  <c r="Z20"/>
  <c r="AA20"/>
  <c r="AB20"/>
  <c r="J20"/>
  <c r="AN11" i="17"/>
  <c r="CJ20" i="29" l="1"/>
  <c r="CW19" i="30" l="1"/>
  <c r="CV19"/>
  <c r="CU19"/>
  <c r="CT19"/>
  <c r="CS19"/>
  <c r="CR19"/>
  <c r="CQ19"/>
  <c r="CP19"/>
  <c r="CO19"/>
  <c r="CN19"/>
  <c r="CM19"/>
  <c r="CL19"/>
  <c r="CK19"/>
  <c r="CJ19"/>
  <c r="CI19"/>
  <c r="CH19"/>
  <c r="CG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Y19"/>
  <c r="X19"/>
  <c r="W19"/>
  <c r="V19"/>
  <c r="U19"/>
  <c r="T19"/>
  <c r="S19"/>
  <c r="R19"/>
  <c r="Q19"/>
  <c r="P19"/>
  <c r="O19"/>
  <c r="N19"/>
  <c r="M19"/>
  <c r="L19"/>
  <c r="K19"/>
  <c r="J19"/>
  <c r="CZ19" s="1"/>
  <c r="CY11"/>
  <c r="CY10"/>
  <c r="CY9"/>
  <c r="CY8"/>
  <c r="CY7"/>
  <c r="CY6"/>
  <c r="BR3"/>
  <c r="BQ3"/>
  <c r="BP3"/>
  <c r="BO3"/>
  <c r="BN3"/>
  <c r="BM3"/>
  <c r="BL3"/>
  <c r="BK3"/>
  <c r="BJ3"/>
  <c r="BI3"/>
  <c r="BH3"/>
  <c r="BG3"/>
  <c r="BF3"/>
  <c r="BE3"/>
  <c r="BD3"/>
  <c r="BC3"/>
  <c r="BB3"/>
  <c r="BA3"/>
  <c r="AZ3"/>
  <c r="AY3"/>
  <c r="AX3"/>
  <c r="AW3"/>
  <c r="AV3"/>
  <c r="AU3"/>
  <c r="AT3"/>
  <c r="AS3"/>
  <c r="AR3"/>
  <c r="AQ3"/>
  <c r="AP3"/>
  <c r="AO3"/>
  <c r="AN3"/>
  <c r="AM3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BV3" s="1"/>
  <c r="J3"/>
  <c r="I3"/>
  <c r="H3"/>
  <c r="AO2"/>
  <c r="AN2"/>
  <c r="AA2" i="29" l="1"/>
  <c r="AC2"/>
  <c r="H3"/>
  <c r="I3"/>
  <c r="J3"/>
  <c r="K3"/>
  <c r="BF3" s="1"/>
  <c r="L3"/>
  <c r="M3"/>
  <c r="N3"/>
  <c r="O3"/>
  <c r="P3"/>
  <c r="Q3"/>
  <c r="R3"/>
  <c r="S3"/>
  <c r="T3"/>
  <c r="U3"/>
  <c r="V3"/>
  <c r="W3"/>
  <c r="X3"/>
  <c r="Y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DD6"/>
  <c r="DD7"/>
  <c r="DD8"/>
  <c r="DD9"/>
  <c r="DD10"/>
  <c r="DD11"/>
  <c r="DD12"/>
  <c r="EF19" i="28" l="1"/>
  <c r="EE19"/>
  <c r="ED19"/>
  <c r="EC19"/>
  <c r="EB19"/>
  <c r="EA19"/>
  <c r="DZ19"/>
  <c r="DY19"/>
  <c r="DX19"/>
  <c r="DW19"/>
  <c r="DV19"/>
  <c r="DU19"/>
  <c r="DT19"/>
  <c r="DS19"/>
  <c r="DR19"/>
  <c r="DQ19"/>
  <c r="DP19"/>
  <c r="DO19"/>
  <c r="DN19"/>
  <c r="DM19"/>
  <c r="DL19"/>
  <c r="DK19"/>
  <c r="DJ19"/>
  <c r="DI19"/>
  <c r="DH19"/>
  <c r="DG19"/>
  <c r="DF19"/>
  <c r="DE19"/>
  <c r="DD19"/>
  <c r="DC19"/>
  <c r="DB19"/>
  <c r="DA19"/>
  <c r="CZ19"/>
  <c r="CY19"/>
  <c r="CX19"/>
  <c r="CW19"/>
  <c r="CV19"/>
  <c r="CU19"/>
  <c r="CT19"/>
  <c r="CS19"/>
  <c r="CR19"/>
  <c r="CQ19"/>
  <c r="CP19"/>
  <c r="CO19"/>
  <c r="CN19"/>
  <c r="CM19"/>
  <c r="CL19"/>
  <c r="CK19"/>
  <c r="CJ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EN19" s="1"/>
  <c r="J19"/>
  <c r="BE20" i="21" l="1"/>
  <c r="BE20" i="20"/>
  <c r="N2" i="17"/>
  <c r="P2" s="1"/>
  <c r="U2" i="21" l="1"/>
  <c r="S2"/>
  <c r="DO3" i="28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CQ3"/>
  <c r="CR3"/>
  <c r="CS3"/>
  <c r="CT3"/>
  <c r="CU3"/>
  <c r="CV3"/>
  <c r="CW3"/>
  <c r="CX3"/>
  <c r="CY3"/>
  <c r="CZ3"/>
  <c r="DA3"/>
  <c r="DB3"/>
  <c r="DC3"/>
  <c r="DD3"/>
  <c r="DE3"/>
  <c r="DF3"/>
  <c r="DG3"/>
  <c r="DH3"/>
  <c r="DI3"/>
  <c r="DJ3"/>
  <c r="Z3"/>
  <c r="AA3"/>
  <c r="AB3"/>
  <c r="AC3"/>
  <c r="AD3"/>
  <c r="AE3"/>
  <c r="AF3"/>
  <c r="AG3"/>
  <c r="AH3"/>
  <c r="AI3"/>
  <c r="AJ3"/>
  <c r="AK3"/>
  <c r="AL3"/>
  <c r="AM3"/>
  <c r="AN3"/>
  <c r="AO3"/>
  <c r="AP3"/>
  <c r="AQ3"/>
  <c r="Y3"/>
  <c r="X3"/>
  <c r="W3"/>
  <c r="V3"/>
  <c r="U3"/>
  <c r="T3"/>
  <c r="S3"/>
  <c r="R3"/>
  <c r="Q3"/>
  <c r="P3"/>
  <c r="O3"/>
  <c r="N3"/>
  <c r="M3"/>
  <c r="L3"/>
  <c r="K3"/>
  <c r="J3"/>
  <c r="I3"/>
  <c r="H3"/>
  <c r="CT3" i="27"/>
  <c r="AC3"/>
  <c r="AD3"/>
  <c r="AE3"/>
  <c r="AF3"/>
  <c r="AG3"/>
  <c r="AH3"/>
  <c r="AI3"/>
  <c r="AJ3"/>
  <c r="AK3"/>
  <c r="AL3"/>
  <c r="AM3"/>
  <c r="AN3"/>
  <c r="AO3"/>
  <c r="AP3"/>
  <c r="AQ3"/>
  <c r="AR3"/>
  <c r="AS3"/>
  <c r="AT3"/>
  <c r="AU3"/>
  <c r="AV3"/>
  <c r="AW3"/>
  <c r="AX3"/>
  <c r="AY3"/>
  <c r="AZ3"/>
  <c r="BA3"/>
  <c r="BB3"/>
  <c r="BC3"/>
  <c r="BD3"/>
  <c r="BE3"/>
  <c r="BF3"/>
  <c r="BG3"/>
  <c r="BH3"/>
  <c r="BI3"/>
  <c r="BJ3"/>
  <c r="BK3"/>
  <c r="BL3"/>
  <c r="BM3"/>
  <c r="BN3"/>
  <c r="BO3"/>
  <c r="BP3"/>
  <c r="BQ3"/>
  <c r="BR3"/>
  <c r="BS3"/>
  <c r="BT3"/>
  <c r="BU3"/>
  <c r="BV3"/>
  <c r="BW3"/>
  <c r="BX3"/>
  <c r="BY3"/>
  <c r="BZ3"/>
  <c r="CA3"/>
  <c r="CB3"/>
  <c r="CC3"/>
  <c r="CD3"/>
  <c r="CE3"/>
  <c r="CF3"/>
  <c r="CG3"/>
  <c r="CH3"/>
  <c r="CI3"/>
  <c r="CJ3"/>
  <c r="CK3"/>
  <c r="CL3"/>
  <c r="CM3"/>
  <c r="CN3"/>
  <c r="CO3"/>
  <c r="CP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M3" i="16"/>
  <c r="AL3"/>
  <c r="AK3"/>
  <c r="AJ3"/>
  <c r="AI3"/>
  <c r="AH3"/>
  <c r="AG3"/>
  <c r="AF3"/>
  <c r="AE3"/>
  <c r="AD3"/>
  <c r="AC3"/>
  <c r="AB3"/>
  <c r="AA3"/>
  <c r="Z3"/>
  <c r="Y3"/>
  <c r="X3"/>
  <c r="W3"/>
  <c r="V3"/>
  <c r="U3"/>
  <c r="T3"/>
  <c r="S3"/>
  <c r="R3"/>
  <c r="Q3"/>
  <c r="P3"/>
  <c r="O3"/>
  <c r="N3"/>
  <c r="M3"/>
  <c r="L3"/>
  <c r="K3"/>
  <c r="J3"/>
  <c r="I3"/>
  <c r="H3"/>
  <c r="AP3" s="1"/>
  <c r="X2" i="11"/>
  <c r="AM3"/>
  <c r="AA3"/>
  <c r="AB3"/>
  <c r="AC3"/>
  <c r="AD3"/>
  <c r="AE3"/>
  <c r="AF3"/>
  <c r="AG3"/>
  <c r="AH3"/>
  <c r="AI3"/>
  <c r="AJ3"/>
  <c r="AK3"/>
  <c r="AL3"/>
  <c r="V2"/>
  <c r="X3"/>
  <c r="Y3"/>
  <c r="Z3"/>
  <c r="W3"/>
  <c r="V3"/>
  <c r="U3"/>
  <c r="T3"/>
  <c r="S3"/>
  <c r="R3"/>
  <c r="Q3"/>
  <c r="P3"/>
  <c r="O3"/>
  <c r="N3"/>
  <c r="M3"/>
  <c r="L3"/>
  <c r="K3"/>
  <c r="J3"/>
  <c r="I3"/>
  <c r="H3"/>
  <c r="AP3" s="1"/>
  <c r="X3" i="17"/>
  <c r="W3"/>
  <c r="V3"/>
  <c r="U3"/>
  <c r="T3"/>
  <c r="S3"/>
  <c r="R3"/>
  <c r="Q3"/>
  <c r="P3"/>
  <c r="O3"/>
  <c r="N3"/>
  <c r="M3"/>
  <c r="L3"/>
  <c r="K3"/>
  <c r="J3"/>
  <c r="I3"/>
  <c r="H3"/>
  <c r="X3" i="8"/>
  <c r="W3"/>
  <c r="V3"/>
  <c r="U3"/>
  <c r="T3"/>
  <c r="S3"/>
  <c r="R3"/>
  <c r="Q3"/>
  <c r="P3"/>
  <c r="O3"/>
  <c r="N3"/>
  <c r="M3"/>
  <c r="L3"/>
  <c r="K3"/>
  <c r="J3"/>
  <c r="I3"/>
  <c r="AA3" s="1"/>
  <c r="H3"/>
  <c r="X3" i="6"/>
  <c r="P2"/>
  <c r="AA3"/>
  <c r="N2"/>
  <c r="K3"/>
  <c r="L3"/>
  <c r="M3"/>
  <c r="N3"/>
  <c r="O3"/>
  <c r="P3"/>
  <c r="Q3"/>
  <c r="R3"/>
  <c r="S3"/>
  <c r="T3"/>
  <c r="U3"/>
  <c r="V3"/>
  <c r="W3"/>
  <c r="J3"/>
  <c r="I3"/>
  <c r="H3"/>
  <c r="AA3" i="17" l="1"/>
  <c r="BQ2" i="28" l="1"/>
  <c r="EM11" l="1"/>
  <c r="EM10"/>
  <c r="EM9"/>
  <c r="EM8"/>
  <c r="EM7"/>
  <c r="EM6"/>
  <c r="BT2"/>
  <c r="DX11" i="27"/>
  <c r="DX10"/>
  <c r="DX9"/>
  <c r="DX8"/>
  <c r="DX7"/>
  <c r="DX6"/>
  <c r="BV2"/>
  <c r="BC2"/>
  <c r="BD2" s="1"/>
  <c r="BS1"/>
  <c r="AM15" i="23" l="1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BD15" s="1"/>
  <c r="BD11"/>
  <c r="BD10"/>
  <c r="BD9"/>
  <c r="BD8"/>
  <c r="BD7"/>
  <c r="BD6"/>
  <c r="AM15" i="22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BD15" s="1"/>
  <c r="BD11"/>
  <c r="BD10"/>
  <c r="BD9"/>
  <c r="BD8"/>
  <c r="BD7"/>
  <c r="BD6"/>
  <c r="AM15" i="21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BD15" s="1"/>
  <c r="BD11"/>
  <c r="BD10"/>
  <c r="BD9"/>
  <c r="BD8"/>
  <c r="BD7"/>
  <c r="BD6"/>
  <c r="AM15" i="20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BD15" s="1"/>
  <c r="BD11"/>
  <c r="BD10"/>
  <c r="BD9"/>
  <c r="BD8"/>
  <c r="BD7"/>
  <c r="BD6"/>
  <c r="R2"/>
  <c r="S2" s="1"/>
  <c r="AN18" i="8" l="1"/>
  <c r="AG7" i="16" l="1"/>
  <c r="AH7"/>
  <c r="AG10" i="17"/>
  <c r="V10"/>
  <c r="AA9"/>
  <c r="Z9"/>
  <c r="L9"/>
  <c r="K9"/>
  <c r="AN8"/>
  <c r="AF7"/>
  <c r="AE7"/>
  <c r="AD7"/>
  <c r="AC7"/>
  <c r="AB7"/>
  <c r="U7"/>
  <c r="T7"/>
  <c r="S7"/>
  <c r="R7"/>
  <c r="Q7"/>
  <c r="P7"/>
  <c r="O7"/>
  <c r="N7"/>
  <c r="M7"/>
  <c r="AN6"/>
  <c r="BD11" i="16"/>
  <c r="BD10"/>
  <c r="I9"/>
  <c r="H9"/>
  <c r="BD8"/>
  <c r="AP7"/>
  <c r="AO7"/>
  <c r="AN7"/>
  <c r="AM7"/>
  <c r="AL7"/>
  <c r="AK7"/>
  <c r="AJ7"/>
  <c r="AI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BD6"/>
  <c r="AG7" i="11"/>
  <c r="AH7"/>
  <c r="AN7"/>
  <c r="AO7"/>
  <c r="AP7"/>
  <c r="AQ7"/>
  <c r="AR7"/>
  <c r="AS7"/>
  <c r="AT7"/>
  <c r="AU7"/>
  <c r="AV7"/>
  <c r="AW7"/>
  <c r="AX7"/>
  <c r="AY7"/>
  <c r="AZ7"/>
  <c r="BA7"/>
  <c r="K7"/>
  <c r="L7"/>
  <c r="BD11"/>
  <c r="BD10"/>
  <c r="I9"/>
  <c r="H9"/>
  <c r="AM7"/>
  <c r="AL7"/>
  <c r="AK7"/>
  <c r="AJ7"/>
  <c r="AI7"/>
  <c r="W7"/>
  <c r="V7"/>
  <c r="U7"/>
  <c r="N7"/>
  <c r="M7"/>
  <c r="J7"/>
  <c r="BD6"/>
  <c r="AN10" i="17" l="1"/>
  <c r="AN7"/>
  <c r="AN9"/>
  <c r="BD9" i="16"/>
  <c r="BD7"/>
  <c r="BD8" i="11"/>
  <c r="BD9"/>
  <c r="BD7"/>
  <c r="BD12" i="16" l="1"/>
  <c r="BD13" i="11"/>
  <c r="AN10" i="8" l="1"/>
  <c r="AN11"/>
  <c r="AN8" i="6"/>
  <c r="AN10"/>
  <c r="AN11"/>
  <c r="AL7"/>
  <c r="AJ7"/>
  <c r="AK7"/>
  <c r="AE8" i="8"/>
  <c r="AN8" s="1"/>
  <c r="U9"/>
  <c r="W7"/>
  <c r="X7"/>
  <c r="Y7"/>
  <c r="Z7"/>
  <c r="AA7"/>
  <c r="AB7"/>
  <c r="AC7"/>
  <c r="AD7"/>
  <c r="AF7"/>
  <c r="AG7"/>
  <c r="AH7"/>
  <c r="AI7"/>
  <c r="AJ7"/>
  <c r="V7"/>
  <c r="T9"/>
  <c r="AI7" i="6"/>
  <c r="Z7"/>
  <c r="AA7"/>
  <c r="AB7"/>
  <c r="AC7"/>
  <c r="AD7"/>
  <c r="AE7"/>
  <c r="AF7"/>
  <c r="AG7"/>
  <c r="AH7"/>
  <c r="Y7"/>
  <c r="X9"/>
  <c r="W9"/>
  <c r="AN6"/>
  <c r="AN6" i="8"/>
  <c r="AN9" l="1"/>
  <c r="AN7"/>
  <c r="AN9" i="6"/>
  <c r="AN7"/>
  <c r="AN12" i="8" l="1"/>
  <c r="AN12" i="6"/>
  <c r="AN13" i="17" l="1"/>
</calcChain>
</file>

<file path=xl/sharedStrings.xml><?xml version="1.0" encoding="utf-8"?>
<sst xmlns="http://schemas.openxmlformats.org/spreadsheetml/2006/main" count="3792" uniqueCount="272">
  <si>
    <t>Idle</t>
  </si>
  <si>
    <t>Down</t>
  </si>
  <si>
    <t>P01</t>
  </si>
  <si>
    <t>P02</t>
  </si>
  <si>
    <t>P03</t>
  </si>
  <si>
    <t>P04</t>
  </si>
  <si>
    <t>P05</t>
  </si>
  <si>
    <t>P06</t>
  </si>
  <si>
    <t>P07</t>
  </si>
  <si>
    <t>P08</t>
  </si>
  <si>
    <t>P09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</si>
  <si>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</si>
  <si>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</si>
  <si>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</si>
  <si>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</si>
  <si>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</si>
  <si>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</si>
  <si>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</si>
  <si>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</si>
  <si>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</si>
  <si>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</si>
  <si>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</si>
  <si>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</si>
  <si>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</si>
  <si>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</si>
  <si>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</si>
  <si>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</si>
  <si>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</si>
  <si>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</si>
  <si>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</si>
  <si>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</si>
  <si>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</si>
  <si>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</si>
  <si>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</si>
  <si>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Turning OFF</t>
  </si>
  <si>
    <t>Turning ON</t>
  </si>
  <si>
    <t xml:space="preserve">Total cost </t>
  </si>
  <si>
    <t>processing</t>
  </si>
  <si>
    <t>jobs</t>
  </si>
  <si>
    <t>The solutions</t>
  </si>
  <si>
    <t>J01</t>
  </si>
  <si>
    <t>J02</t>
  </si>
  <si>
    <t>J03</t>
  </si>
  <si>
    <t>J04</t>
  </si>
  <si>
    <t>J05</t>
  </si>
  <si>
    <t>Processing time</t>
  </si>
  <si>
    <t>Periods numbers</t>
  </si>
  <si>
    <t>Cost per period</t>
  </si>
  <si>
    <t xml:space="preserve">Processing </t>
  </si>
  <si>
    <t>Energy consumption</t>
  </si>
  <si>
    <t>Time</t>
  </si>
  <si>
    <t>Note: -1 means the transition is not allowed</t>
  </si>
  <si>
    <t>From       TO</t>
  </si>
  <si>
    <t>Processing Jobs</t>
  </si>
  <si>
    <t>Job1</t>
  </si>
  <si>
    <t>Job2</t>
  </si>
  <si>
    <t>Job3</t>
  </si>
  <si>
    <t>Turning  ON</t>
  </si>
  <si>
    <t>OFF*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</si>
  <si>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</si>
  <si>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</si>
  <si>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</si>
  <si>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</si>
  <si>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</si>
  <si>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</si>
  <si>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</si>
  <si>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</si>
  <si>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</si>
  <si>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</si>
  <si>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</si>
  <si>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</si>
  <si>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</si>
  <si>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</si>
  <si>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</si>
  <si>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</si>
  <si>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J06</t>
  </si>
  <si>
    <t>J07</t>
  </si>
  <si>
    <t>J08</t>
  </si>
  <si>
    <t>J09</t>
  </si>
  <si>
    <t>J10</t>
  </si>
  <si>
    <t>The Schedule</t>
  </si>
  <si>
    <t>OFF* means Turning  the machine OFF</t>
  </si>
  <si>
    <t>Job4</t>
  </si>
  <si>
    <t>Job5</t>
  </si>
  <si>
    <t>OFF</t>
  </si>
  <si>
    <t>Turning On</t>
  </si>
  <si>
    <t>Job6</t>
  </si>
  <si>
    <t>Job7</t>
  </si>
  <si>
    <t>Jobe8</t>
  </si>
  <si>
    <t>Job9</t>
  </si>
  <si>
    <t>Job10</t>
  </si>
  <si>
    <t>Job8</t>
  </si>
  <si>
    <t>iPeriod</t>
  </si>
  <si>
    <t>Identifier</t>
  </si>
  <si>
    <t>epJobInProcess</t>
  </si>
  <si>
    <t>pEnergyCostInPeriod</t>
  </si>
  <si>
    <t>spInfo</t>
  </si>
  <si>
    <t>Down-Processing</t>
  </si>
  <si>
    <t>Processing</t>
  </si>
  <si>
    <t>Processing-Down</t>
  </si>
  <si>
    <t>6.55 sec</t>
  </si>
  <si>
    <t>4.59 sec</t>
  </si>
  <si>
    <t>0.97 sec</t>
  </si>
  <si>
    <t>4.22 sec</t>
  </si>
  <si>
    <t>1.08 sec</t>
  </si>
  <si>
    <t>Turn-ON</t>
  </si>
  <si>
    <t>Turn ON</t>
  </si>
  <si>
    <t>the same solution</t>
  </si>
  <si>
    <t>Period numbers</t>
  </si>
  <si>
    <t>Price per period</t>
  </si>
  <si>
    <t>Shutdown</t>
  </si>
  <si>
    <t>J11</t>
  </si>
  <si>
    <t>J12</t>
  </si>
  <si>
    <t>J13</t>
  </si>
  <si>
    <t>J14</t>
  </si>
  <si>
    <t>J15</t>
  </si>
  <si>
    <t>J16</t>
  </si>
  <si>
    <t>J17</t>
  </si>
  <si>
    <t>J18</t>
  </si>
  <si>
    <t>J19</t>
  </si>
  <si>
    <t>J20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</si>
  <si>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</si>
  <si>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</si>
  <si>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</si>
  <si>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</si>
  <si>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</si>
  <si>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</si>
  <si>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</si>
  <si>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</si>
  <si>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</si>
  <si>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</si>
  <si>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</si>
  <si>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</si>
  <si>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</si>
  <si>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</si>
  <si>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</si>
  <si>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</si>
  <si>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</si>
  <si>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</si>
  <si>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</si>
  <si>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</si>
  <si>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P69</t>
  </si>
  <si>
    <t>P70</t>
  </si>
  <si>
    <t>P71</t>
  </si>
  <si>
    <t>P72</t>
  </si>
  <si>
    <t>P73</t>
  </si>
  <si>
    <t>P74</t>
  </si>
  <si>
    <t>P75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</si>
  <si>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</si>
  <si>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</si>
  <si>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</si>
  <si>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</si>
  <si>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</si>
  <si>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</si>
  <si>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</si>
  <si>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</si>
  <si>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</si>
  <si>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</si>
  <si>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</si>
  <si>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</si>
  <si>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</si>
  <si>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</si>
  <si>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</si>
  <si>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</si>
  <si>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</si>
  <si>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</si>
  <si>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</si>
  <si>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</si>
  <si>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</si>
  <si>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Hours</t>
  </si>
  <si>
    <t>6.03 sec</t>
  </si>
  <si>
    <t>6.67 sec</t>
  </si>
  <si>
    <t>6.11 sec</t>
  </si>
  <si>
    <t>6.98 sec</t>
  </si>
  <si>
    <t>P97</t>
  </si>
  <si>
    <t>P98</t>
  </si>
  <si>
    <t>P99</t>
  </si>
  <si>
    <t>P100</t>
  </si>
  <si>
    <t>J21</t>
  </si>
  <si>
    <t>J22</t>
  </si>
  <si>
    <t>J23</t>
  </si>
  <si>
    <t>J24</t>
  </si>
  <si>
    <t>J25</t>
  </si>
  <si>
    <t>J26</t>
  </si>
  <si>
    <t>J27</t>
  </si>
  <si>
    <t>J28</t>
  </si>
  <si>
    <t>J29</t>
  </si>
  <si>
    <t>J30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</si>
  <si>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</si>
  <si>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</si>
  <si>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</si>
  <si>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</si>
  <si>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</si>
  <si>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</si>
  <si>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</si>
  <si>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</si>
  <si>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</si>
  <si>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</si>
  <si>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</si>
  <si>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</si>
  <si>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</si>
  <si>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</si>
  <si>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</si>
  <si>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run time is 11.25 second</t>
  </si>
  <si>
    <t>P101</t>
  </si>
  <si>
    <t>P102</t>
  </si>
  <si>
    <t>P103</t>
  </si>
  <si>
    <t>P104</t>
  </si>
  <si>
    <t>P105</t>
  </si>
  <si>
    <t>P106</t>
  </si>
  <si>
    <t>P107</t>
  </si>
  <si>
    <t>P108</t>
  </si>
  <si>
    <t>P109</t>
  </si>
  <si>
    <t>P110</t>
  </si>
  <si>
    <t>P111</t>
  </si>
  <si>
    <t>P112</t>
  </si>
  <si>
    <t>P113</t>
  </si>
  <si>
    <t>P114</t>
  </si>
  <si>
    <t>P115</t>
  </si>
  <si>
    <t>P116</t>
  </si>
  <si>
    <t>P117</t>
  </si>
  <si>
    <t>P118</t>
  </si>
  <si>
    <t>P119</t>
  </si>
  <si>
    <t>P120</t>
  </si>
  <si>
    <t>2453 sec</t>
  </si>
  <si>
    <t>The old solutions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</si>
  <si>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</si>
  <si>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</si>
  <si>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</si>
  <si>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</si>
  <si>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</si>
  <si>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</si>
  <si>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</si>
  <si>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</si>
  <si>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</si>
  <si>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</si>
  <si>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</si>
  <si>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</si>
  <si>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J58</t>
  </si>
  <si>
    <t>J59</t>
  </si>
  <si>
    <t>J60</t>
  </si>
  <si>
    <t>it took 14.65 second to compile</t>
  </si>
  <si>
    <t>P121</t>
  </si>
  <si>
    <t>P122</t>
  </si>
  <si>
    <t>P123</t>
  </si>
  <si>
    <t>P124</t>
  </si>
  <si>
    <t>P125</t>
  </si>
  <si>
    <t>P126</t>
  </si>
  <si>
    <t>P127</t>
  </si>
  <si>
    <t>P128</t>
  </si>
  <si>
    <t>P129</t>
  </si>
  <si>
    <t>P130</t>
  </si>
  <si>
    <t>P131</t>
  </si>
  <si>
    <t>P132</t>
  </si>
  <si>
    <t>P133</t>
  </si>
  <si>
    <t>P134</t>
  </si>
  <si>
    <t>P135</t>
  </si>
  <si>
    <t>cost</t>
  </si>
  <si>
    <t>ga</t>
  </si>
  <si>
    <t>Individual iteration in GA</t>
  </si>
  <si>
    <t>time</t>
  </si>
  <si>
    <t>Shut.</t>
  </si>
  <si>
    <t>Cost</t>
  </si>
  <si>
    <t>SEC</t>
  </si>
  <si>
    <t>time GA</t>
  </si>
  <si>
    <t>Time LP</t>
  </si>
  <si>
    <t>popu GA</t>
  </si>
  <si>
    <t>cost GA</t>
  </si>
  <si>
    <t>sec</t>
  </si>
  <si>
    <t>Cost 'as soon as' St</t>
  </si>
  <si>
    <t>The Cost</t>
  </si>
  <si>
    <t>GA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</si>
</sst>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Times New Roman"/>
      <family val="1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shrinkToFit="1"/>
    </xf>
    <xf numFmtId="0" fontId="2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0" fontId="0" fillId="0" borderId="2" xfId="0" applyNumberFormat="1" applyBorder="1"/>
    <xf numFmtId="0" fontId="0" fillId="0" borderId="3" xfId="0" applyFill="1" applyBorder="1" applyAlignment="1">
      <alignment horizontal="center"/>
    </xf>
    <xf numFmtId="0" fontId="1" fillId="0" borderId="1" xfId="0" applyFont="1" applyBorder="1"/>
    <xf numFmtId="0" fontId="4" fillId="0" borderId="0" xfId="0" applyFont="1"/>
    <xf numFmtId="0" fontId="3" fillId="4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5" fillId="7" borderId="4" xfId="0" applyFont="1" applyFill="1" applyBorder="1" applyAlignment="1">
      <alignment horizontal="center" shrinkToFit="1"/>
    </xf>
    <xf numFmtId="0" fontId="7" fillId="0" borderId="0" xfId="0" applyFont="1"/>
    <xf numFmtId="0" fontId="1" fillId="0" borderId="1" xfId="0" applyFont="1" applyBorder="1" applyAlignment="1">
      <alignment horizontal="left" vertical="center" shrinkToFit="1"/>
    </xf>
    <xf numFmtId="0" fontId="0" fillId="0" borderId="1" xfId="0" applyBorder="1" applyAlignment="1">
      <alignment horizontal="center" vertical="center" shrinkToFit="1"/>
    </xf>
    <xf numFmtId="0" fontId="0" fillId="0" borderId="0" xfId="0" applyAlignment="1">
      <alignment shrinkToFit="1"/>
    </xf>
    <xf numFmtId="0" fontId="1" fillId="0" borderId="1" xfId="0" applyFont="1" applyBorder="1" applyAlignment="1">
      <alignment horizontal="center" vertical="center" shrinkToFit="1"/>
    </xf>
    <xf numFmtId="0" fontId="1" fillId="0" borderId="0" xfId="0" applyFont="1" applyAlignment="1">
      <alignment shrinkToFit="1"/>
    </xf>
    <xf numFmtId="0" fontId="0" fillId="0" borderId="1" xfId="0" applyFill="1" applyBorder="1" applyAlignment="1">
      <alignment horizontal="center" shrinkToFit="1"/>
    </xf>
    <xf numFmtId="0" fontId="0" fillId="0" borderId="3" xfId="0" applyFill="1" applyBorder="1" applyAlignment="1">
      <alignment horizontal="center" shrinkToFit="1"/>
    </xf>
    <xf numFmtId="0" fontId="3" fillId="4" borderId="1" xfId="0" applyFont="1" applyFill="1" applyBorder="1" applyAlignment="1">
      <alignment shrinkToFit="1"/>
    </xf>
    <xf numFmtId="0" fontId="0" fillId="0" borderId="1" xfId="0" applyBorder="1" applyAlignment="1">
      <alignment shrinkToFit="1"/>
    </xf>
    <xf numFmtId="0" fontId="3" fillId="5" borderId="1" xfId="0" applyFont="1" applyFill="1" applyBorder="1" applyAlignment="1">
      <alignment shrinkToFit="1"/>
    </xf>
    <xf numFmtId="0" fontId="3" fillId="6" borderId="1" xfId="0" applyFont="1" applyFill="1" applyBorder="1" applyAlignment="1">
      <alignment shrinkToFit="1"/>
    </xf>
    <xf numFmtId="0" fontId="3" fillId="7" borderId="1" xfId="0" applyFont="1" applyFill="1" applyBorder="1" applyAlignment="1">
      <alignment shrinkToFit="1"/>
    </xf>
    <xf numFmtId="0" fontId="1" fillId="3" borderId="1" xfId="0" applyFont="1" applyFill="1" applyBorder="1" applyAlignment="1">
      <alignment shrinkToFit="1"/>
    </xf>
    <xf numFmtId="0" fontId="1" fillId="0" borderId="1" xfId="0" applyFont="1" applyFill="1" applyBorder="1" applyAlignment="1">
      <alignment shrinkToFit="1"/>
    </xf>
    <xf numFmtId="0" fontId="3" fillId="5" borderId="1" xfId="0" applyFont="1" applyFill="1" applyBorder="1" applyAlignment="1">
      <alignment horizontal="center"/>
    </xf>
    <xf numFmtId="0" fontId="1" fillId="0" borderId="5" xfId="0" applyFont="1" applyBorder="1"/>
    <xf numFmtId="0" fontId="5" fillId="7" borderId="6" xfId="0" applyFont="1" applyFill="1" applyBorder="1" applyAlignment="1">
      <alignment horizontal="center" shrinkToFit="1"/>
    </xf>
    <xf numFmtId="0" fontId="3" fillId="5" borderId="6" xfId="0" applyFont="1" applyFill="1" applyBorder="1" applyAlignment="1">
      <alignment horizontal="center" shrinkToFit="1"/>
    </xf>
    <xf numFmtId="0" fontId="3" fillId="7" borderId="6" xfId="0" applyFont="1" applyFill="1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8" fillId="0" borderId="3" xfId="0" applyFont="1" applyFill="1" applyBorder="1" applyAlignment="1">
      <alignment horizontal="center" shrinkToFit="1"/>
    </xf>
    <xf numFmtId="0" fontId="3" fillId="6" borderId="1" xfId="0" applyFont="1" applyFill="1" applyBorder="1" applyAlignment="1">
      <alignment horizontal="center" shrinkToFit="1"/>
    </xf>
    <xf numFmtId="0" fontId="3" fillId="4" borderId="1" xfId="0" applyFont="1" applyFill="1" applyBorder="1" applyAlignment="1">
      <alignment horizontal="center" shrinkToFit="1"/>
    </xf>
    <xf numFmtId="0" fontId="1" fillId="3" borderId="1" xfId="0" applyFont="1" applyFill="1" applyBorder="1" applyAlignment="1">
      <alignment horizontal="center" shrinkToFit="1"/>
    </xf>
    <xf numFmtId="0" fontId="3" fillId="7" borderId="1" xfId="0" applyFont="1" applyFill="1" applyBorder="1" applyAlignment="1">
      <alignment horizontal="center" shrinkToFit="1"/>
    </xf>
    <xf numFmtId="0" fontId="1" fillId="0" borderId="5" xfId="0" applyFont="1" applyBorder="1" applyAlignment="1">
      <alignment shrinkToFit="1"/>
    </xf>
    <xf numFmtId="0" fontId="0" fillId="0" borderId="3" xfId="0" applyBorder="1" applyAlignment="1">
      <alignment horizontal="center" shrinkToFit="1"/>
    </xf>
    <xf numFmtId="0" fontId="0" fillId="2" borderId="1" xfId="0" applyFill="1" applyBorder="1" applyAlignment="1">
      <alignment horizontal="left" shrinkToFit="1"/>
    </xf>
    <xf numFmtId="0" fontId="0" fillId="2" borderId="1" xfId="0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/>
    <xf numFmtId="0" fontId="8" fillId="0" borderId="0" xfId="0" applyFont="1"/>
    <xf numFmtId="0" fontId="1" fillId="0" borderId="1" xfId="0" applyFont="1" applyBorder="1" applyAlignment="1">
      <alignment shrinkToFit="1"/>
    </xf>
    <xf numFmtId="0" fontId="0" fillId="0" borderId="0" xfId="0" applyBorder="1" applyAlignment="1">
      <alignment horizontal="center" vertical="center" shrinkToFit="1"/>
    </xf>
    <xf numFmtId="0" fontId="1" fillId="0" borderId="10" xfId="0" applyFont="1" applyBorder="1"/>
    <xf numFmtId="0" fontId="0" fillId="0" borderId="3" xfId="0" applyBorder="1"/>
    <xf numFmtId="0" fontId="0" fillId="0" borderId="1" xfId="0" applyFont="1" applyFill="1" applyBorder="1" applyAlignment="1">
      <alignment horizontal="center" shrinkToFit="1"/>
    </xf>
    <xf numFmtId="0" fontId="0" fillId="0" borderId="3" xfId="0" applyFont="1" applyFill="1" applyBorder="1" applyAlignment="1">
      <alignment horizontal="center" shrinkToFit="1"/>
    </xf>
    <xf numFmtId="0" fontId="3" fillId="4" borderId="5" xfId="0" applyFont="1" applyFill="1" applyBorder="1" applyAlignment="1">
      <alignment shrinkToFit="1"/>
    </xf>
    <xf numFmtId="0" fontId="0" fillId="8" borderId="1" xfId="0" applyFont="1" applyFill="1" applyBorder="1" applyAlignment="1">
      <alignment horizontal="center" shrinkToFit="1"/>
    </xf>
    <xf numFmtId="0" fontId="5" fillId="8" borderId="1" xfId="0" applyFont="1" applyFill="1" applyBorder="1" applyAlignment="1">
      <alignment horizontal="center" shrinkToFit="1"/>
    </xf>
    <xf numFmtId="0" fontId="3" fillId="5" borderId="5" xfId="0" applyFont="1" applyFill="1" applyBorder="1" applyAlignment="1">
      <alignment shrinkToFit="1"/>
    </xf>
    <xf numFmtId="0" fontId="3" fillId="6" borderId="5" xfId="0" applyFont="1" applyFill="1" applyBorder="1" applyAlignment="1">
      <alignment shrinkToFit="1"/>
    </xf>
    <xf numFmtId="0" fontId="3" fillId="7" borderId="5" xfId="0" applyFont="1" applyFill="1" applyBorder="1" applyAlignment="1">
      <alignment shrinkToFit="1"/>
    </xf>
    <xf numFmtId="0" fontId="1" fillId="3" borderId="5" xfId="0" applyFont="1" applyFill="1" applyBorder="1" applyAlignment="1">
      <alignment shrinkToFit="1"/>
    </xf>
    <xf numFmtId="0" fontId="1" fillId="0" borderId="5" xfId="0" applyFont="1" applyFill="1" applyBorder="1" applyAlignment="1">
      <alignment shrinkToFit="1"/>
    </xf>
    <xf numFmtId="0" fontId="0" fillId="0" borderId="0" xfId="0" applyBorder="1" applyAlignment="1">
      <alignment shrinkToFit="1"/>
    </xf>
    <xf numFmtId="1" fontId="0" fillId="0" borderId="0" xfId="0" applyNumberFormat="1" applyBorder="1" applyAlignment="1">
      <alignment shrinkToFit="1"/>
    </xf>
    <xf numFmtId="0" fontId="0" fillId="0" borderId="0" xfId="0" applyBorder="1"/>
    <xf numFmtId="0" fontId="9" fillId="0" borderId="0" xfId="0" applyFont="1" applyBorder="1" applyAlignment="1">
      <alignment wrapText="1"/>
    </xf>
    <xf numFmtId="0" fontId="10" fillId="0" borderId="6" xfId="0" applyFont="1" applyBorder="1" applyAlignment="1">
      <alignment horizontal="center" wrapText="1"/>
    </xf>
    <xf numFmtId="0" fontId="11" fillId="0" borderId="13" xfId="0" applyFont="1" applyBorder="1" applyAlignment="1">
      <alignment horizontal="center" wrapText="1"/>
    </xf>
    <xf numFmtId="0" fontId="11" fillId="0" borderId="14" xfId="0" applyFont="1" applyBorder="1" applyAlignment="1">
      <alignment horizontal="center" wrapText="1"/>
    </xf>
    <xf numFmtId="0" fontId="0" fillId="3" borderId="1" xfId="0" applyFill="1" applyBorder="1" applyAlignment="1">
      <alignment horizontal="center" vertical="center" shrinkToFit="1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shrinkToFit="1"/>
    </xf>
    <xf numFmtId="0" fontId="0" fillId="0" borderId="0" xfId="0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1" fillId="0" borderId="0" xfId="0" applyFont="1" applyAlignment="1">
      <alignment horizontal="center" shrinkToFit="1"/>
    </xf>
    <xf numFmtId="0" fontId="3" fillId="4" borderId="6" xfId="0" applyFont="1" applyFill="1" applyBorder="1" applyAlignment="1">
      <alignment horizontal="center" shrinkToFit="1"/>
    </xf>
    <xf numFmtId="0" fontId="0" fillId="0" borderId="0" xfId="0" applyAlignment="1">
      <alignment horizontal="center"/>
    </xf>
    <xf numFmtId="0" fontId="5" fillId="6" borderId="6" xfId="0" applyFont="1" applyFill="1" applyBorder="1" applyAlignment="1">
      <alignment horizontal="center" shrinkToFit="1"/>
    </xf>
    <xf numFmtId="0" fontId="1" fillId="3" borderId="6" xfId="0" applyFont="1" applyFill="1" applyBorder="1" applyAlignment="1">
      <alignment horizontal="center" shrinkToFit="1"/>
    </xf>
    <xf numFmtId="0" fontId="3" fillId="4" borderId="7" xfId="0" applyFont="1" applyFill="1" applyBorder="1" applyAlignment="1">
      <alignment horizontal="center" shrinkToFit="1"/>
    </xf>
    <xf numFmtId="0" fontId="3" fillId="4" borderId="8" xfId="0" applyFont="1" applyFill="1" applyBorder="1" applyAlignment="1">
      <alignment horizontal="center" shrinkToFit="1"/>
    </xf>
    <xf numFmtId="0" fontId="3" fillId="4" borderId="9" xfId="0" applyFont="1" applyFill="1" applyBorder="1" applyAlignment="1">
      <alignment horizontal="center" shrinkToFit="1"/>
    </xf>
    <xf numFmtId="0" fontId="3" fillId="5" borderId="7" xfId="0" applyFont="1" applyFill="1" applyBorder="1" applyAlignment="1">
      <alignment horizontal="center" shrinkToFit="1"/>
    </xf>
    <xf numFmtId="0" fontId="3" fillId="5" borderId="9" xfId="0" applyFont="1" applyFill="1" applyBorder="1" applyAlignment="1">
      <alignment horizontal="center" shrinkToFit="1"/>
    </xf>
    <xf numFmtId="0" fontId="1" fillId="3" borderId="7" xfId="0" applyFont="1" applyFill="1" applyBorder="1" applyAlignment="1">
      <alignment horizontal="center" shrinkToFit="1"/>
    </xf>
    <xf numFmtId="0" fontId="1" fillId="3" borderId="8" xfId="0" applyFont="1" applyFill="1" applyBorder="1" applyAlignment="1">
      <alignment horizontal="center" shrinkToFit="1"/>
    </xf>
    <xf numFmtId="0" fontId="1" fillId="3" borderId="9" xfId="0" applyFont="1" applyFill="1" applyBorder="1" applyAlignment="1">
      <alignment horizontal="center" shrinkToFit="1"/>
    </xf>
    <xf numFmtId="0" fontId="1" fillId="3" borderId="4" xfId="0" applyFont="1" applyFill="1" applyBorder="1" applyAlignment="1">
      <alignment horizontal="center"/>
    </xf>
    <xf numFmtId="0" fontId="5" fillId="6" borderId="4" xfId="0" applyFont="1" applyFill="1" applyBorder="1" applyAlignment="1">
      <alignment horizontal="center" shrinkToFit="1"/>
    </xf>
    <xf numFmtId="0" fontId="3" fillId="4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 shrinkToFit="1"/>
    </xf>
    <xf numFmtId="0" fontId="3" fillId="5" borderId="6" xfId="0" applyFont="1" applyFill="1" applyBorder="1" applyAlignment="1">
      <alignment horizontal="center" shrinkToFit="1"/>
    </xf>
    <xf numFmtId="0" fontId="5" fillId="8" borderId="1" xfId="0" applyFont="1" applyFill="1" applyBorder="1" applyAlignment="1">
      <alignment horizontal="center" shrinkToFit="1"/>
    </xf>
    <xf numFmtId="0" fontId="0" fillId="8" borderId="1" xfId="0" applyFont="1" applyFill="1" applyBorder="1" applyAlignment="1">
      <alignment horizontal="center" shrinkToFit="1"/>
    </xf>
    <xf numFmtId="18" fontId="0" fillId="0" borderId="5" xfId="0" applyNumberFormat="1" applyBorder="1" applyAlignment="1">
      <alignment horizontal="center" shrinkToFit="1"/>
    </xf>
    <xf numFmtId="18" fontId="0" fillId="0" borderId="11" xfId="0" applyNumberFormat="1" applyBorder="1" applyAlignment="1">
      <alignment horizontal="center" shrinkToFit="1"/>
    </xf>
    <xf numFmtId="18" fontId="0" fillId="0" borderId="12" xfId="0" applyNumberFormat="1" applyBorder="1" applyAlignment="1">
      <alignment horizontal="center" shrinkToFit="1"/>
    </xf>
    <xf numFmtId="18" fontId="0" fillId="0" borderId="1" xfId="0" applyNumberFormat="1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0" xfId="0" applyAlignment="1">
      <alignment horizontal="left" shrinkToFi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N24"/>
  <sheetViews>
    <sheetView workbookViewId="0">
      <selection activeCell="G3" sqref="G3"/>
    </sheetView>
  </sheetViews>
  <sheetFormatPr defaultColWidth="9.140625" defaultRowHeight="15"/>
  <cols>
    <col min="1" max="1" width="4.2851562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5.42578125" style="3" customWidth="1"/>
    <col min="7" max="7" width="14.42578125" style="3" bestFit="1" customWidth="1"/>
    <col min="8" max="39" width="3.7109375" style="3" customWidth="1"/>
    <col min="40" max="16384" width="9.140625" style="3"/>
  </cols>
  <sheetData>
    <row r="1" spans="2:40">
      <c r="G1" s="10" t="s">
        <v>38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</row>
    <row r="2" spans="2:40">
      <c r="B2" s="3" t="s">
        <v>49</v>
      </c>
      <c r="G2" s="11" t="s">
        <v>45</v>
      </c>
      <c r="H2" s="7">
        <v>3</v>
      </c>
      <c r="I2" s="7">
        <v>2</v>
      </c>
      <c r="J2" s="7">
        <v>4</v>
      </c>
      <c r="K2" s="7">
        <v>2</v>
      </c>
      <c r="L2" s="7">
        <v>3</v>
      </c>
      <c r="N2" s="3">
        <f>SUM(H2:M2)</f>
        <v>14</v>
      </c>
      <c r="P2" s="3">
        <f>32-N2-3</f>
        <v>15</v>
      </c>
    </row>
    <row r="3" spans="2:40">
      <c r="B3" s="13" t="s">
        <v>52</v>
      </c>
      <c r="C3" s="8" t="s">
        <v>48</v>
      </c>
      <c r="D3" s="4" t="s">
        <v>0</v>
      </c>
      <c r="E3" s="4" t="s">
        <v>1</v>
      </c>
      <c r="G3" s="107" t="s">
        <v>269</v>
      </c>
      <c r="H3" s="3">
        <f>H6*5</f>
        <v>20</v>
      </c>
      <c r="I3" s="3">
        <f>I6*5</f>
        <v>20</v>
      </c>
      <c r="J3" s="3">
        <f t="shared" ref="J3:W3" si="0">J6*4</f>
        <v>16</v>
      </c>
      <c r="K3" s="3">
        <f t="shared" si="0"/>
        <v>16</v>
      </c>
      <c r="L3" s="3">
        <f t="shared" si="0"/>
        <v>16</v>
      </c>
      <c r="M3" s="3">
        <f t="shared" si="0"/>
        <v>16</v>
      </c>
      <c r="N3" s="3">
        <f t="shared" si="0"/>
        <v>16</v>
      </c>
      <c r="O3" s="3">
        <f t="shared" si="0"/>
        <v>16</v>
      </c>
      <c r="P3" s="3">
        <f t="shared" si="0"/>
        <v>16</v>
      </c>
      <c r="Q3" s="3">
        <f t="shared" si="0"/>
        <v>16</v>
      </c>
      <c r="R3" s="3">
        <f t="shared" si="0"/>
        <v>16</v>
      </c>
      <c r="S3" s="3">
        <f t="shared" si="0"/>
        <v>16</v>
      </c>
      <c r="T3" s="3">
        <f t="shared" si="0"/>
        <v>16</v>
      </c>
      <c r="U3" s="3">
        <f t="shared" si="0"/>
        <v>16</v>
      </c>
      <c r="V3" s="3">
        <f t="shared" si="0"/>
        <v>16</v>
      </c>
      <c r="W3" s="3">
        <f t="shared" si="0"/>
        <v>16</v>
      </c>
      <c r="X3" s="3">
        <f>X6*1</f>
        <v>3</v>
      </c>
      <c r="AA3" s="3">
        <f>SUM(H3:Z3)</f>
        <v>267</v>
      </c>
    </row>
    <row r="4" spans="2:40">
      <c r="B4" s="51" t="s">
        <v>48</v>
      </c>
      <c r="C4" s="6">
        <v>4</v>
      </c>
      <c r="D4" s="6">
        <v>0</v>
      </c>
      <c r="E4" s="6">
        <v>1</v>
      </c>
      <c r="G4" s="12" t="s">
        <v>39</v>
      </c>
      <c r="L4" s="3">
        <v>15</v>
      </c>
      <c r="M4" s="3">
        <v>0</v>
      </c>
      <c r="N4" s="3">
        <v>0</v>
      </c>
      <c r="O4" s="3">
        <v>0</v>
      </c>
      <c r="P4" s="3">
        <v>0</v>
      </c>
      <c r="Q4" s="3">
        <v>206</v>
      </c>
    </row>
    <row r="5" spans="2:40">
      <c r="B5" s="52" t="s">
        <v>0</v>
      </c>
      <c r="C5" s="6">
        <v>0</v>
      </c>
      <c r="D5" s="6">
        <v>2</v>
      </c>
      <c r="E5" s="6">
        <v>-1</v>
      </c>
      <c r="G5" s="56" t="s">
        <v>108</v>
      </c>
      <c r="H5" s="5" t="s">
        <v>2</v>
      </c>
      <c r="I5" s="5" t="s">
        <v>3</v>
      </c>
      <c r="J5" s="5" t="s">
        <v>4</v>
      </c>
      <c r="K5" s="5" t="s">
        <v>5</v>
      </c>
      <c r="L5" s="5" t="s">
        <v>6</v>
      </c>
      <c r="M5" s="5" t="s">
        <v>7</v>
      </c>
      <c r="N5" s="5" t="s">
        <v>8</v>
      </c>
      <c r="O5" s="5" t="s">
        <v>9</v>
      </c>
      <c r="P5" s="5" t="s">
        <v>10</v>
      </c>
      <c r="Q5" s="5" t="s">
        <v>11</v>
      </c>
      <c r="R5" s="5" t="s">
        <v>12</v>
      </c>
      <c r="S5" s="5" t="s">
        <v>13</v>
      </c>
      <c r="T5" s="5" t="s">
        <v>14</v>
      </c>
      <c r="U5" s="5" t="s">
        <v>15</v>
      </c>
      <c r="V5" s="5" t="s">
        <v>16</v>
      </c>
      <c r="W5" s="5" t="s">
        <v>17</v>
      </c>
      <c r="X5" s="5" t="s">
        <v>18</v>
      </c>
      <c r="Y5" s="5" t="s">
        <v>19</v>
      </c>
      <c r="Z5" s="5" t="s">
        <v>20</v>
      </c>
      <c r="AA5" s="5" t="s">
        <v>21</v>
      </c>
      <c r="AB5" s="5" t="s">
        <v>22</v>
      </c>
      <c r="AC5" s="5" t="s">
        <v>23</v>
      </c>
      <c r="AD5" s="5" t="s">
        <v>24</v>
      </c>
      <c r="AE5" s="5" t="s">
        <v>25</v>
      </c>
      <c r="AF5" s="5" t="s">
        <v>26</v>
      </c>
      <c r="AG5" s="5" t="s">
        <v>27</v>
      </c>
      <c r="AH5" s="5" t="s">
        <v>28</v>
      </c>
      <c r="AI5" s="5" t="s">
        <v>29</v>
      </c>
      <c r="AJ5" s="5" t="s">
        <v>30</v>
      </c>
      <c r="AK5" s="5" t="s">
        <v>31</v>
      </c>
      <c r="AL5" s="5" t="s">
        <v>32</v>
      </c>
      <c r="AM5" s="5" t="s">
        <v>33</v>
      </c>
    </row>
    <row r="6" spans="2:40">
      <c r="B6" s="52" t="s">
        <v>1</v>
      </c>
      <c r="C6" s="6">
        <v>5</v>
      </c>
      <c r="D6" s="6">
        <v>-1</v>
      </c>
      <c r="E6" s="6">
        <v>0</v>
      </c>
      <c r="G6" s="56" t="s">
        <v>109</v>
      </c>
      <c r="H6" s="14">
        <v>4</v>
      </c>
      <c r="I6" s="14">
        <v>4</v>
      </c>
      <c r="J6" s="14">
        <v>4</v>
      </c>
      <c r="K6" s="14">
        <v>4</v>
      </c>
      <c r="L6" s="14">
        <v>4</v>
      </c>
      <c r="M6" s="14">
        <v>4</v>
      </c>
      <c r="N6" s="14">
        <v>4</v>
      </c>
      <c r="O6" s="14">
        <v>4</v>
      </c>
      <c r="P6" s="14">
        <v>4</v>
      </c>
      <c r="Q6" s="14">
        <v>4</v>
      </c>
      <c r="R6" s="14">
        <v>4</v>
      </c>
      <c r="S6" s="14">
        <v>4</v>
      </c>
      <c r="T6" s="14">
        <v>4</v>
      </c>
      <c r="U6" s="14">
        <v>4</v>
      </c>
      <c r="V6" s="14">
        <v>4</v>
      </c>
      <c r="W6" s="14">
        <v>4</v>
      </c>
      <c r="X6" s="14">
        <v>3</v>
      </c>
      <c r="Y6" s="14">
        <v>3</v>
      </c>
      <c r="Z6" s="14">
        <v>3</v>
      </c>
      <c r="AA6" s="14">
        <v>3</v>
      </c>
      <c r="AB6" s="14">
        <v>3</v>
      </c>
      <c r="AC6" s="14">
        <v>3</v>
      </c>
      <c r="AD6" s="14">
        <v>3</v>
      </c>
      <c r="AE6" s="14">
        <v>3</v>
      </c>
      <c r="AF6" s="14">
        <v>3</v>
      </c>
      <c r="AG6" s="14">
        <v>3</v>
      </c>
      <c r="AH6" s="14">
        <v>3</v>
      </c>
      <c r="AI6" s="14">
        <v>3</v>
      </c>
      <c r="AJ6" s="14">
        <v>3</v>
      </c>
      <c r="AK6" s="14">
        <v>3</v>
      </c>
      <c r="AL6" s="14">
        <v>3</v>
      </c>
      <c r="AM6" s="14">
        <v>3</v>
      </c>
      <c r="AN6" s="3">
        <f>SUM(H6:AM6)</f>
        <v>112</v>
      </c>
    </row>
    <row r="7" spans="2:40">
      <c r="G7" s="31" t="s">
        <v>53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7">
        <f>Y6*4</f>
        <v>12</v>
      </c>
      <c r="Z7" s="17">
        <f t="shared" ref="Z7:AL7" si="1">Z6*4</f>
        <v>12</v>
      </c>
      <c r="AA7" s="17">
        <f t="shared" si="1"/>
        <v>12</v>
      </c>
      <c r="AB7" s="17">
        <f t="shared" si="1"/>
        <v>12</v>
      </c>
      <c r="AC7" s="17">
        <f t="shared" si="1"/>
        <v>12</v>
      </c>
      <c r="AD7" s="17">
        <f t="shared" si="1"/>
        <v>12</v>
      </c>
      <c r="AE7" s="17">
        <f t="shared" si="1"/>
        <v>12</v>
      </c>
      <c r="AF7" s="17">
        <f t="shared" si="1"/>
        <v>12</v>
      </c>
      <c r="AG7" s="17">
        <f t="shared" si="1"/>
        <v>12</v>
      </c>
      <c r="AH7" s="17">
        <f t="shared" si="1"/>
        <v>12</v>
      </c>
      <c r="AI7" s="17">
        <f t="shared" si="1"/>
        <v>12</v>
      </c>
      <c r="AJ7" s="17">
        <f t="shared" si="1"/>
        <v>12</v>
      </c>
      <c r="AK7" s="17">
        <f t="shared" si="1"/>
        <v>12</v>
      </c>
      <c r="AL7" s="17">
        <f t="shared" si="1"/>
        <v>12</v>
      </c>
      <c r="AM7" s="6"/>
      <c r="AN7" s="3">
        <f>SUM(H7:AM7)</f>
        <v>168</v>
      </c>
    </row>
    <row r="8" spans="2:40">
      <c r="B8" s="3" t="s">
        <v>50</v>
      </c>
      <c r="G8" s="33" t="s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3">
        <f t="shared" ref="AN8:AN11" si="2">SUM(H8:AM8)</f>
        <v>0</v>
      </c>
    </row>
    <row r="9" spans="2:40">
      <c r="B9" s="13" t="s">
        <v>52</v>
      </c>
      <c r="C9" s="8" t="s">
        <v>48</v>
      </c>
      <c r="D9" s="4" t="s">
        <v>0</v>
      </c>
      <c r="E9" s="4" t="s">
        <v>1</v>
      </c>
      <c r="G9" s="34" t="s">
        <v>35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19">
        <f>W6*5</f>
        <v>20</v>
      </c>
      <c r="X9" s="19">
        <f>X6*5</f>
        <v>15</v>
      </c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3">
        <f t="shared" si="2"/>
        <v>35</v>
      </c>
    </row>
    <row r="10" spans="2:40">
      <c r="B10" s="51" t="s">
        <v>48</v>
      </c>
      <c r="C10" s="6">
        <v>0</v>
      </c>
      <c r="D10" s="6">
        <v>0</v>
      </c>
      <c r="E10" s="6">
        <v>1</v>
      </c>
      <c r="G10" s="35" t="s">
        <v>34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20">
        <v>3</v>
      </c>
      <c r="AN10" s="3">
        <f t="shared" si="2"/>
        <v>3</v>
      </c>
    </row>
    <row r="11" spans="2:40">
      <c r="B11" s="52" t="s">
        <v>0</v>
      </c>
      <c r="C11" s="6">
        <v>0</v>
      </c>
      <c r="D11" s="6">
        <v>0</v>
      </c>
      <c r="E11" s="6">
        <v>-1</v>
      </c>
      <c r="G11" s="36" t="s">
        <v>110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3">
        <f t="shared" si="2"/>
        <v>0</v>
      </c>
    </row>
    <row r="12" spans="2:40" ht="15.75" thickBot="1">
      <c r="B12" s="52" t="s">
        <v>1</v>
      </c>
      <c r="C12" s="6">
        <v>2</v>
      </c>
      <c r="D12" s="6">
        <v>-1</v>
      </c>
      <c r="E12" s="6">
        <v>0</v>
      </c>
      <c r="G12" s="37" t="s">
        <v>36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3">
        <f>SUM(AN7:AN11)</f>
        <v>206</v>
      </c>
    </row>
    <row r="13" spans="2:40" ht="15.75" thickBot="1">
      <c r="B13" s="23" t="s">
        <v>51</v>
      </c>
      <c r="G13" s="49" t="s">
        <v>80</v>
      </c>
      <c r="H13" s="86" t="s">
        <v>1</v>
      </c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  <c r="W13" s="85" t="s">
        <v>106</v>
      </c>
      <c r="X13" s="85"/>
      <c r="Y13" s="83" t="s">
        <v>54</v>
      </c>
      <c r="Z13" s="83"/>
      <c r="AA13" s="83"/>
      <c r="AB13" s="83" t="s">
        <v>55</v>
      </c>
      <c r="AC13" s="83"/>
      <c r="AD13" s="83" t="s">
        <v>56</v>
      </c>
      <c r="AE13" s="83"/>
      <c r="AF13" s="83"/>
      <c r="AG13" s="83"/>
      <c r="AH13" s="83" t="s">
        <v>82</v>
      </c>
      <c r="AI13" s="83"/>
      <c r="AJ13" s="83" t="s">
        <v>83</v>
      </c>
      <c r="AK13" s="83"/>
      <c r="AL13" s="83"/>
      <c r="AM13" s="40" t="s">
        <v>58</v>
      </c>
    </row>
    <row r="14" spans="2:40">
      <c r="B14" s="3" t="s">
        <v>81</v>
      </c>
      <c r="C14" s="1"/>
      <c r="D14" s="1"/>
      <c r="G14" s="3" t="s">
        <v>102</v>
      </c>
    </row>
    <row r="15" spans="2:40">
      <c r="G15" s="3" t="s">
        <v>92</v>
      </c>
      <c r="H15" s="3" t="s">
        <v>2</v>
      </c>
      <c r="I15" s="3" t="s">
        <v>3</v>
      </c>
      <c r="J15" s="3" t="s">
        <v>4</v>
      </c>
      <c r="K15" s="3" t="s">
        <v>5</v>
      </c>
      <c r="L15" s="3" t="s">
        <v>6</v>
      </c>
      <c r="M15" s="3" t="s">
        <v>7</v>
      </c>
      <c r="N15" s="3" t="s">
        <v>8</v>
      </c>
      <c r="O15" s="3" t="s">
        <v>9</v>
      </c>
      <c r="P15" s="3" t="s">
        <v>10</v>
      </c>
      <c r="Q15" s="3" t="s">
        <v>11</v>
      </c>
      <c r="R15" s="3" t="s">
        <v>12</v>
      </c>
      <c r="S15" s="3" t="s">
        <v>13</v>
      </c>
      <c r="T15" s="3" t="s">
        <v>14</v>
      </c>
      <c r="U15" s="3" t="s">
        <v>15</v>
      </c>
      <c r="V15" s="3" t="s">
        <v>16</v>
      </c>
      <c r="W15" s="3" t="s">
        <v>17</v>
      </c>
      <c r="X15" s="3" t="s">
        <v>18</v>
      </c>
      <c r="Y15" s="3" t="s">
        <v>19</v>
      </c>
      <c r="Z15" s="3" t="s">
        <v>20</v>
      </c>
      <c r="AA15" s="3" t="s">
        <v>21</v>
      </c>
      <c r="AB15" s="3" t="s">
        <v>22</v>
      </c>
      <c r="AC15" s="3" t="s">
        <v>23</v>
      </c>
      <c r="AD15" s="3" t="s">
        <v>24</v>
      </c>
      <c r="AE15" s="3" t="s">
        <v>25</v>
      </c>
      <c r="AF15" s="3" t="s">
        <v>26</v>
      </c>
      <c r="AG15" s="3" t="s">
        <v>27</v>
      </c>
      <c r="AH15" s="3" t="s">
        <v>28</v>
      </c>
      <c r="AI15" s="3" t="s">
        <v>29</v>
      </c>
      <c r="AJ15" s="3" t="s">
        <v>30</v>
      </c>
      <c r="AK15" s="3" t="s">
        <v>31</v>
      </c>
      <c r="AL15" s="3" t="s">
        <v>32</v>
      </c>
      <c r="AM15" s="3" t="s">
        <v>33</v>
      </c>
    </row>
    <row r="16" spans="2:40">
      <c r="B16" s="13" t="s">
        <v>52</v>
      </c>
      <c r="C16" s="8" t="s">
        <v>48</v>
      </c>
      <c r="D16" s="4" t="s">
        <v>0</v>
      </c>
      <c r="E16" s="4" t="s">
        <v>1</v>
      </c>
      <c r="G16" s="3" t="s">
        <v>93</v>
      </c>
    </row>
    <row r="17" spans="2:39">
      <c r="B17" s="51" t="s">
        <v>48</v>
      </c>
      <c r="C17" s="6">
        <v>1</v>
      </c>
      <c r="D17" s="6">
        <v>0</v>
      </c>
      <c r="E17" s="6">
        <v>1</v>
      </c>
      <c r="G17" s="3" t="s">
        <v>94</v>
      </c>
      <c r="Y17" s="3" t="s">
        <v>40</v>
      </c>
      <c r="Z17" s="3" t="s">
        <v>40</v>
      </c>
      <c r="AA17" s="3" t="s">
        <v>40</v>
      </c>
      <c r="AB17" s="3" t="s">
        <v>41</v>
      </c>
      <c r="AC17" s="3" t="s">
        <v>41</v>
      </c>
      <c r="AD17" s="3" t="s">
        <v>42</v>
      </c>
      <c r="AE17" s="3" t="s">
        <v>42</v>
      </c>
      <c r="AF17" s="3" t="s">
        <v>42</v>
      </c>
      <c r="AG17" s="3" t="s">
        <v>42</v>
      </c>
      <c r="AH17" s="3" t="s">
        <v>43</v>
      </c>
      <c r="AI17" s="3" t="s">
        <v>43</v>
      </c>
      <c r="AJ17" s="3" t="s">
        <v>44</v>
      </c>
      <c r="AK17" s="3" t="s">
        <v>44</v>
      </c>
      <c r="AL17" s="3" t="s">
        <v>44</v>
      </c>
    </row>
    <row r="18" spans="2:39">
      <c r="B18" s="52" t="s">
        <v>0</v>
      </c>
      <c r="C18" s="6">
        <v>0</v>
      </c>
      <c r="D18" s="6">
        <v>1</v>
      </c>
      <c r="E18" s="6">
        <v>-1</v>
      </c>
      <c r="G18" s="3" t="s">
        <v>95</v>
      </c>
      <c r="W18" s="3">
        <v>20</v>
      </c>
      <c r="X18" s="3">
        <v>15</v>
      </c>
      <c r="Y18" s="3">
        <v>12</v>
      </c>
      <c r="Z18" s="3">
        <v>12</v>
      </c>
      <c r="AA18" s="3">
        <v>12</v>
      </c>
      <c r="AB18" s="3">
        <v>12</v>
      </c>
      <c r="AC18" s="3">
        <v>12</v>
      </c>
      <c r="AD18" s="3">
        <v>12</v>
      </c>
      <c r="AE18" s="3">
        <v>12</v>
      </c>
      <c r="AF18" s="3">
        <v>12</v>
      </c>
      <c r="AG18" s="3">
        <v>12</v>
      </c>
      <c r="AH18" s="3">
        <v>12</v>
      </c>
      <c r="AI18" s="3">
        <v>12</v>
      </c>
      <c r="AJ18" s="3">
        <v>12</v>
      </c>
      <c r="AK18" s="3">
        <v>12</v>
      </c>
      <c r="AL18" s="3">
        <v>12</v>
      </c>
      <c r="AM18" s="3">
        <v>3</v>
      </c>
    </row>
    <row r="19" spans="2:39">
      <c r="B19" s="52" t="s">
        <v>1</v>
      </c>
      <c r="C19" s="6">
        <v>2</v>
      </c>
      <c r="D19" s="6">
        <v>-1</v>
      </c>
      <c r="E19" s="6">
        <v>1</v>
      </c>
      <c r="G19" s="3" t="s">
        <v>96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3" t="s">
        <v>1</v>
      </c>
      <c r="N19" s="3" t="s">
        <v>1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1</v>
      </c>
      <c r="V19" s="3" t="s">
        <v>1</v>
      </c>
      <c r="W19" s="3" t="s">
        <v>97</v>
      </c>
      <c r="X19" s="3" t="s">
        <v>97</v>
      </c>
      <c r="Y19" s="3" t="s">
        <v>98</v>
      </c>
      <c r="Z19" s="3" t="s">
        <v>98</v>
      </c>
      <c r="AA19" s="3" t="s">
        <v>98</v>
      </c>
      <c r="AB19" s="3" t="s">
        <v>98</v>
      </c>
      <c r="AC19" s="3" t="s">
        <v>98</v>
      </c>
      <c r="AD19" s="3" t="s">
        <v>98</v>
      </c>
      <c r="AE19" s="3" t="s">
        <v>98</v>
      </c>
      <c r="AF19" s="3" t="s">
        <v>98</v>
      </c>
      <c r="AG19" s="3" t="s">
        <v>98</v>
      </c>
      <c r="AH19" s="3" t="s">
        <v>98</v>
      </c>
      <c r="AI19" s="3" t="s">
        <v>98</v>
      </c>
      <c r="AJ19" s="3" t="s">
        <v>98</v>
      </c>
      <c r="AK19" s="3" t="s">
        <v>98</v>
      </c>
      <c r="AL19" s="3" t="s">
        <v>98</v>
      </c>
      <c r="AM19" s="3" t="s">
        <v>99</v>
      </c>
    </row>
    <row r="20" spans="2:39">
      <c r="H20" s="54"/>
      <c r="I20" s="54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84"/>
      <c r="Z20" s="84"/>
      <c r="AA20" s="84"/>
    </row>
    <row r="21" spans="2:39" ht="15.75" thickBot="1">
      <c r="G21" s="58" t="s">
        <v>47</v>
      </c>
      <c r="H21" s="59" t="s">
        <v>2</v>
      </c>
      <c r="I21" s="59" t="s">
        <v>3</v>
      </c>
      <c r="J21" s="59" t="s">
        <v>4</v>
      </c>
      <c r="K21" s="59" t="s">
        <v>5</v>
      </c>
      <c r="L21" s="59" t="s">
        <v>6</v>
      </c>
      <c r="M21" s="59" t="s">
        <v>7</v>
      </c>
      <c r="N21" s="59" t="s">
        <v>8</v>
      </c>
      <c r="O21" s="59" t="s">
        <v>9</v>
      </c>
      <c r="P21" s="59" t="s">
        <v>10</v>
      </c>
      <c r="Q21" s="59" t="s">
        <v>11</v>
      </c>
      <c r="R21" s="59" t="s">
        <v>12</v>
      </c>
      <c r="S21" s="59" t="s">
        <v>13</v>
      </c>
      <c r="T21" s="59" t="s">
        <v>14</v>
      </c>
      <c r="U21" s="59" t="s">
        <v>15</v>
      </c>
      <c r="V21" s="59" t="s">
        <v>16</v>
      </c>
      <c r="W21" s="59" t="s">
        <v>17</v>
      </c>
      <c r="X21" s="59" t="s">
        <v>18</v>
      </c>
      <c r="Y21" s="59" t="s">
        <v>19</v>
      </c>
      <c r="Z21" s="59" t="s">
        <v>20</v>
      </c>
      <c r="AA21" s="59" t="s">
        <v>21</v>
      </c>
      <c r="AB21" s="59" t="s">
        <v>22</v>
      </c>
      <c r="AC21" s="59" t="s">
        <v>23</v>
      </c>
      <c r="AD21" s="59" t="s">
        <v>24</v>
      </c>
      <c r="AE21" s="59" t="s">
        <v>25</v>
      </c>
      <c r="AF21" s="59" t="s">
        <v>26</v>
      </c>
      <c r="AG21" s="59" t="s">
        <v>27</v>
      </c>
      <c r="AH21" s="59" t="s">
        <v>28</v>
      </c>
      <c r="AI21" s="59" t="s">
        <v>29</v>
      </c>
      <c r="AJ21" s="59" t="s">
        <v>30</v>
      </c>
      <c r="AK21" s="59" t="s">
        <v>31</v>
      </c>
      <c r="AL21" s="59" t="s">
        <v>32</v>
      </c>
      <c r="AM21" s="59" t="s">
        <v>33</v>
      </c>
    </row>
    <row r="22" spans="2:39" ht="15.75" thickBot="1">
      <c r="G22" s="49" t="s">
        <v>53</v>
      </c>
      <c r="H22" s="86" t="s">
        <v>110</v>
      </c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  <c r="W22" s="85" t="s">
        <v>105</v>
      </c>
      <c r="X22" s="85" t="s">
        <v>97</v>
      </c>
      <c r="Y22" s="83" t="s">
        <v>54</v>
      </c>
      <c r="Z22" s="83"/>
      <c r="AA22" s="83"/>
      <c r="AB22" s="83" t="s">
        <v>55</v>
      </c>
      <c r="AC22" s="83"/>
      <c r="AD22" s="83" t="s">
        <v>56</v>
      </c>
      <c r="AE22" s="83"/>
      <c r="AF22" s="83"/>
      <c r="AG22" s="83"/>
      <c r="AH22" s="83" t="s">
        <v>82</v>
      </c>
      <c r="AI22" s="83"/>
      <c r="AJ22" s="83" t="s">
        <v>98</v>
      </c>
      <c r="AK22" s="83"/>
      <c r="AL22" s="83"/>
      <c r="AM22" s="40" t="s">
        <v>58</v>
      </c>
    </row>
    <row r="24" spans="2:39">
      <c r="G24" s="82" t="s">
        <v>107</v>
      </c>
      <c r="H24" s="82"/>
      <c r="I24" s="82"/>
      <c r="J24" s="82"/>
      <c r="K24" s="82"/>
      <c r="L24" s="82"/>
    </row>
  </sheetData>
  <mergeCells count="16">
    <mergeCell ref="Y20:AA20"/>
    <mergeCell ref="W22:X22"/>
    <mergeCell ref="H22:V22"/>
    <mergeCell ref="Y22:AA22"/>
    <mergeCell ref="AJ13:AL13"/>
    <mergeCell ref="W13:X13"/>
    <mergeCell ref="H13:V13"/>
    <mergeCell ref="Y13:AA13"/>
    <mergeCell ref="AB13:AC13"/>
    <mergeCell ref="AD13:AG13"/>
    <mergeCell ref="AH13:AI13"/>
    <mergeCell ref="G24:L24"/>
    <mergeCell ref="AB22:AC22"/>
    <mergeCell ref="AD22:AG22"/>
    <mergeCell ref="AH22:AI22"/>
    <mergeCell ref="AJ22:AL22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DD30"/>
  <sheetViews>
    <sheetView topLeftCell="AO1" workbookViewId="0">
      <selection activeCell="BP21" sqref="BP21"/>
    </sheetView>
  </sheetViews>
  <sheetFormatPr defaultColWidth="9.140625" defaultRowHeight="15"/>
  <cols>
    <col min="1" max="1" width="1.710937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5.42578125" style="3" customWidth="1"/>
    <col min="7" max="7" width="12.42578125" style="26" customWidth="1"/>
    <col min="8" max="8" width="3.85546875" style="26" customWidth="1"/>
    <col min="9" max="107" width="3.28515625" style="26" customWidth="1"/>
    <col min="108" max="108" width="4" style="26" bestFit="1" customWidth="1"/>
    <col min="109" max="16384" width="9.140625" style="3"/>
  </cols>
  <sheetData>
    <row r="1" spans="2:108">
      <c r="G1" s="24" t="s">
        <v>38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75</v>
      </c>
      <c r="N1" s="25" t="s">
        <v>76</v>
      </c>
      <c r="O1" s="25" t="s">
        <v>77</v>
      </c>
      <c r="P1" s="25" t="s">
        <v>78</v>
      </c>
      <c r="Q1" s="25" t="s">
        <v>79</v>
      </c>
      <c r="R1" s="25" t="s">
        <v>111</v>
      </c>
      <c r="S1" s="25" t="s">
        <v>112</v>
      </c>
      <c r="T1" s="25" t="s">
        <v>113</v>
      </c>
      <c r="U1" s="25" t="s">
        <v>114</v>
      </c>
      <c r="V1" s="25" t="s">
        <v>115</v>
      </c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57"/>
      <c r="BB1" s="57"/>
      <c r="BC1" s="57"/>
    </row>
    <row r="2" spans="2:108">
      <c r="B2" s="3" t="s">
        <v>49</v>
      </c>
      <c r="G2" s="27" t="s">
        <v>45</v>
      </c>
      <c r="H2" s="25">
        <v>3</v>
      </c>
      <c r="I2" s="25">
        <v>3</v>
      </c>
      <c r="J2" s="25">
        <v>3</v>
      </c>
      <c r="K2" s="25">
        <v>2</v>
      </c>
      <c r="L2" s="25">
        <v>2</v>
      </c>
      <c r="M2" s="32">
        <v>3</v>
      </c>
      <c r="N2" s="32">
        <v>3</v>
      </c>
      <c r="O2" s="32">
        <v>3</v>
      </c>
      <c r="P2" s="32">
        <v>3</v>
      </c>
      <c r="Q2" s="32">
        <v>4</v>
      </c>
      <c r="R2" s="26">
        <v>4</v>
      </c>
      <c r="S2" s="26">
        <v>4</v>
      </c>
      <c r="T2" s="26">
        <v>3</v>
      </c>
      <c r="U2" s="26">
        <v>3</v>
      </c>
      <c r="V2" s="26">
        <v>3</v>
      </c>
      <c r="AA2" s="26">
        <f>SUM(H2:Z2)</f>
        <v>46</v>
      </c>
      <c r="AC2" s="26">
        <f>80-AA2-3</f>
        <v>31</v>
      </c>
    </row>
    <row r="3" spans="2:108">
      <c r="B3" s="13" t="s">
        <v>52</v>
      </c>
      <c r="C3" s="8" t="s">
        <v>48</v>
      </c>
      <c r="D3" s="4" t="s">
        <v>0</v>
      </c>
      <c r="E3" s="4" t="s">
        <v>1</v>
      </c>
      <c r="G3" s="107" t="s">
        <v>269</v>
      </c>
      <c r="H3" s="3">
        <f>H6*5</f>
        <v>10</v>
      </c>
      <c r="I3" s="3">
        <f>I6*5</f>
        <v>10</v>
      </c>
      <c r="J3" s="3">
        <f t="shared" ref="J3:BC3" si="0">J6*4</f>
        <v>8</v>
      </c>
      <c r="K3" s="3">
        <f t="shared" si="0"/>
        <v>8</v>
      </c>
      <c r="L3" s="3">
        <f t="shared" si="0"/>
        <v>8</v>
      </c>
      <c r="M3" s="3">
        <f t="shared" si="0"/>
        <v>8</v>
      </c>
      <c r="N3" s="3">
        <f t="shared" si="0"/>
        <v>12</v>
      </c>
      <c r="O3" s="3">
        <f t="shared" si="0"/>
        <v>12</v>
      </c>
      <c r="P3" s="3">
        <f t="shared" si="0"/>
        <v>12</v>
      </c>
      <c r="Q3" s="3">
        <f t="shared" si="0"/>
        <v>12</v>
      </c>
      <c r="R3" s="3">
        <f t="shared" si="0"/>
        <v>12</v>
      </c>
      <c r="S3" s="3">
        <f t="shared" si="0"/>
        <v>12</v>
      </c>
      <c r="T3" s="3">
        <f t="shared" si="0"/>
        <v>8</v>
      </c>
      <c r="U3" s="3">
        <f t="shared" si="0"/>
        <v>8</v>
      </c>
      <c r="V3" s="3">
        <f t="shared" si="0"/>
        <v>8</v>
      </c>
      <c r="W3" s="3">
        <f t="shared" si="0"/>
        <v>8</v>
      </c>
      <c r="X3" s="3">
        <f t="shared" si="0"/>
        <v>8</v>
      </c>
      <c r="Y3" s="3">
        <f t="shared" si="0"/>
        <v>8</v>
      </c>
      <c r="Z3" s="3">
        <f t="shared" si="0"/>
        <v>20</v>
      </c>
      <c r="AA3" s="3">
        <f t="shared" si="0"/>
        <v>20</v>
      </c>
      <c r="AB3" s="3">
        <f t="shared" si="0"/>
        <v>20</v>
      </c>
      <c r="AC3" s="3">
        <f t="shared" si="0"/>
        <v>20</v>
      </c>
      <c r="AD3" s="3">
        <f t="shared" si="0"/>
        <v>20</v>
      </c>
      <c r="AE3" s="3">
        <f t="shared" si="0"/>
        <v>20</v>
      </c>
      <c r="AF3" s="3">
        <f t="shared" si="0"/>
        <v>24</v>
      </c>
      <c r="AG3" s="3">
        <f t="shared" si="0"/>
        <v>24</v>
      </c>
      <c r="AH3" s="3">
        <f t="shared" si="0"/>
        <v>24</v>
      </c>
      <c r="AI3" s="3">
        <f t="shared" si="0"/>
        <v>24</v>
      </c>
      <c r="AJ3" s="3">
        <f t="shared" si="0"/>
        <v>24</v>
      </c>
      <c r="AK3" s="3">
        <f t="shared" si="0"/>
        <v>24</v>
      </c>
      <c r="AL3" s="3">
        <f t="shared" si="0"/>
        <v>16</v>
      </c>
      <c r="AM3" s="3">
        <f t="shared" si="0"/>
        <v>16</v>
      </c>
      <c r="AN3" s="3">
        <f t="shared" si="0"/>
        <v>16</v>
      </c>
      <c r="AO3" s="3">
        <f t="shared" si="0"/>
        <v>16</v>
      </c>
      <c r="AP3" s="3">
        <f t="shared" si="0"/>
        <v>16</v>
      </c>
      <c r="AQ3" s="3">
        <f t="shared" si="0"/>
        <v>16</v>
      </c>
      <c r="AR3" s="3">
        <f t="shared" si="0"/>
        <v>8</v>
      </c>
      <c r="AS3" s="3">
        <f t="shared" si="0"/>
        <v>8</v>
      </c>
      <c r="AT3" s="3">
        <f t="shared" si="0"/>
        <v>8</v>
      </c>
      <c r="AU3" s="3">
        <f t="shared" si="0"/>
        <v>8</v>
      </c>
      <c r="AV3" s="3">
        <f t="shared" si="0"/>
        <v>8</v>
      </c>
      <c r="AW3" s="3">
        <f t="shared" si="0"/>
        <v>8</v>
      </c>
      <c r="AX3" s="3">
        <f t="shared" si="0"/>
        <v>12</v>
      </c>
      <c r="AY3" s="3">
        <f t="shared" si="0"/>
        <v>12</v>
      </c>
      <c r="AZ3" s="3">
        <f t="shared" si="0"/>
        <v>12</v>
      </c>
      <c r="BA3" s="3">
        <f t="shared" si="0"/>
        <v>12</v>
      </c>
      <c r="BB3" s="3">
        <f t="shared" si="0"/>
        <v>12</v>
      </c>
      <c r="BC3" s="3">
        <f t="shared" si="0"/>
        <v>12</v>
      </c>
      <c r="BD3" s="3">
        <v>2</v>
      </c>
      <c r="BF3" s="26">
        <f>SUM(H3:BE3)</f>
        <v>654</v>
      </c>
    </row>
    <row r="4" spans="2:108">
      <c r="B4" s="2" t="s">
        <v>37</v>
      </c>
      <c r="C4" s="6">
        <v>4</v>
      </c>
      <c r="D4" s="6">
        <v>0</v>
      </c>
      <c r="E4" s="6">
        <v>1</v>
      </c>
      <c r="G4" s="28"/>
      <c r="I4" s="28"/>
    </row>
    <row r="5" spans="2:108">
      <c r="B5" s="2" t="s">
        <v>0</v>
      </c>
      <c r="C5" s="6">
        <v>0</v>
      </c>
      <c r="D5" s="6">
        <v>2</v>
      </c>
      <c r="E5" s="6">
        <v>-1</v>
      </c>
      <c r="G5" s="28" t="s">
        <v>46</v>
      </c>
      <c r="H5" s="29" t="s">
        <v>2</v>
      </c>
      <c r="I5" s="29" t="s">
        <v>3</v>
      </c>
      <c r="J5" s="29" t="s">
        <v>4</v>
      </c>
      <c r="K5" s="29" t="s">
        <v>5</v>
      </c>
      <c r="L5" s="29" t="s">
        <v>6</v>
      </c>
      <c r="M5" s="29" t="s">
        <v>7</v>
      </c>
      <c r="N5" s="29" t="s">
        <v>8</v>
      </c>
      <c r="O5" s="29" t="s">
        <v>9</v>
      </c>
      <c r="P5" s="29" t="s">
        <v>10</v>
      </c>
      <c r="Q5" s="29" t="s">
        <v>11</v>
      </c>
      <c r="R5" s="29" t="s">
        <v>12</v>
      </c>
      <c r="S5" s="29" t="s">
        <v>13</v>
      </c>
      <c r="T5" s="29" t="s">
        <v>14</v>
      </c>
      <c r="U5" s="29" t="s">
        <v>15</v>
      </c>
      <c r="V5" s="29" t="s">
        <v>16</v>
      </c>
      <c r="W5" s="29" t="s">
        <v>17</v>
      </c>
      <c r="X5" s="29" t="s">
        <v>18</v>
      </c>
      <c r="Y5" s="29" t="s">
        <v>19</v>
      </c>
      <c r="Z5" s="29" t="s">
        <v>20</v>
      </c>
      <c r="AA5" s="29" t="s">
        <v>21</v>
      </c>
      <c r="AB5" s="29" t="s">
        <v>22</v>
      </c>
      <c r="AC5" s="29" t="s">
        <v>23</v>
      </c>
      <c r="AD5" s="29" t="s">
        <v>24</v>
      </c>
      <c r="AE5" s="29" t="s">
        <v>25</v>
      </c>
      <c r="AF5" s="29" t="s">
        <v>26</v>
      </c>
      <c r="AG5" s="29" t="s">
        <v>27</v>
      </c>
      <c r="AH5" s="29" t="s">
        <v>28</v>
      </c>
      <c r="AI5" s="29" t="s">
        <v>29</v>
      </c>
      <c r="AJ5" s="29" t="s">
        <v>30</v>
      </c>
      <c r="AK5" s="29" t="s">
        <v>31</v>
      </c>
      <c r="AL5" s="29" t="s">
        <v>32</v>
      </c>
      <c r="AM5" s="29" t="s">
        <v>33</v>
      </c>
      <c r="AN5" s="29" t="s">
        <v>59</v>
      </c>
      <c r="AO5" s="29" t="s">
        <v>60</v>
      </c>
      <c r="AP5" s="29" t="s">
        <v>61</v>
      </c>
      <c r="AQ5" s="29" t="s">
        <v>62</v>
      </c>
      <c r="AR5" s="29" t="s">
        <v>63</v>
      </c>
      <c r="AS5" s="29" t="s">
        <v>64</v>
      </c>
      <c r="AT5" s="29" t="s">
        <v>65</v>
      </c>
      <c r="AU5" s="29" t="s">
        <v>66</v>
      </c>
      <c r="AV5" s="29" t="s">
        <v>67</v>
      </c>
      <c r="AW5" s="29" t="s">
        <v>68</v>
      </c>
      <c r="AX5" s="29" t="s">
        <v>69</v>
      </c>
      <c r="AY5" s="29" t="s">
        <v>70</v>
      </c>
      <c r="AZ5" s="29" t="s">
        <v>71</v>
      </c>
      <c r="BA5" s="29" t="s">
        <v>72</v>
      </c>
      <c r="BB5" s="29" t="s">
        <v>73</v>
      </c>
      <c r="BC5" s="29" t="s">
        <v>74</v>
      </c>
      <c r="BD5" s="29" t="s">
        <v>121</v>
      </c>
      <c r="BE5" s="29" t="s">
        <v>122</v>
      </c>
      <c r="BF5" s="29" t="s">
        <v>123</v>
      </c>
      <c r="BG5" s="29" t="s">
        <v>124</v>
      </c>
      <c r="BH5" s="29" t="s">
        <v>125</v>
      </c>
      <c r="BI5" s="29" t="s">
        <v>126</v>
      </c>
      <c r="BJ5" s="29" t="s">
        <v>127</v>
      </c>
      <c r="BK5" s="29" t="s">
        <v>128</v>
      </c>
      <c r="BL5" s="29" t="s">
        <v>129</v>
      </c>
      <c r="BM5" s="29" t="s">
        <v>130</v>
      </c>
      <c r="BN5" s="29" t="s">
        <v>131</v>
      </c>
      <c r="BO5" s="29" t="s">
        <v>132</v>
      </c>
      <c r="BP5" s="29" t="s">
        <v>133</v>
      </c>
      <c r="BQ5" s="29" t="s">
        <v>134</v>
      </c>
      <c r="BR5" s="29" t="s">
        <v>135</v>
      </c>
      <c r="BS5" s="29" t="s">
        <v>136</v>
      </c>
      <c r="BT5" s="29" t="s">
        <v>137</v>
      </c>
      <c r="BU5" s="29" t="s">
        <v>138</v>
      </c>
      <c r="BV5" s="29" t="s">
        <v>139</v>
      </c>
      <c r="BW5" s="29" t="s">
        <v>140</v>
      </c>
      <c r="BX5" s="29" t="s">
        <v>141</v>
      </c>
      <c r="BY5" s="29" t="s">
        <v>142</v>
      </c>
      <c r="BZ5" s="29" t="s">
        <v>143</v>
      </c>
      <c r="CA5" s="29" t="s">
        <v>144</v>
      </c>
      <c r="CB5" s="29" t="s">
        <v>145</v>
      </c>
      <c r="CC5" s="29" t="s">
        <v>146</v>
      </c>
      <c r="CD5" s="29" t="s">
        <v>147</v>
      </c>
      <c r="CE5" s="29" t="s">
        <v>148</v>
      </c>
      <c r="CF5" s="29" t="s">
        <v>149</v>
      </c>
      <c r="CG5" s="29" t="s">
        <v>150</v>
      </c>
      <c r="CH5" s="29" t="s">
        <v>151</v>
      </c>
      <c r="CI5" s="29" t="s">
        <v>152</v>
      </c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</row>
    <row r="6" spans="2:108">
      <c r="B6" s="2" t="s">
        <v>1</v>
      </c>
      <c r="C6" s="6">
        <v>5</v>
      </c>
      <c r="D6" s="6">
        <v>-1</v>
      </c>
      <c r="E6" s="6">
        <v>0</v>
      </c>
      <c r="G6" s="28" t="s">
        <v>47</v>
      </c>
      <c r="H6" s="30">
        <v>2</v>
      </c>
      <c r="I6" s="30">
        <v>2</v>
      </c>
      <c r="J6" s="30">
        <v>2</v>
      </c>
      <c r="K6" s="30">
        <v>2</v>
      </c>
      <c r="L6" s="30">
        <v>2</v>
      </c>
      <c r="M6" s="30">
        <v>2</v>
      </c>
      <c r="N6" s="30">
        <v>3</v>
      </c>
      <c r="O6" s="30">
        <v>3</v>
      </c>
      <c r="P6" s="30">
        <v>3</v>
      </c>
      <c r="Q6" s="44">
        <v>3</v>
      </c>
      <c r="R6" s="44">
        <v>3</v>
      </c>
      <c r="S6" s="30">
        <v>3</v>
      </c>
      <c r="T6" s="30">
        <v>2</v>
      </c>
      <c r="U6" s="30">
        <v>2</v>
      </c>
      <c r="V6" s="30">
        <v>2</v>
      </c>
      <c r="W6" s="30">
        <v>2</v>
      </c>
      <c r="X6" s="30">
        <v>2</v>
      </c>
      <c r="Y6" s="30">
        <v>2</v>
      </c>
      <c r="Z6" s="30">
        <v>5</v>
      </c>
      <c r="AA6" s="30">
        <v>5</v>
      </c>
      <c r="AB6" s="30">
        <v>5</v>
      </c>
      <c r="AC6" s="30">
        <v>5</v>
      </c>
      <c r="AD6" s="30">
        <v>5</v>
      </c>
      <c r="AE6" s="30">
        <v>5</v>
      </c>
      <c r="AF6" s="30">
        <v>6</v>
      </c>
      <c r="AG6" s="30">
        <v>6</v>
      </c>
      <c r="AH6" s="30">
        <v>6</v>
      </c>
      <c r="AI6" s="30">
        <v>6</v>
      </c>
      <c r="AJ6" s="30">
        <v>6</v>
      </c>
      <c r="AK6" s="30">
        <v>6</v>
      </c>
      <c r="AL6" s="30">
        <v>4</v>
      </c>
      <c r="AM6" s="30">
        <v>4</v>
      </c>
      <c r="AN6" s="30">
        <v>4</v>
      </c>
      <c r="AO6" s="30">
        <v>4</v>
      </c>
      <c r="AP6" s="30">
        <v>4</v>
      </c>
      <c r="AQ6" s="30">
        <v>4</v>
      </c>
      <c r="AR6" s="30">
        <v>2</v>
      </c>
      <c r="AS6" s="30">
        <v>2</v>
      </c>
      <c r="AT6" s="30">
        <v>2</v>
      </c>
      <c r="AU6" s="30">
        <v>2</v>
      </c>
      <c r="AV6" s="30">
        <v>2</v>
      </c>
      <c r="AW6" s="30">
        <v>2</v>
      </c>
      <c r="AX6" s="30">
        <v>3</v>
      </c>
      <c r="AY6" s="30">
        <v>3</v>
      </c>
      <c r="AZ6" s="30">
        <v>3</v>
      </c>
      <c r="BA6" s="30">
        <v>3</v>
      </c>
      <c r="BB6" s="30">
        <v>3</v>
      </c>
      <c r="BC6" s="30">
        <v>3</v>
      </c>
      <c r="BD6" s="44">
        <v>2</v>
      </c>
      <c r="BE6" s="44">
        <v>2</v>
      </c>
      <c r="BF6" s="30">
        <v>2</v>
      </c>
      <c r="BG6" s="30">
        <v>2</v>
      </c>
      <c r="BH6" s="30">
        <v>2</v>
      </c>
      <c r="BI6" s="30">
        <v>2</v>
      </c>
      <c r="BJ6" s="30">
        <v>4</v>
      </c>
      <c r="BK6" s="30">
        <v>4</v>
      </c>
      <c r="BL6" s="30">
        <v>4</v>
      </c>
      <c r="BM6" s="30">
        <v>4</v>
      </c>
      <c r="BN6" s="30">
        <v>4</v>
      </c>
      <c r="BO6" s="30">
        <v>4</v>
      </c>
      <c r="BP6" s="30">
        <v>6</v>
      </c>
      <c r="BQ6" s="30">
        <v>6</v>
      </c>
      <c r="BR6" s="30">
        <v>6</v>
      </c>
      <c r="BS6" s="30">
        <v>6</v>
      </c>
      <c r="BT6" s="30">
        <v>6</v>
      </c>
      <c r="BU6" s="30">
        <v>6</v>
      </c>
      <c r="BV6" s="26">
        <v>7</v>
      </c>
      <c r="BW6" s="26">
        <v>7</v>
      </c>
      <c r="BX6" s="26">
        <v>7</v>
      </c>
      <c r="BY6" s="26">
        <v>7</v>
      </c>
      <c r="BZ6" s="26">
        <v>7</v>
      </c>
      <c r="CA6" s="26">
        <v>7</v>
      </c>
      <c r="CB6" s="30">
        <v>5</v>
      </c>
      <c r="CC6" s="30">
        <v>5</v>
      </c>
      <c r="CD6" s="30">
        <v>5</v>
      </c>
      <c r="CE6" s="30">
        <v>5</v>
      </c>
      <c r="CF6" s="30">
        <v>5</v>
      </c>
      <c r="CG6" s="30">
        <v>5</v>
      </c>
      <c r="CH6" s="30">
        <v>4</v>
      </c>
      <c r="CI6" s="30">
        <v>4</v>
      </c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26">
        <f t="shared" ref="DD6:DD11" si="1">SUM(H6:DC6)</f>
        <v>314</v>
      </c>
    </row>
    <row r="7" spans="2:108">
      <c r="G7" s="31" t="s">
        <v>53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79"/>
      <c r="BK7" s="79"/>
      <c r="BL7" s="79"/>
      <c r="BM7" s="79"/>
      <c r="BN7" s="79"/>
      <c r="BO7" s="79"/>
      <c r="BP7" s="79"/>
      <c r="BQ7" s="79"/>
      <c r="BR7" s="79"/>
      <c r="BS7" s="79"/>
      <c r="BT7" s="79"/>
      <c r="BU7" s="79"/>
      <c r="BV7" s="79"/>
      <c r="BW7" s="79"/>
      <c r="BX7" s="79"/>
      <c r="BY7" s="79"/>
      <c r="BZ7" s="79"/>
      <c r="CA7" s="79"/>
      <c r="CB7" s="79"/>
      <c r="CC7" s="79"/>
      <c r="CD7" s="79"/>
      <c r="CE7" s="79"/>
      <c r="CF7" s="79"/>
      <c r="CG7" s="79"/>
      <c r="CH7" s="79"/>
      <c r="CI7" s="79"/>
      <c r="CJ7" s="79"/>
      <c r="CK7" s="79"/>
      <c r="CL7" s="79"/>
      <c r="CM7" s="79"/>
      <c r="CN7" s="79"/>
      <c r="CO7" s="79"/>
      <c r="CP7" s="79"/>
      <c r="CQ7" s="79"/>
      <c r="CR7" s="79"/>
      <c r="CS7" s="79"/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26">
        <f t="shared" si="1"/>
        <v>0</v>
      </c>
    </row>
    <row r="8" spans="2:108">
      <c r="B8" s="3" t="s">
        <v>50</v>
      </c>
      <c r="G8" s="33" t="s">
        <v>0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79"/>
      <c r="BK8" s="79"/>
      <c r="BL8" s="79"/>
      <c r="BM8" s="79"/>
      <c r="BN8" s="79"/>
      <c r="BO8" s="79"/>
      <c r="BP8" s="79"/>
      <c r="BQ8" s="79"/>
      <c r="BR8" s="79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79"/>
      <c r="CF8" s="79"/>
      <c r="CG8" s="79"/>
      <c r="CH8" s="79"/>
      <c r="CI8" s="79"/>
      <c r="CJ8" s="79"/>
      <c r="CK8" s="79"/>
      <c r="CL8" s="79"/>
      <c r="CM8" s="79"/>
      <c r="CN8" s="79"/>
      <c r="CO8" s="79"/>
      <c r="CP8" s="79"/>
      <c r="CQ8" s="79"/>
      <c r="CR8" s="79"/>
      <c r="CS8" s="79"/>
      <c r="CT8" s="79"/>
      <c r="CU8" s="79"/>
      <c r="CV8" s="79"/>
      <c r="CW8" s="79"/>
      <c r="CX8" s="79"/>
      <c r="CY8" s="79"/>
      <c r="CZ8" s="79"/>
      <c r="DA8" s="79"/>
      <c r="DB8" s="79"/>
      <c r="DC8" s="79"/>
      <c r="DD8" s="26">
        <f t="shared" si="1"/>
        <v>0</v>
      </c>
    </row>
    <row r="9" spans="2:108">
      <c r="B9" s="13" t="s">
        <v>52</v>
      </c>
      <c r="C9" s="8" t="s">
        <v>48</v>
      </c>
      <c r="D9" s="4" t="s">
        <v>0</v>
      </c>
      <c r="E9" s="4" t="s">
        <v>1</v>
      </c>
      <c r="G9" s="34" t="s">
        <v>35</v>
      </c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79"/>
      <c r="BK9" s="79"/>
      <c r="BL9" s="79"/>
      <c r="BM9" s="79"/>
      <c r="BN9" s="79"/>
      <c r="BO9" s="79"/>
      <c r="BP9" s="79"/>
      <c r="BQ9" s="79"/>
      <c r="BR9" s="79"/>
      <c r="BS9" s="79"/>
      <c r="BT9" s="79"/>
      <c r="BU9" s="79"/>
      <c r="BV9" s="79"/>
      <c r="BW9" s="79"/>
      <c r="BX9" s="79"/>
      <c r="BY9" s="79"/>
      <c r="BZ9" s="79"/>
      <c r="CA9" s="79"/>
      <c r="CB9" s="79"/>
      <c r="CC9" s="79"/>
      <c r="CD9" s="79"/>
      <c r="CE9" s="79"/>
      <c r="CF9" s="79"/>
      <c r="CG9" s="79"/>
      <c r="CH9" s="79"/>
      <c r="CI9" s="79"/>
      <c r="CJ9" s="79"/>
      <c r="CK9" s="79"/>
      <c r="CL9" s="79"/>
      <c r="CM9" s="79"/>
      <c r="CN9" s="79"/>
      <c r="CO9" s="79"/>
      <c r="CP9" s="79"/>
      <c r="CQ9" s="79"/>
      <c r="CR9" s="79"/>
      <c r="CS9" s="79"/>
      <c r="CT9" s="79"/>
      <c r="CU9" s="79"/>
      <c r="CV9" s="79"/>
      <c r="CW9" s="79"/>
      <c r="CX9" s="79"/>
      <c r="CY9" s="79"/>
      <c r="CZ9" s="79"/>
      <c r="DA9" s="79"/>
      <c r="DB9" s="79"/>
      <c r="DC9" s="79"/>
      <c r="DD9" s="26">
        <f t="shared" si="1"/>
        <v>0</v>
      </c>
    </row>
    <row r="10" spans="2:108">
      <c r="B10" s="2" t="s">
        <v>37</v>
      </c>
      <c r="C10" s="6">
        <v>0</v>
      </c>
      <c r="D10" s="6">
        <v>0</v>
      </c>
      <c r="E10" s="6">
        <v>1</v>
      </c>
      <c r="G10" s="35" t="s">
        <v>34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79"/>
      <c r="BK10" s="79"/>
      <c r="BL10" s="79"/>
      <c r="BM10" s="79"/>
      <c r="BN10" s="79"/>
      <c r="BO10" s="79"/>
      <c r="BP10" s="79"/>
      <c r="BQ10" s="79"/>
      <c r="BR10" s="79"/>
      <c r="BS10" s="79"/>
      <c r="BT10" s="79"/>
      <c r="BU10" s="79"/>
      <c r="BV10" s="79"/>
      <c r="BW10" s="79"/>
      <c r="BX10" s="79"/>
      <c r="BY10" s="79"/>
      <c r="BZ10" s="79"/>
      <c r="CA10" s="79"/>
      <c r="CB10" s="79"/>
      <c r="CC10" s="79"/>
      <c r="CD10" s="79"/>
      <c r="CE10" s="79"/>
      <c r="CF10" s="79"/>
      <c r="CG10" s="79"/>
      <c r="CH10" s="79"/>
      <c r="CI10" s="79"/>
      <c r="CJ10" s="79"/>
      <c r="CK10" s="79"/>
      <c r="CL10" s="79"/>
      <c r="CM10" s="79"/>
      <c r="CN10" s="79"/>
      <c r="CO10" s="79"/>
      <c r="CP10" s="79"/>
      <c r="CQ10" s="79"/>
      <c r="CR10" s="79"/>
      <c r="CS10" s="79"/>
      <c r="CT10" s="79"/>
      <c r="CU10" s="79"/>
      <c r="CV10" s="79"/>
      <c r="CW10" s="79"/>
      <c r="CX10" s="79"/>
      <c r="CY10" s="79"/>
      <c r="CZ10" s="79"/>
      <c r="DA10" s="79"/>
      <c r="DB10" s="79"/>
      <c r="DC10" s="79"/>
      <c r="DD10" s="26">
        <f t="shared" si="1"/>
        <v>0</v>
      </c>
    </row>
    <row r="11" spans="2:108">
      <c r="B11" s="2" t="s">
        <v>0</v>
      </c>
      <c r="C11" s="6">
        <v>0</v>
      </c>
      <c r="D11" s="6">
        <v>0</v>
      </c>
      <c r="E11" s="6">
        <v>-1</v>
      </c>
      <c r="G11" s="36" t="s">
        <v>110</v>
      </c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79"/>
      <c r="BK11" s="79"/>
      <c r="BL11" s="79"/>
      <c r="BM11" s="79"/>
      <c r="BN11" s="79"/>
      <c r="BO11" s="79"/>
      <c r="BP11" s="79"/>
      <c r="BQ11" s="79"/>
      <c r="BR11" s="79"/>
      <c r="BS11" s="79"/>
      <c r="BT11" s="79"/>
      <c r="BU11" s="79"/>
      <c r="BV11" s="79"/>
      <c r="BW11" s="79"/>
      <c r="BX11" s="79"/>
      <c r="BY11" s="79"/>
      <c r="BZ11" s="79"/>
      <c r="CA11" s="79"/>
      <c r="CB11" s="79"/>
      <c r="CC11" s="79"/>
      <c r="CD11" s="79"/>
      <c r="CE11" s="79"/>
      <c r="CF11" s="79"/>
      <c r="CG11" s="79"/>
      <c r="CH11" s="79"/>
      <c r="CI11" s="79"/>
      <c r="CJ11" s="79"/>
      <c r="CK11" s="79"/>
      <c r="CL11" s="79"/>
      <c r="CM11" s="79"/>
      <c r="CN11" s="79"/>
      <c r="CO11" s="79"/>
      <c r="CP11" s="79"/>
      <c r="CQ11" s="79"/>
      <c r="CR11" s="79"/>
      <c r="CS11" s="79"/>
      <c r="CT11" s="79"/>
      <c r="CU11" s="79"/>
      <c r="CV11" s="79"/>
      <c r="CW11" s="79"/>
      <c r="CX11" s="79"/>
      <c r="CY11" s="79"/>
      <c r="CZ11" s="79"/>
      <c r="DA11" s="79"/>
      <c r="DB11" s="79"/>
      <c r="DC11" s="79"/>
      <c r="DD11" s="26">
        <f t="shared" si="1"/>
        <v>0</v>
      </c>
    </row>
    <row r="12" spans="2:108">
      <c r="B12" s="2" t="s">
        <v>1</v>
      </c>
      <c r="C12" s="6">
        <v>2</v>
      </c>
      <c r="D12" s="6">
        <v>-1</v>
      </c>
      <c r="E12" s="6">
        <v>0</v>
      </c>
      <c r="G12" s="37" t="s">
        <v>36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79"/>
      <c r="BK12" s="79"/>
      <c r="BL12" s="79"/>
      <c r="BM12" s="79"/>
      <c r="BN12" s="79"/>
      <c r="BO12" s="79"/>
      <c r="BP12" s="79"/>
      <c r="BQ12" s="79"/>
      <c r="BR12" s="79"/>
      <c r="BS12" s="79"/>
      <c r="BT12" s="79"/>
      <c r="BU12" s="79"/>
      <c r="BV12" s="79"/>
      <c r="BW12" s="79"/>
      <c r="BX12" s="79"/>
      <c r="BY12" s="79"/>
      <c r="BZ12" s="79"/>
      <c r="CA12" s="79"/>
      <c r="CB12" s="79"/>
      <c r="CC12" s="79"/>
      <c r="CD12" s="79"/>
      <c r="CE12" s="79"/>
      <c r="CF12" s="79"/>
      <c r="CG12" s="79"/>
      <c r="CH12" s="79"/>
      <c r="CI12" s="79"/>
      <c r="CJ12" s="79"/>
      <c r="CK12" s="79"/>
      <c r="CL12" s="79"/>
      <c r="CM12" s="79"/>
      <c r="CN12" s="79"/>
      <c r="CO12" s="79"/>
      <c r="CP12" s="79"/>
      <c r="CQ12" s="79"/>
      <c r="CR12" s="79"/>
      <c r="CS12" s="79"/>
      <c r="CT12" s="79"/>
      <c r="CU12" s="79"/>
      <c r="CV12" s="79"/>
      <c r="CW12" s="79"/>
      <c r="CX12" s="79"/>
      <c r="CY12" s="79"/>
      <c r="CZ12" s="79"/>
      <c r="DA12" s="79"/>
      <c r="DB12" s="79"/>
      <c r="DC12" s="79"/>
      <c r="DD12" s="26">
        <f>SUM(DD7:DD11)</f>
        <v>0</v>
      </c>
    </row>
    <row r="13" spans="2:108">
      <c r="B13" s="23" t="s">
        <v>51</v>
      </c>
      <c r="G13" s="49" t="s">
        <v>80</v>
      </c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  <c r="BN13" s="79"/>
      <c r="BO13" s="79"/>
      <c r="BP13" s="79"/>
      <c r="BQ13" s="79"/>
      <c r="BR13" s="79"/>
      <c r="BS13" s="79"/>
      <c r="BT13" s="79"/>
      <c r="BU13" s="79"/>
      <c r="BV13" s="79"/>
      <c r="BW13" s="79"/>
      <c r="BX13" s="79"/>
      <c r="BY13" s="79"/>
      <c r="BZ13" s="79"/>
      <c r="CA13" s="79"/>
      <c r="CB13" s="79"/>
      <c r="CC13" s="79"/>
      <c r="CD13" s="79"/>
      <c r="CE13" s="79"/>
      <c r="CF13" s="79"/>
      <c r="CG13" s="79"/>
      <c r="CH13" s="79"/>
      <c r="CI13" s="79"/>
      <c r="CJ13" s="79"/>
      <c r="CK13" s="79"/>
      <c r="CL13" s="79"/>
      <c r="CM13" s="79"/>
      <c r="CN13" s="79"/>
      <c r="CO13" s="79"/>
      <c r="CP13" s="79"/>
      <c r="CQ13" s="79"/>
      <c r="CR13" s="79"/>
      <c r="CS13" s="79"/>
      <c r="CT13" s="79"/>
      <c r="CU13" s="79"/>
      <c r="CV13" s="79"/>
      <c r="CW13" s="79"/>
      <c r="CX13" s="79"/>
      <c r="CY13" s="79"/>
      <c r="CZ13" s="79"/>
      <c r="DA13" s="79"/>
      <c r="DB13" s="79"/>
      <c r="DC13" s="79"/>
    </row>
    <row r="14" spans="2:108">
      <c r="C14" s="1"/>
      <c r="D14" s="1"/>
      <c r="H14" s="28"/>
    </row>
    <row r="15" spans="2:108">
      <c r="H15" s="54"/>
      <c r="DD15" s="3"/>
    </row>
    <row r="16" spans="2:108">
      <c r="G16" s="26" t="s">
        <v>262</v>
      </c>
      <c r="H16" s="54">
        <v>593</v>
      </c>
      <c r="I16" s="26" t="s">
        <v>50</v>
      </c>
      <c r="J16" s="26">
        <v>62.48</v>
      </c>
      <c r="K16" s="26" t="s">
        <v>268</v>
      </c>
      <c r="DD16" s="3"/>
    </row>
    <row r="17" spans="2:108">
      <c r="G17" s="26" t="s">
        <v>92</v>
      </c>
      <c r="H17" s="26" t="s">
        <v>2</v>
      </c>
      <c r="I17" s="26" t="s">
        <v>3</v>
      </c>
      <c r="J17" s="26" t="s">
        <v>4</v>
      </c>
      <c r="K17" s="26" t="s">
        <v>5</v>
      </c>
      <c r="L17" s="26" t="s">
        <v>6</v>
      </c>
      <c r="M17" s="26" t="s">
        <v>7</v>
      </c>
      <c r="N17" s="26" t="s">
        <v>8</v>
      </c>
      <c r="O17" s="26" t="s">
        <v>9</v>
      </c>
      <c r="P17" s="26" t="s">
        <v>10</v>
      </c>
      <c r="Q17" s="26" t="s">
        <v>11</v>
      </c>
      <c r="R17" s="26" t="s">
        <v>12</v>
      </c>
      <c r="S17" s="26" t="s">
        <v>13</v>
      </c>
      <c r="T17" s="26" t="s">
        <v>14</v>
      </c>
      <c r="U17" s="26" t="s">
        <v>15</v>
      </c>
      <c r="V17" s="26" t="s">
        <v>16</v>
      </c>
      <c r="W17" s="26" t="s">
        <v>17</v>
      </c>
      <c r="X17" s="26" t="s">
        <v>18</v>
      </c>
      <c r="Y17" s="26" t="s">
        <v>19</v>
      </c>
      <c r="Z17" s="26" t="s">
        <v>20</v>
      </c>
      <c r="AA17" s="26" t="s">
        <v>21</v>
      </c>
      <c r="AB17" s="26" t="s">
        <v>22</v>
      </c>
      <c r="AC17" s="26" t="s">
        <v>23</v>
      </c>
      <c r="AD17" s="26" t="s">
        <v>24</v>
      </c>
      <c r="AE17" s="26" t="s">
        <v>25</v>
      </c>
      <c r="AF17" s="26" t="s">
        <v>26</v>
      </c>
      <c r="AG17" s="26" t="s">
        <v>27</v>
      </c>
      <c r="AH17" s="26" t="s">
        <v>28</v>
      </c>
      <c r="AI17" s="26" t="s">
        <v>29</v>
      </c>
      <c r="AJ17" s="26" t="s">
        <v>30</v>
      </c>
      <c r="AK17" s="26" t="s">
        <v>31</v>
      </c>
      <c r="AL17" s="26" t="s">
        <v>32</v>
      </c>
      <c r="AM17" s="26" t="s">
        <v>33</v>
      </c>
      <c r="AN17" s="26" t="s">
        <v>59</v>
      </c>
      <c r="AO17" s="26" t="s">
        <v>60</v>
      </c>
      <c r="AP17" s="26" t="s">
        <v>61</v>
      </c>
      <c r="AQ17" s="26" t="s">
        <v>62</v>
      </c>
      <c r="AR17" s="26" t="s">
        <v>63</v>
      </c>
      <c r="AS17" s="26" t="s">
        <v>64</v>
      </c>
      <c r="AT17" s="26" t="s">
        <v>65</v>
      </c>
      <c r="AU17" s="26" t="s">
        <v>66</v>
      </c>
      <c r="AV17" s="26" t="s">
        <v>67</v>
      </c>
      <c r="AW17" s="26" t="s">
        <v>68</v>
      </c>
      <c r="AX17" s="26" t="s">
        <v>69</v>
      </c>
      <c r="AY17" s="26" t="s">
        <v>70</v>
      </c>
      <c r="AZ17" s="26" t="s">
        <v>71</v>
      </c>
      <c r="BA17" s="26" t="s">
        <v>72</v>
      </c>
      <c r="BB17" s="26" t="s">
        <v>73</v>
      </c>
      <c r="BC17" s="26" t="s">
        <v>74</v>
      </c>
      <c r="BD17" s="26" t="s">
        <v>121</v>
      </c>
      <c r="BE17" s="26" t="s">
        <v>122</v>
      </c>
      <c r="BF17" s="26" t="s">
        <v>123</v>
      </c>
      <c r="BG17" s="26" t="s">
        <v>124</v>
      </c>
      <c r="BH17" s="26" t="s">
        <v>125</v>
      </c>
      <c r="BI17" s="26" t="s">
        <v>126</v>
      </c>
      <c r="BJ17" s="26" t="s">
        <v>127</v>
      </c>
      <c r="BK17" s="26" t="s">
        <v>128</v>
      </c>
      <c r="BL17" s="26" t="s">
        <v>129</v>
      </c>
      <c r="BM17" s="26" t="s">
        <v>130</v>
      </c>
      <c r="BN17" s="26" t="s">
        <v>131</v>
      </c>
      <c r="BO17" s="26" t="s">
        <v>132</v>
      </c>
      <c r="BP17" s="26" t="s">
        <v>133</v>
      </c>
      <c r="BQ17" s="26" t="s">
        <v>134</v>
      </c>
      <c r="BR17" s="26" t="s">
        <v>135</v>
      </c>
      <c r="BS17" s="26" t="s">
        <v>136</v>
      </c>
      <c r="BT17" s="26" t="s">
        <v>137</v>
      </c>
      <c r="BU17" s="26" t="s">
        <v>138</v>
      </c>
      <c r="BV17" s="26" t="s">
        <v>139</v>
      </c>
      <c r="BW17" s="26" t="s">
        <v>140</v>
      </c>
      <c r="BX17" s="26" t="s">
        <v>141</v>
      </c>
      <c r="BY17" s="26" t="s">
        <v>142</v>
      </c>
      <c r="BZ17" s="26" t="s">
        <v>143</v>
      </c>
      <c r="CA17" s="26" t="s">
        <v>144</v>
      </c>
      <c r="CB17" s="26" t="s">
        <v>145</v>
      </c>
      <c r="CC17" s="26" t="s">
        <v>146</v>
      </c>
      <c r="CD17" s="26" t="s">
        <v>147</v>
      </c>
      <c r="CE17" s="26" t="s">
        <v>148</v>
      </c>
      <c r="CF17" s="26" t="s">
        <v>149</v>
      </c>
      <c r="CG17" s="26" t="s">
        <v>150</v>
      </c>
      <c r="CH17" s="26" t="s">
        <v>151</v>
      </c>
      <c r="CI17" s="26" t="s">
        <v>152</v>
      </c>
      <c r="DD17" s="3"/>
    </row>
    <row r="18" spans="2:108">
      <c r="G18" s="26" t="s">
        <v>93</v>
      </c>
      <c r="DD18" s="3"/>
    </row>
    <row r="19" spans="2:108">
      <c r="G19" s="26" t="s">
        <v>94</v>
      </c>
      <c r="J19" s="26" t="s">
        <v>40</v>
      </c>
      <c r="K19" s="26" t="s">
        <v>40</v>
      </c>
      <c r="L19" s="26" t="s">
        <v>40</v>
      </c>
      <c r="M19" s="26" t="s">
        <v>41</v>
      </c>
      <c r="N19" s="26" t="s">
        <v>41</v>
      </c>
      <c r="O19" s="26" t="s">
        <v>41</v>
      </c>
      <c r="P19" s="26" t="s">
        <v>42</v>
      </c>
      <c r="Q19" s="26" t="s">
        <v>42</v>
      </c>
      <c r="R19" s="26" t="s">
        <v>42</v>
      </c>
      <c r="S19" s="26" t="s">
        <v>43</v>
      </c>
      <c r="T19" s="26" t="s">
        <v>43</v>
      </c>
      <c r="U19" s="26" t="s">
        <v>44</v>
      </c>
      <c r="V19" s="26" t="s">
        <v>44</v>
      </c>
      <c r="W19" s="26" t="s">
        <v>75</v>
      </c>
      <c r="X19" s="26" t="s">
        <v>75</v>
      </c>
      <c r="Y19" s="26" t="s">
        <v>75</v>
      </c>
      <c r="Z19" s="26" t="s">
        <v>76</v>
      </c>
      <c r="AA19" s="26" t="s">
        <v>76</v>
      </c>
      <c r="AB19" s="26" t="s">
        <v>76</v>
      </c>
      <c r="AN19" s="26" t="s">
        <v>77</v>
      </c>
      <c r="AO19" s="26" t="s">
        <v>77</v>
      </c>
      <c r="AP19" s="26" t="s">
        <v>77</v>
      </c>
      <c r="AQ19" s="26" t="s">
        <v>78</v>
      </c>
      <c r="AR19" s="26" t="s">
        <v>78</v>
      </c>
      <c r="AS19" s="26" t="s">
        <v>78</v>
      </c>
      <c r="AT19" s="26" t="s">
        <v>79</v>
      </c>
      <c r="AU19" s="26" t="s">
        <v>79</v>
      </c>
      <c r="AV19" s="26" t="s">
        <v>79</v>
      </c>
      <c r="AW19" s="26" t="s">
        <v>79</v>
      </c>
      <c r="AX19" s="26" t="s">
        <v>111</v>
      </c>
      <c r="AY19" s="26" t="s">
        <v>111</v>
      </c>
      <c r="AZ19" s="26" t="s">
        <v>111</v>
      </c>
      <c r="BA19" s="26" t="s">
        <v>111</v>
      </c>
      <c r="BB19" s="26" t="s">
        <v>112</v>
      </c>
      <c r="BC19" s="26" t="s">
        <v>112</v>
      </c>
      <c r="BD19" s="26" t="s">
        <v>112</v>
      </c>
      <c r="BE19" s="26" t="s">
        <v>112</v>
      </c>
      <c r="BF19" s="26" t="s">
        <v>113</v>
      </c>
      <c r="BG19" s="26" t="s">
        <v>113</v>
      </c>
      <c r="BH19" s="26" t="s">
        <v>113</v>
      </c>
      <c r="BI19" s="26" t="s">
        <v>114</v>
      </c>
      <c r="BJ19" s="26" t="s">
        <v>114</v>
      </c>
      <c r="BK19" s="26" t="s">
        <v>114</v>
      </c>
      <c r="BL19" s="26" t="s">
        <v>115</v>
      </c>
      <c r="BM19" s="26" t="s">
        <v>115</v>
      </c>
      <c r="BN19" s="26" t="s">
        <v>115</v>
      </c>
      <c r="DD19" s="3"/>
    </row>
    <row r="20" spans="2:108">
      <c r="G20" s="26" t="s">
        <v>95</v>
      </c>
      <c r="H20" s="26">
        <v>10</v>
      </c>
      <c r="I20" s="26">
        <v>10</v>
      </c>
      <c r="J20" s="26">
        <f>J6*4</f>
        <v>8</v>
      </c>
      <c r="K20" s="26">
        <f t="shared" ref="K20:AB20" si="2">K6*4</f>
        <v>8</v>
      </c>
      <c r="L20" s="26">
        <f t="shared" si="2"/>
        <v>8</v>
      </c>
      <c r="M20" s="26">
        <f t="shared" si="2"/>
        <v>8</v>
      </c>
      <c r="N20" s="26">
        <f t="shared" si="2"/>
        <v>12</v>
      </c>
      <c r="O20" s="26">
        <f t="shared" si="2"/>
        <v>12</v>
      </c>
      <c r="P20" s="26">
        <f t="shared" si="2"/>
        <v>12</v>
      </c>
      <c r="Q20" s="26">
        <f t="shared" si="2"/>
        <v>12</v>
      </c>
      <c r="R20" s="26">
        <f t="shared" si="2"/>
        <v>12</v>
      </c>
      <c r="S20" s="26">
        <f t="shared" si="2"/>
        <v>12</v>
      </c>
      <c r="T20" s="26">
        <f t="shared" si="2"/>
        <v>8</v>
      </c>
      <c r="U20" s="26">
        <f t="shared" si="2"/>
        <v>8</v>
      </c>
      <c r="V20" s="26">
        <f t="shared" si="2"/>
        <v>8</v>
      </c>
      <c r="W20" s="26">
        <f t="shared" si="2"/>
        <v>8</v>
      </c>
      <c r="X20" s="26">
        <f t="shared" si="2"/>
        <v>8</v>
      </c>
      <c r="Y20" s="26">
        <f t="shared" si="2"/>
        <v>8</v>
      </c>
      <c r="Z20" s="26">
        <f t="shared" si="2"/>
        <v>20</v>
      </c>
      <c r="AA20" s="26">
        <f t="shared" si="2"/>
        <v>20</v>
      </c>
      <c r="AB20" s="26">
        <f t="shared" si="2"/>
        <v>20</v>
      </c>
      <c r="AC20" s="26">
        <v>5</v>
      </c>
      <c r="AL20" s="26">
        <v>20</v>
      </c>
      <c r="AM20" s="26">
        <v>20</v>
      </c>
      <c r="AN20" s="26">
        <f>AN6*4</f>
        <v>16</v>
      </c>
      <c r="AO20" s="26">
        <f t="shared" ref="AO20:BN20" si="3">AO6*4</f>
        <v>16</v>
      </c>
      <c r="AP20" s="26">
        <f t="shared" si="3"/>
        <v>16</v>
      </c>
      <c r="AQ20" s="26">
        <f t="shared" si="3"/>
        <v>16</v>
      </c>
      <c r="AR20" s="26">
        <f t="shared" si="3"/>
        <v>8</v>
      </c>
      <c r="AS20" s="26">
        <f t="shared" si="3"/>
        <v>8</v>
      </c>
      <c r="AT20" s="26">
        <f t="shared" si="3"/>
        <v>8</v>
      </c>
      <c r="AU20" s="26">
        <f t="shared" si="3"/>
        <v>8</v>
      </c>
      <c r="AV20" s="26">
        <f t="shared" si="3"/>
        <v>8</v>
      </c>
      <c r="AW20" s="26">
        <f t="shared" si="3"/>
        <v>8</v>
      </c>
      <c r="AX20" s="26">
        <f t="shared" si="3"/>
        <v>12</v>
      </c>
      <c r="AY20" s="26">
        <f t="shared" si="3"/>
        <v>12</v>
      </c>
      <c r="AZ20" s="26">
        <f t="shared" si="3"/>
        <v>12</v>
      </c>
      <c r="BA20" s="26">
        <f t="shared" si="3"/>
        <v>12</v>
      </c>
      <c r="BB20" s="26">
        <f t="shared" si="3"/>
        <v>12</v>
      </c>
      <c r="BC20" s="26">
        <f t="shared" si="3"/>
        <v>12</v>
      </c>
      <c r="BD20" s="26">
        <f t="shared" si="3"/>
        <v>8</v>
      </c>
      <c r="BE20" s="26">
        <f t="shared" si="3"/>
        <v>8</v>
      </c>
      <c r="BF20" s="26">
        <f t="shared" si="3"/>
        <v>8</v>
      </c>
      <c r="BG20" s="26">
        <f t="shared" si="3"/>
        <v>8</v>
      </c>
      <c r="BH20" s="26">
        <f t="shared" si="3"/>
        <v>8</v>
      </c>
      <c r="BI20" s="26">
        <f t="shared" si="3"/>
        <v>8</v>
      </c>
      <c r="BJ20" s="26">
        <f t="shared" si="3"/>
        <v>16</v>
      </c>
      <c r="BK20" s="26">
        <f t="shared" si="3"/>
        <v>16</v>
      </c>
      <c r="BL20" s="26">
        <f t="shared" si="3"/>
        <v>16</v>
      </c>
      <c r="BM20" s="26">
        <f t="shared" si="3"/>
        <v>16</v>
      </c>
      <c r="BN20" s="26">
        <f t="shared" si="3"/>
        <v>16</v>
      </c>
      <c r="BO20" s="26">
        <v>4</v>
      </c>
      <c r="CJ20" s="26">
        <f>SUM(H20:CI20)</f>
        <v>593</v>
      </c>
      <c r="DD20" s="3"/>
    </row>
    <row r="21" spans="2:108">
      <c r="G21" s="26" t="s">
        <v>96</v>
      </c>
      <c r="H21" s="26" t="s">
        <v>97</v>
      </c>
      <c r="I21" s="26" t="s">
        <v>97</v>
      </c>
      <c r="J21" s="26" t="s">
        <v>98</v>
      </c>
      <c r="K21" s="26" t="s">
        <v>98</v>
      </c>
      <c r="L21" s="26" t="s">
        <v>98</v>
      </c>
      <c r="M21" s="26" t="s">
        <v>98</v>
      </c>
      <c r="N21" s="26" t="s">
        <v>98</v>
      </c>
      <c r="O21" s="26" t="s">
        <v>98</v>
      </c>
      <c r="P21" s="26" t="s">
        <v>98</v>
      </c>
      <c r="Q21" s="26" t="s">
        <v>98</v>
      </c>
      <c r="R21" s="26" t="s">
        <v>98</v>
      </c>
      <c r="S21" s="26" t="s">
        <v>98</v>
      </c>
      <c r="T21" s="26" t="s">
        <v>98</v>
      </c>
      <c r="U21" s="26" t="s">
        <v>98</v>
      </c>
      <c r="V21" s="26" t="s">
        <v>98</v>
      </c>
      <c r="W21" s="26" t="s">
        <v>98</v>
      </c>
      <c r="X21" s="26" t="s">
        <v>98</v>
      </c>
      <c r="Y21" s="26" t="s">
        <v>98</v>
      </c>
      <c r="Z21" s="26" t="s">
        <v>98</v>
      </c>
      <c r="AA21" s="26" t="s">
        <v>98</v>
      </c>
      <c r="AB21" s="26" t="s">
        <v>98</v>
      </c>
      <c r="AC21" s="26" t="s">
        <v>99</v>
      </c>
      <c r="AD21" s="26" t="s">
        <v>1</v>
      </c>
      <c r="AE21" s="26" t="s">
        <v>1</v>
      </c>
      <c r="AF21" s="26" t="s">
        <v>1</v>
      </c>
      <c r="AG21" s="26" t="s">
        <v>1</v>
      </c>
      <c r="AH21" s="26" t="s">
        <v>1</v>
      </c>
      <c r="AI21" s="26" t="s">
        <v>1</v>
      </c>
      <c r="AJ21" s="26" t="s">
        <v>1</v>
      </c>
      <c r="AK21" s="26" t="s">
        <v>1</v>
      </c>
      <c r="AL21" s="26" t="s">
        <v>97</v>
      </c>
      <c r="AM21" s="26" t="s">
        <v>97</v>
      </c>
      <c r="AN21" s="26" t="s">
        <v>98</v>
      </c>
      <c r="AO21" s="26" t="s">
        <v>98</v>
      </c>
      <c r="AP21" s="26" t="s">
        <v>98</v>
      </c>
      <c r="AQ21" s="26" t="s">
        <v>98</v>
      </c>
      <c r="AR21" s="26" t="s">
        <v>98</v>
      </c>
      <c r="AS21" s="26" t="s">
        <v>98</v>
      </c>
      <c r="AT21" s="26" t="s">
        <v>98</v>
      </c>
      <c r="AU21" s="26" t="s">
        <v>98</v>
      </c>
      <c r="AV21" s="26" t="s">
        <v>98</v>
      </c>
      <c r="AW21" s="26" t="s">
        <v>98</v>
      </c>
      <c r="AX21" s="26" t="s">
        <v>98</v>
      </c>
      <c r="AY21" s="26" t="s">
        <v>98</v>
      </c>
      <c r="AZ21" s="26" t="s">
        <v>98</v>
      </c>
      <c r="BA21" s="26" t="s">
        <v>98</v>
      </c>
      <c r="BB21" s="26" t="s">
        <v>98</v>
      </c>
      <c r="BC21" s="26" t="s">
        <v>98</v>
      </c>
      <c r="BD21" s="26" t="s">
        <v>98</v>
      </c>
      <c r="BE21" s="26" t="s">
        <v>98</v>
      </c>
      <c r="BF21" s="26" t="s">
        <v>98</v>
      </c>
      <c r="BG21" s="26" t="s">
        <v>98</v>
      </c>
      <c r="BH21" s="26" t="s">
        <v>98</v>
      </c>
      <c r="BI21" s="26" t="s">
        <v>98</v>
      </c>
      <c r="BJ21" s="26" t="s">
        <v>98</v>
      </c>
      <c r="BK21" s="26" t="s">
        <v>98</v>
      </c>
      <c r="BL21" s="26" t="s">
        <v>98</v>
      </c>
      <c r="BM21" s="26" t="s">
        <v>98</v>
      </c>
      <c r="BN21" s="26" t="s">
        <v>98</v>
      </c>
      <c r="BO21" s="26" t="s">
        <v>99</v>
      </c>
      <c r="BP21" s="26" t="s">
        <v>1</v>
      </c>
      <c r="BQ21" s="26" t="s">
        <v>1</v>
      </c>
      <c r="BR21" s="26" t="s">
        <v>1</v>
      </c>
      <c r="BS21" s="26" t="s">
        <v>1</v>
      </c>
      <c r="BT21" s="26" t="s">
        <v>1</v>
      </c>
      <c r="BU21" s="26" t="s">
        <v>1</v>
      </c>
      <c r="BV21" s="26" t="s">
        <v>1</v>
      </c>
      <c r="BW21" s="26" t="s">
        <v>1</v>
      </c>
      <c r="BX21" s="26" t="s">
        <v>1</v>
      </c>
      <c r="BY21" s="26" t="s">
        <v>1</v>
      </c>
      <c r="BZ21" s="26" t="s">
        <v>1</v>
      </c>
      <c r="CA21" s="26" t="s">
        <v>1</v>
      </c>
      <c r="CB21" s="26" t="s">
        <v>1</v>
      </c>
      <c r="CC21" s="26" t="s">
        <v>1</v>
      </c>
      <c r="CD21" s="26" t="s">
        <v>1</v>
      </c>
      <c r="CE21" s="26" t="s">
        <v>1</v>
      </c>
      <c r="CF21" s="26" t="s">
        <v>1</v>
      </c>
      <c r="CG21" s="26" t="s">
        <v>1</v>
      </c>
      <c r="CH21" s="26" t="s">
        <v>1</v>
      </c>
      <c r="CI21" s="26" t="s">
        <v>1</v>
      </c>
      <c r="DD21" s="3"/>
    </row>
    <row r="22" spans="2:108">
      <c r="B22" s="26"/>
      <c r="C22" s="26"/>
      <c r="DD22" s="3"/>
    </row>
    <row r="23" spans="2:108">
      <c r="B23" s="70"/>
      <c r="C23" s="71"/>
      <c r="D23" s="72"/>
      <c r="DD23" s="3"/>
    </row>
    <row r="24" spans="2:108">
      <c r="B24" s="73"/>
      <c r="C24" s="73"/>
      <c r="D24" s="72"/>
      <c r="DD24" s="3"/>
    </row>
    <row r="25" spans="2:108">
      <c r="DD25" s="3"/>
    </row>
    <row r="26" spans="2:108">
      <c r="DD26" s="3"/>
    </row>
    <row r="27" spans="2:108">
      <c r="DD27" s="3"/>
    </row>
    <row r="28" spans="2:108">
      <c r="DD28" s="3"/>
    </row>
    <row r="29" spans="2:108">
      <c r="DD29" s="3"/>
    </row>
    <row r="30" spans="2:108">
      <c r="DD30" s="3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Z30"/>
  <sheetViews>
    <sheetView topLeftCell="AX1" workbookViewId="0">
      <selection activeCell="CY12" sqref="CY12"/>
    </sheetView>
  </sheetViews>
  <sheetFormatPr defaultColWidth="9.140625" defaultRowHeight="15"/>
  <cols>
    <col min="1" max="1" width="1.710937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5.42578125" style="3" customWidth="1"/>
    <col min="7" max="7" width="12.42578125" style="26" customWidth="1"/>
    <col min="8" max="8" width="6.28515625" style="26" customWidth="1"/>
    <col min="9" max="102" width="3.28515625" style="26" customWidth="1"/>
    <col min="103" max="103" width="4" style="26" bestFit="1" customWidth="1"/>
    <col min="104" max="16384" width="9.140625" style="3"/>
  </cols>
  <sheetData>
    <row r="1" spans="2:103">
      <c r="G1" s="24" t="s">
        <v>38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75</v>
      </c>
      <c r="N1" s="25" t="s">
        <v>76</v>
      </c>
      <c r="O1" s="25" t="s">
        <v>77</v>
      </c>
      <c r="P1" s="25" t="s">
        <v>78</v>
      </c>
      <c r="Q1" s="25" t="s">
        <v>79</v>
      </c>
      <c r="R1" s="25" t="s">
        <v>111</v>
      </c>
      <c r="S1" s="25" t="s">
        <v>112</v>
      </c>
      <c r="T1" s="25" t="s">
        <v>113</v>
      </c>
      <c r="U1" s="25" t="s">
        <v>114</v>
      </c>
      <c r="V1" s="25" t="s">
        <v>115</v>
      </c>
      <c r="W1" s="25" t="s">
        <v>116</v>
      </c>
      <c r="X1" s="25" t="s">
        <v>117</v>
      </c>
      <c r="Y1" s="25" t="s">
        <v>118</v>
      </c>
      <c r="Z1" s="25" t="s">
        <v>119</v>
      </c>
      <c r="AA1" s="25" t="s">
        <v>120</v>
      </c>
      <c r="AB1" s="25" t="s">
        <v>178</v>
      </c>
      <c r="AC1" s="25" t="s">
        <v>179</v>
      </c>
      <c r="AD1" s="25" t="s">
        <v>180</v>
      </c>
      <c r="AE1" s="25" t="s">
        <v>181</v>
      </c>
      <c r="AF1" s="25" t="s">
        <v>182</v>
      </c>
      <c r="AG1" s="25" t="s">
        <v>183</v>
      </c>
      <c r="AH1" s="25" t="s">
        <v>184</v>
      </c>
      <c r="AI1" s="25" t="s">
        <v>185</v>
      </c>
      <c r="AJ1" s="25" t="s">
        <v>186</v>
      </c>
      <c r="AK1" s="25" t="s">
        <v>187</v>
      </c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57"/>
      <c r="BB1" s="57"/>
      <c r="BC1" s="57"/>
    </row>
    <row r="2" spans="2:103">
      <c r="B2" s="3" t="s">
        <v>49</v>
      </c>
      <c r="G2" s="27" t="s">
        <v>45</v>
      </c>
      <c r="H2" s="25">
        <v>3</v>
      </c>
      <c r="I2" s="25">
        <v>3</v>
      </c>
      <c r="J2" s="25">
        <v>3</v>
      </c>
      <c r="K2" s="25">
        <v>2</v>
      </c>
      <c r="L2" s="25">
        <v>2</v>
      </c>
      <c r="M2" s="32">
        <v>3</v>
      </c>
      <c r="N2" s="32">
        <v>3</v>
      </c>
      <c r="O2" s="32">
        <v>1</v>
      </c>
      <c r="P2" s="32">
        <v>1</v>
      </c>
      <c r="Q2" s="32">
        <v>1</v>
      </c>
      <c r="R2" s="26">
        <v>2</v>
      </c>
      <c r="S2" s="26">
        <v>2</v>
      </c>
      <c r="T2" s="26">
        <v>1</v>
      </c>
      <c r="U2" s="26">
        <v>1</v>
      </c>
      <c r="V2" s="26">
        <v>1</v>
      </c>
      <c r="W2" s="26">
        <v>3</v>
      </c>
      <c r="X2" s="26">
        <v>3</v>
      </c>
      <c r="Y2" s="26">
        <v>2</v>
      </c>
      <c r="Z2" s="26">
        <v>2</v>
      </c>
      <c r="AA2" s="26">
        <v>2</v>
      </c>
      <c r="AB2" s="26">
        <v>3</v>
      </c>
      <c r="AC2" s="26">
        <v>3</v>
      </c>
      <c r="AD2" s="26">
        <v>3</v>
      </c>
      <c r="AE2" s="26">
        <v>2</v>
      </c>
      <c r="AF2" s="26">
        <v>2</v>
      </c>
      <c r="AG2" s="26">
        <v>2</v>
      </c>
      <c r="AH2" s="26">
        <v>1</v>
      </c>
      <c r="AI2" s="26">
        <v>1</v>
      </c>
      <c r="AJ2" s="26">
        <v>1</v>
      </c>
      <c r="AK2" s="26">
        <v>2</v>
      </c>
      <c r="AN2" s="26">
        <f>SUM(H2:AM2)</f>
        <v>61</v>
      </c>
      <c r="AO2" s="26">
        <f>95-AN2-3</f>
        <v>31</v>
      </c>
    </row>
    <row r="3" spans="2:103">
      <c r="B3" s="13" t="s">
        <v>52</v>
      </c>
      <c r="C3" s="8" t="s">
        <v>48</v>
      </c>
      <c r="D3" s="4" t="s">
        <v>0</v>
      </c>
      <c r="E3" s="4" t="s">
        <v>1</v>
      </c>
      <c r="G3" s="107" t="s">
        <v>269</v>
      </c>
      <c r="H3" s="26">
        <f>H6*5</f>
        <v>10</v>
      </c>
      <c r="I3" s="26">
        <f>I6*5</f>
        <v>10</v>
      </c>
      <c r="J3" s="26">
        <f>J6*4</f>
        <v>8</v>
      </c>
      <c r="K3" s="26">
        <f t="shared" ref="K3:BR3" si="0">K6*4</f>
        <v>8</v>
      </c>
      <c r="L3" s="26">
        <f t="shared" si="0"/>
        <v>8</v>
      </c>
      <c r="M3" s="26">
        <f t="shared" si="0"/>
        <v>8</v>
      </c>
      <c r="N3" s="26">
        <f t="shared" si="0"/>
        <v>12</v>
      </c>
      <c r="O3" s="26">
        <f t="shared" si="0"/>
        <v>12</v>
      </c>
      <c r="P3" s="26">
        <f t="shared" si="0"/>
        <v>12</v>
      </c>
      <c r="Q3" s="26">
        <f t="shared" si="0"/>
        <v>12</v>
      </c>
      <c r="R3" s="26">
        <f t="shared" si="0"/>
        <v>12</v>
      </c>
      <c r="S3" s="26">
        <f t="shared" si="0"/>
        <v>12</v>
      </c>
      <c r="T3" s="26">
        <f t="shared" si="0"/>
        <v>8</v>
      </c>
      <c r="U3" s="26">
        <f t="shared" si="0"/>
        <v>8</v>
      </c>
      <c r="V3" s="26">
        <f t="shared" si="0"/>
        <v>8</v>
      </c>
      <c r="W3" s="26">
        <f t="shared" si="0"/>
        <v>8</v>
      </c>
      <c r="X3" s="26">
        <f t="shared" si="0"/>
        <v>8</v>
      </c>
      <c r="Y3" s="26">
        <f t="shared" si="0"/>
        <v>8</v>
      </c>
      <c r="Z3" s="26">
        <f t="shared" si="0"/>
        <v>20</v>
      </c>
      <c r="AA3" s="26">
        <f t="shared" si="0"/>
        <v>20</v>
      </c>
      <c r="AB3" s="26">
        <f t="shared" si="0"/>
        <v>20</v>
      </c>
      <c r="AC3" s="26">
        <f t="shared" si="0"/>
        <v>20</v>
      </c>
      <c r="AD3" s="26">
        <f t="shared" si="0"/>
        <v>20</v>
      </c>
      <c r="AE3" s="26">
        <f t="shared" si="0"/>
        <v>20</v>
      </c>
      <c r="AF3" s="26">
        <f t="shared" si="0"/>
        <v>24</v>
      </c>
      <c r="AG3" s="26">
        <f t="shared" si="0"/>
        <v>24</v>
      </c>
      <c r="AH3" s="26">
        <f t="shared" si="0"/>
        <v>24</v>
      </c>
      <c r="AI3" s="26">
        <f t="shared" si="0"/>
        <v>24</v>
      </c>
      <c r="AJ3" s="26">
        <f t="shared" si="0"/>
        <v>24</v>
      </c>
      <c r="AK3" s="26">
        <f t="shared" si="0"/>
        <v>24</v>
      </c>
      <c r="AL3" s="26">
        <f t="shared" si="0"/>
        <v>16</v>
      </c>
      <c r="AM3" s="26">
        <f t="shared" si="0"/>
        <v>16</v>
      </c>
      <c r="AN3" s="26">
        <f t="shared" si="0"/>
        <v>16</v>
      </c>
      <c r="AO3" s="26">
        <f t="shared" si="0"/>
        <v>16</v>
      </c>
      <c r="AP3" s="26">
        <f t="shared" si="0"/>
        <v>16</v>
      </c>
      <c r="AQ3" s="26">
        <f t="shared" si="0"/>
        <v>16</v>
      </c>
      <c r="AR3" s="26">
        <f t="shared" si="0"/>
        <v>8</v>
      </c>
      <c r="AS3" s="26">
        <f t="shared" si="0"/>
        <v>8</v>
      </c>
      <c r="AT3" s="26">
        <f t="shared" si="0"/>
        <v>8</v>
      </c>
      <c r="AU3" s="26">
        <f t="shared" si="0"/>
        <v>8</v>
      </c>
      <c r="AV3" s="26">
        <f t="shared" si="0"/>
        <v>8</v>
      </c>
      <c r="AW3" s="26">
        <f t="shared" si="0"/>
        <v>8</v>
      </c>
      <c r="AX3" s="26">
        <f t="shared" si="0"/>
        <v>12</v>
      </c>
      <c r="AY3" s="26">
        <f t="shared" si="0"/>
        <v>12</v>
      </c>
      <c r="AZ3" s="26">
        <f t="shared" si="0"/>
        <v>12</v>
      </c>
      <c r="BA3" s="26">
        <f t="shared" si="0"/>
        <v>12</v>
      </c>
      <c r="BB3" s="26">
        <f t="shared" si="0"/>
        <v>12</v>
      </c>
      <c r="BC3" s="26">
        <f t="shared" si="0"/>
        <v>12</v>
      </c>
      <c r="BD3" s="26">
        <f t="shared" si="0"/>
        <v>8</v>
      </c>
      <c r="BE3" s="26">
        <f t="shared" si="0"/>
        <v>8</v>
      </c>
      <c r="BF3" s="26">
        <f t="shared" si="0"/>
        <v>8</v>
      </c>
      <c r="BG3" s="26">
        <f t="shared" si="0"/>
        <v>8</v>
      </c>
      <c r="BH3" s="26">
        <f t="shared" si="0"/>
        <v>8</v>
      </c>
      <c r="BI3" s="26">
        <f t="shared" si="0"/>
        <v>8</v>
      </c>
      <c r="BJ3" s="26">
        <f t="shared" si="0"/>
        <v>16</v>
      </c>
      <c r="BK3" s="26">
        <f t="shared" si="0"/>
        <v>16</v>
      </c>
      <c r="BL3" s="26">
        <f t="shared" si="0"/>
        <v>16</v>
      </c>
      <c r="BM3" s="26">
        <f t="shared" si="0"/>
        <v>16</v>
      </c>
      <c r="BN3" s="26">
        <f t="shared" si="0"/>
        <v>16</v>
      </c>
      <c r="BO3" s="26">
        <f t="shared" si="0"/>
        <v>16</v>
      </c>
      <c r="BP3" s="26">
        <f t="shared" si="0"/>
        <v>24</v>
      </c>
      <c r="BQ3" s="26">
        <f t="shared" si="0"/>
        <v>24</v>
      </c>
      <c r="BR3" s="26">
        <f t="shared" si="0"/>
        <v>24</v>
      </c>
      <c r="BS3" s="26">
        <v>8</v>
      </c>
      <c r="BV3" s="26">
        <f>SUM(H3:BU3)</f>
        <v>876</v>
      </c>
    </row>
    <row r="4" spans="2:103">
      <c r="B4" s="2" t="s">
        <v>37</v>
      </c>
      <c r="C4" s="6">
        <v>4</v>
      </c>
      <c r="D4" s="6">
        <v>0</v>
      </c>
      <c r="E4" s="6">
        <v>1</v>
      </c>
      <c r="G4" s="28" t="s">
        <v>39</v>
      </c>
      <c r="H4" s="26">
        <v>1</v>
      </c>
      <c r="I4" s="28">
        <v>2</v>
      </c>
      <c r="J4" s="26">
        <v>3</v>
      </c>
      <c r="K4" s="26">
        <v>4</v>
      </c>
      <c r="L4" s="28">
        <v>5</v>
      </c>
      <c r="M4" s="26">
        <v>6</v>
      </c>
      <c r="N4" s="26">
        <v>7</v>
      </c>
      <c r="O4" s="28">
        <v>8</v>
      </c>
      <c r="P4" s="26">
        <v>9</v>
      </c>
      <c r="Q4" s="26">
        <v>10</v>
      </c>
      <c r="R4" s="28">
        <v>11</v>
      </c>
      <c r="S4" s="26">
        <v>12</v>
      </c>
      <c r="T4" s="26">
        <v>13</v>
      </c>
      <c r="U4" s="28">
        <v>14</v>
      </c>
      <c r="V4" s="26">
        <v>15</v>
      </c>
      <c r="W4" s="26">
        <v>16</v>
      </c>
      <c r="X4" s="28">
        <v>17</v>
      </c>
      <c r="Y4" s="26">
        <v>18</v>
      </c>
      <c r="Z4" s="26">
        <v>19</v>
      </c>
      <c r="AA4" s="28">
        <v>20</v>
      </c>
      <c r="AB4" s="26">
        <v>21</v>
      </c>
      <c r="AC4" s="26">
        <v>22</v>
      </c>
      <c r="AD4" s="28">
        <v>23</v>
      </c>
      <c r="AE4" s="26">
        <v>24</v>
      </c>
      <c r="AF4" s="26">
        <v>25</v>
      </c>
      <c r="AG4" s="28">
        <v>26</v>
      </c>
      <c r="AH4" s="26">
        <v>27</v>
      </c>
      <c r="AI4" s="26">
        <v>28</v>
      </c>
      <c r="AJ4" s="28">
        <v>29</v>
      </c>
      <c r="AK4" s="26">
        <v>30</v>
      </c>
      <c r="AL4" s="26">
        <v>31</v>
      </c>
      <c r="AM4" s="28">
        <v>32</v>
      </c>
      <c r="AN4" s="26">
        <v>33</v>
      </c>
      <c r="AO4" s="26">
        <v>34</v>
      </c>
      <c r="AP4" s="28">
        <v>35</v>
      </c>
      <c r="AQ4" s="26">
        <v>36</v>
      </c>
      <c r="AR4" s="26">
        <v>37</v>
      </c>
      <c r="AS4" s="28">
        <v>38</v>
      </c>
      <c r="AT4" s="26">
        <v>39</v>
      </c>
      <c r="AU4" s="26">
        <v>40</v>
      </c>
      <c r="AV4" s="28">
        <v>41</v>
      </c>
      <c r="AW4" s="26">
        <v>42</v>
      </c>
      <c r="AX4" s="26">
        <v>43</v>
      </c>
      <c r="AY4" s="28">
        <v>44</v>
      </c>
      <c r="AZ4" s="26">
        <v>45</v>
      </c>
      <c r="BA4" s="26">
        <v>46</v>
      </c>
      <c r="BB4" s="28">
        <v>47</v>
      </c>
      <c r="BC4" s="26">
        <v>48</v>
      </c>
      <c r="BD4" s="26">
        <v>49</v>
      </c>
      <c r="BE4" s="28">
        <v>50</v>
      </c>
      <c r="BF4" s="26">
        <v>51</v>
      </c>
      <c r="BG4" s="26">
        <v>52</v>
      </c>
      <c r="BH4" s="28">
        <v>53</v>
      </c>
      <c r="BI4" s="26">
        <v>54</v>
      </c>
      <c r="BJ4" s="26">
        <v>55</v>
      </c>
      <c r="BK4" s="28">
        <v>56</v>
      </c>
      <c r="BL4" s="26">
        <v>57</v>
      </c>
      <c r="BM4" s="26">
        <v>58</v>
      </c>
      <c r="BN4" s="28">
        <v>59</v>
      </c>
      <c r="BO4" s="26">
        <v>60</v>
      </c>
      <c r="BP4" s="26">
        <v>61</v>
      </c>
      <c r="BQ4" s="28">
        <v>62</v>
      </c>
      <c r="BR4" s="26">
        <v>63</v>
      </c>
      <c r="BS4" s="26">
        <v>64</v>
      </c>
      <c r="BT4" s="28">
        <v>65</v>
      </c>
      <c r="BU4" s="26">
        <v>66</v>
      </c>
      <c r="BV4" s="26">
        <v>67</v>
      </c>
      <c r="BW4" s="28">
        <v>68</v>
      </c>
      <c r="BX4" s="26">
        <v>69</v>
      </c>
      <c r="BY4" s="26">
        <v>70</v>
      </c>
      <c r="BZ4" s="28">
        <v>71</v>
      </c>
      <c r="CA4" s="26">
        <v>72</v>
      </c>
      <c r="CB4" s="26">
        <v>73</v>
      </c>
      <c r="CC4" s="28">
        <v>74</v>
      </c>
      <c r="CD4" s="26">
        <v>75</v>
      </c>
      <c r="CE4" s="26">
        <v>76</v>
      </c>
      <c r="CF4" s="28">
        <v>77</v>
      </c>
      <c r="CG4" s="26">
        <v>78</v>
      </c>
      <c r="CH4" s="26">
        <v>79</v>
      </c>
      <c r="CI4" s="28">
        <v>80</v>
      </c>
      <c r="CJ4" s="26">
        <v>81</v>
      </c>
      <c r="CK4" s="26">
        <v>82</v>
      </c>
      <c r="CL4" s="28">
        <v>83</v>
      </c>
      <c r="CM4" s="26">
        <v>84</v>
      </c>
      <c r="CN4" s="26">
        <v>85</v>
      </c>
      <c r="CO4" s="28">
        <v>86</v>
      </c>
      <c r="CP4" s="26">
        <v>87</v>
      </c>
      <c r="CQ4" s="26">
        <v>88</v>
      </c>
      <c r="CR4" s="28">
        <v>89</v>
      </c>
      <c r="CS4" s="26">
        <v>90</v>
      </c>
      <c r="CT4" s="26">
        <v>91</v>
      </c>
      <c r="CU4" s="28">
        <v>92</v>
      </c>
      <c r="CV4" s="26">
        <v>93</v>
      </c>
      <c r="CW4" s="26">
        <v>94</v>
      </c>
      <c r="CX4" s="26">
        <v>95</v>
      </c>
    </row>
    <row r="5" spans="2:103">
      <c r="B5" s="2" t="s">
        <v>0</v>
      </c>
      <c r="C5" s="6">
        <v>0</v>
      </c>
      <c r="D5" s="6">
        <v>2</v>
      </c>
      <c r="E5" s="6">
        <v>-1</v>
      </c>
      <c r="G5" s="28" t="s">
        <v>46</v>
      </c>
      <c r="H5" s="29" t="s">
        <v>2</v>
      </c>
      <c r="I5" s="29" t="s">
        <v>3</v>
      </c>
      <c r="J5" s="29" t="s">
        <v>4</v>
      </c>
      <c r="K5" s="29" t="s">
        <v>5</v>
      </c>
      <c r="L5" s="29" t="s">
        <v>6</v>
      </c>
      <c r="M5" s="29" t="s">
        <v>7</v>
      </c>
      <c r="N5" s="29" t="s">
        <v>8</v>
      </c>
      <c r="O5" s="29" t="s">
        <v>9</v>
      </c>
      <c r="P5" s="29" t="s">
        <v>10</v>
      </c>
      <c r="Q5" s="29" t="s">
        <v>11</v>
      </c>
      <c r="R5" s="29" t="s">
        <v>12</v>
      </c>
      <c r="S5" s="29" t="s">
        <v>13</v>
      </c>
      <c r="T5" s="29" t="s">
        <v>14</v>
      </c>
      <c r="U5" s="29" t="s">
        <v>15</v>
      </c>
      <c r="V5" s="29" t="s">
        <v>16</v>
      </c>
      <c r="W5" s="29" t="s">
        <v>17</v>
      </c>
      <c r="X5" s="29" t="s">
        <v>18</v>
      </c>
      <c r="Y5" s="29" t="s">
        <v>19</v>
      </c>
      <c r="Z5" s="29" t="s">
        <v>20</v>
      </c>
      <c r="AA5" s="29" t="s">
        <v>21</v>
      </c>
      <c r="AB5" s="29" t="s">
        <v>22</v>
      </c>
      <c r="AC5" s="29" t="s">
        <v>23</v>
      </c>
      <c r="AD5" s="29" t="s">
        <v>24</v>
      </c>
      <c r="AE5" s="29" t="s">
        <v>25</v>
      </c>
      <c r="AF5" s="29" t="s">
        <v>26</v>
      </c>
      <c r="AG5" s="29" t="s">
        <v>27</v>
      </c>
      <c r="AH5" s="29" t="s">
        <v>28</v>
      </c>
      <c r="AI5" s="29" t="s">
        <v>29</v>
      </c>
      <c r="AJ5" s="29" t="s">
        <v>30</v>
      </c>
      <c r="AK5" s="29" t="s">
        <v>31</v>
      </c>
      <c r="AL5" s="29" t="s">
        <v>32</v>
      </c>
      <c r="AM5" s="29" t="s">
        <v>33</v>
      </c>
      <c r="AN5" s="29" t="s">
        <v>59</v>
      </c>
      <c r="AO5" s="29" t="s">
        <v>60</v>
      </c>
      <c r="AP5" s="29" t="s">
        <v>61</v>
      </c>
      <c r="AQ5" s="29" t="s">
        <v>62</v>
      </c>
      <c r="AR5" s="29" t="s">
        <v>63</v>
      </c>
      <c r="AS5" s="29" t="s">
        <v>64</v>
      </c>
      <c r="AT5" s="29" t="s">
        <v>65</v>
      </c>
      <c r="AU5" s="29" t="s">
        <v>66</v>
      </c>
      <c r="AV5" s="29" t="s">
        <v>67</v>
      </c>
      <c r="AW5" s="29" t="s">
        <v>68</v>
      </c>
      <c r="AX5" s="29" t="s">
        <v>69</v>
      </c>
      <c r="AY5" s="29" t="s">
        <v>70</v>
      </c>
      <c r="AZ5" s="29" t="s">
        <v>71</v>
      </c>
      <c r="BA5" s="29" t="s">
        <v>72</v>
      </c>
      <c r="BB5" s="29" t="s">
        <v>73</v>
      </c>
      <c r="BC5" s="29" t="s">
        <v>74</v>
      </c>
      <c r="BD5" s="29" t="s">
        <v>121</v>
      </c>
      <c r="BE5" s="29" t="s">
        <v>122</v>
      </c>
      <c r="BF5" s="29" t="s">
        <v>123</v>
      </c>
      <c r="BG5" s="29" t="s">
        <v>124</v>
      </c>
      <c r="BH5" s="29" t="s">
        <v>125</v>
      </c>
      <c r="BI5" s="29" t="s">
        <v>126</v>
      </c>
      <c r="BJ5" s="29" t="s">
        <v>127</v>
      </c>
      <c r="BK5" s="29" t="s">
        <v>128</v>
      </c>
      <c r="BL5" s="29" t="s">
        <v>129</v>
      </c>
      <c r="BM5" s="29" t="s">
        <v>130</v>
      </c>
      <c r="BN5" s="29" t="s">
        <v>131</v>
      </c>
      <c r="BO5" s="29" t="s">
        <v>132</v>
      </c>
      <c r="BP5" s="29" t="s">
        <v>133</v>
      </c>
      <c r="BQ5" s="29" t="s">
        <v>134</v>
      </c>
      <c r="BR5" s="29" t="s">
        <v>135</v>
      </c>
      <c r="BS5" s="29" t="s">
        <v>136</v>
      </c>
      <c r="BT5" s="29" t="s">
        <v>137</v>
      </c>
      <c r="BU5" s="29" t="s">
        <v>138</v>
      </c>
      <c r="BV5" s="29" t="s">
        <v>139</v>
      </c>
      <c r="BW5" s="29" t="s">
        <v>140</v>
      </c>
      <c r="BX5" s="29" t="s">
        <v>141</v>
      </c>
      <c r="BY5" s="29" t="s">
        <v>142</v>
      </c>
      <c r="BZ5" s="29" t="s">
        <v>143</v>
      </c>
      <c r="CA5" s="29" t="s">
        <v>144</v>
      </c>
      <c r="CB5" s="29" t="s">
        <v>145</v>
      </c>
      <c r="CC5" s="29" t="s">
        <v>146</v>
      </c>
      <c r="CD5" s="29" t="s">
        <v>147</v>
      </c>
      <c r="CE5" s="29" t="s">
        <v>148</v>
      </c>
      <c r="CF5" s="29" t="s">
        <v>149</v>
      </c>
      <c r="CG5" s="29" t="s">
        <v>150</v>
      </c>
      <c r="CH5" s="29" t="s">
        <v>151</v>
      </c>
      <c r="CI5" s="29" t="s">
        <v>152</v>
      </c>
      <c r="CJ5" s="29" t="s">
        <v>153</v>
      </c>
      <c r="CK5" s="29" t="s">
        <v>154</v>
      </c>
      <c r="CL5" s="29" t="s">
        <v>155</v>
      </c>
      <c r="CM5" s="29" t="s">
        <v>156</v>
      </c>
      <c r="CN5" s="29" t="s">
        <v>157</v>
      </c>
      <c r="CO5" s="29" t="s">
        <v>158</v>
      </c>
      <c r="CP5" s="29" t="s">
        <v>159</v>
      </c>
      <c r="CQ5" s="29" t="s">
        <v>160</v>
      </c>
      <c r="CR5" s="29" t="s">
        <v>161</v>
      </c>
      <c r="CS5" s="29" t="s">
        <v>162</v>
      </c>
      <c r="CT5" s="29" t="s">
        <v>163</v>
      </c>
      <c r="CU5" s="29" t="s">
        <v>164</v>
      </c>
      <c r="CV5" s="29" t="s">
        <v>165</v>
      </c>
      <c r="CW5" s="29" t="s">
        <v>166</v>
      </c>
      <c r="CX5" s="29" t="s">
        <v>167</v>
      </c>
    </row>
    <row r="6" spans="2:103">
      <c r="B6" s="2" t="s">
        <v>1</v>
      </c>
      <c r="C6" s="6">
        <v>5</v>
      </c>
      <c r="D6" s="6">
        <v>-1</v>
      </c>
      <c r="E6" s="6">
        <v>0</v>
      </c>
      <c r="G6" s="28" t="s">
        <v>47</v>
      </c>
      <c r="H6" s="30">
        <v>2</v>
      </c>
      <c r="I6" s="30">
        <v>2</v>
      </c>
      <c r="J6" s="30">
        <v>2</v>
      </c>
      <c r="K6" s="30">
        <v>2</v>
      </c>
      <c r="L6" s="30">
        <v>2</v>
      </c>
      <c r="M6" s="30">
        <v>2</v>
      </c>
      <c r="N6" s="30">
        <v>3</v>
      </c>
      <c r="O6" s="30">
        <v>3</v>
      </c>
      <c r="P6" s="30">
        <v>3</v>
      </c>
      <c r="Q6" s="44">
        <v>3</v>
      </c>
      <c r="R6" s="44">
        <v>3</v>
      </c>
      <c r="S6" s="30">
        <v>3</v>
      </c>
      <c r="T6" s="30">
        <v>2</v>
      </c>
      <c r="U6" s="30">
        <v>2</v>
      </c>
      <c r="V6" s="30">
        <v>2</v>
      </c>
      <c r="W6" s="30">
        <v>2</v>
      </c>
      <c r="X6" s="30">
        <v>2</v>
      </c>
      <c r="Y6" s="30">
        <v>2</v>
      </c>
      <c r="Z6" s="30">
        <v>5</v>
      </c>
      <c r="AA6" s="30">
        <v>5</v>
      </c>
      <c r="AB6" s="30">
        <v>5</v>
      </c>
      <c r="AC6" s="30">
        <v>5</v>
      </c>
      <c r="AD6" s="30">
        <v>5</v>
      </c>
      <c r="AE6" s="30">
        <v>5</v>
      </c>
      <c r="AF6" s="30">
        <v>6</v>
      </c>
      <c r="AG6" s="30">
        <v>6</v>
      </c>
      <c r="AH6" s="30">
        <v>6</v>
      </c>
      <c r="AI6" s="30">
        <v>6</v>
      </c>
      <c r="AJ6" s="30">
        <v>6</v>
      </c>
      <c r="AK6" s="30">
        <v>6</v>
      </c>
      <c r="AL6" s="30">
        <v>4</v>
      </c>
      <c r="AM6" s="30">
        <v>4</v>
      </c>
      <c r="AN6" s="30">
        <v>4</v>
      </c>
      <c r="AO6" s="30">
        <v>4</v>
      </c>
      <c r="AP6" s="30">
        <v>4</v>
      </c>
      <c r="AQ6" s="30">
        <v>4</v>
      </c>
      <c r="AR6" s="30">
        <v>2</v>
      </c>
      <c r="AS6" s="30">
        <v>2</v>
      </c>
      <c r="AT6" s="30">
        <v>2</v>
      </c>
      <c r="AU6" s="30">
        <v>2</v>
      </c>
      <c r="AV6" s="30">
        <v>2</v>
      </c>
      <c r="AW6" s="30">
        <v>2</v>
      </c>
      <c r="AX6" s="30">
        <v>3</v>
      </c>
      <c r="AY6" s="30">
        <v>3</v>
      </c>
      <c r="AZ6" s="30">
        <v>3</v>
      </c>
      <c r="BA6" s="30">
        <v>3</v>
      </c>
      <c r="BB6" s="30">
        <v>3</v>
      </c>
      <c r="BC6" s="30">
        <v>3</v>
      </c>
      <c r="BD6" s="44">
        <v>2</v>
      </c>
      <c r="BE6" s="44">
        <v>2</v>
      </c>
      <c r="BF6" s="30">
        <v>2</v>
      </c>
      <c r="BG6" s="30">
        <v>2</v>
      </c>
      <c r="BH6" s="30">
        <v>2</v>
      </c>
      <c r="BI6" s="30">
        <v>2</v>
      </c>
      <c r="BJ6" s="30">
        <v>4</v>
      </c>
      <c r="BK6" s="30">
        <v>4</v>
      </c>
      <c r="BL6" s="30">
        <v>4</v>
      </c>
      <c r="BM6" s="30">
        <v>4</v>
      </c>
      <c r="BN6" s="30">
        <v>4</v>
      </c>
      <c r="BO6" s="30">
        <v>4</v>
      </c>
      <c r="BP6" s="30">
        <v>6</v>
      </c>
      <c r="BQ6" s="30">
        <v>6</v>
      </c>
      <c r="BR6" s="30">
        <v>6</v>
      </c>
      <c r="BS6" s="30">
        <v>6</v>
      </c>
      <c r="BT6" s="30">
        <v>6</v>
      </c>
      <c r="BU6" s="26">
        <v>7</v>
      </c>
      <c r="BV6" s="26">
        <v>7</v>
      </c>
      <c r="BW6" s="26">
        <v>7</v>
      </c>
      <c r="BX6" s="26">
        <v>7</v>
      </c>
      <c r="BY6" s="30">
        <v>5</v>
      </c>
      <c r="BZ6" s="30">
        <v>5</v>
      </c>
      <c r="CA6" s="30">
        <v>5</v>
      </c>
      <c r="CB6" s="30">
        <v>5</v>
      </c>
      <c r="CC6" s="30">
        <v>4</v>
      </c>
      <c r="CD6" s="30">
        <v>4</v>
      </c>
      <c r="CE6" s="30">
        <v>4</v>
      </c>
      <c r="CF6" s="30">
        <v>4</v>
      </c>
      <c r="CG6" s="30">
        <v>4</v>
      </c>
      <c r="CH6" s="30">
        <v>4</v>
      </c>
      <c r="CI6" s="30">
        <v>3</v>
      </c>
      <c r="CJ6" s="30">
        <v>3</v>
      </c>
      <c r="CK6" s="30">
        <v>3</v>
      </c>
      <c r="CL6" s="30">
        <v>3</v>
      </c>
      <c r="CM6" s="30">
        <v>3</v>
      </c>
      <c r="CN6" s="30">
        <v>3</v>
      </c>
      <c r="CO6" s="30">
        <v>2</v>
      </c>
      <c r="CP6" s="30">
        <v>2</v>
      </c>
      <c r="CQ6" s="30">
        <v>2</v>
      </c>
      <c r="CR6" s="30">
        <v>2</v>
      </c>
      <c r="CS6" s="30">
        <v>2</v>
      </c>
      <c r="CT6" s="30">
        <v>2</v>
      </c>
      <c r="CU6" s="30">
        <v>3</v>
      </c>
      <c r="CV6" s="30">
        <v>3</v>
      </c>
      <c r="CW6" s="30">
        <v>3</v>
      </c>
      <c r="CX6" s="30">
        <v>3</v>
      </c>
      <c r="CY6" s="26">
        <f t="shared" ref="CY6:CY11" si="1">SUM(H6:CX6)</f>
        <v>342</v>
      </c>
    </row>
    <row r="7" spans="2:103">
      <c r="G7" s="31" t="s">
        <v>53</v>
      </c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  <c r="AI7" s="81"/>
      <c r="AJ7" s="81"/>
      <c r="AK7" s="81"/>
      <c r="AL7" s="81"/>
      <c r="AM7" s="81"/>
      <c r="AN7" s="81"/>
      <c r="AO7" s="81"/>
      <c r="AP7" s="81"/>
      <c r="AQ7" s="81"/>
      <c r="AR7" s="81"/>
      <c r="AS7" s="81"/>
      <c r="AT7" s="81"/>
      <c r="AU7" s="81"/>
      <c r="AV7" s="81"/>
      <c r="AW7" s="81"/>
      <c r="AX7" s="81"/>
      <c r="AY7" s="81"/>
      <c r="AZ7" s="81"/>
      <c r="BA7" s="81"/>
      <c r="BB7" s="81"/>
      <c r="BC7" s="81"/>
      <c r="BD7" s="81"/>
      <c r="BE7" s="81"/>
      <c r="BF7" s="81"/>
      <c r="BG7" s="81"/>
      <c r="BH7" s="81"/>
      <c r="BI7" s="81"/>
      <c r="BJ7" s="81"/>
      <c r="BK7" s="81"/>
      <c r="BL7" s="81"/>
      <c r="BM7" s="81"/>
      <c r="BN7" s="81"/>
      <c r="BO7" s="81"/>
      <c r="BP7" s="81"/>
      <c r="BQ7" s="81"/>
      <c r="BR7" s="81"/>
      <c r="BS7" s="81"/>
      <c r="BT7" s="81"/>
      <c r="BU7" s="81"/>
      <c r="BV7" s="81"/>
      <c r="BW7" s="81"/>
      <c r="BX7" s="81"/>
      <c r="BY7" s="81"/>
      <c r="BZ7" s="81"/>
      <c r="CA7" s="81"/>
      <c r="CB7" s="81"/>
      <c r="CC7" s="81"/>
      <c r="CD7" s="81"/>
      <c r="CE7" s="81"/>
      <c r="CF7" s="81"/>
      <c r="CG7" s="81"/>
      <c r="CH7" s="81"/>
      <c r="CI7" s="81"/>
      <c r="CJ7" s="81"/>
      <c r="CK7" s="81"/>
      <c r="CL7" s="81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26">
        <f t="shared" si="1"/>
        <v>0</v>
      </c>
    </row>
    <row r="8" spans="2:103">
      <c r="B8" s="3" t="s">
        <v>50</v>
      </c>
      <c r="G8" s="33" t="s">
        <v>0</v>
      </c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  <c r="AI8" s="81"/>
      <c r="AJ8" s="81"/>
      <c r="AK8" s="81"/>
      <c r="AL8" s="81"/>
      <c r="AM8" s="81"/>
      <c r="AN8" s="81"/>
      <c r="AO8" s="81"/>
      <c r="AP8" s="81"/>
      <c r="AQ8" s="81"/>
      <c r="AR8" s="81"/>
      <c r="AS8" s="81"/>
      <c r="AT8" s="81"/>
      <c r="AU8" s="81"/>
      <c r="AV8" s="81"/>
      <c r="AW8" s="81"/>
      <c r="AX8" s="81"/>
      <c r="AY8" s="81"/>
      <c r="AZ8" s="81"/>
      <c r="BA8" s="81"/>
      <c r="BB8" s="81"/>
      <c r="BC8" s="81"/>
      <c r="BD8" s="81"/>
      <c r="BE8" s="81"/>
      <c r="BF8" s="81"/>
      <c r="BG8" s="81"/>
      <c r="BH8" s="81"/>
      <c r="BI8" s="81"/>
      <c r="BJ8" s="81"/>
      <c r="BK8" s="81"/>
      <c r="BL8" s="81"/>
      <c r="BM8" s="81"/>
      <c r="BN8" s="81"/>
      <c r="BO8" s="81"/>
      <c r="BP8" s="81"/>
      <c r="BQ8" s="81"/>
      <c r="BR8" s="81"/>
      <c r="BS8" s="81"/>
      <c r="BT8" s="81"/>
      <c r="BU8" s="81"/>
      <c r="BV8" s="81"/>
      <c r="BW8" s="81"/>
      <c r="BX8" s="81"/>
      <c r="BY8" s="81"/>
      <c r="BZ8" s="81"/>
      <c r="CA8" s="81"/>
      <c r="CB8" s="81"/>
      <c r="CC8" s="81"/>
      <c r="CD8" s="81"/>
      <c r="CE8" s="81"/>
      <c r="CF8" s="81"/>
      <c r="CG8" s="81"/>
      <c r="CH8" s="81"/>
      <c r="CI8" s="81"/>
      <c r="CJ8" s="81"/>
      <c r="CK8" s="81"/>
      <c r="CL8" s="81"/>
      <c r="CM8" s="81"/>
      <c r="CN8" s="81"/>
      <c r="CO8" s="81"/>
      <c r="CP8" s="81"/>
      <c r="CQ8" s="81"/>
      <c r="CR8" s="81"/>
      <c r="CS8" s="81"/>
      <c r="CT8" s="81"/>
      <c r="CU8" s="81"/>
      <c r="CV8" s="81"/>
      <c r="CW8" s="81"/>
      <c r="CX8" s="81"/>
      <c r="CY8" s="26">
        <f t="shared" si="1"/>
        <v>0</v>
      </c>
    </row>
    <row r="9" spans="2:103">
      <c r="B9" s="13" t="s">
        <v>52</v>
      </c>
      <c r="C9" s="8" t="s">
        <v>48</v>
      </c>
      <c r="D9" s="4" t="s">
        <v>0</v>
      </c>
      <c r="E9" s="4" t="s">
        <v>1</v>
      </c>
      <c r="G9" s="34" t="s">
        <v>35</v>
      </c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  <c r="AI9" s="81"/>
      <c r="AJ9" s="81"/>
      <c r="AK9" s="81"/>
      <c r="AL9" s="81"/>
      <c r="AM9" s="81"/>
      <c r="AN9" s="81"/>
      <c r="AO9" s="81"/>
      <c r="AP9" s="81"/>
      <c r="AQ9" s="81"/>
      <c r="AR9" s="81"/>
      <c r="AS9" s="81"/>
      <c r="AT9" s="81"/>
      <c r="AU9" s="81"/>
      <c r="AV9" s="81"/>
      <c r="AW9" s="81"/>
      <c r="AX9" s="81"/>
      <c r="AY9" s="81"/>
      <c r="AZ9" s="81"/>
      <c r="BA9" s="81"/>
      <c r="BB9" s="81"/>
      <c r="BC9" s="81"/>
      <c r="BD9" s="81"/>
      <c r="BE9" s="81"/>
      <c r="BF9" s="81"/>
      <c r="BG9" s="81"/>
      <c r="BH9" s="81"/>
      <c r="BI9" s="81"/>
      <c r="BJ9" s="81"/>
      <c r="BK9" s="81"/>
      <c r="BL9" s="81"/>
      <c r="BM9" s="81"/>
      <c r="BN9" s="81"/>
      <c r="BO9" s="81"/>
      <c r="BP9" s="81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26">
        <f t="shared" si="1"/>
        <v>0</v>
      </c>
    </row>
    <row r="10" spans="2:103">
      <c r="B10" s="2" t="s">
        <v>37</v>
      </c>
      <c r="C10" s="6">
        <v>0</v>
      </c>
      <c r="D10" s="6">
        <v>0</v>
      </c>
      <c r="E10" s="6">
        <v>1</v>
      </c>
      <c r="G10" s="35" t="s">
        <v>34</v>
      </c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  <c r="AI10" s="81"/>
      <c r="AJ10" s="81"/>
      <c r="AK10" s="81"/>
      <c r="AL10" s="81"/>
      <c r="AM10" s="81"/>
      <c r="AN10" s="81"/>
      <c r="AO10" s="81"/>
      <c r="AP10" s="81"/>
      <c r="AQ10" s="81"/>
      <c r="AR10" s="81"/>
      <c r="AS10" s="81"/>
      <c r="AT10" s="81"/>
      <c r="AU10" s="81"/>
      <c r="AV10" s="81"/>
      <c r="AW10" s="81"/>
      <c r="AX10" s="81"/>
      <c r="AY10" s="81"/>
      <c r="AZ10" s="81"/>
      <c r="BA10" s="81"/>
      <c r="BB10" s="81"/>
      <c r="BC10" s="81"/>
      <c r="BD10" s="81"/>
      <c r="BE10" s="81"/>
      <c r="BF10" s="81"/>
      <c r="BG10" s="81"/>
      <c r="BH10" s="81"/>
      <c r="BI10" s="81"/>
      <c r="BJ10" s="81"/>
      <c r="BK10" s="81"/>
      <c r="BL10" s="81"/>
      <c r="BM10" s="81"/>
      <c r="BN10" s="81"/>
      <c r="BO10" s="81"/>
      <c r="BP10" s="81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26">
        <f t="shared" si="1"/>
        <v>0</v>
      </c>
    </row>
    <row r="11" spans="2:103">
      <c r="B11" s="2" t="s">
        <v>0</v>
      </c>
      <c r="C11" s="6">
        <v>0</v>
      </c>
      <c r="D11" s="6">
        <v>0</v>
      </c>
      <c r="E11" s="6">
        <v>-1</v>
      </c>
      <c r="G11" s="36" t="s">
        <v>110</v>
      </c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26">
        <f t="shared" si="1"/>
        <v>0</v>
      </c>
    </row>
    <row r="12" spans="2:103">
      <c r="B12" s="2" t="s">
        <v>1</v>
      </c>
      <c r="C12" s="6">
        <v>2</v>
      </c>
      <c r="D12" s="6">
        <v>-1</v>
      </c>
      <c r="E12" s="6">
        <v>0</v>
      </c>
      <c r="G12" s="37" t="s">
        <v>36</v>
      </c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26">
        <v>786</v>
      </c>
    </row>
    <row r="13" spans="2:103">
      <c r="B13" s="23" t="s">
        <v>51</v>
      </c>
      <c r="G13" s="49" t="s">
        <v>80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</row>
    <row r="14" spans="2:103">
      <c r="C14" s="1"/>
      <c r="D14" s="1"/>
      <c r="H14" s="28"/>
    </row>
    <row r="15" spans="2:103">
      <c r="G15" s="26" t="s">
        <v>262</v>
      </c>
      <c r="H15" s="54">
        <v>782</v>
      </c>
      <c r="I15" s="26" t="s">
        <v>50</v>
      </c>
      <c r="J15" s="26">
        <v>598.12</v>
      </c>
      <c r="K15" s="26" t="s">
        <v>268</v>
      </c>
      <c r="CY15" s="3"/>
    </row>
    <row r="16" spans="2:103">
      <c r="G16" s="26" t="s">
        <v>92</v>
      </c>
      <c r="H16" s="26" t="s">
        <v>2</v>
      </c>
      <c r="I16" s="26" t="s">
        <v>3</v>
      </c>
      <c r="J16" s="26" t="s">
        <v>4</v>
      </c>
      <c r="K16" s="26" t="s">
        <v>5</v>
      </c>
      <c r="L16" s="26" t="s">
        <v>6</v>
      </c>
      <c r="M16" s="26" t="s">
        <v>7</v>
      </c>
      <c r="N16" s="26" t="s">
        <v>8</v>
      </c>
      <c r="O16" s="26" t="s">
        <v>9</v>
      </c>
      <c r="P16" s="26" t="s">
        <v>10</v>
      </c>
      <c r="Q16" s="26" t="s">
        <v>11</v>
      </c>
      <c r="R16" s="26" t="s">
        <v>12</v>
      </c>
      <c r="S16" s="26" t="s">
        <v>13</v>
      </c>
      <c r="T16" s="26" t="s">
        <v>14</v>
      </c>
      <c r="U16" s="26" t="s">
        <v>15</v>
      </c>
      <c r="V16" s="26" t="s">
        <v>16</v>
      </c>
      <c r="W16" s="26" t="s">
        <v>17</v>
      </c>
      <c r="X16" s="26" t="s">
        <v>18</v>
      </c>
      <c r="Y16" s="26" t="s">
        <v>19</v>
      </c>
      <c r="Z16" s="26" t="s">
        <v>20</v>
      </c>
      <c r="AA16" s="26" t="s">
        <v>21</v>
      </c>
      <c r="AB16" s="26" t="s">
        <v>22</v>
      </c>
      <c r="AC16" s="26" t="s">
        <v>23</v>
      </c>
      <c r="AD16" s="26" t="s">
        <v>24</v>
      </c>
      <c r="AE16" s="26" t="s">
        <v>25</v>
      </c>
      <c r="AF16" s="26" t="s">
        <v>26</v>
      </c>
      <c r="AG16" s="26" t="s">
        <v>27</v>
      </c>
      <c r="AH16" s="26" t="s">
        <v>28</v>
      </c>
      <c r="AI16" s="26" t="s">
        <v>29</v>
      </c>
      <c r="AJ16" s="26" t="s">
        <v>30</v>
      </c>
      <c r="AK16" s="26" t="s">
        <v>31</v>
      </c>
      <c r="AL16" s="26" t="s">
        <v>32</v>
      </c>
      <c r="AM16" s="26" t="s">
        <v>33</v>
      </c>
      <c r="AN16" s="26" t="s">
        <v>59</v>
      </c>
      <c r="AO16" s="26" t="s">
        <v>60</v>
      </c>
      <c r="AP16" s="26" t="s">
        <v>61</v>
      </c>
      <c r="AQ16" s="26" t="s">
        <v>62</v>
      </c>
      <c r="AR16" s="26" t="s">
        <v>63</v>
      </c>
      <c r="AS16" s="26" t="s">
        <v>64</v>
      </c>
      <c r="AT16" s="26" t="s">
        <v>65</v>
      </c>
      <c r="AU16" s="26" t="s">
        <v>66</v>
      </c>
      <c r="AV16" s="26" t="s">
        <v>67</v>
      </c>
      <c r="AW16" s="26" t="s">
        <v>68</v>
      </c>
      <c r="AX16" s="26" t="s">
        <v>69</v>
      </c>
      <c r="AY16" s="26" t="s">
        <v>70</v>
      </c>
      <c r="AZ16" s="26" t="s">
        <v>71</v>
      </c>
      <c r="BA16" s="26" t="s">
        <v>72</v>
      </c>
      <c r="BB16" s="26" t="s">
        <v>73</v>
      </c>
      <c r="BC16" s="26" t="s">
        <v>74</v>
      </c>
      <c r="BD16" s="26" t="s">
        <v>121</v>
      </c>
      <c r="BE16" s="26" t="s">
        <v>122</v>
      </c>
      <c r="BF16" s="26" t="s">
        <v>123</v>
      </c>
      <c r="BG16" s="26" t="s">
        <v>124</v>
      </c>
      <c r="BH16" s="26" t="s">
        <v>125</v>
      </c>
      <c r="BI16" s="26" t="s">
        <v>126</v>
      </c>
      <c r="BJ16" s="26" t="s">
        <v>127</v>
      </c>
      <c r="BK16" s="26" t="s">
        <v>128</v>
      </c>
      <c r="BL16" s="26" t="s">
        <v>129</v>
      </c>
      <c r="BM16" s="26" t="s">
        <v>130</v>
      </c>
      <c r="BN16" s="26" t="s">
        <v>131</v>
      </c>
      <c r="BO16" s="26" t="s">
        <v>132</v>
      </c>
      <c r="BP16" s="26" t="s">
        <v>133</v>
      </c>
      <c r="BQ16" s="26" t="s">
        <v>134</v>
      </c>
      <c r="BR16" s="26" t="s">
        <v>135</v>
      </c>
      <c r="BS16" s="26" t="s">
        <v>136</v>
      </c>
      <c r="BT16" s="26" t="s">
        <v>137</v>
      </c>
      <c r="BU16" s="26" t="s">
        <v>138</v>
      </c>
      <c r="BV16" s="26" t="s">
        <v>139</v>
      </c>
      <c r="BW16" s="26" t="s">
        <v>140</v>
      </c>
      <c r="BX16" s="26" t="s">
        <v>141</v>
      </c>
      <c r="BY16" s="26" t="s">
        <v>142</v>
      </c>
      <c r="BZ16" s="26" t="s">
        <v>143</v>
      </c>
      <c r="CA16" s="26" t="s">
        <v>144</v>
      </c>
      <c r="CB16" s="26" t="s">
        <v>145</v>
      </c>
      <c r="CC16" s="26" t="s">
        <v>146</v>
      </c>
      <c r="CD16" s="26" t="s">
        <v>147</v>
      </c>
      <c r="CE16" s="26" t="s">
        <v>148</v>
      </c>
      <c r="CF16" s="26" t="s">
        <v>149</v>
      </c>
      <c r="CG16" s="26" t="s">
        <v>150</v>
      </c>
      <c r="CH16" s="26" t="s">
        <v>151</v>
      </c>
      <c r="CI16" s="26" t="s">
        <v>152</v>
      </c>
      <c r="CJ16" s="26" t="s">
        <v>153</v>
      </c>
      <c r="CK16" s="26" t="s">
        <v>154</v>
      </c>
      <c r="CL16" s="26" t="s">
        <v>155</v>
      </c>
      <c r="CM16" s="26" t="s">
        <v>156</v>
      </c>
      <c r="CN16" s="26" t="s">
        <v>157</v>
      </c>
      <c r="CO16" s="26" t="s">
        <v>158</v>
      </c>
      <c r="CP16" s="26" t="s">
        <v>159</v>
      </c>
      <c r="CQ16" s="26" t="s">
        <v>160</v>
      </c>
      <c r="CR16" s="26" t="s">
        <v>161</v>
      </c>
      <c r="CS16" s="26" t="s">
        <v>162</v>
      </c>
      <c r="CT16" s="26" t="s">
        <v>163</v>
      </c>
      <c r="CU16" s="26" t="s">
        <v>164</v>
      </c>
      <c r="CV16" s="26" t="s">
        <v>165</v>
      </c>
      <c r="CW16" s="26" t="s">
        <v>166</v>
      </c>
      <c r="CX16" s="26" t="s">
        <v>167</v>
      </c>
      <c r="CY16" s="3"/>
    </row>
    <row r="17" spans="2:104">
      <c r="G17" s="26" t="s">
        <v>93</v>
      </c>
      <c r="CY17" s="3"/>
    </row>
    <row r="18" spans="2:104">
      <c r="G18" s="26" t="s">
        <v>94</v>
      </c>
      <c r="J18" s="26" t="s">
        <v>40</v>
      </c>
      <c r="K18" s="26" t="s">
        <v>40</v>
      </c>
      <c r="L18" s="26" t="s">
        <v>40</v>
      </c>
      <c r="M18" s="26" t="s">
        <v>41</v>
      </c>
      <c r="N18" s="26" t="s">
        <v>41</v>
      </c>
      <c r="O18" s="26" t="s">
        <v>41</v>
      </c>
      <c r="P18" s="26" t="s">
        <v>42</v>
      </c>
      <c r="Q18" s="26" t="s">
        <v>42</v>
      </c>
      <c r="R18" s="26" t="s">
        <v>42</v>
      </c>
      <c r="S18" s="26" t="s">
        <v>43</v>
      </c>
      <c r="T18" s="26" t="s">
        <v>43</v>
      </c>
      <c r="U18" s="26" t="s">
        <v>44</v>
      </c>
      <c r="V18" s="26" t="s">
        <v>44</v>
      </c>
      <c r="W18" s="26" t="s">
        <v>75</v>
      </c>
      <c r="X18" s="26" t="s">
        <v>75</v>
      </c>
      <c r="Y18" s="26" t="s">
        <v>75</v>
      </c>
      <c r="AN18" s="26" t="s">
        <v>76</v>
      </c>
      <c r="AO18" s="26" t="s">
        <v>76</v>
      </c>
      <c r="AP18" s="26" t="s">
        <v>76</v>
      </c>
      <c r="AQ18" s="26" t="s">
        <v>77</v>
      </c>
      <c r="AR18" s="26" t="s">
        <v>78</v>
      </c>
      <c r="AS18" s="26" t="s">
        <v>79</v>
      </c>
      <c r="AT18" s="26" t="s">
        <v>111</v>
      </c>
      <c r="AU18" s="26" t="s">
        <v>111</v>
      </c>
      <c r="AV18" s="26" t="s">
        <v>112</v>
      </c>
      <c r="AW18" s="26" t="s">
        <v>112</v>
      </c>
      <c r="AX18" s="26" t="s">
        <v>113</v>
      </c>
      <c r="AY18" s="26" t="s">
        <v>114</v>
      </c>
      <c r="AZ18" s="26" t="s">
        <v>115</v>
      </c>
      <c r="BA18" s="26" t="s">
        <v>116</v>
      </c>
      <c r="BB18" s="26" t="s">
        <v>116</v>
      </c>
      <c r="BC18" s="26" t="s">
        <v>116</v>
      </c>
      <c r="BD18" s="26" t="s">
        <v>117</v>
      </c>
      <c r="BE18" s="26" t="s">
        <v>117</v>
      </c>
      <c r="BF18" s="26" t="s">
        <v>117</v>
      </c>
      <c r="BG18" s="26" t="s">
        <v>118</v>
      </c>
      <c r="BH18" s="26" t="s">
        <v>118</v>
      </c>
      <c r="BI18" s="26" t="s">
        <v>119</v>
      </c>
      <c r="BJ18" s="26" t="s">
        <v>119</v>
      </c>
      <c r="BK18" s="26" t="s">
        <v>120</v>
      </c>
      <c r="BL18" s="26" t="s">
        <v>120</v>
      </c>
      <c r="BM18" s="26" t="s">
        <v>178</v>
      </c>
      <c r="BN18" s="26" t="s">
        <v>178</v>
      </c>
      <c r="BO18" s="26" t="s">
        <v>178</v>
      </c>
      <c r="CG18" s="26" t="s">
        <v>179</v>
      </c>
      <c r="CH18" s="26" t="s">
        <v>179</v>
      </c>
      <c r="CI18" s="26" t="s">
        <v>179</v>
      </c>
      <c r="CJ18" s="26" t="s">
        <v>180</v>
      </c>
      <c r="CK18" s="26" t="s">
        <v>180</v>
      </c>
      <c r="CL18" s="26" t="s">
        <v>180</v>
      </c>
      <c r="CM18" s="26" t="s">
        <v>181</v>
      </c>
      <c r="CN18" s="26" t="s">
        <v>181</v>
      </c>
      <c r="CO18" s="26" t="s">
        <v>182</v>
      </c>
      <c r="CP18" s="26" t="s">
        <v>182</v>
      </c>
      <c r="CQ18" s="26" t="s">
        <v>183</v>
      </c>
      <c r="CR18" s="26" t="s">
        <v>183</v>
      </c>
      <c r="CS18" s="26" t="s">
        <v>184</v>
      </c>
      <c r="CT18" s="26" t="s">
        <v>185</v>
      </c>
      <c r="CU18" s="26" t="s">
        <v>186</v>
      </c>
      <c r="CV18" s="26" t="s">
        <v>187</v>
      </c>
      <c r="CW18" s="26" t="s">
        <v>187</v>
      </c>
      <c r="CY18" s="3"/>
    </row>
    <row r="19" spans="2:104">
      <c r="G19" s="26" t="s">
        <v>95</v>
      </c>
      <c r="H19" s="26">
        <v>10</v>
      </c>
      <c r="I19" s="26">
        <v>10</v>
      </c>
      <c r="J19" s="26">
        <f>J6*4</f>
        <v>8</v>
      </c>
      <c r="K19" s="26">
        <f t="shared" ref="K19:Y19" si="2">K6*4</f>
        <v>8</v>
      </c>
      <c r="L19" s="26">
        <f t="shared" si="2"/>
        <v>8</v>
      </c>
      <c r="M19" s="26">
        <f t="shared" si="2"/>
        <v>8</v>
      </c>
      <c r="N19" s="26">
        <f t="shared" si="2"/>
        <v>12</v>
      </c>
      <c r="O19" s="26">
        <f t="shared" si="2"/>
        <v>12</v>
      </c>
      <c r="P19" s="26">
        <f t="shared" si="2"/>
        <v>12</v>
      </c>
      <c r="Q19" s="26">
        <f t="shared" si="2"/>
        <v>12</v>
      </c>
      <c r="R19" s="26">
        <f t="shared" si="2"/>
        <v>12</v>
      </c>
      <c r="S19" s="26">
        <f t="shared" si="2"/>
        <v>12</v>
      </c>
      <c r="T19" s="26">
        <f t="shared" si="2"/>
        <v>8</v>
      </c>
      <c r="U19" s="26">
        <f t="shared" si="2"/>
        <v>8</v>
      </c>
      <c r="V19" s="26">
        <f t="shared" si="2"/>
        <v>8</v>
      </c>
      <c r="W19" s="26">
        <f t="shared" si="2"/>
        <v>8</v>
      </c>
      <c r="X19" s="26">
        <f t="shared" si="2"/>
        <v>8</v>
      </c>
      <c r="Y19" s="26">
        <f t="shared" si="2"/>
        <v>8</v>
      </c>
      <c r="Z19" s="26">
        <v>5</v>
      </c>
      <c r="AL19" s="26">
        <v>20</v>
      </c>
      <c r="AM19" s="26">
        <v>20</v>
      </c>
      <c r="AN19" s="26">
        <f>AN6*4</f>
        <v>16</v>
      </c>
      <c r="AO19" s="26">
        <f t="shared" ref="AO19:BO19" si="3">AO6*4</f>
        <v>16</v>
      </c>
      <c r="AP19" s="26">
        <f t="shared" si="3"/>
        <v>16</v>
      </c>
      <c r="AQ19" s="26">
        <f t="shared" si="3"/>
        <v>16</v>
      </c>
      <c r="AR19" s="26">
        <f t="shared" si="3"/>
        <v>8</v>
      </c>
      <c r="AS19" s="26">
        <f t="shared" si="3"/>
        <v>8</v>
      </c>
      <c r="AT19" s="26">
        <f t="shared" si="3"/>
        <v>8</v>
      </c>
      <c r="AU19" s="26">
        <f t="shared" si="3"/>
        <v>8</v>
      </c>
      <c r="AV19" s="26">
        <f t="shared" si="3"/>
        <v>8</v>
      </c>
      <c r="AW19" s="26">
        <f t="shared" si="3"/>
        <v>8</v>
      </c>
      <c r="AX19" s="26">
        <f t="shared" si="3"/>
        <v>12</v>
      </c>
      <c r="AY19" s="26">
        <f t="shared" si="3"/>
        <v>12</v>
      </c>
      <c r="AZ19" s="26">
        <f t="shared" si="3"/>
        <v>12</v>
      </c>
      <c r="BA19" s="26">
        <f t="shared" si="3"/>
        <v>12</v>
      </c>
      <c r="BB19" s="26">
        <f t="shared" si="3"/>
        <v>12</v>
      </c>
      <c r="BC19" s="26">
        <f t="shared" si="3"/>
        <v>12</v>
      </c>
      <c r="BD19" s="26">
        <f t="shared" si="3"/>
        <v>8</v>
      </c>
      <c r="BE19" s="26">
        <f t="shared" si="3"/>
        <v>8</v>
      </c>
      <c r="BF19" s="26">
        <f t="shared" si="3"/>
        <v>8</v>
      </c>
      <c r="BG19" s="26">
        <f t="shared" si="3"/>
        <v>8</v>
      </c>
      <c r="BH19" s="26">
        <f t="shared" si="3"/>
        <v>8</v>
      </c>
      <c r="BI19" s="26">
        <f t="shared" si="3"/>
        <v>8</v>
      </c>
      <c r="BJ19" s="26">
        <f t="shared" si="3"/>
        <v>16</v>
      </c>
      <c r="BK19" s="26">
        <f t="shared" si="3"/>
        <v>16</v>
      </c>
      <c r="BL19" s="26">
        <f t="shared" si="3"/>
        <v>16</v>
      </c>
      <c r="BM19" s="26">
        <f t="shared" si="3"/>
        <v>16</v>
      </c>
      <c r="BN19" s="26">
        <f t="shared" si="3"/>
        <v>16</v>
      </c>
      <c r="BO19" s="26">
        <f t="shared" si="3"/>
        <v>16</v>
      </c>
      <c r="BP19" s="26">
        <v>6</v>
      </c>
      <c r="CE19" s="26">
        <v>20</v>
      </c>
      <c r="CF19" s="26">
        <v>20</v>
      </c>
      <c r="CG19" s="26">
        <f>CG6*4</f>
        <v>16</v>
      </c>
      <c r="CH19" s="26">
        <f t="shared" ref="CH19:CW19" si="4">CH6*4</f>
        <v>16</v>
      </c>
      <c r="CI19" s="26">
        <f t="shared" si="4"/>
        <v>12</v>
      </c>
      <c r="CJ19" s="26">
        <f t="shared" si="4"/>
        <v>12</v>
      </c>
      <c r="CK19" s="26">
        <f t="shared" si="4"/>
        <v>12</v>
      </c>
      <c r="CL19" s="26">
        <f t="shared" si="4"/>
        <v>12</v>
      </c>
      <c r="CM19" s="26">
        <f t="shared" si="4"/>
        <v>12</v>
      </c>
      <c r="CN19" s="26">
        <f t="shared" si="4"/>
        <v>12</v>
      </c>
      <c r="CO19" s="26">
        <f t="shared" si="4"/>
        <v>8</v>
      </c>
      <c r="CP19" s="26">
        <f t="shared" si="4"/>
        <v>8</v>
      </c>
      <c r="CQ19" s="26">
        <f t="shared" si="4"/>
        <v>8</v>
      </c>
      <c r="CR19" s="26">
        <f t="shared" si="4"/>
        <v>8</v>
      </c>
      <c r="CS19" s="26">
        <f t="shared" si="4"/>
        <v>8</v>
      </c>
      <c r="CT19" s="26">
        <f t="shared" si="4"/>
        <v>8</v>
      </c>
      <c r="CU19" s="26">
        <f t="shared" si="4"/>
        <v>12</v>
      </c>
      <c r="CV19" s="26">
        <f t="shared" si="4"/>
        <v>12</v>
      </c>
      <c r="CW19" s="26">
        <f t="shared" si="4"/>
        <v>12</v>
      </c>
      <c r="CX19" s="26">
        <v>3</v>
      </c>
      <c r="CY19" s="3"/>
      <c r="CZ19" s="3">
        <f>SUM(H19:CX19)</f>
        <v>782</v>
      </c>
    </row>
    <row r="20" spans="2:104">
      <c r="G20" s="26" t="s">
        <v>96</v>
      </c>
      <c r="H20" s="26" t="s">
        <v>97</v>
      </c>
      <c r="I20" s="26" t="s">
        <v>97</v>
      </c>
      <c r="J20" s="26" t="s">
        <v>98</v>
      </c>
      <c r="K20" s="26" t="s">
        <v>98</v>
      </c>
      <c r="L20" s="26" t="s">
        <v>98</v>
      </c>
      <c r="M20" s="26" t="s">
        <v>98</v>
      </c>
      <c r="N20" s="26" t="s">
        <v>98</v>
      </c>
      <c r="O20" s="26" t="s">
        <v>98</v>
      </c>
      <c r="P20" s="26" t="s">
        <v>98</v>
      </c>
      <c r="Q20" s="26" t="s">
        <v>98</v>
      </c>
      <c r="R20" s="26" t="s">
        <v>98</v>
      </c>
      <c r="S20" s="26" t="s">
        <v>98</v>
      </c>
      <c r="T20" s="26" t="s">
        <v>98</v>
      </c>
      <c r="U20" s="26" t="s">
        <v>98</v>
      </c>
      <c r="V20" s="26" t="s">
        <v>98</v>
      </c>
      <c r="W20" s="26" t="s">
        <v>98</v>
      </c>
      <c r="X20" s="26" t="s">
        <v>98</v>
      </c>
      <c r="Y20" s="26" t="s">
        <v>98</v>
      </c>
      <c r="Z20" s="26" t="s">
        <v>99</v>
      </c>
      <c r="AA20" s="26" t="s">
        <v>1</v>
      </c>
      <c r="AB20" s="26" t="s">
        <v>1</v>
      </c>
      <c r="AC20" s="26" t="s">
        <v>1</v>
      </c>
      <c r="AD20" s="26" t="s">
        <v>1</v>
      </c>
      <c r="AE20" s="26" t="s">
        <v>1</v>
      </c>
      <c r="AF20" s="26" t="s">
        <v>1</v>
      </c>
      <c r="AG20" s="26" t="s">
        <v>1</v>
      </c>
      <c r="AH20" s="26" t="s">
        <v>1</v>
      </c>
      <c r="AI20" s="26" t="s">
        <v>1</v>
      </c>
      <c r="AJ20" s="26" t="s">
        <v>1</v>
      </c>
      <c r="AK20" s="26" t="s">
        <v>1</v>
      </c>
      <c r="AL20" s="26" t="s">
        <v>97</v>
      </c>
      <c r="AM20" s="26" t="s">
        <v>97</v>
      </c>
      <c r="AN20" s="26" t="s">
        <v>98</v>
      </c>
      <c r="AO20" s="26" t="s">
        <v>98</v>
      </c>
      <c r="AP20" s="26" t="s">
        <v>98</v>
      </c>
      <c r="AQ20" s="26" t="s">
        <v>98</v>
      </c>
      <c r="AR20" s="26" t="s">
        <v>98</v>
      </c>
      <c r="AS20" s="26" t="s">
        <v>98</v>
      </c>
      <c r="AT20" s="26" t="s">
        <v>98</v>
      </c>
      <c r="AU20" s="26" t="s">
        <v>98</v>
      </c>
      <c r="AV20" s="26" t="s">
        <v>98</v>
      </c>
      <c r="AW20" s="26" t="s">
        <v>98</v>
      </c>
      <c r="AX20" s="26" t="s">
        <v>98</v>
      </c>
      <c r="AY20" s="26" t="s">
        <v>98</v>
      </c>
      <c r="AZ20" s="26" t="s">
        <v>98</v>
      </c>
      <c r="BA20" s="26" t="s">
        <v>98</v>
      </c>
      <c r="BB20" s="26" t="s">
        <v>98</v>
      </c>
      <c r="BC20" s="26" t="s">
        <v>98</v>
      </c>
      <c r="BD20" s="26" t="s">
        <v>98</v>
      </c>
      <c r="BE20" s="26" t="s">
        <v>98</v>
      </c>
      <c r="BF20" s="26" t="s">
        <v>98</v>
      </c>
      <c r="BG20" s="26" t="s">
        <v>98</v>
      </c>
      <c r="BH20" s="26" t="s">
        <v>98</v>
      </c>
      <c r="BI20" s="26" t="s">
        <v>98</v>
      </c>
      <c r="BJ20" s="26" t="s">
        <v>98</v>
      </c>
      <c r="BK20" s="26" t="s">
        <v>98</v>
      </c>
      <c r="BL20" s="26" t="s">
        <v>98</v>
      </c>
      <c r="BM20" s="26" t="s">
        <v>98</v>
      </c>
      <c r="BN20" s="26" t="s">
        <v>98</v>
      </c>
      <c r="BO20" s="26" t="s">
        <v>98</v>
      </c>
      <c r="BP20" s="26" t="s">
        <v>99</v>
      </c>
      <c r="BQ20" s="26" t="s">
        <v>1</v>
      </c>
      <c r="BR20" s="26" t="s">
        <v>1</v>
      </c>
      <c r="BS20" s="26" t="s">
        <v>1</v>
      </c>
      <c r="BT20" s="26" t="s">
        <v>1</v>
      </c>
      <c r="BU20" s="26" t="s">
        <v>1</v>
      </c>
      <c r="BV20" s="26" t="s">
        <v>1</v>
      </c>
      <c r="BW20" s="26" t="s">
        <v>1</v>
      </c>
      <c r="BX20" s="26" t="s">
        <v>1</v>
      </c>
      <c r="BY20" s="26" t="s">
        <v>1</v>
      </c>
      <c r="BZ20" s="26" t="s">
        <v>1</v>
      </c>
      <c r="CA20" s="26" t="s">
        <v>1</v>
      </c>
      <c r="CB20" s="26" t="s">
        <v>1</v>
      </c>
      <c r="CC20" s="26" t="s">
        <v>1</v>
      </c>
      <c r="CD20" s="26" t="s">
        <v>1</v>
      </c>
      <c r="CE20" s="26" t="s">
        <v>97</v>
      </c>
      <c r="CF20" s="26" t="s">
        <v>97</v>
      </c>
      <c r="CG20" s="26" t="s">
        <v>98</v>
      </c>
      <c r="CH20" s="26" t="s">
        <v>98</v>
      </c>
      <c r="CI20" s="26" t="s">
        <v>98</v>
      </c>
      <c r="CJ20" s="26" t="s">
        <v>98</v>
      </c>
      <c r="CK20" s="26" t="s">
        <v>98</v>
      </c>
      <c r="CL20" s="26" t="s">
        <v>98</v>
      </c>
      <c r="CM20" s="26" t="s">
        <v>98</v>
      </c>
      <c r="CN20" s="26" t="s">
        <v>98</v>
      </c>
      <c r="CO20" s="26" t="s">
        <v>98</v>
      </c>
      <c r="CP20" s="26" t="s">
        <v>98</v>
      </c>
      <c r="CQ20" s="26" t="s">
        <v>98</v>
      </c>
      <c r="CR20" s="26" t="s">
        <v>98</v>
      </c>
      <c r="CS20" s="26" t="s">
        <v>98</v>
      </c>
      <c r="CT20" s="26" t="s">
        <v>98</v>
      </c>
      <c r="CU20" s="26" t="s">
        <v>98</v>
      </c>
      <c r="CV20" s="26" t="s">
        <v>98</v>
      </c>
      <c r="CW20" s="26" t="s">
        <v>98</v>
      </c>
      <c r="CX20" s="26" t="s">
        <v>99</v>
      </c>
      <c r="CY20" s="3"/>
    </row>
    <row r="21" spans="2:104">
      <c r="CY21" s="3"/>
    </row>
    <row r="22" spans="2:104">
      <c r="B22" s="26"/>
      <c r="C22" s="26"/>
      <c r="G22" s="28"/>
      <c r="I22" s="28"/>
      <c r="CY22" s="3"/>
    </row>
    <row r="23" spans="2:104">
      <c r="B23" s="70"/>
      <c r="C23" s="71"/>
      <c r="D23" s="72"/>
      <c r="CY23" s="3"/>
    </row>
    <row r="24" spans="2:104">
      <c r="B24" s="73"/>
      <c r="C24" s="73"/>
      <c r="D24" s="72"/>
      <c r="CY24" s="3"/>
    </row>
    <row r="25" spans="2:104">
      <c r="CY25" s="3"/>
    </row>
    <row r="26" spans="2:104">
      <c r="CY26" s="3"/>
    </row>
    <row r="27" spans="2:104">
      <c r="CY27" s="3"/>
    </row>
    <row r="28" spans="2:104">
      <c r="CY28" s="3"/>
    </row>
    <row r="29" spans="2:104">
      <c r="CY29" s="3"/>
    </row>
    <row r="30" spans="2:104">
      <c r="CY30" s="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DY30"/>
  <sheetViews>
    <sheetView topLeftCell="C1" workbookViewId="0">
      <selection activeCell="DX13" sqref="DX13"/>
    </sheetView>
  </sheetViews>
  <sheetFormatPr defaultColWidth="9.140625" defaultRowHeight="15"/>
  <cols>
    <col min="1" max="1" width="1.710937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5.42578125" style="3" customWidth="1"/>
    <col min="7" max="7" width="12.42578125" style="26" customWidth="1"/>
    <col min="8" max="117" width="3.28515625" style="26" customWidth="1"/>
    <col min="118" max="118" width="3.7109375" style="26" customWidth="1"/>
    <col min="119" max="127" width="3.28515625" style="26" customWidth="1"/>
    <col min="128" max="128" width="4" style="26" bestFit="1" customWidth="1"/>
    <col min="129" max="16384" width="9.140625" style="3"/>
  </cols>
  <sheetData>
    <row r="1" spans="2:128">
      <c r="G1" s="24" t="s">
        <v>38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75</v>
      </c>
      <c r="N1" s="25" t="s">
        <v>76</v>
      </c>
      <c r="O1" s="25" t="s">
        <v>77</v>
      </c>
      <c r="P1" s="25" t="s">
        <v>78</v>
      </c>
      <c r="Q1" s="25" t="s">
        <v>79</v>
      </c>
      <c r="R1" s="25" t="s">
        <v>111</v>
      </c>
      <c r="S1" s="25" t="s">
        <v>112</v>
      </c>
      <c r="T1" s="25" t="s">
        <v>113</v>
      </c>
      <c r="U1" s="25" t="s">
        <v>114</v>
      </c>
      <c r="V1" s="25" t="s">
        <v>115</v>
      </c>
      <c r="W1" s="25" t="s">
        <v>116</v>
      </c>
      <c r="X1" s="25" t="s">
        <v>117</v>
      </c>
      <c r="Y1" s="25" t="s">
        <v>118</v>
      </c>
      <c r="Z1" s="25" t="s">
        <v>119</v>
      </c>
      <c r="AA1" s="25" t="s">
        <v>120</v>
      </c>
      <c r="AB1" s="25" t="s">
        <v>178</v>
      </c>
      <c r="AC1" s="25" t="s">
        <v>179</v>
      </c>
      <c r="AD1" s="25" t="s">
        <v>180</v>
      </c>
      <c r="AE1" s="25" t="s">
        <v>181</v>
      </c>
      <c r="AF1" s="25" t="s">
        <v>182</v>
      </c>
      <c r="AG1" s="25" t="s">
        <v>183</v>
      </c>
      <c r="AH1" s="25" t="s">
        <v>184</v>
      </c>
      <c r="AI1" s="25" t="s">
        <v>185</v>
      </c>
      <c r="AJ1" s="25" t="s">
        <v>186</v>
      </c>
      <c r="AK1" s="25" t="s">
        <v>187</v>
      </c>
      <c r="AL1" s="25" t="s">
        <v>188</v>
      </c>
      <c r="AM1" s="25" t="s">
        <v>189</v>
      </c>
      <c r="AN1" s="25" t="s">
        <v>190</v>
      </c>
      <c r="AO1" s="25" t="s">
        <v>191</v>
      </c>
      <c r="AP1" s="25" t="s">
        <v>192</v>
      </c>
      <c r="AQ1" s="25" t="s">
        <v>193</v>
      </c>
      <c r="AR1" s="25" t="s">
        <v>194</v>
      </c>
      <c r="AS1" s="25" t="s">
        <v>195</v>
      </c>
      <c r="AT1" s="25" t="s">
        <v>196</v>
      </c>
      <c r="AU1" s="25" t="s">
        <v>197</v>
      </c>
      <c r="AV1" s="25" t="s">
        <v>198</v>
      </c>
      <c r="AW1" s="25" t="s">
        <v>199</v>
      </c>
      <c r="AX1" s="25" t="s">
        <v>200</v>
      </c>
      <c r="AY1" s="25" t="s">
        <v>201</v>
      </c>
      <c r="AZ1" s="25" t="s">
        <v>202</v>
      </c>
      <c r="BA1" s="57"/>
      <c r="BB1" s="57"/>
      <c r="BC1" s="57"/>
      <c r="BS1" s="26">
        <f>17*6</f>
        <v>102</v>
      </c>
    </row>
    <row r="2" spans="2:128">
      <c r="B2" s="3" t="s">
        <v>49</v>
      </c>
      <c r="G2" s="27" t="s">
        <v>45</v>
      </c>
      <c r="H2" s="25">
        <v>3</v>
      </c>
      <c r="I2" s="25">
        <v>3</v>
      </c>
      <c r="J2" s="25">
        <v>3</v>
      </c>
      <c r="K2" s="25">
        <v>2</v>
      </c>
      <c r="L2" s="25">
        <v>2</v>
      </c>
      <c r="M2" s="32">
        <v>3</v>
      </c>
      <c r="N2" s="32">
        <v>3</v>
      </c>
      <c r="O2" s="32">
        <v>1</v>
      </c>
      <c r="P2" s="32">
        <v>1</v>
      </c>
      <c r="Q2" s="32">
        <v>1</v>
      </c>
      <c r="R2" s="26">
        <v>2</v>
      </c>
      <c r="S2" s="26">
        <v>2</v>
      </c>
      <c r="T2" s="26">
        <v>1</v>
      </c>
      <c r="U2" s="26">
        <v>1</v>
      </c>
      <c r="V2" s="26">
        <v>1</v>
      </c>
      <c r="W2" s="26">
        <v>3</v>
      </c>
      <c r="X2" s="26">
        <v>3</v>
      </c>
      <c r="Y2" s="26">
        <v>2</v>
      </c>
      <c r="Z2" s="26">
        <v>2</v>
      </c>
      <c r="AA2" s="26">
        <v>2</v>
      </c>
      <c r="AB2" s="26">
        <v>3</v>
      </c>
      <c r="AC2" s="26">
        <v>3</v>
      </c>
      <c r="AD2" s="26">
        <v>3</v>
      </c>
      <c r="AE2" s="26">
        <v>2</v>
      </c>
      <c r="AF2" s="26">
        <v>2</v>
      </c>
      <c r="AG2" s="26">
        <v>2</v>
      </c>
      <c r="AH2" s="26">
        <v>1</v>
      </c>
      <c r="AI2" s="26">
        <v>1</v>
      </c>
      <c r="AJ2" s="26">
        <v>1</v>
      </c>
      <c r="AK2" s="26">
        <v>2</v>
      </c>
      <c r="AL2" s="26">
        <v>2</v>
      </c>
      <c r="AM2" s="26">
        <v>2</v>
      </c>
      <c r="AN2" s="26">
        <v>1</v>
      </c>
      <c r="AO2" s="26">
        <v>1</v>
      </c>
      <c r="AP2" s="26">
        <v>1</v>
      </c>
      <c r="AQ2" s="26">
        <v>2</v>
      </c>
      <c r="AR2" s="26">
        <v>2</v>
      </c>
      <c r="AS2" s="26">
        <v>2</v>
      </c>
      <c r="AT2" s="26">
        <v>2</v>
      </c>
      <c r="AU2" s="26">
        <v>1</v>
      </c>
      <c r="AV2" s="26">
        <v>1</v>
      </c>
      <c r="AW2" s="26">
        <v>1</v>
      </c>
      <c r="AX2" s="26">
        <v>2</v>
      </c>
      <c r="AY2" s="26">
        <v>2</v>
      </c>
      <c r="AZ2" s="26">
        <v>2</v>
      </c>
      <c r="BC2" s="26">
        <f>SUM(H2:BB2)</f>
        <v>85</v>
      </c>
      <c r="BD2" s="26">
        <f>120-BC2-3</f>
        <v>32</v>
      </c>
      <c r="BV2" s="26">
        <f>12*10</f>
        <v>120</v>
      </c>
    </row>
    <row r="3" spans="2:128">
      <c r="B3" s="13" t="s">
        <v>52</v>
      </c>
      <c r="C3" s="8" t="s">
        <v>48</v>
      </c>
      <c r="D3" s="4" t="s">
        <v>0</v>
      </c>
      <c r="E3" s="4" t="s">
        <v>1</v>
      </c>
      <c r="G3" s="107" t="s">
        <v>269</v>
      </c>
      <c r="H3" s="3">
        <f>H6*5</f>
        <v>10</v>
      </c>
      <c r="I3" s="3">
        <f>I6*5</f>
        <v>10</v>
      </c>
      <c r="J3" s="3">
        <f t="shared" ref="J3:W3" si="0">J6*4</f>
        <v>8</v>
      </c>
      <c r="K3" s="3">
        <f t="shared" si="0"/>
        <v>8</v>
      </c>
      <c r="L3" s="3">
        <f t="shared" si="0"/>
        <v>8</v>
      </c>
      <c r="M3" s="3">
        <f t="shared" si="0"/>
        <v>8</v>
      </c>
      <c r="N3" s="3">
        <f t="shared" si="0"/>
        <v>12</v>
      </c>
      <c r="O3" s="3">
        <f t="shared" si="0"/>
        <v>12</v>
      </c>
      <c r="P3" s="3">
        <f t="shared" si="0"/>
        <v>12</v>
      </c>
      <c r="Q3" s="3">
        <f t="shared" si="0"/>
        <v>12</v>
      </c>
      <c r="R3" s="3">
        <f t="shared" si="0"/>
        <v>12</v>
      </c>
      <c r="S3" s="3">
        <f t="shared" si="0"/>
        <v>12</v>
      </c>
      <c r="T3" s="3">
        <f t="shared" si="0"/>
        <v>8</v>
      </c>
      <c r="U3" s="3">
        <f t="shared" si="0"/>
        <v>8</v>
      </c>
      <c r="V3" s="3">
        <f t="shared" si="0"/>
        <v>8</v>
      </c>
      <c r="W3" s="3">
        <f t="shared" si="0"/>
        <v>8</v>
      </c>
      <c r="X3" s="3">
        <f t="shared" ref="X3:CI3" si="1">X6*4</f>
        <v>8</v>
      </c>
      <c r="Y3" s="3">
        <f t="shared" si="1"/>
        <v>8</v>
      </c>
      <c r="Z3" s="3">
        <f t="shared" si="1"/>
        <v>20</v>
      </c>
      <c r="AA3" s="3">
        <f t="shared" si="1"/>
        <v>20</v>
      </c>
      <c r="AB3" s="3">
        <f t="shared" si="1"/>
        <v>20</v>
      </c>
      <c r="AC3" s="3">
        <f t="shared" si="1"/>
        <v>20</v>
      </c>
      <c r="AD3" s="3">
        <f t="shared" si="1"/>
        <v>20</v>
      </c>
      <c r="AE3" s="3">
        <f t="shared" si="1"/>
        <v>20</v>
      </c>
      <c r="AF3" s="3">
        <f t="shared" si="1"/>
        <v>24</v>
      </c>
      <c r="AG3" s="3">
        <f t="shared" si="1"/>
        <v>24</v>
      </c>
      <c r="AH3" s="3">
        <f t="shared" si="1"/>
        <v>24</v>
      </c>
      <c r="AI3" s="3">
        <f t="shared" si="1"/>
        <v>24</v>
      </c>
      <c r="AJ3" s="3">
        <f t="shared" si="1"/>
        <v>24</v>
      </c>
      <c r="AK3" s="3">
        <f t="shared" si="1"/>
        <v>24</v>
      </c>
      <c r="AL3" s="3">
        <f t="shared" si="1"/>
        <v>16</v>
      </c>
      <c r="AM3" s="3">
        <f t="shared" si="1"/>
        <v>16</v>
      </c>
      <c r="AN3" s="3">
        <f t="shared" si="1"/>
        <v>16</v>
      </c>
      <c r="AO3" s="3">
        <f t="shared" si="1"/>
        <v>16</v>
      </c>
      <c r="AP3" s="3">
        <f t="shared" si="1"/>
        <v>16</v>
      </c>
      <c r="AQ3" s="3">
        <f t="shared" si="1"/>
        <v>16</v>
      </c>
      <c r="AR3" s="3">
        <f t="shared" si="1"/>
        <v>8</v>
      </c>
      <c r="AS3" s="3">
        <f t="shared" si="1"/>
        <v>8</v>
      </c>
      <c r="AT3" s="3">
        <f t="shared" si="1"/>
        <v>8</v>
      </c>
      <c r="AU3" s="3">
        <f t="shared" si="1"/>
        <v>8</v>
      </c>
      <c r="AV3" s="3">
        <f t="shared" si="1"/>
        <v>8</v>
      </c>
      <c r="AW3" s="3">
        <f t="shared" si="1"/>
        <v>8</v>
      </c>
      <c r="AX3" s="3">
        <f t="shared" si="1"/>
        <v>12</v>
      </c>
      <c r="AY3" s="3">
        <f t="shared" si="1"/>
        <v>12</v>
      </c>
      <c r="AZ3" s="3">
        <f t="shared" si="1"/>
        <v>12</v>
      </c>
      <c r="BA3" s="3">
        <f t="shared" si="1"/>
        <v>12</v>
      </c>
      <c r="BB3" s="3">
        <f t="shared" si="1"/>
        <v>12</v>
      </c>
      <c r="BC3" s="3">
        <f t="shared" si="1"/>
        <v>12</v>
      </c>
      <c r="BD3" s="3">
        <f t="shared" si="1"/>
        <v>8</v>
      </c>
      <c r="BE3" s="3">
        <f t="shared" si="1"/>
        <v>8</v>
      </c>
      <c r="BF3" s="3">
        <f t="shared" si="1"/>
        <v>8</v>
      </c>
      <c r="BG3" s="3">
        <f t="shared" si="1"/>
        <v>8</v>
      </c>
      <c r="BH3" s="3">
        <f t="shared" si="1"/>
        <v>8</v>
      </c>
      <c r="BI3" s="3">
        <f t="shared" si="1"/>
        <v>8</v>
      </c>
      <c r="BJ3" s="3">
        <f t="shared" si="1"/>
        <v>16</v>
      </c>
      <c r="BK3" s="3">
        <f t="shared" si="1"/>
        <v>16</v>
      </c>
      <c r="BL3" s="3">
        <f t="shared" si="1"/>
        <v>16</v>
      </c>
      <c r="BM3" s="3">
        <f t="shared" si="1"/>
        <v>16</v>
      </c>
      <c r="BN3" s="3">
        <f t="shared" si="1"/>
        <v>16</v>
      </c>
      <c r="BO3" s="3">
        <f t="shared" si="1"/>
        <v>16</v>
      </c>
      <c r="BP3" s="3">
        <f t="shared" si="1"/>
        <v>24</v>
      </c>
      <c r="BQ3" s="3">
        <f t="shared" si="1"/>
        <v>24</v>
      </c>
      <c r="BR3" s="3">
        <f t="shared" si="1"/>
        <v>24</v>
      </c>
      <c r="BS3" s="3">
        <f t="shared" si="1"/>
        <v>24</v>
      </c>
      <c r="BT3" s="3">
        <f t="shared" si="1"/>
        <v>24</v>
      </c>
      <c r="BU3" s="3">
        <f t="shared" si="1"/>
        <v>24</v>
      </c>
      <c r="BV3" s="3">
        <f t="shared" si="1"/>
        <v>28</v>
      </c>
      <c r="BW3" s="3">
        <f t="shared" si="1"/>
        <v>28</v>
      </c>
      <c r="BX3" s="3">
        <f t="shared" si="1"/>
        <v>28</v>
      </c>
      <c r="BY3" s="3">
        <f t="shared" si="1"/>
        <v>28</v>
      </c>
      <c r="BZ3" s="3">
        <f t="shared" si="1"/>
        <v>28</v>
      </c>
      <c r="CA3" s="3">
        <f t="shared" si="1"/>
        <v>28</v>
      </c>
      <c r="CB3" s="3">
        <f t="shared" si="1"/>
        <v>20</v>
      </c>
      <c r="CC3" s="3">
        <f t="shared" si="1"/>
        <v>20</v>
      </c>
      <c r="CD3" s="3">
        <f t="shared" si="1"/>
        <v>20</v>
      </c>
      <c r="CE3" s="3">
        <f t="shared" si="1"/>
        <v>20</v>
      </c>
      <c r="CF3" s="3">
        <f t="shared" si="1"/>
        <v>20</v>
      </c>
      <c r="CG3" s="3">
        <f t="shared" si="1"/>
        <v>20</v>
      </c>
      <c r="CH3" s="3">
        <f t="shared" si="1"/>
        <v>16</v>
      </c>
      <c r="CI3" s="3">
        <f t="shared" si="1"/>
        <v>16</v>
      </c>
      <c r="CJ3" s="3">
        <f t="shared" ref="CJ3:CP3" si="2">CJ6*4</f>
        <v>16</v>
      </c>
      <c r="CK3" s="3">
        <f t="shared" si="2"/>
        <v>16</v>
      </c>
      <c r="CL3" s="3">
        <f t="shared" si="2"/>
        <v>16</v>
      </c>
      <c r="CM3" s="3">
        <f t="shared" si="2"/>
        <v>16</v>
      </c>
      <c r="CN3" s="3">
        <f t="shared" si="2"/>
        <v>12</v>
      </c>
      <c r="CO3" s="3">
        <f t="shared" si="2"/>
        <v>12</v>
      </c>
      <c r="CP3" s="3">
        <f t="shared" si="2"/>
        <v>12</v>
      </c>
      <c r="CQ3" s="3">
        <v>3</v>
      </c>
      <c r="CT3" s="26">
        <f>SUM(H3:CS3)</f>
        <v>1363</v>
      </c>
    </row>
    <row r="4" spans="2:128">
      <c r="B4" s="2" t="s">
        <v>37</v>
      </c>
      <c r="C4" s="6">
        <v>4</v>
      </c>
      <c r="D4" s="6">
        <v>0</v>
      </c>
      <c r="E4" s="6">
        <v>1</v>
      </c>
      <c r="G4" s="28" t="s">
        <v>39</v>
      </c>
      <c r="H4" s="26">
        <v>1121</v>
      </c>
      <c r="I4" s="28">
        <v>0</v>
      </c>
      <c r="J4" s="26">
        <v>0</v>
      </c>
      <c r="K4" s="26">
        <v>0</v>
      </c>
      <c r="L4" s="26">
        <v>0</v>
      </c>
      <c r="M4" s="26">
        <v>0</v>
      </c>
      <c r="N4" s="26">
        <v>0</v>
      </c>
      <c r="O4" s="26">
        <v>0</v>
      </c>
      <c r="P4" s="26">
        <v>0</v>
      </c>
      <c r="Q4" s="26">
        <v>0</v>
      </c>
      <c r="R4" s="26">
        <v>0</v>
      </c>
      <c r="S4" s="26">
        <v>0</v>
      </c>
      <c r="T4" s="26">
        <v>0</v>
      </c>
      <c r="U4" s="26">
        <v>0</v>
      </c>
      <c r="V4" s="26">
        <v>0</v>
      </c>
      <c r="W4" s="26">
        <v>0</v>
      </c>
      <c r="X4" s="26">
        <v>0</v>
      </c>
      <c r="Y4" s="26">
        <v>0</v>
      </c>
      <c r="Z4" s="26">
        <v>0</v>
      </c>
      <c r="AA4" s="26">
        <v>0</v>
      </c>
      <c r="AB4" s="26">
        <v>0</v>
      </c>
      <c r="AC4" s="26">
        <v>0</v>
      </c>
      <c r="AD4" s="26">
        <v>0</v>
      </c>
      <c r="AE4" s="26">
        <v>0</v>
      </c>
      <c r="AF4" s="26">
        <v>0</v>
      </c>
      <c r="AG4" s="26">
        <v>32</v>
      </c>
      <c r="AH4" s="26">
        <v>0</v>
      </c>
      <c r="AI4" s="26">
        <v>0</v>
      </c>
      <c r="AJ4" s="26">
        <v>0</v>
      </c>
      <c r="AK4" s="26">
        <v>0</v>
      </c>
      <c r="AL4" s="26">
        <v>0</v>
      </c>
      <c r="AM4" s="26">
        <v>0</v>
      </c>
      <c r="AN4" s="26">
        <v>0</v>
      </c>
      <c r="AO4" s="26">
        <v>0</v>
      </c>
      <c r="AP4" s="26">
        <v>0</v>
      </c>
      <c r="AQ4" s="26">
        <v>0</v>
      </c>
      <c r="AR4" s="26">
        <v>0</v>
      </c>
      <c r="AS4" s="26">
        <v>0</v>
      </c>
      <c r="AT4" s="26">
        <v>0</v>
      </c>
      <c r="AU4" s="26">
        <v>0</v>
      </c>
      <c r="AV4" s="26">
        <v>0</v>
      </c>
      <c r="AW4" s="26">
        <v>0</v>
      </c>
      <c r="AX4" s="26">
        <v>0</v>
      </c>
      <c r="AY4" s="26">
        <v>0</v>
      </c>
      <c r="AZ4" s="26">
        <v>0</v>
      </c>
      <c r="BA4" s="26">
        <v>0</v>
      </c>
      <c r="BC4" s="26" t="s">
        <v>203</v>
      </c>
    </row>
    <row r="5" spans="2:128">
      <c r="B5" s="2" t="s">
        <v>0</v>
      </c>
      <c r="C5" s="6">
        <v>0</v>
      </c>
      <c r="D5" s="6">
        <v>2</v>
      </c>
      <c r="E5" s="6">
        <v>-1</v>
      </c>
      <c r="G5" s="28" t="s">
        <v>46</v>
      </c>
      <c r="H5" s="29" t="s">
        <v>2</v>
      </c>
      <c r="I5" s="29" t="s">
        <v>3</v>
      </c>
      <c r="J5" s="29" t="s">
        <v>4</v>
      </c>
      <c r="K5" s="29" t="s">
        <v>5</v>
      </c>
      <c r="L5" s="29" t="s">
        <v>6</v>
      </c>
      <c r="M5" s="29" t="s">
        <v>7</v>
      </c>
      <c r="N5" s="29" t="s">
        <v>8</v>
      </c>
      <c r="O5" s="29" t="s">
        <v>9</v>
      </c>
      <c r="P5" s="29" t="s">
        <v>10</v>
      </c>
      <c r="Q5" s="29" t="s">
        <v>11</v>
      </c>
      <c r="R5" s="29" t="s">
        <v>12</v>
      </c>
      <c r="S5" s="29" t="s">
        <v>13</v>
      </c>
      <c r="T5" s="29" t="s">
        <v>14</v>
      </c>
      <c r="U5" s="29" t="s">
        <v>15</v>
      </c>
      <c r="V5" s="29" t="s">
        <v>16</v>
      </c>
      <c r="W5" s="29" t="s">
        <v>17</v>
      </c>
      <c r="X5" s="29" t="s">
        <v>18</v>
      </c>
      <c r="Y5" s="29" t="s">
        <v>19</v>
      </c>
      <c r="Z5" s="29" t="s">
        <v>20</v>
      </c>
      <c r="AA5" s="29" t="s">
        <v>21</v>
      </c>
      <c r="AB5" s="29" t="s">
        <v>22</v>
      </c>
      <c r="AC5" s="29" t="s">
        <v>23</v>
      </c>
      <c r="AD5" s="29" t="s">
        <v>24</v>
      </c>
      <c r="AE5" s="29" t="s">
        <v>25</v>
      </c>
      <c r="AF5" s="29" t="s">
        <v>26</v>
      </c>
      <c r="AG5" s="29" t="s">
        <v>27</v>
      </c>
      <c r="AH5" s="29" t="s">
        <v>28</v>
      </c>
      <c r="AI5" s="29" t="s">
        <v>29</v>
      </c>
      <c r="AJ5" s="29" t="s">
        <v>30</v>
      </c>
      <c r="AK5" s="29" t="s">
        <v>31</v>
      </c>
      <c r="AL5" s="29" t="s">
        <v>32</v>
      </c>
      <c r="AM5" s="29" t="s">
        <v>33</v>
      </c>
      <c r="AN5" s="29" t="s">
        <v>59</v>
      </c>
      <c r="AO5" s="29" t="s">
        <v>60</v>
      </c>
      <c r="AP5" s="29" t="s">
        <v>61</v>
      </c>
      <c r="AQ5" s="29" t="s">
        <v>62</v>
      </c>
      <c r="AR5" s="29" t="s">
        <v>63</v>
      </c>
      <c r="AS5" s="29" t="s">
        <v>64</v>
      </c>
      <c r="AT5" s="29" t="s">
        <v>65</v>
      </c>
      <c r="AU5" s="29" t="s">
        <v>66</v>
      </c>
      <c r="AV5" s="29" t="s">
        <v>67</v>
      </c>
      <c r="AW5" s="29" t="s">
        <v>68</v>
      </c>
      <c r="AX5" s="29" t="s">
        <v>69</v>
      </c>
      <c r="AY5" s="29" t="s">
        <v>70</v>
      </c>
      <c r="AZ5" s="29" t="s">
        <v>71</v>
      </c>
      <c r="BA5" s="29" t="s">
        <v>72</v>
      </c>
      <c r="BB5" s="29" t="s">
        <v>73</v>
      </c>
      <c r="BC5" s="29" t="s">
        <v>74</v>
      </c>
      <c r="BD5" s="29" t="s">
        <v>121</v>
      </c>
      <c r="BE5" s="29" t="s">
        <v>122</v>
      </c>
      <c r="BF5" s="29" t="s">
        <v>123</v>
      </c>
      <c r="BG5" s="29" t="s">
        <v>124</v>
      </c>
      <c r="BH5" s="29" t="s">
        <v>125</v>
      </c>
      <c r="BI5" s="29" t="s">
        <v>126</v>
      </c>
      <c r="BJ5" s="29" t="s">
        <v>127</v>
      </c>
      <c r="BK5" s="29" t="s">
        <v>128</v>
      </c>
      <c r="BL5" s="29" t="s">
        <v>129</v>
      </c>
      <c r="BM5" s="29" t="s">
        <v>130</v>
      </c>
      <c r="BN5" s="29" t="s">
        <v>131</v>
      </c>
      <c r="BO5" s="29" t="s">
        <v>132</v>
      </c>
      <c r="BP5" s="29" t="s">
        <v>133</v>
      </c>
      <c r="BQ5" s="29" t="s">
        <v>134</v>
      </c>
      <c r="BR5" s="29" t="s">
        <v>135</v>
      </c>
      <c r="BS5" s="29" t="s">
        <v>136</v>
      </c>
      <c r="BT5" s="29" t="s">
        <v>137</v>
      </c>
      <c r="BU5" s="29" t="s">
        <v>138</v>
      </c>
      <c r="BV5" s="29" t="s">
        <v>139</v>
      </c>
      <c r="BW5" s="29" t="s">
        <v>140</v>
      </c>
      <c r="BX5" s="29" t="s">
        <v>141</v>
      </c>
      <c r="BY5" s="29" t="s">
        <v>142</v>
      </c>
      <c r="BZ5" s="29" t="s">
        <v>143</v>
      </c>
      <c r="CA5" s="29" t="s">
        <v>144</v>
      </c>
      <c r="CB5" s="29" t="s">
        <v>145</v>
      </c>
      <c r="CC5" s="29" t="s">
        <v>146</v>
      </c>
      <c r="CD5" s="29" t="s">
        <v>147</v>
      </c>
      <c r="CE5" s="29" t="s">
        <v>148</v>
      </c>
      <c r="CF5" s="29" t="s">
        <v>149</v>
      </c>
      <c r="CG5" s="29" t="s">
        <v>150</v>
      </c>
      <c r="CH5" s="29" t="s">
        <v>151</v>
      </c>
      <c r="CI5" s="29" t="s">
        <v>152</v>
      </c>
      <c r="CJ5" s="29" t="s">
        <v>153</v>
      </c>
      <c r="CK5" s="29" t="s">
        <v>154</v>
      </c>
      <c r="CL5" s="29" t="s">
        <v>155</v>
      </c>
      <c r="CM5" s="29" t="s">
        <v>156</v>
      </c>
      <c r="CN5" s="29" t="s">
        <v>157</v>
      </c>
      <c r="CO5" s="29" t="s">
        <v>158</v>
      </c>
      <c r="CP5" s="29" t="s">
        <v>159</v>
      </c>
      <c r="CQ5" s="29" t="s">
        <v>160</v>
      </c>
      <c r="CR5" s="29" t="s">
        <v>161</v>
      </c>
      <c r="CS5" s="29" t="s">
        <v>162</v>
      </c>
      <c r="CT5" s="29" t="s">
        <v>163</v>
      </c>
      <c r="CU5" s="29" t="s">
        <v>164</v>
      </c>
      <c r="CV5" s="29" t="s">
        <v>165</v>
      </c>
      <c r="CW5" s="29" t="s">
        <v>166</v>
      </c>
      <c r="CX5" s="29" t="s">
        <v>167</v>
      </c>
      <c r="CY5" s="29" t="s">
        <v>168</v>
      </c>
      <c r="CZ5" s="29" t="s">
        <v>174</v>
      </c>
      <c r="DA5" s="29" t="s">
        <v>175</v>
      </c>
      <c r="DB5" s="29" t="s">
        <v>176</v>
      </c>
      <c r="DC5" s="29" t="s">
        <v>177</v>
      </c>
      <c r="DD5" s="29" t="s">
        <v>204</v>
      </c>
      <c r="DE5" s="29" t="s">
        <v>205</v>
      </c>
      <c r="DF5" s="29" t="s">
        <v>206</v>
      </c>
      <c r="DG5" s="29" t="s">
        <v>207</v>
      </c>
      <c r="DH5" s="29" t="s">
        <v>208</v>
      </c>
      <c r="DI5" s="29" t="s">
        <v>209</v>
      </c>
      <c r="DJ5" s="29" t="s">
        <v>210</v>
      </c>
      <c r="DK5" s="29" t="s">
        <v>211</v>
      </c>
      <c r="DL5" s="29" t="s">
        <v>212</v>
      </c>
      <c r="DM5" s="29" t="s">
        <v>213</v>
      </c>
      <c r="DN5" s="29" t="s">
        <v>214</v>
      </c>
      <c r="DO5" s="29" t="s">
        <v>215</v>
      </c>
      <c r="DP5" s="29" t="s">
        <v>216</v>
      </c>
      <c r="DQ5" s="29" t="s">
        <v>217</v>
      </c>
      <c r="DR5" s="29" t="s">
        <v>218</v>
      </c>
      <c r="DS5" s="29" t="s">
        <v>219</v>
      </c>
      <c r="DT5" s="29" t="s">
        <v>220</v>
      </c>
      <c r="DU5" s="29" t="s">
        <v>221</v>
      </c>
      <c r="DV5" s="29" t="s">
        <v>222</v>
      </c>
      <c r="DW5" s="29" t="s">
        <v>223</v>
      </c>
    </row>
    <row r="6" spans="2:128">
      <c r="B6" s="2" t="s">
        <v>1</v>
      </c>
      <c r="C6" s="6">
        <v>5</v>
      </c>
      <c r="D6" s="6">
        <v>-1</v>
      </c>
      <c r="E6" s="6">
        <v>0</v>
      </c>
      <c r="G6" s="28" t="s">
        <v>47</v>
      </c>
      <c r="H6" s="30">
        <v>2</v>
      </c>
      <c r="I6" s="30">
        <v>2</v>
      </c>
      <c r="J6" s="30">
        <v>2</v>
      </c>
      <c r="K6" s="30">
        <v>2</v>
      </c>
      <c r="L6" s="30">
        <v>2</v>
      </c>
      <c r="M6" s="30">
        <v>2</v>
      </c>
      <c r="N6" s="30">
        <v>3</v>
      </c>
      <c r="O6" s="30">
        <v>3</v>
      </c>
      <c r="P6" s="30">
        <v>3</v>
      </c>
      <c r="Q6" s="44">
        <v>3</v>
      </c>
      <c r="R6" s="44">
        <v>3</v>
      </c>
      <c r="S6" s="30">
        <v>3</v>
      </c>
      <c r="T6" s="30">
        <v>2</v>
      </c>
      <c r="U6" s="30">
        <v>2</v>
      </c>
      <c r="V6" s="30">
        <v>2</v>
      </c>
      <c r="W6" s="30">
        <v>2</v>
      </c>
      <c r="X6" s="30">
        <v>2</v>
      </c>
      <c r="Y6" s="30">
        <v>2</v>
      </c>
      <c r="Z6" s="30">
        <v>5</v>
      </c>
      <c r="AA6" s="30">
        <v>5</v>
      </c>
      <c r="AB6" s="30">
        <v>5</v>
      </c>
      <c r="AC6" s="30">
        <v>5</v>
      </c>
      <c r="AD6" s="30">
        <v>5</v>
      </c>
      <c r="AE6" s="30">
        <v>5</v>
      </c>
      <c r="AF6" s="30">
        <v>6</v>
      </c>
      <c r="AG6" s="30">
        <v>6</v>
      </c>
      <c r="AH6" s="30">
        <v>6</v>
      </c>
      <c r="AI6" s="30">
        <v>6</v>
      </c>
      <c r="AJ6" s="30">
        <v>6</v>
      </c>
      <c r="AK6" s="30">
        <v>6</v>
      </c>
      <c r="AL6" s="30">
        <v>4</v>
      </c>
      <c r="AM6" s="30">
        <v>4</v>
      </c>
      <c r="AN6" s="30">
        <v>4</v>
      </c>
      <c r="AO6" s="30">
        <v>4</v>
      </c>
      <c r="AP6" s="30">
        <v>4</v>
      </c>
      <c r="AQ6" s="30">
        <v>4</v>
      </c>
      <c r="AR6" s="30">
        <v>2</v>
      </c>
      <c r="AS6" s="30">
        <v>2</v>
      </c>
      <c r="AT6" s="30">
        <v>2</v>
      </c>
      <c r="AU6" s="30">
        <v>2</v>
      </c>
      <c r="AV6" s="30">
        <v>2</v>
      </c>
      <c r="AW6" s="30">
        <v>2</v>
      </c>
      <c r="AX6" s="30">
        <v>3</v>
      </c>
      <c r="AY6" s="30">
        <v>3</v>
      </c>
      <c r="AZ6" s="30">
        <v>3</v>
      </c>
      <c r="BA6" s="30">
        <v>3</v>
      </c>
      <c r="BB6" s="30">
        <v>3</v>
      </c>
      <c r="BC6" s="30">
        <v>3</v>
      </c>
      <c r="BD6" s="44">
        <v>2</v>
      </c>
      <c r="BE6" s="44">
        <v>2</v>
      </c>
      <c r="BF6" s="30">
        <v>2</v>
      </c>
      <c r="BG6" s="30">
        <v>2</v>
      </c>
      <c r="BH6" s="30">
        <v>2</v>
      </c>
      <c r="BI6" s="30">
        <v>2</v>
      </c>
      <c r="BJ6" s="30">
        <v>4</v>
      </c>
      <c r="BK6" s="30">
        <v>4</v>
      </c>
      <c r="BL6" s="30">
        <v>4</v>
      </c>
      <c r="BM6" s="30">
        <v>4</v>
      </c>
      <c r="BN6" s="30">
        <v>4</v>
      </c>
      <c r="BO6" s="30">
        <v>4</v>
      </c>
      <c r="BP6" s="30">
        <v>6</v>
      </c>
      <c r="BQ6" s="30">
        <v>6</v>
      </c>
      <c r="BR6" s="30">
        <v>6</v>
      </c>
      <c r="BS6" s="30">
        <v>6</v>
      </c>
      <c r="BT6" s="30">
        <v>6</v>
      </c>
      <c r="BU6" s="30">
        <v>6</v>
      </c>
      <c r="BV6" s="26">
        <v>7</v>
      </c>
      <c r="BW6" s="26">
        <v>7</v>
      </c>
      <c r="BX6" s="26">
        <v>7</v>
      </c>
      <c r="BY6" s="26">
        <v>7</v>
      </c>
      <c r="BZ6" s="26">
        <v>7</v>
      </c>
      <c r="CA6" s="26">
        <v>7</v>
      </c>
      <c r="CB6" s="30">
        <v>5</v>
      </c>
      <c r="CC6" s="30">
        <v>5</v>
      </c>
      <c r="CD6" s="30">
        <v>5</v>
      </c>
      <c r="CE6" s="30">
        <v>5</v>
      </c>
      <c r="CF6" s="30">
        <v>5</v>
      </c>
      <c r="CG6" s="30">
        <v>5</v>
      </c>
      <c r="CH6" s="30">
        <v>4</v>
      </c>
      <c r="CI6" s="30">
        <v>4</v>
      </c>
      <c r="CJ6" s="30">
        <v>4</v>
      </c>
      <c r="CK6" s="30">
        <v>4</v>
      </c>
      <c r="CL6" s="30">
        <v>4</v>
      </c>
      <c r="CM6" s="30">
        <v>4</v>
      </c>
      <c r="CN6" s="30">
        <v>3</v>
      </c>
      <c r="CO6" s="30">
        <v>3</v>
      </c>
      <c r="CP6" s="30">
        <v>3</v>
      </c>
      <c r="CQ6" s="30">
        <v>3</v>
      </c>
      <c r="CR6" s="30">
        <v>3</v>
      </c>
      <c r="CS6" s="30">
        <v>3</v>
      </c>
      <c r="CT6" s="30">
        <v>2</v>
      </c>
      <c r="CU6" s="30">
        <v>2</v>
      </c>
      <c r="CV6" s="30">
        <v>2</v>
      </c>
      <c r="CW6" s="30">
        <v>2</v>
      </c>
      <c r="CX6" s="30">
        <v>2</v>
      </c>
      <c r="CY6" s="30">
        <v>2</v>
      </c>
      <c r="CZ6" s="30">
        <v>3</v>
      </c>
      <c r="DA6" s="30">
        <v>3</v>
      </c>
      <c r="DB6" s="30">
        <v>3</v>
      </c>
      <c r="DC6" s="30">
        <v>3</v>
      </c>
      <c r="DD6" s="30">
        <v>3</v>
      </c>
      <c r="DE6" s="30">
        <v>3</v>
      </c>
      <c r="DF6" s="30">
        <v>4</v>
      </c>
      <c r="DG6" s="30">
        <v>4</v>
      </c>
      <c r="DH6" s="30">
        <v>4</v>
      </c>
      <c r="DI6" s="30">
        <v>4</v>
      </c>
      <c r="DJ6" s="30">
        <v>4</v>
      </c>
      <c r="DK6" s="30">
        <v>4</v>
      </c>
      <c r="DL6" s="30">
        <v>3</v>
      </c>
      <c r="DM6" s="30">
        <v>3</v>
      </c>
      <c r="DN6" s="30">
        <v>3</v>
      </c>
      <c r="DO6" s="30">
        <v>3</v>
      </c>
      <c r="DP6" s="30">
        <v>3</v>
      </c>
      <c r="DQ6" s="30">
        <v>3</v>
      </c>
      <c r="DR6" s="30">
        <v>2</v>
      </c>
      <c r="DS6" s="30">
        <v>2</v>
      </c>
      <c r="DT6" s="30">
        <v>2</v>
      </c>
      <c r="DU6" s="30">
        <v>2</v>
      </c>
      <c r="DV6" s="30">
        <v>2</v>
      </c>
      <c r="DW6" s="30">
        <v>2</v>
      </c>
      <c r="DX6" s="26">
        <f t="shared" ref="DX6:DX11" si="3">SUM(H6:DW6)</f>
        <v>432</v>
      </c>
    </row>
    <row r="7" spans="2:128">
      <c r="G7" s="31" t="s">
        <v>53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26">
        <f t="shared" si="3"/>
        <v>0</v>
      </c>
    </row>
    <row r="8" spans="2:128">
      <c r="B8" s="3" t="s">
        <v>50</v>
      </c>
      <c r="G8" s="33" t="s">
        <v>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26">
        <f t="shared" si="3"/>
        <v>0</v>
      </c>
    </row>
    <row r="9" spans="2:128">
      <c r="B9" s="13" t="s">
        <v>52</v>
      </c>
      <c r="C9" s="8" t="s">
        <v>48</v>
      </c>
      <c r="D9" s="4" t="s">
        <v>0</v>
      </c>
      <c r="E9" s="4" t="s">
        <v>1</v>
      </c>
      <c r="G9" s="34" t="s">
        <v>35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26">
        <f t="shared" si="3"/>
        <v>0</v>
      </c>
    </row>
    <row r="10" spans="2:128">
      <c r="B10" s="2" t="s">
        <v>37</v>
      </c>
      <c r="C10" s="6">
        <v>0</v>
      </c>
      <c r="D10" s="6">
        <v>0</v>
      </c>
      <c r="E10" s="6">
        <v>1</v>
      </c>
      <c r="G10" s="35" t="s">
        <v>34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26">
        <f t="shared" si="3"/>
        <v>0</v>
      </c>
    </row>
    <row r="11" spans="2:128">
      <c r="B11" s="2" t="s">
        <v>0</v>
      </c>
      <c r="C11" s="6">
        <v>0</v>
      </c>
      <c r="D11" s="6">
        <v>0</v>
      </c>
      <c r="E11" s="6">
        <v>-1</v>
      </c>
      <c r="G11" s="36" t="s">
        <v>110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26">
        <f t="shared" si="3"/>
        <v>0</v>
      </c>
    </row>
    <row r="12" spans="2:128">
      <c r="B12" s="2" t="s">
        <v>1</v>
      </c>
      <c r="C12" s="6">
        <v>2</v>
      </c>
      <c r="D12" s="6">
        <v>-1</v>
      </c>
      <c r="E12" s="6">
        <v>0</v>
      </c>
      <c r="G12" s="37" t="s">
        <v>36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26">
        <v>1112</v>
      </c>
    </row>
    <row r="13" spans="2:128">
      <c r="B13" s="23" t="s">
        <v>51</v>
      </c>
      <c r="G13" s="49" t="s">
        <v>80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</row>
    <row r="14" spans="2:128">
      <c r="B14" s="3" t="s">
        <v>81</v>
      </c>
      <c r="C14" s="1"/>
      <c r="D14" s="1"/>
      <c r="H14" s="28"/>
      <c r="DS14" s="3"/>
      <c r="DT14" s="3"/>
      <c r="DU14" s="3"/>
      <c r="DV14" s="3"/>
      <c r="DW14" s="3"/>
    </row>
    <row r="15" spans="2:128">
      <c r="G15" s="26">
        <v>1099</v>
      </c>
      <c r="H15" s="54" t="s">
        <v>224</v>
      </c>
      <c r="DS15" s="3"/>
      <c r="DT15" s="3"/>
      <c r="DU15" s="3"/>
      <c r="DV15" s="3"/>
      <c r="DW15" s="3"/>
      <c r="DX15" s="3"/>
    </row>
    <row r="16" spans="2:128">
      <c r="B16" s="78" t="s">
        <v>264</v>
      </c>
      <c r="C16" s="78" t="s">
        <v>265</v>
      </c>
      <c r="G16" s="26" t="s">
        <v>92</v>
      </c>
      <c r="H16" s="26" t="s">
        <v>2</v>
      </c>
      <c r="I16" s="26" t="s">
        <v>3</v>
      </c>
      <c r="J16" s="26" t="s">
        <v>4</v>
      </c>
      <c r="K16" s="26" t="s">
        <v>5</v>
      </c>
      <c r="L16" s="26" t="s">
        <v>6</v>
      </c>
      <c r="M16" s="26" t="s">
        <v>7</v>
      </c>
      <c r="N16" s="26" t="s">
        <v>8</v>
      </c>
      <c r="O16" s="26" t="s">
        <v>9</v>
      </c>
      <c r="P16" s="26" t="s">
        <v>10</v>
      </c>
      <c r="Q16" s="26" t="s">
        <v>11</v>
      </c>
      <c r="R16" s="26" t="s">
        <v>177</v>
      </c>
      <c r="S16" s="26" t="s">
        <v>204</v>
      </c>
      <c r="T16" s="26" t="s">
        <v>205</v>
      </c>
      <c r="U16" s="26" t="s">
        <v>206</v>
      </c>
      <c r="V16" s="26" t="s">
        <v>207</v>
      </c>
      <c r="W16" s="26" t="s">
        <v>208</v>
      </c>
      <c r="X16" s="26" t="s">
        <v>209</v>
      </c>
      <c r="Y16" s="26" t="s">
        <v>210</v>
      </c>
      <c r="Z16" s="26" t="s">
        <v>211</v>
      </c>
      <c r="AA16" s="26" t="s">
        <v>212</v>
      </c>
      <c r="AB16" s="26" t="s">
        <v>12</v>
      </c>
      <c r="AC16" s="26" t="s">
        <v>213</v>
      </c>
      <c r="AD16" s="26" t="s">
        <v>214</v>
      </c>
      <c r="AE16" s="26" t="s">
        <v>215</v>
      </c>
      <c r="AF16" s="26" t="s">
        <v>216</v>
      </c>
      <c r="AG16" s="26" t="s">
        <v>217</v>
      </c>
      <c r="AH16" s="26" t="s">
        <v>218</v>
      </c>
      <c r="AI16" s="26" t="s">
        <v>219</v>
      </c>
      <c r="AJ16" s="26" t="s">
        <v>220</v>
      </c>
      <c r="AK16" s="26" t="s">
        <v>221</v>
      </c>
      <c r="AL16" s="26" t="s">
        <v>222</v>
      </c>
      <c r="AM16" s="26" t="s">
        <v>13</v>
      </c>
      <c r="AN16" s="26" t="s">
        <v>223</v>
      </c>
      <c r="AO16" s="26" t="s">
        <v>14</v>
      </c>
      <c r="AP16" s="26" t="s">
        <v>15</v>
      </c>
      <c r="AQ16" s="26" t="s">
        <v>16</v>
      </c>
      <c r="AR16" s="26" t="s">
        <v>17</v>
      </c>
      <c r="AS16" s="26" t="s">
        <v>18</v>
      </c>
      <c r="AT16" s="26" t="s">
        <v>19</v>
      </c>
      <c r="AU16" s="26" t="s">
        <v>20</v>
      </c>
      <c r="AV16" s="26" t="s">
        <v>21</v>
      </c>
      <c r="AW16" s="26" t="s">
        <v>22</v>
      </c>
      <c r="AX16" s="26" t="s">
        <v>23</v>
      </c>
      <c r="AY16" s="26" t="s">
        <v>24</v>
      </c>
      <c r="AZ16" s="26" t="s">
        <v>25</v>
      </c>
      <c r="BA16" s="26" t="s">
        <v>26</v>
      </c>
      <c r="BB16" s="26" t="s">
        <v>27</v>
      </c>
      <c r="BC16" s="26" t="s">
        <v>28</v>
      </c>
      <c r="BD16" s="26" t="s">
        <v>29</v>
      </c>
      <c r="BE16" s="26" t="s">
        <v>30</v>
      </c>
      <c r="BF16" s="26" t="s">
        <v>31</v>
      </c>
      <c r="BG16" s="26" t="s">
        <v>32</v>
      </c>
      <c r="BH16" s="26" t="s">
        <v>33</v>
      </c>
      <c r="BI16" s="26" t="s">
        <v>59</v>
      </c>
      <c r="BJ16" s="26" t="s">
        <v>60</v>
      </c>
      <c r="BK16" s="26" t="s">
        <v>61</v>
      </c>
      <c r="BL16" s="26" t="s">
        <v>62</v>
      </c>
      <c r="BM16" s="26" t="s">
        <v>63</v>
      </c>
      <c r="BN16" s="26" t="s">
        <v>64</v>
      </c>
      <c r="BO16" s="26" t="s">
        <v>65</v>
      </c>
      <c r="BP16" s="26" t="s">
        <v>66</v>
      </c>
      <c r="BQ16" s="26" t="s">
        <v>67</v>
      </c>
      <c r="BR16" s="26" t="s">
        <v>68</v>
      </c>
      <c r="BS16" s="26" t="s">
        <v>69</v>
      </c>
      <c r="BT16" s="26" t="s">
        <v>70</v>
      </c>
      <c r="BU16" s="26" t="s">
        <v>71</v>
      </c>
      <c r="BV16" s="26" t="s">
        <v>72</v>
      </c>
      <c r="BW16" s="26" t="s">
        <v>73</v>
      </c>
      <c r="BX16" s="26" t="s">
        <v>74</v>
      </c>
      <c r="BY16" s="26" t="s">
        <v>121</v>
      </c>
      <c r="BZ16" s="26" t="s">
        <v>122</v>
      </c>
      <c r="CA16" s="26" t="s">
        <v>123</v>
      </c>
      <c r="CB16" s="26" t="s">
        <v>124</v>
      </c>
      <c r="CC16" s="26" t="s">
        <v>125</v>
      </c>
      <c r="CD16" s="26" t="s">
        <v>126</v>
      </c>
      <c r="CE16" s="26" t="s">
        <v>127</v>
      </c>
      <c r="CF16" s="26" t="s">
        <v>128</v>
      </c>
      <c r="CG16" s="26" t="s">
        <v>129</v>
      </c>
      <c r="CH16" s="26" t="s">
        <v>130</v>
      </c>
      <c r="CI16" s="26" t="s">
        <v>131</v>
      </c>
      <c r="CJ16" s="26" t="s">
        <v>132</v>
      </c>
      <c r="CK16" s="26" t="s">
        <v>133</v>
      </c>
      <c r="CL16" s="26" t="s">
        <v>134</v>
      </c>
      <c r="CM16" s="26" t="s">
        <v>135</v>
      </c>
      <c r="CN16" s="26" t="s">
        <v>136</v>
      </c>
      <c r="CO16" s="26" t="s">
        <v>137</v>
      </c>
      <c r="CP16" s="26" t="s">
        <v>138</v>
      </c>
      <c r="CQ16" s="26" t="s">
        <v>139</v>
      </c>
      <c r="CR16" s="26" t="s">
        <v>140</v>
      </c>
      <c r="CS16" s="26" t="s">
        <v>141</v>
      </c>
      <c r="CT16" s="26" t="s">
        <v>142</v>
      </c>
      <c r="CU16" s="26" t="s">
        <v>143</v>
      </c>
      <c r="CV16" s="26" t="s">
        <v>144</v>
      </c>
      <c r="CW16" s="26" t="s">
        <v>145</v>
      </c>
      <c r="CX16" s="26" t="s">
        <v>146</v>
      </c>
      <c r="CY16" s="26" t="s">
        <v>147</v>
      </c>
      <c r="CZ16" s="26" t="s">
        <v>148</v>
      </c>
      <c r="DA16" s="26" t="s">
        <v>149</v>
      </c>
      <c r="DB16" s="26" t="s">
        <v>150</v>
      </c>
      <c r="DC16" s="26" t="s">
        <v>151</v>
      </c>
      <c r="DD16" s="26" t="s">
        <v>152</v>
      </c>
      <c r="DE16" s="26" t="s">
        <v>153</v>
      </c>
      <c r="DF16" s="26" t="s">
        <v>154</v>
      </c>
      <c r="DG16" s="26" t="s">
        <v>155</v>
      </c>
      <c r="DH16" s="26" t="s">
        <v>156</v>
      </c>
      <c r="DI16" s="26" t="s">
        <v>157</v>
      </c>
      <c r="DJ16" s="26" t="s">
        <v>158</v>
      </c>
      <c r="DK16" s="26" t="s">
        <v>159</v>
      </c>
      <c r="DL16" s="26" t="s">
        <v>160</v>
      </c>
      <c r="DM16" s="26" t="s">
        <v>161</v>
      </c>
      <c r="DN16" s="26" t="s">
        <v>162</v>
      </c>
      <c r="DO16" s="26" t="s">
        <v>163</v>
      </c>
      <c r="DP16" s="26" t="s">
        <v>164</v>
      </c>
      <c r="DQ16" s="26" t="s">
        <v>165</v>
      </c>
      <c r="DR16" s="26" t="s">
        <v>166</v>
      </c>
      <c r="DS16" s="3" t="s">
        <v>167</v>
      </c>
      <c r="DT16" s="3" t="s">
        <v>168</v>
      </c>
      <c r="DU16" s="3" t="s">
        <v>174</v>
      </c>
      <c r="DV16" s="3" t="s">
        <v>175</v>
      </c>
      <c r="DW16" s="3" t="s">
        <v>176</v>
      </c>
      <c r="DX16" s="3"/>
    </row>
    <row r="17" spans="2:129">
      <c r="B17" s="80">
        <v>10.23</v>
      </c>
      <c r="C17" s="80">
        <v>2453</v>
      </c>
      <c r="G17" s="26" t="s">
        <v>93</v>
      </c>
      <c r="DS17" s="3"/>
      <c r="DT17" s="3"/>
      <c r="DU17" s="3"/>
      <c r="DV17" s="3"/>
      <c r="DW17" s="3"/>
      <c r="DX17" s="3"/>
    </row>
    <row r="18" spans="2:129">
      <c r="B18" s="73"/>
      <c r="C18" s="73"/>
      <c r="G18" s="26" t="s">
        <v>94</v>
      </c>
      <c r="J18" s="26" t="s">
        <v>40</v>
      </c>
      <c r="K18" s="26" t="s">
        <v>40</v>
      </c>
      <c r="L18" s="26" t="s">
        <v>40</v>
      </c>
      <c r="M18" s="26" t="s">
        <v>41</v>
      </c>
      <c r="N18" s="26" t="s">
        <v>41</v>
      </c>
      <c r="O18" s="26" t="s">
        <v>41</v>
      </c>
      <c r="P18" s="26" t="s">
        <v>42</v>
      </c>
      <c r="Q18" s="26" t="s">
        <v>42</v>
      </c>
      <c r="R18" s="26" t="s">
        <v>190</v>
      </c>
      <c r="S18" s="26" t="s">
        <v>191</v>
      </c>
      <c r="T18" s="26" t="s">
        <v>192</v>
      </c>
      <c r="U18" s="26" t="s">
        <v>193</v>
      </c>
      <c r="V18" s="26" t="s">
        <v>193</v>
      </c>
      <c r="W18" s="26" t="s">
        <v>194</v>
      </c>
      <c r="X18" s="26" t="s">
        <v>194</v>
      </c>
      <c r="Y18" s="26" t="s">
        <v>195</v>
      </c>
      <c r="Z18" s="26" t="s">
        <v>195</v>
      </c>
      <c r="AA18" s="26" t="s">
        <v>196</v>
      </c>
      <c r="AB18" s="26" t="s">
        <v>42</v>
      </c>
      <c r="AC18" s="26" t="s">
        <v>196</v>
      </c>
      <c r="AD18" s="26" t="s">
        <v>197</v>
      </c>
      <c r="AE18" s="26" t="s">
        <v>198</v>
      </c>
      <c r="AF18" s="26" t="s">
        <v>199</v>
      </c>
      <c r="AG18" s="26" t="s">
        <v>200</v>
      </c>
      <c r="AH18" s="26" t="s">
        <v>200</v>
      </c>
      <c r="AI18" s="26" t="s">
        <v>201</v>
      </c>
      <c r="AJ18" s="26" t="s">
        <v>201</v>
      </c>
      <c r="AK18" s="26" t="s">
        <v>202</v>
      </c>
      <c r="AL18" s="26" t="s">
        <v>202</v>
      </c>
      <c r="AM18" s="26" t="s">
        <v>43</v>
      </c>
      <c r="AO18" s="26" t="s">
        <v>43</v>
      </c>
      <c r="AP18" s="26" t="s">
        <v>44</v>
      </c>
      <c r="AQ18" s="26" t="s">
        <v>44</v>
      </c>
      <c r="AR18" s="26" t="s">
        <v>75</v>
      </c>
      <c r="AS18" s="26" t="s">
        <v>75</v>
      </c>
      <c r="AT18" s="26" t="s">
        <v>75</v>
      </c>
      <c r="BI18" s="26" t="s">
        <v>76</v>
      </c>
      <c r="BJ18" s="26" t="s">
        <v>76</v>
      </c>
      <c r="BK18" s="26" t="s">
        <v>76</v>
      </c>
      <c r="BL18" s="26" t="s">
        <v>77</v>
      </c>
      <c r="BM18" s="26" t="s">
        <v>78</v>
      </c>
      <c r="BN18" s="26" t="s">
        <v>79</v>
      </c>
      <c r="BO18" s="26" t="s">
        <v>111</v>
      </c>
      <c r="BP18" s="26" t="s">
        <v>111</v>
      </c>
      <c r="BQ18" s="26" t="s">
        <v>112</v>
      </c>
      <c r="BR18" s="26" t="s">
        <v>112</v>
      </c>
      <c r="BS18" s="26" t="s">
        <v>113</v>
      </c>
      <c r="BT18" s="26" t="s">
        <v>114</v>
      </c>
      <c r="BU18" s="26" t="s">
        <v>115</v>
      </c>
      <c r="BV18" s="26" t="s">
        <v>116</v>
      </c>
      <c r="BW18" s="26" t="s">
        <v>116</v>
      </c>
      <c r="BX18" s="26" t="s">
        <v>116</v>
      </c>
      <c r="BY18" s="26" t="s">
        <v>117</v>
      </c>
      <c r="BZ18" s="26" t="s">
        <v>117</v>
      </c>
      <c r="CA18" s="26" t="s">
        <v>117</v>
      </c>
      <c r="CB18" s="26" t="s">
        <v>118</v>
      </c>
      <c r="CC18" s="26" t="s">
        <v>118</v>
      </c>
      <c r="CD18" s="26" t="s">
        <v>119</v>
      </c>
      <c r="CE18" s="26" t="s">
        <v>119</v>
      </c>
      <c r="CF18" s="26" t="s">
        <v>120</v>
      </c>
      <c r="CG18" s="26" t="s">
        <v>120</v>
      </c>
      <c r="CH18" s="26" t="s">
        <v>178</v>
      </c>
      <c r="CI18" s="26" t="s">
        <v>178</v>
      </c>
      <c r="CJ18" s="26" t="s">
        <v>178</v>
      </c>
      <c r="DC18" s="26" t="s">
        <v>179</v>
      </c>
      <c r="DD18" s="26" t="s">
        <v>179</v>
      </c>
      <c r="DE18" s="26" t="s">
        <v>179</v>
      </c>
      <c r="DF18" s="26" t="s">
        <v>180</v>
      </c>
      <c r="DG18" s="26" t="s">
        <v>180</v>
      </c>
      <c r="DH18" s="26" t="s">
        <v>180</v>
      </c>
      <c r="DI18" s="26" t="s">
        <v>181</v>
      </c>
      <c r="DJ18" s="26" t="s">
        <v>181</v>
      </c>
      <c r="DK18" s="26" t="s">
        <v>182</v>
      </c>
      <c r="DL18" s="26" t="s">
        <v>182</v>
      </c>
      <c r="DM18" s="26" t="s">
        <v>183</v>
      </c>
      <c r="DN18" s="26" t="s">
        <v>183</v>
      </c>
      <c r="DO18" s="26" t="s">
        <v>184</v>
      </c>
      <c r="DP18" s="26" t="s">
        <v>185</v>
      </c>
      <c r="DQ18" s="26" t="s">
        <v>186</v>
      </c>
      <c r="DR18" s="26" t="s">
        <v>187</v>
      </c>
      <c r="DS18" s="3" t="s">
        <v>187</v>
      </c>
      <c r="DT18" s="3" t="s">
        <v>188</v>
      </c>
      <c r="DU18" s="3" t="s">
        <v>188</v>
      </c>
      <c r="DV18" s="3" t="s">
        <v>189</v>
      </c>
      <c r="DW18" s="3" t="s">
        <v>189</v>
      </c>
      <c r="DX18" s="3"/>
    </row>
    <row r="19" spans="2:129">
      <c r="G19" s="26" t="s">
        <v>95</v>
      </c>
      <c r="H19" s="26">
        <v>10</v>
      </c>
      <c r="I19" s="26">
        <v>10</v>
      </c>
      <c r="J19" s="26">
        <v>8</v>
      </c>
      <c r="K19" s="26">
        <v>8</v>
      </c>
      <c r="L19" s="26">
        <v>8</v>
      </c>
      <c r="M19" s="26">
        <v>8</v>
      </c>
      <c r="N19" s="26">
        <v>12</v>
      </c>
      <c r="O19" s="26">
        <v>12</v>
      </c>
      <c r="P19" s="26">
        <v>12</v>
      </c>
      <c r="Q19" s="26">
        <v>12</v>
      </c>
      <c r="R19" s="26">
        <v>12</v>
      </c>
      <c r="S19" s="26">
        <v>12</v>
      </c>
      <c r="T19" s="26">
        <v>12</v>
      </c>
      <c r="U19" s="26">
        <v>16</v>
      </c>
      <c r="V19" s="26">
        <v>16</v>
      </c>
      <c r="W19" s="26">
        <v>16</v>
      </c>
      <c r="X19" s="26">
        <v>16</v>
      </c>
      <c r="Y19" s="26">
        <v>16</v>
      </c>
      <c r="Z19" s="26">
        <v>16</v>
      </c>
      <c r="AA19" s="26">
        <v>12</v>
      </c>
      <c r="AB19" s="26">
        <v>12</v>
      </c>
      <c r="AC19" s="26">
        <v>12</v>
      </c>
      <c r="AD19" s="26">
        <v>12</v>
      </c>
      <c r="AE19" s="26">
        <v>12</v>
      </c>
      <c r="AF19" s="26">
        <v>12</v>
      </c>
      <c r="AG19" s="26">
        <v>12</v>
      </c>
      <c r="AH19" s="26">
        <v>8</v>
      </c>
      <c r="AI19" s="26">
        <v>8</v>
      </c>
      <c r="AJ19" s="26">
        <v>8</v>
      </c>
      <c r="AK19" s="26">
        <v>8</v>
      </c>
      <c r="AL19" s="26">
        <v>8</v>
      </c>
      <c r="AM19" s="26">
        <v>12</v>
      </c>
      <c r="AN19" s="26">
        <v>2</v>
      </c>
      <c r="AO19" s="26">
        <v>8</v>
      </c>
      <c r="AP19" s="26">
        <v>8</v>
      </c>
      <c r="AQ19" s="26">
        <v>8</v>
      </c>
      <c r="AR19" s="26">
        <v>8</v>
      </c>
      <c r="AS19" s="26">
        <v>8</v>
      </c>
      <c r="AT19" s="26">
        <v>8</v>
      </c>
      <c r="AU19" s="26">
        <v>5</v>
      </c>
      <c r="BG19" s="26">
        <v>20</v>
      </c>
      <c r="BH19" s="26">
        <v>20</v>
      </c>
      <c r="BI19" s="26">
        <v>16</v>
      </c>
      <c r="BJ19" s="26">
        <v>16</v>
      </c>
      <c r="BK19" s="26">
        <v>16</v>
      </c>
      <c r="BL19" s="26">
        <v>16</v>
      </c>
      <c r="BM19" s="26">
        <v>8</v>
      </c>
      <c r="BN19" s="26">
        <v>8</v>
      </c>
      <c r="BO19" s="26">
        <v>8</v>
      </c>
      <c r="BP19" s="26">
        <v>8</v>
      </c>
      <c r="BQ19" s="26">
        <v>8</v>
      </c>
      <c r="BR19" s="26">
        <v>8</v>
      </c>
      <c r="BS19" s="26">
        <v>12</v>
      </c>
      <c r="BT19" s="26">
        <v>12</v>
      </c>
      <c r="BU19" s="26">
        <v>12</v>
      </c>
      <c r="BV19" s="26">
        <v>12</v>
      </c>
      <c r="BW19" s="26">
        <v>12</v>
      </c>
      <c r="BX19" s="26">
        <v>12</v>
      </c>
      <c r="BY19" s="26">
        <v>8</v>
      </c>
      <c r="BZ19" s="26">
        <v>8</v>
      </c>
      <c r="CA19" s="26">
        <v>8</v>
      </c>
      <c r="CB19" s="26">
        <v>8</v>
      </c>
      <c r="CC19" s="26">
        <v>8</v>
      </c>
      <c r="CD19" s="26">
        <v>8</v>
      </c>
      <c r="CE19" s="26">
        <v>16</v>
      </c>
      <c r="CF19" s="26">
        <v>16</v>
      </c>
      <c r="CG19" s="26">
        <v>16</v>
      </c>
      <c r="CH19" s="26">
        <v>16</v>
      </c>
      <c r="CI19" s="26">
        <v>16</v>
      </c>
      <c r="CJ19" s="26">
        <v>16</v>
      </c>
      <c r="CK19" s="26">
        <v>6</v>
      </c>
      <c r="DA19" s="26">
        <v>25</v>
      </c>
      <c r="DB19" s="26">
        <v>25</v>
      </c>
      <c r="DC19" s="26">
        <v>16</v>
      </c>
      <c r="DD19" s="26">
        <v>16</v>
      </c>
      <c r="DE19" s="26">
        <v>16</v>
      </c>
      <c r="DF19" s="26">
        <v>16</v>
      </c>
      <c r="DG19" s="26">
        <v>16</v>
      </c>
      <c r="DH19" s="26">
        <v>16</v>
      </c>
      <c r="DI19" s="26">
        <v>12</v>
      </c>
      <c r="DJ19" s="26">
        <v>12</v>
      </c>
      <c r="DK19" s="26">
        <v>12</v>
      </c>
      <c r="DL19" s="26">
        <v>12</v>
      </c>
      <c r="DM19" s="26">
        <v>12</v>
      </c>
      <c r="DN19" s="26">
        <v>12</v>
      </c>
      <c r="DO19" s="26">
        <v>8</v>
      </c>
      <c r="DP19" s="26">
        <v>8</v>
      </c>
      <c r="DQ19" s="26">
        <v>8</v>
      </c>
      <c r="DR19" s="26">
        <v>8</v>
      </c>
      <c r="DS19" s="3">
        <v>8</v>
      </c>
      <c r="DT19" s="3">
        <v>8</v>
      </c>
      <c r="DU19" s="3">
        <v>12</v>
      </c>
      <c r="DV19" s="3">
        <v>12</v>
      </c>
      <c r="DW19" s="3">
        <v>12</v>
      </c>
      <c r="DX19" s="3"/>
      <c r="DY19" s="3">
        <f>SUM(H19:DW19)</f>
        <v>1099</v>
      </c>
    </row>
    <row r="20" spans="2:129">
      <c r="G20" s="26" t="s">
        <v>96</v>
      </c>
      <c r="H20" s="26" t="s">
        <v>97</v>
      </c>
      <c r="I20" s="26" t="s">
        <v>97</v>
      </c>
      <c r="J20" s="26" t="s">
        <v>98</v>
      </c>
      <c r="K20" s="26" t="s">
        <v>98</v>
      </c>
      <c r="L20" s="26" t="s">
        <v>98</v>
      </c>
      <c r="M20" s="26" t="s">
        <v>98</v>
      </c>
      <c r="N20" s="26" t="s">
        <v>98</v>
      </c>
      <c r="O20" s="26" t="s">
        <v>98</v>
      </c>
      <c r="P20" s="26" t="s">
        <v>98</v>
      </c>
      <c r="Q20" s="26" t="s">
        <v>98</v>
      </c>
      <c r="R20" s="26" t="s">
        <v>98</v>
      </c>
      <c r="S20" s="26" t="s">
        <v>98</v>
      </c>
      <c r="T20" s="26" t="s">
        <v>98</v>
      </c>
      <c r="U20" s="26" t="s">
        <v>98</v>
      </c>
      <c r="V20" s="26" t="s">
        <v>98</v>
      </c>
      <c r="W20" s="26" t="s">
        <v>98</v>
      </c>
      <c r="X20" s="26" t="s">
        <v>98</v>
      </c>
      <c r="Y20" s="26" t="s">
        <v>98</v>
      </c>
      <c r="Z20" s="26" t="s">
        <v>98</v>
      </c>
      <c r="AA20" s="26" t="s">
        <v>98</v>
      </c>
      <c r="AB20" s="26" t="s">
        <v>98</v>
      </c>
      <c r="AC20" s="26" t="s">
        <v>98</v>
      </c>
      <c r="AD20" s="26" t="s">
        <v>98</v>
      </c>
      <c r="AE20" s="26" t="s">
        <v>98</v>
      </c>
      <c r="AF20" s="26" t="s">
        <v>98</v>
      </c>
      <c r="AG20" s="26" t="s">
        <v>98</v>
      </c>
      <c r="AH20" s="26" t="s">
        <v>98</v>
      </c>
      <c r="AI20" s="26" t="s">
        <v>98</v>
      </c>
      <c r="AJ20" s="26" t="s">
        <v>98</v>
      </c>
      <c r="AK20" s="26" t="s">
        <v>98</v>
      </c>
      <c r="AL20" s="26" t="s">
        <v>98</v>
      </c>
      <c r="AM20" s="26" t="s">
        <v>98</v>
      </c>
      <c r="AN20" s="26" t="s">
        <v>99</v>
      </c>
      <c r="AO20" s="26" t="s">
        <v>98</v>
      </c>
      <c r="AP20" s="26" t="s">
        <v>98</v>
      </c>
      <c r="AQ20" s="26" t="s">
        <v>98</v>
      </c>
      <c r="AR20" s="26" t="s">
        <v>98</v>
      </c>
      <c r="AS20" s="26" t="s">
        <v>98</v>
      </c>
      <c r="AT20" s="26" t="s">
        <v>98</v>
      </c>
      <c r="AU20" s="26" t="s">
        <v>99</v>
      </c>
      <c r="AV20" s="26" t="s">
        <v>1</v>
      </c>
      <c r="AW20" s="26" t="s">
        <v>1</v>
      </c>
      <c r="AX20" s="26" t="s">
        <v>1</v>
      </c>
      <c r="AY20" s="26" t="s">
        <v>1</v>
      </c>
      <c r="AZ20" s="26" t="s">
        <v>1</v>
      </c>
      <c r="BA20" s="26" t="s">
        <v>1</v>
      </c>
      <c r="BB20" s="26" t="s">
        <v>1</v>
      </c>
      <c r="BC20" s="26" t="s">
        <v>1</v>
      </c>
      <c r="BD20" s="26" t="s">
        <v>1</v>
      </c>
      <c r="BE20" s="26" t="s">
        <v>1</v>
      </c>
      <c r="BF20" s="26" t="s">
        <v>1</v>
      </c>
      <c r="BG20" s="26" t="s">
        <v>97</v>
      </c>
      <c r="BH20" s="26" t="s">
        <v>97</v>
      </c>
      <c r="BI20" s="26" t="s">
        <v>98</v>
      </c>
      <c r="BJ20" s="26" t="s">
        <v>98</v>
      </c>
      <c r="BK20" s="26" t="s">
        <v>98</v>
      </c>
      <c r="BL20" s="26" t="s">
        <v>98</v>
      </c>
      <c r="BM20" s="26" t="s">
        <v>98</v>
      </c>
      <c r="BN20" s="26" t="s">
        <v>98</v>
      </c>
      <c r="BO20" s="26" t="s">
        <v>98</v>
      </c>
      <c r="BP20" s="26" t="s">
        <v>98</v>
      </c>
      <c r="BQ20" s="26" t="s">
        <v>98</v>
      </c>
      <c r="BR20" s="26" t="s">
        <v>98</v>
      </c>
      <c r="BS20" s="26" t="s">
        <v>98</v>
      </c>
      <c r="BT20" s="26" t="s">
        <v>98</v>
      </c>
      <c r="BU20" s="26" t="s">
        <v>98</v>
      </c>
      <c r="BV20" s="26" t="s">
        <v>98</v>
      </c>
      <c r="BW20" s="26" t="s">
        <v>98</v>
      </c>
      <c r="BX20" s="26" t="s">
        <v>98</v>
      </c>
      <c r="BY20" s="26" t="s">
        <v>98</v>
      </c>
      <c r="BZ20" s="26" t="s">
        <v>98</v>
      </c>
      <c r="CA20" s="26" t="s">
        <v>98</v>
      </c>
      <c r="CB20" s="26" t="s">
        <v>98</v>
      </c>
      <c r="CC20" s="26" t="s">
        <v>98</v>
      </c>
      <c r="CD20" s="26" t="s">
        <v>98</v>
      </c>
      <c r="CE20" s="26" t="s">
        <v>98</v>
      </c>
      <c r="CF20" s="26" t="s">
        <v>98</v>
      </c>
      <c r="CG20" s="26" t="s">
        <v>98</v>
      </c>
      <c r="CH20" s="26" t="s">
        <v>98</v>
      </c>
      <c r="CI20" s="26" t="s">
        <v>98</v>
      </c>
      <c r="CJ20" s="26" t="s">
        <v>98</v>
      </c>
      <c r="CK20" s="26" t="s">
        <v>99</v>
      </c>
      <c r="CL20" s="26" t="s">
        <v>1</v>
      </c>
      <c r="CM20" s="26" t="s">
        <v>1</v>
      </c>
      <c r="CN20" s="26" t="s">
        <v>1</v>
      </c>
      <c r="CO20" s="26" t="s">
        <v>1</v>
      </c>
      <c r="CP20" s="26" t="s">
        <v>1</v>
      </c>
      <c r="CQ20" s="26" t="s">
        <v>1</v>
      </c>
      <c r="CR20" s="26" t="s">
        <v>1</v>
      </c>
      <c r="CS20" s="26" t="s">
        <v>1</v>
      </c>
      <c r="CT20" s="26" t="s">
        <v>1</v>
      </c>
      <c r="CU20" s="26" t="s">
        <v>1</v>
      </c>
      <c r="CV20" s="26" t="s">
        <v>1</v>
      </c>
      <c r="CW20" s="26" t="s">
        <v>1</v>
      </c>
      <c r="CX20" s="26" t="s">
        <v>1</v>
      </c>
      <c r="CY20" s="26" t="s">
        <v>1</v>
      </c>
      <c r="CZ20" s="26" t="s">
        <v>1</v>
      </c>
      <c r="DA20" s="26" t="s">
        <v>97</v>
      </c>
      <c r="DB20" s="26" t="s">
        <v>97</v>
      </c>
      <c r="DC20" s="26" t="s">
        <v>98</v>
      </c>
      <c r="DD20" s="26" t="s">
        <v>98</v>
      </c>
      <c r="DE20" s="26" t="s">
        <v>98</v>
      </c>
      <c r="DF20" s="26" t="s">
        <v>98</v>
      </c>
      <c r="DG20" s="26" t="s">
        <v>98</v>
      </c>
      <c r="DH20" s="26" t="s">
        <v>98</v>
      </c>
      <c r="DI20" s="26" t="s">
        <v>98</v>
      </c>
      <c r="DJ20" s="26" t="s">
        <v>98</v>
      </c>
      <c r="DK20" s="26" t="s">
        <v>98</v>
      </c>
      <c r="DL20" s="26" t="s">
        <v>98</v>
      </c>
      <c r="DM20" s="26" t="s">
        <v>98</v>
      </c>
      <c r="DN20" s="26" t="s">
        <v>98</v>
      </c>
      <c r="DO20" s="26" t="s">
        <v>98</v>
      </c>
      <c r="DP20" s="26" t="s">
        <v>98</v>
      </c>
      <c r="DQ20" s="26" t="s">
        <v>98</v>
      </c>
      <c r="DR20" s="26" t="s">
        <v>98</v>
      </c>
      <c r="DS20" s="3" t="s">
        <v>98</v>
      </c>
      <c r="DT20" s="3" t="s">
        <v>98</v>
      </c>
      <c r="DU20" s="3" t="s">
        <v>98</v>
      </c>
      <c r="DV20" s="3" t="s">
        <v>98</v>
      </c>
      <c r="DW20" s="3" t="s">
        <v>98</v>
      </c>
      <c r="DX20" s="3"/>
    </row>
    <row r="21" spans="2:129">
      <c r="B21" s="78" t="s">
        <v>266</v>
      </c>
      <c r="C21" s="80" t="s">
        <v>267</v>
      </c>
      <c r="DX21" s="3"/>
    </row>
    <row r="22" spans="2:129">
      <c r="B22" s="78">
        <v>15999</v>
      </c>
      <c r="C22" s="78">
        <v>1112</v>
      </c>
      <c r="G22" s="28" t="s">
        <v>225</v>
      </c>
      <c r="H22" s="26">
        <v>1125</v>
      </c>
      <c r="I22" s="28">
        <v>0</v>
      </c>
      <c r="J22" s="26">
        <v>0</v>
      </c>
      <c r="K22" s="26">
        <v>0</v>
      </c>
      <c r="L22" s="26">
        <v>0</v>
      </c>
      <c r="M22" s="26">
        <v>0</v>
      </c>
      <c r="N22" s="26">
        <v>0</v>
      </c>
      <c r="O22" s="26">
        <v>0</v>
      </c>
      <c r="P22" s="26">
        <v>0</v>
      </c>
      <c r="Q22" s="26">
        <v>0</v>
      </c>
      <c r="R22" s="26">
        <v>0</v>
      </c>
      <c r="S22" s="26">
        <v>0</v>
      </c>
      <c r="T22" s="26">
        <v>1</v>
      </c>
      <c r="U22" s="26">
        <v>0</v>
      </c>
      <c r="V22" s="26">
        <v>0</v>
      </c>
      <c r="W22" s="26">
        <v>0</v>
      </c>
      <c r="X22" s="26">
        <v>0</v>
      </c>
      <c r="Y22" s="26">
        <v>0</v>
      </c>
      <c r="Z22" s="26">
        <v>0</v>
      </c>
      <c r="AA22" s="26">
        <v>0</v>
      </c>
      <c r="AB22" s="26">
        <v>0</v>
      </c>
      <c r="AC22" s="26">
        <v>0</v>
      </c>
      <c r="AD22" s="26">
        <v>0</v>
      </c>
      <c r="AE22" s="26">
        <v>0</v>
      </c>
      <c r="AF22" s="26">
        <v>0</v>
      </c>
      <c r="AG22" s="26">
        <v>31</v>
      </c>
      <c r="AH22" s="26">
        <v>0</v>
      </c>
      <c r="AI22" s="26">
        <v>0</v>
      </c>
      <c r="AJ22" s="26">
        <v>0</v>
      </c>
      <c r="AK22" s="26">
        <v>0</v>
      </c>
      <c r="AL22" s="26">
        <v>0</v>
      </c>
      <c r="AM22" s="26">
        <v>0</v>
      </c>
      <c r="AN22" s="26">
        <v>0</v>
      </c>
      <c r="AO22" s="26">
        <v>0</v>
      </c>
      <c r="AP22" s="26">
        <v>0</v>
      </c>
      <c r="AQ22" s="26">
        <v>0</v>
      </c>
      <c r="AR22" s="26">
        <v>0</v>
      </c>
      <c r="AS22" s="26">
        <v>0</v>
      </c>
      <c r="AT22" s="26">
        <v>0</v>
      </c>
      <c r="AU22" s="26">
        <v>0</v>
      </c>
      <c r="AV22" s="26">
        <v>0</v>
      </c>
      <c r="AW22" s="26">
        <v>0</v>
      </c>
      <c r="AX22" s="26">
        <v>0</v>
      </c>
      <c r="AY22" s="26">
        <v>0</v>
      </c>
      <c r="AZ22" s="26">
        <v>0</v>
      </c>
      <c r="BA22" s="26">
        <v>0</v>
      </c>
      <c r="DX22" s="3"/>
    </row>
    <row r="23" spans="2:129">
      <c r="D23" s="72"/>
      <c r="DX23" s="3"/>
    </row>
    <row r="24" spans="2:129">
      <c r="D24" s="72"/>
      <c r="M24" s="54"/>
      <c r="DX24" s="3"/>
    </row>
    <row r="25" spans="2:129">
      <c r="DX25" s="3"/>
    </row>
    <row r="26" spans="2:129">
      <c r="DX26" s="3"/>
    </row>
    <row r="27" spans="2:129">
      <c r="C27" s="26">
        <v>1121</v>
      </c>
      <c r="DX27" s="3"/>
    </row>
    <row r="28" spans="2:129">
      <c r="DX28" s="3"/>
    </row>
    <row r="29" spans="2:129">
      <c r="DX29" s="3"/>
    </row>
    <row r="30" spans="2:129">
      <c r="DX30" s="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EN31"/>
  <sheetViews>
    <sheetView workbookViewId="0">
      <selection activeCell="G16" sqref="G16"/>
    </sheetView>
  </sheetViews>
  <sheetFormatPr defaultColWidth="9.140625" defaultRowHeight="15"/>
  <cols>
    <col min="1" max="1" width="1.710937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5.42578125" style="3" customWidth="1"/>
    <col min="7" max="7" width="12.42578125" style="26" customWidth="1"/>
    <col min="8" max="8" width="3.28515625" style="26" customWidth="1"/>
    <col min="9" max="9" width="6.42578125" style="26" customWidth="1"/>
    <col min="10" max="132" width="3.28515625" style="26" customWidth="1"/>
    <col min="133" max="133" width="3.7109375" style="26" customWidth="1"/>
    <col min="134" max="142" width="3.28515625" style="26" customWidth="1"/>
    <col min="143" max="143" width="4" style="26" bestFit="1" customWidth="1"/>
    <col min="144" max="16384" width="9.140625" style="3"/>
  </cols>
  <sheetData>
    <row r="1" spans="2:143">
      <c r="G1" s="24" t="s">
        <v>38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75</v>
      </c>
      <c r="N1" s="25" t="s">
        <v>76</v>
      </c>
      <c r="O1" s="25" t="s">
        <v>77</v>
      </c>
      <c r="P1" s="25" t="s">
        <v>78</v>
      </c>
      <c r="Q1" s="25" t="s">
        <v>79</v>
      </c>
      <c r="R1" s="25" t="s">
        <v>111</v>
      </c>
      <c r="S1" s="25" t="s">
        <v>112</v>
      </c>
      <c r="T1" s="25" t="s">
        <v>113</v>
      </c>
      <c r="U1" s="25" t="s">
        <v>114</v>
      </c>
      <c r="V1" s="25" t="s">
        <v>115</v>
      </c>
      <c r="W1" s="25" t="s">
        <v>116</v>
      </c>
      <c r="X1" s="25" t="s">
        <v>117</v>
      </c>
      <c r="Y1" s="25" t="s">
        <v>118</v>
      </c>
      <c r="Z1" s="25" t="s">
        <v>119</v>
      </c>
      <c r="AA1" s="25" t="s">
        <v>120</v>
      </c>
      <c r="AB1" s="25" t="s">
        <v>178</v>
      </c>
      <c r="AC1" s="25" t="s">
        <v>179</v>
      </c>
      <c r="AD1" s="25" t="s">
        <v>180</v>
      </c>
      <c r="AE1" s="25" t="s">
        <v>181</v>
      </c>
      <c r="AF1" s="25" t="s">
        <v>182</v>
      </c>
      <c r="AG1" s="25" t="s">
        <v>183</v>
      </c>
      <c r="AH1" s="25" t="s">
        <v>184</v>
      </c>
      <c r="AI1" s="25" t="s">
        <v>185</v>
      </c>
      <c r="AJ1" s="25" t="s">
        <v>186</v>
      </c>
      <c r="AK1" s="25" t="s">
        <v>187</v>
      </c>
      <c r="AL1" s="25" t="s">
        <v>188</v>
      </c>
      <c r="AM1" s="25" t="s">
        <v>189</v>
      </c>
      <c r="AN1" s="25" t="s">
        <v>190</v>
      </c>
      <c r="AO1" s="25" t="s">
        <v>191</v>
      </c>
      <c r="AP1" s="25" t="s">
        <v>192</v>
      </c>
      <c r="AQ1" s="25" t="s">
        <v>193</v>
      </c>
      <c r="AR1" s="25" t="s">
        <v>194</v>
      </c>
      <c r="AS1" s="25" t="s">
        <v>195</v>
      </c>
      <c r="AT1" s="25" t="s">
        <v>196</v>
      </c>
      <c r="AU1" s="25" t="s">
        <v>197</v>
      </c>
      <c r="AV1" s="25" t="s">
        <v>198</v>
      </c>
      <c r="AW1" s="25" t="s">
        <v>199</v>
      </c>
      <c r="AX1" s="25" t="s">
        <v>200</v>
      </c>
      <c r="AY1" s="25" t="s">
        <v>201</v>
      </c>
      <c r="AZ1" s="25" t="s">
        <v>202</v>
      </c>
      <c r="BA1" s="25" t="s">
        <v>226</v>
      </c>
      <c r="BB1" s="25" t="s">
        <v>227</v>
      </c>
      <c r="BC1" s="25" t="s">
        <v>228</v>
      </c>
      <c r="BD1" s="25" t="s">
        <v>229</v>
      </c>
      <c r="BE1" s="25" t="s">
        <v>230</v>
      </c>
      <c r="BF1" s="25" t="s">
        <v>231</v>
      </c>
      <c r="BG1" s="25" t="s">
        <v>232</v>
      </c>
      <c r="BH1" s="25" t="s">
        <v>233</v>
      </c>
      <c r="BI1" s="25" t="s">
        <v>234</v>
      </c>
      <c r="BJ1" s="25" t="s">
        <v>235</v>
      </c>
      <c r="BK1" s="25" t="s">
        <v>236</v>
      </c>
      <c r="BL1" s="25" t="s">
        <v>237</v>
      </c>
      <c r="BM1" s="25" t="s">
        <v>238</v>
      </c>
      <c r="BN1" s="25" t="s">
        <v>239</v>
      </c>
      <c r="BO1" s="25" t="s">
        <v>240</v>
      </c>
    </row>
    <row r="2" spans="2:143">
      <c r="B2" s="3" t="s">
        <v>49</v>
      </c>
      <c r="G2" s="27" t="s">
        <v>45</v>
      </c>
      <c r="H2" s="25">
        <v>3</v>
      </c>
      <c r="I2" s="25">
        <v>3</v>
      </c>
      <c r="J2" s="25">
        <v>3</v>
      </c>
      <c r="K2" s="25">
        <v>2</v>
      </c>
      <c r="L2" s="25">
        <v>2</v>
      </c>
      <c r="M2" s="32">
        <v>3</v>
      </c>
      <c r="N2" s="32">
        <v>3</v>
      </c>
      <c r="O2" s="32">
        <v>1</v>
      </c>
      <c r="P2" s="32">
        <v>1</v>
      </c>
      <c r="Q2" s="32">
        <v>1</v>
      </c>
      <c r="R2" s="26">
        <v>2</v>
      </c>
      <c r="S2" s="26">
        <v>2</v>
      </c>
      <c r="T2" s="26">
        <v>1</v>
      </c>
      <c r="U2" s="26">
        <v>1</v>
      </c>
      <c r="V2" s="26">
        <v>1</v>
      </c>
      <c r="W2" s="26">
        <v>3</v>
      </c>
      <c r="X2" s="26">
        <v>3</v>
      </c>
      <c r="Y2" s="26">
        <v>2</v>
      </c>
      <c r="Z2" s="26">
        <v>2</v>
      </c>
      <c r="AA2" s="26">
        <v>2</v>
      </c>
      <c r="AB2" s="26">
        <v>3</v>
      </c>
      <c r="AC2" s="26">
        <v>3</v>
      </c>
      <c r="AD2" s="26">
        <v>3</v>
      </c>
      <c r="AE2" s="26">
        <v>2</v>
      </c>
      <c r="AF2" s="26">
        <v>2</v>
      </c>
      <c r="AG2" s="26">
        <v>2</v>
      </c>
      <c r="AH2" s="26">
        <v>1</v>
      </c>
      <c r="AI2" s="26">
        <v>1</v>
      </c>
      <c r="AJ2" s="26">
        <v>1</v>
      </c>
      <c r="AK2" s="26">
        <v>2</v>
      </c>
      <c r="AL2" s="26">
        <v>2</v>
      </c>
      <c r="AM2" s="26">
        <v>2</v>
      </c>
      <c r="AN2" s="26">
        <v>1</v>
      </c>
      <c r="AO2" s="26">
        <v>1</v>
      </c>
      <c r="AP2" s="26">
        <v>1</v>
      </c>
      <c r="AQ2" s="26">
        <v>2</v>
      </c>
      <c r="AR2" s="26">
        <v>2</v>
      </c>
      <c r="AS2" s="26">
        <v>2</v>
      </c>
      <c r="AT2" s="26">
        <v>2</v>
      </c>
      <c r="AU2" s="26">
        <v>1</v>
      </c>
      <c r="AV2" s="26">
        <v>1</v>
      </c>
      <c r="AW2" s="26">
        <v>1</v>
      </c>
      <c r="AX2" s="26">
        <v>2</v>
      </c>
      <c r="AY2" s="26">
        <v>2</v>
      </c>
      <c r="AZ2" s="26">
        <v>2</v>
      </c>
      <c r="BA2" s="26">
        <v>1</v>
      </c>
      <c r="BB2" s="26">
        <v>1</v>
      </c>
      <c r="BC2" s="26">
        <v>1</v>
      </c>
      <c r="BD2" s="26">
        <v>1</v>
      </c>
      <c r="BE2" s="26">
        <v>1</v>
      </c>
      <c r="BF2" s="26">
        <v>2</v>
      </c>
      <c r="BG2" s="26">
        <v>2</v>
      </c>
      <c r="BH2" s="26">
        <v>2</v>
      </c>
      <c r="BI2" s="26">
        <v>2</v>
      </c>
      <c r="BJ2" s="26">
        <v>2</v>
      </c>
      <c r="BK2" s="26">
        <v>1</v>
      </c>
      <c r="BL2" s="26">
        <v>1</v>
      </c>
      <c r="BM2" s="26">
        <v>1</v>
      </c>
      <c r="BN2" s="26">
        <v>1</v>
      </c>
      <c r="BO2" s="26">
        <v>1</v>
      </c>
      <c r="BQ2" s="26">
        <f>SUM(H2:BP2)</f>
        <v>105</v>
      </c>
      <c r="BT2" s="26">
        <f>135-105-3</f>
        <v>27</v>
      </c>
    </row>
    <row r="3" spans="2:143">
      <c r="B3" s="13" t="s">
        <v>52</v>
      </c>
      <c r="C3" s="8" t="s">
        <v>48</v>
      </c>
      <c r="D3" s="4" t="s">
        <v>0</v>
      </c>
      <c r="E3" s="4" t="s">
        <v>1</v>
      </c>
      <c r="G3" s="107" t="s">
        <v>269</v>
      </c>
      <c r="H3" s="3">
        <f>H6*5</f>
        <v>10</v>
      </c>
      <c r="I3" s="3">
        <f>I6*5</f>
        <v>10</v>
      </c>
      <c r="J3" s="3">
        <f t="shared" ref="J3:W3" si="0">J6*4</f>
        <v>8</v>
      </c>
      <c r="K3" s="3">
        <f t="shared" si="0"/>
        <v>8</v>
      </c>
      <c r="L3" s="3">
        <f t="shared" si="0"/>
        <v>8</v>
      </c>
      <c r="M3" s="3">
        <f t="shared" si="0"/>
        <v>8</v>
      </c>
      <c r="N3" s="3">
        <f t="shared" si="0"/>
        <v>12</v>
      </c>
      <c r="O3" s="3">
        <f t="shared" si="0"/>
        <v>12</v>
      </c>
      <c r="P3" s="3">
        <f t="shared" si="0"/>
        <v>12</v>
      </c>
      <c r="Q3" s="3">
        <f t="shared" si="0"/>
        <v>12</v>
      </c>
      <c r="R3" s="3">
        <f t="shared" si="0"/>
        <v>12</v>
      </c>
      <c r="S3" s="3">
        <f t="shared" si="0"/>
        <v>12</v>
      </c>
      <c r="T3" s="3">
        <f t="shared" si="0"/>
        <v>8</v>
      </c>
      <c r="U3" s="3">
        <f t="shared" si="0"/>
        <v>8</v>
      </c>
      <c r="V3" s="3">
        <f t="shared" si="0"/>
        <v>8</v>
      </c>
      <c r="W3" s="3">
        <f t="shared" si="0"/>
        <v>8</v>
      </c>
      <c r="X3" s="3">
        <f t="shared" ref="X3:CI3" si="1">X6*4</f>
        <v>8</v>
      </c>
      <c r="Y3" s="3">
        <f t="shared" si="1"/>
        <v>8</v>
      </c>
      <c r="Z3" s="3">
        <f t="shared" si="1"/>
        <v>20</v>
      </c>
      <c r="AA3" s="3">
        <f t="shared" si="1"/>
        <v>20</v>
      </c>
      <c r="AB3" s="3">
        <f t="shared" si="1"/>
        <v>20</v>
      </c>
      <c r="AC3" s="3">
        <f t="shared" si="1"/>
        <v>20</v>
      </c>
      <c r="AD3" s="3">
        <f t="shared" si="1"/>
        <v>20</v>
      </c>
      <c r="AE3" s="3">
        <f t="shared" si="1"/>
        <v>20</v>
      </c>
      <c r="AF3" s="3">
        <f t="shared" si="1"/>
        <v>24</v>
      </c>
      <c r="AG3" s="3">
        <f t="shared" si="1"/>
        <v>24</v>
      </c>
      <c r="AH3" s="3">
        <f t="shared" si="1"/>
        <v>24</v>
      </c>
      <c r="AI3" s="3">
        <f t="shared" si="1"/>
        <v>24</v>
      </c>
      <c r="AJ3" s="3">
        <f t="shared" si="1"/>
        <v>24</v>
      </c>
      <c r="AK3" s="3">
        <f t="shared" si="1"/>
        <v>24</v>
      </c>
      <c r="AL3" s="3">
        <f t="shared" si="1"/>
        <v>16</v>
      </c>
      <c r="AM3" s="3">
        <f t="shared" si="1"/>
        <v>16</v>
      </c>
      <c r="AN3" s="3">
        <f t="shared" si="1"/>
        <v>16</v>
      </c>
      <c r="AO3" s="3">
        <f t="shared" si="1"/>
        <v>16</v>
      </c>
      <c r="AP3" s="3">
        <f t="shared" si="1"/>
        <v>16</v>
      </c>
      <c r="AQ3" s="3">
        <f t="shared" si="1"/>
        <v>16</v>
      </c>
      <c r="AR3" s="3">
        <f t="shared" si="1"/>
        <v>8</v>
      </c>
      <c r="AS3" s="3">
        <f t="shared" si="1"/>
        <v>8</v>
      </c>
      <c r="AT3" s="3">
        <f t="shared" si="1"/>
        <v>8</v>
      </c>
      <c r="AU3" s="3">
        <f t="shared" si="1"/>
        <v>8</v>
      </c>
      <c r="AV3" s="3">
        <f t="shared" si="1"/>
        <v>8</v>
      </c>
      <c r="AW3" s="3">
        <f t="shared" si="1"/>
        <v>8</v>
      </c>
      <c r="AX3" s="3">
        <f t="shared" si="1"/>
        <v>12</v>
      </c>
      <c r="AY3" s="3">
        <f t="shared" si="1"/>
        <v>12</v>
      </c>
      <c r="AZ3" s="3">
        <f t="shared" si="1"/>
        <v>12</v>
      </c>
      <c r="BA3" s="3">
        <f t="shared" si="1"/>
        <v>12</v>
      </c>
      <c r="BB3" s="3">
        <f t="shared" si="1"/>
        <v>12</v>
      </c>
      <c r="BC3" s="3">
        <f t="shared" si="1"/>
        <v>12</v>
      </c>
      <c r="BD3" s="3">
        <f t="shared" si="1"/>
        <v>8</v>
      </c>
      <c r="BE3" s="3">
        <f t="shared" si="1"/>
        <v>8</v>
      </c>
      <c r="BF3" s="3">
        <f t="shared" si="1"/>
        <v>8</v>
      </c>
      <c r="BG3" s="3">
        <f t="shared" si="1"/>
        <v>8</v>
      </c>
      <c r="BH3" s="3">
        <f t="shared" si="1"/>
        <v>8</v>
      </c>
      <c r="BI3" s="3">
        <f t="shared" si="1"/>
        <v>8</v>
      </c>
      <c r="BJ3" s="3">
        <f t="shared" si="1"/>
        <v>16</v>
      </c>
      <c r="BK3" s="3">
        <f t="shared" si="1"/>
        <v>16</v>
      </c>
      <c r="BL3" s="3">
        <f t="shared" si="1"/>
        <v>16</v>
      </c>
      <c r="BM3" s="3">
        <f t="shared" si="1"/>
        <v>16</v>
      </c>
      <c r="BN3" s="3">
        <f t="shared" si="1"/>
        <v>16</v>
      </c>
      <c r="BO3" s="3">
        <f t="shared" si="1"/>
        <v>16</v>
      </c>
      <c r="BP3" s="3">
        <f t="shared" si="1"/>
        <v>24</v>
      </c>
      <c r="BQ3" s="3">
        <f t="shared" si="1"/>
        <v>24</v>
      </c>
      <c r="BR3" s="3">
        <f t="shared" si="1"/>
        <v>24</v>
      </c>
      <c r="BS3" s="3">
        <f t="shared" si="1"/>
        <v>24</v>
      </c>
      <c r="BT3" s="3">
        <f t="shared" si="1"/>
        <v>24</v>
      </c>
      <c r="BU3" s="3">
        <f t="shared" si="1"/>
        <v>24</v>
      </c>
      <c r="BV3" s="3">
        <f t="shared" si="1"/>
        <v>28</v>
      </c>
      <c r="BW3" s="3">
        <f t="shared" si="1"/>
        <v>28</v>
      </c>
      <c r="BX3" s="3">
        <f t="shared" si="1"/>
        <v>28</v>
      </c>
      <c r="BY3" s="3">
        <f t="shared" si="1"/>
        <v>28</v>
      </c>
      <c r="BZ3" s="3">
        <f t="shared" si="1"/>
        <v>28</v>
      </c>
      <c r="CA3" s="3">
        <f t="shared" si="1"/>
        <v>28</v>
      </c>
      <c r="CB3" s="3">
        <f t="shared" si="1"/>
        <v>20</v>
      </c>
      <c r="CC3" s="3">
        <f t="shared" si="1"/>
        <v>20</v>
      </c>
      <c r="CD3" s="3">
        <f t="shared" si="1"/>
        <v>20</v>
      </c>
      <c r="CE3" s="3">
        <f t="shared" si="1"/>
        <v>20</v>
      </c>
      <c r="CF3" s="3">
        <f t="shared" si="1"/>
        <v>20</v>
      </c>
      <c r="CG3" s="3">
        <f t="shared" si="1"/>
        <v>20</v>
      </c>
      <c r="CH3" s="3">
        <f t="shared" si="1"/>
        <v>16</v>
      </c>
      <c r="CI3" s="3">
        <f t="shared" si="1"/>
        <v>16</v>
      </c>
      <c r="CJ3" s="3">
        <f t="shared" ref="CJ3:DJ3" si="2">CJ6*4</f>
        <v>16</v>
      </c>
      <c r="CK3" s="3">
        <f t="shared" si="2"/>
        <v>16</v>
      </c>
      <c r="CL3" s="3">
        <f t="shared" si="2"/>
        <v>16</v>
      </c>
      <c r="CM3" s="3">
        <f t="shared" si="2"/>
        <v>16</v>
      </c>
      <c r="CN3" s="3">
        <f t="shared" si="2"/>
        <v>12</v>
      </c>
      <c r="CO3" s="3">
        <f t="shared" si="2"/>
        <v>12</v>
      </c>
      <c r="CP3" s="3">
        <f t="shared" si="2"/>
        <v>12</v>
      </c>
      <c r="CQ3" s="3">
        <f t="shared" si="2"/>
        <v>12</v>
      </c>
      <c r="CR3" s="3">
        <f t="shared" si="2"/>
        <v>12</v>
      </c>
      <c r="CS3" s="3">
        <f t="shared" si="2"/>
        <v>12</v>
      </c>
      <c r="CT3" s="3">
        <f t="shared" si="2"/>
        <v>8</v>
      </c>
      <c r="CU3" s="3">
        <f t="shared" si="2"/>
        <v>8</v>
      </c>
      <c r="CV3" s="3">
        <f t="shared" si="2"/>
        <v>8</v>
      </c>
      <c r="CW3" s="3">
        <f t="shared" si="2"/>
        <v>8</v>
      </c>
      <c r="CX3" s="3">
        <f t="shared" si="2"/>
        <v>8</v>
      </c>
      <c r="CY3" s="3">
        <f t="shared" si="2"/>
        <v>8</v>
      </c>
      <c r="CZ3" s="3">
        <f t="shared" si="2"/>
        <v>12</v>
      </c>
      <c r="DA3" s="3">
        <f t="shared" si="2"/>
        <v>12</v>
      </c>
      <c r="DB3" s="3">
        <f t="shared" si="2"/>
        <v>12</v>
      </c>
      <c r="DC3" s="3">
        <f t="shared" si="2"/>
        <v>12</v>
      </c>
      <c r="DD3" s="3">
        <f t="shared" si="2"/>
        <v>12</v>
      </c>
      <c r="DE3" s="3">
        <f t="shared" si="2"/>
        <v>12</v>
      </c>
      <c r="DF3" s="3">
        <f t="shared" si="2"/>
        <v>16</v>
      </c>
      <c r="DG3" s="3">
        <f t="shared" si="2"/>
        <v>16</v>
      </c>
      <c r="DH3" s="3">
        <f t="shared" si="2"/>
        <v>16</v>
      </c>
      <c r="DI3" s="3">
        <f t="shared" si="2"/>
        <v>16</v>
      </c>
      <c r="DJ3" s="3">
        <f t="shared" si="2"/>
        <v>16</v>
      </c>
      <c r="DK3" s="3">
        <v>4</v>
      </c>
      <c r="DO3" s="26">
        <f>SUM(H3:DN3)</f>
        <v>1600</v>
      </c>
    </row>
    <row r="4" spans="2:143">
      <c r="B4" s="2" t="s">
        <v>37</v>
      </c>
      <c r="C4" s="6">
        <v>4</v>
      </c>
      <c r="D4" s="6">
        <v>0</v>
      </c>
      <c r="E4" s="6">
        <v>1</v>
      </c>
      <c r="G4" s="28" t="s">
        <v>39</v>
      </c>
      <c r="I4" s="28"/>
    </row>
    <row r="5" spans="2:143">
      <c r="B5" s="2" t="s">
        <v>0</v>
      </c>
      <c r="C5" s="6">
        <v>0</v>
      </c>
      <c r="D5" s="6">
        <v>2</v>
      </c>
      <c r="E5" s="6">
        <v>-1</v>
      </c>
      <c r="G5" s="28" t="s">
        <v>46</v>
      </c>
      <c r="H5" s="29" t="s">
        <v>2</v>
      </c>
      <c r="I5" s="29" t="s">
        <v>3</v>
      </c>
      <c r="J5" s="29" t="s">
        <v>4</v>
      </c>
      <c r="K5" s="29" t="s">
        <v>5</v>
      </c>
      <c r="L5" s="29" t="s">
        <v>6</v>
      </c>
      <c r="M5" s="29" t="s">
        <v>7</v>
      </c>
      <c r="N5" s="29" t="s">
        <v>8</v>
      </c>
      <c r="O5" s="29" t="s">
        <v>9</v>
      </c>
      <c r="P5" s="29" t="s">
        <v>10</v>
      </c>
      <c r="Q5" s="29" t="s">
        <v>11</v>
      </c>
      <c r="R5" s="29" t="s">
        <v>12</v>
      </c>
      <c r="S5" s="29" t="s">
        <v>13</v>
      </c>
      <c r="T5" s="29" t="s">
        <v>14</v>
      </c>
      <c r="U5" s="29" t="s">
        <v>15</v>
      </c>
      <c r="V5" s="29" t="s">
        <v>16</v>
      </c>
      <c r="W5" s="29" t="s">
        <v>17</v>
      </c>
      <c r="X5" s="29" t="s">
        <v>18</v>
      </c>
      <c r="Y5" s="29" t="s">
        <v>19</v>
      </c>
      <c r="Z5" s="29" t="s">
        <v>20</v>
      </c>
      <c r="AA5" s="29" t="s">
        <v>21</v>
      </c>
      <c r="AB5" s="29" t="s">
        <v>22</v>
      </c>
      <c r="AC5" s="29" t="s">
        <v>23</v>
      </c>
      <c r="AD5" s="29" t="s">
        <v>24</v>
      </c>
      <c r="AE5" s="29" t="s">
        <v>25</v>
      </c>
      <c r="AF5" s="29" t="s">
        <v>26</v>
      </c>
      <c r="AG5" s="29" t="s">
        <v>27</v>
      </c>
      <c r="AH5" s="29" t="s">
        <v>28</v>
      </c>
      <c r="AI5" s="29" t="s">
        <v>29</v>
      </c>
      <c r="AJ5" s="29" t="s">
        <v>30</v>
      </c>
      <c r="AK5" s="29" t="s">
        <v>31</v>
      </c>
      <c r="AL5" s="29" t="s">
        <v>32</v>
      </c>
      <c r="AM5" s="29" t="s">
        <v>33</v>
      </c>
      <c r="AN5" s="29" t="s">
        <v>59</v>
      </c>
      <c r="AO5" s="29" t="s">
        <v>60</v>
      </c>
      <c r="AP5" s="29" t="s">
        <v>61</v>
      </c>
      <c r="AQ5" s="29" t="s">
        <v>62</v>
      </c>
      <c r="AR5" s="29" t="s">
        <v>63</v>
      </c>
      <c r="AS5" s="29" t="s">
        <v>64</v>
      </c>
      <c r="AT5" s="29" t="s">
        <v>65</v>
      </c>
      <c r="AU5" s="29" t="s">
        <v>66</v>
      </c>
      <c r="AV5" s="29" t="s">
        <v>67</v>
      </c>
      <c r="AW5" s="29" t="s">
        <v>68</v>
      </c>
      <c r="AX5" s="29" t="s">
        <v>69</v>
      </c>
      <c r="AY5" s="29" t="s">
        <v>70</v>
      </c>
      <c r="AZ5" s="29" t="s">
        <v>71</v>
      </c>
      <c r="BA5" s="29" t="s">
        <v>72</v>
      </c>
      <c r="BB5" s="29" t="s">
        <v>73</v>
      </c>
      <c r="BC5" s="29" t="s">
        <v>74</v>
      </c>
      <c r="BD5" s="29" t="s">
        <v>121</v>
      </c>
      <c r="BE5" s="29" t="s">
        <v>122</v>
      </c>
      <c r="BF5" s="29" t="s">
        <v>123</v>
      </c>
      <c r="BG5" s="29" t="s">
        <v>124</v>
      </c>
      <c r="BH5" s="29" t="s">
        <v>125</v>
      </c>
      <c r="BI5" s="29" t="s">
        <v>126</v>
      </c>
      <c r="BJ5" s="29" t="s">
        <v>127</v>
      </c>
      <c r="BK5" s="29" t="s">
        <v>128</v>
      </c>
      <c r="BL5" s="29" t="s">
        <v>129</v>
      </c>
      <c r="BM5" s="29" t="s">
        <v>130</v>
      </c>
      <c r="BN5" s="29" t="s">
        <v>131</v>
      </c>
      <c r="BO5" s="29" t="s">
        <v>132</v>
      </c>
      <c r="BP5" s="29" t="s">
        <v>133</v>
      </c>
      <c r="BQ5" s="29" t="s">
        <v>134</v>
      </c>
      <c r="BR5" s="29" t="s">
        <v>135</v>
      </c>
      <c r="BS5" s="29" t="s">
        <v>136</v>
      </c>
      <c r="BT5" s="29" t="s">
        <v>137</v>
      </c>
      <c r="BU5" s="29" t="s">
        <v>138</v>
      </c>
      <c r="BV5" s="29" t="s">
        <v>139</v>
      </c>
      <c r="BW5" s="29" t="s">
        <v>140</v>
      </c>
      <c r="BX5" s="29" t="s">
        <v>141</v>
      </c>
      <c r="BY5" s="29" t="s">
        <v>142</v>
      </c>
      <c r="BZ5" s="29" t="s">
        <v>143</v>
      </c>
      <c r="CA5" s="29" t="s">
        <v>144</v>
      </c>
      <c r="CB5" s="29" t="s">
        <v>145</v>
      </c>
      <c r="CC5" s="29" t="s">
        <v>146</v>
      </c>
      <c r="CD5" s="29" t="s">
        <v>147</v>
      </c>
      <c r="CE5" s="29" t="s">
        <v>148</v>
      </c>
      <c r="CF5" s="29" t="s">
        <v>149</v>
      </c>
      <c r="CG5" s="29" t="s">
        <v>150</v>
      </c>
      <c r="CH5" s="29" t="s">
        <v>151</v>
      </c>
      <c r="CI5" s="29" t="s">
        <v>152</v>
      </c>
      <c r="CJ5" s="29" t="s">
        <v>153</v>
      </c>
      <c r="CK5" s="29" t="s">
        <v>154</v>
      </c>
      <c r="CL5" s="29" t="s">
        <v>155</v>
      </c>
      <c r="CM5" s="29" t="s">
        <v>156</v>
      </c>
      <c r="CN5" s="29" t="s">
        <v>157</v>
      </c>
      <c r="CO5" s="29" t="s">
        <v>158</v>
      </c>
      <c r="CP5" s="29" t="s">
        <v>159</v>
      </c>
      <c r="CQ5" s="29" t="s">
        <v>160</v>
      </c>
      <c r="CR5" s="29" t="s">
        <v>161</v>
      </c>
      <c r="CS5" s="29" t="s">
        <v>162</v>
      </c>
      <c r="CT5" s="29" t="s">
        <v>163</v>
      </c>
      <c r="CU5" s="29" t="s">
        <v>164</v>
      </c>
      <c r="CV5" s="29" t="s">
        <v>165</v>
      </c>
      <c r="CW5" s="29" t="s">
        <v>166</v>
      </c>
      <c r="CX5" s="29" t="s">
        <v>167</v>
      </c>
      <c r="CY5" s="29" t="s">
        <v>168</v>
      </c>
      <c r="CZ5" s="29" t="s">
        <v>174</v>
      </c>
      <c r="DA5" s="29" t="s">
        <v>175</v>
      </c>
      <c r="DB5" s="29" t="s">
        <v>176</v>
      </c>
      <c r="DC5" s="29" t="s">
        <v>177</v>
      </c>
      <c r="DD5" s="29" t="s">
        <v>204</v>
      </c>
      <c r="DE5" s="29" t="s">
        <v>205</v>
      </c>
      <c r="DF5" s="29" t="s">
        <v>206</v>
      </c>
      <c r="DG5" s="29" t="s">
        <v>207</v>
      </c>
      <c r="DH5" s="29" t="s">
        <v>208</v>
      </c>
      <c r="DI5" s="29" t="s">
        <v>209</v>
      </c>
      <c r="DJ5" s="29" t="s">
        <v>210</v>
      </c>
      <c r="DK5" s="29" t="s">
        <v>211</v>
      </c>
      <c r="DL5" s="29" t="s">
        <v>212</v>
      </c>
      <c r="DM5" s="29" t="s">
        <v>213</v>
      </c>
      <c r="DN5" s="29" t="s">
        <v>214</v>
      </c>
      <c r="DO5" s="29" t="s">
        <v>215</v>
      </c>
      <c r="DP5" s="29" t="s">
        <v>216</v>
      </c>
      <c r="DQ5" s="29" t="s">
        <v>217</v>
      </c>
      <c r="DR5" s="29" t="s">
        <v>218</v>
      </c>
      <c r="DS5" s="29" t="s">
        <v>219</v>
      </c>
      <c r="DT5" s="29" t="s">
        <v>220</v>
      </c>
      <c r="DU5" s="29" t="s">
        <v>221</v>
      </c>
      <c r="DV5" s="29" t="s">
        <v>222</v>
      </c>
      <c r="DW5" s="29" t="s">
        <v>223</v>
      </c>
      <c r="DX5" s="29" t="s">
        <v>242</v>
      </c>
      <c r="DY5" s="29" t="s">
        <v>243</v>
      </c>
      <c r="DZ5" s="29" t="s">
        <v>244</v>
      </c>
      <c r="EA5" s="29" t="s">
        <v>245</v>
      </c>
      <c r="EB5" s="29" t="s">
        <v>246</v>
      </c>
      <c r="EC5" s="29" t="s">
        <v>247</v>
      </c>
      <c r="ED5" s="29" t="s">
        <v>248</v>
      </c>
      <c r="EE5" s="29" t="s">
        <v>249</v>
      </c>
      <c r="EF5" s="29" t="s">
        <v>250</v>
      </c>
      <c r="EG5" s="29" t="s">
        <v>251</v>
      </c>
      <c r="EH5" s="29" t="s">
        <v>252</v>
      </c>
      <c r="EI5" s="29" t="s">
        <v>253</v>
      </c>
      <c r="EJ5" s="29" t="s">
        <v>254</v>
      </c>
      <c r="EK5" s="29" t="s">
        <v>255</v>
      </c>
      <c r="EL5" s="29" t="s">
        <v>256</v>
      </c>
    </row>
    <row r="6" spans="2:143">
      <c r="B6" s="2" t="s">
        <v>1</v>
      </c>
      <c r="C6" s="6">
        <v>5</v>
      </c>
      <c r="D6" s="6">
        <v>-1</v>
      </c>
      <c r="E6" s="6">
        <v>0</v>
      </c>
      <c r="G6" s="28" t="s">
        <v>47</v>
      </c>
      <c r="H6" s="30">
        <v>2</v>
      </c>
      <c r="I6" s="30">
        <v>2</v>
      </c>
      <c r="J6" s="30">
        <v>2</v>
      </c>
      <c r="K6" s="30">
        <v>2</v>
      </c>
      <c r="L6" s="30">
        <v>2</v>
      </c>
      <c r="M6" s="30">
        <v>2</v>
      </c>
      <c r="N6" s="30">
        <v>3</v>
      </c>
      <c r="O6" s="30">
        <v>3</v>
      </c>
      <c r="P6" s="30">
        <v>3</v>
      </c>
      <c r="Q6" s="44">
        <v>3</v>
      </c>
      <c r="R6" s="44">
        <v>3</v>
      </c>
      <c r="S6" s="30">
        <v>3</v>
      </c>
      <c r="T6" s="30">
        <v>2</v>
      </c>
      <c r="U6" s="30">
        <v>2</v>
      </c>
      <c r="V6" s="30">
        <v>2</v>
      </c>
      <c r="W6" s="30">
        <v>2</v>
      </c>
      <c r="X6" s="30">
        <v>2</v>
      </c>
      <c r="Y6" s="30">
        <v>2</v>
      </c>
      <c r="Z6" s="30">
        <v>5</v>
      </c>
      <c r="AA6" s="30">
        <v>5</v>
      </c>
      <c r="AB6" s="30">
        <v>5</v>
      </c>
      <c r="AC6" s="30">
        <v>5</v>
      </c>
      <c r="AD6" s="30">
        <v>5</v>
      </c>
      <c r="AE6" s="30">
        <v>5</v>
      </c>
      <c r="AF6" s="30">
        <v>6</v>
      </c>
      <c r="AG6" s="30">
        <v>6</v>
      </c>
      <c r="AH6" s="30">
        <v>6</v>
      </c>
      <c r="AI6" s="30">
        <v>6</v>
      </c>
      <c r="AJ6" s="30">
        <v>6</v>
      </c>
      <c r="AK6" s="30">
        <v>6</v>
      </c>
      <c r="AL6" s="30">
        <v>4</v>
      </c>
      <c r="AM6" s="30">
        <v>4</v>
      </c>
      <c r="AN6" s="30">
        <v>4</v>
      </c>
      <c r="AO6" s="30">
        <v>4</v>
      </c>
      <c r="AP6" s="30">
        <v>4</v>
      </c>
      <c r="AQ6" s="30">
        <v>4</v>
      </c>
      <c r="AR6" s="30">
        <v>2</v>
      </c>
      <c r="AS6" s="30">
        <v>2</v>
      </c>
      <c r="AT6" s="30">
        <v>2</v>
      </c>
      <c r="AU6" s="30">
        <v>2</v>
      </c>
      <c r="AV6" s="30">
        <v>2</v>
      </c>
      <c r="AW6" s="30">
        <v>2</v>
      </c>
      <c r="AX6" s="30">
        <v>3</v>
      </c>
      <c r="AY6" s="30">
        <v>3</v>
      </c>
      <c r="AZ6" s="30">
        <v>3</v>
      </c>
      <c r="BA6" s="30">
        <v>3</v>
      </c>
      <c r="BB6" s="30">
        <v>3</v>
      </c>
      <c r="BC6" s="30">
        <v>3</v>
      </c>
      <c r="BD6" s="44">
        <v>2</v>
      </c>
      <c r="BE6" s="44">
        <v>2</v>
      </c>
      <c r="BF6" s="30">
        <v>2</v>
      </c>
      <c r="BG6" s="30">
        <v>2</v>
      </c>
      <c r="BH6" s="30">
        <v>2</v>
      </c>
      <c r="BI6" s="30">
        <v>2</v>
      </c>
      <c r="BJ6" s="30">
        <v>4</v>
      </c>
      <c r="BK6" s="30">
        <v>4</v>
      </c>
      <c r="BL6" s="30">
        <v>4</v>
      </c>
      <c r="BM6" s="30">
        <v>4</v>
      </c>
      <c r="BN6" s="30">
        <v>4</v>
      </c>
      <c r="BO6" s="30">
        <v>4</v>
      </c>
      <c r="BP6" s="30">
        <v>6</v>
      </c>
      <c r="BQ6" s="30">
        <v>6</v>
      </c>
      <c r="BR6" s="30">
        <v>6</v>
      </c>
      <c r="BS6" s="30">
        <v>6</v>
      </c>
      <c r="BT6" s="30">
        <v>6</v>
      </c>
      <c r="BU6" s="30">
        <v>6</v>
      </c>
      <c r="BV6" s="26">
        <v>7</v>
      </c>
      <c r="BW6" s="26">
        <v>7</v>
      </c>
      <c r="BX6" s="26">
        <v>7</v>
      </c>
      <c r="BY6" s="26">
        <v>7</v>
      </c>
      <c r="BZ6" s="26">
        <v>7</v>
      </c>
      <c r="CA6" s="26">
        <v>7</v>
      </c>
      <c r="CB6" s="30">
        <v>5</v>
      </c>
      <c r="CC6" s="30">
        <v>5</v>
      </c>
      <c r="CD6" s="30">
        <v>5</v>
      </c>
      <c r="CE6" s="30">
        <v>5</v>
      </c>
      <c r="CF6" s="30">
        <v>5</v>
      </c>
      <c r="CG6" s="30">
        <v>5</v>
      </c>
      <c r="CH6" s="30">
        <v>4</v>
      </c>
      <c r="CI6" s="30">
        <v>4</v>
      </c>
      <c r="CJ6" s="30">
        <v>4</v>
      </c>
      <c r="CK6" s="30">
        <v>4</v>
      </c>
      <c r="CL6" s="30">
        <v>4</v>
      </c>
      <c r="CM6" s="30">
        <v>4</v>
      </c>
      <c r="CN6" s="30">
        <v>3</v>
      </c>
      <c r="CO6" s="30">
        <v>3</v>
      </c>
      <c r="CP6" s="30">
        <v>3</v>
      </c>
      <c r="CQ6" s="30">
        <v>3</v>
      </c>
      <c r="CR6" s="30">
        <v>3</v>
      </c>
      <c r="CS6" s="30">
        <v>3</v>
      </c>
      <c r="CT6" s="30">
        <v>2</v>
      </c>
      <c r="CU6" s="30">
        <v>2</v>
      </c>
      <c r="CV6" s="30">
        <v>2</v>
      </c>
      <c r="CW6" s="30">
        <v>2</v>
      </c>
      <c r="CX6" s="30">
        <v>2</v>
      </c>
      <c r="CY6" s="30">
        <v>2</v>
      </c>
      <c r="CZ6" s="30">
        <v>3</v>
      </c>
      <c r="DA6" s="30">
        <v>3</v>
      </c>
      <c r="DB6" s="30">
        <v>3</v>
      </c>
      <c r="DC6" s="30">
        <v>3</v>
      </c>
      <c r="DD6" s="30">
        <v>3</v>
      </c>
      <c r="DE6" s="30">
        <v>3</v>
      </c>
      <c r="DF6" s="30">
        <v>4</v>
      </c>
      <c r="DG6" s="30">
        <v>4</v>
      </c>
      <c r="DH6" s="30">
        <v>4</v>
      </c>
      <c r="DI6" s="30">
        <v>4</v>
      </c>
      <c r="DJ6" s="30">
        <v>4</v>
      </c>
      <c r="DK6" s="30">
        <v>4</v>
      </c>
      <c r="DL6" s="30">
        <v>3</v>
      </c>
      <c r="DM6" s="30">
        <v>3</v>
      </c>
      <c r="DN6" s="30">
        <v>3</v>
      </c>
      <c r="DO6" s="30">
        <v>3</v>
      </c>
      <c r="DP6" s="30">
        <v>3</v>
      </c>
      <c r="DQ6" s="30">
        <v>3</v>
      </c>
      <c r="DR6" s="30">
        <v>2</v>
      </c>
      <c r="DS6" s="30">
        <v>2</v>
      </c>
      <c r="DT6" s="30">
        <v>2</v>
      </c>
      <c r="DU6" s="30">
        <v>2</v>
      </c>
      <c r="DV6" s="30">
        <v>2</v>
      </c>
      <c r="DW6" s="30">
        <v>2</v>
      </c>
      <c r="DX6" s="30">
        <v>3</v>
      </c>
      <c r="DY6" s="30">
        <v>3</v>
      </c>
      <c r="DZ6" s="30">
        <v>3</v>
      </c>
      <c r="EA6" s="30">
        <v>3</v>
      </c>
      <c r="EB6" s="30">
        <v>3</v>
      </c>
      <c r="EC6" s="30">
        <v>3</v>
      </c>
      <c r="ED6" s="30">
        <v>3</v>
      </c>
      <c r="EE6" s="30">
        <v>3</v>
      </c>
      <c r="EF6" s="30">
        <v>3</v>
      </c>
      <c r="EG6" s="30">
        <v>5</v>
      </c>
      <c r="EH6" s="30">
        <v>5</v>
      </c>
      <c r="EI6" s="30">
        <v>5</v>
      </c>
      <c r="EJ6" s="30">
        <v>5</v>
      </c>
      <c r="EK6" s="30">
        <v>5</v>
      </c>
      <c r="EL6" s="30">
        <v>5</v>
      </c>
      <c r="EM6" s="26">
        <f t="shared" ref="EM6:EM11" si="3">SUM(H6:EL6)</f>
        <v>489</v>
      </c>
    </row>
    <row r="7" spans="2:143">
      <c r="G7" s="31" t="s">
        <v>53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26">
        <f t="shared" si="3"/>
        <v>0</v>
      </c>
    </row>
    <row r="8" spans="2:143">
      <c r="B8" s="3" t="s">
        <v>50</v>
      </c>
      <c r="G8" s="33" t="s">
        <v>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  <c r="CA8" s="43"/>
      <c r="CB8" s="43"/>
      <c r="CC8" s="43"/>
      <c r="CD8" s="43"/>
      <c r="CE8" s="43"/>
      <c r="CF8" s="43"/>
      <c r="CG8" s="43"/>
      <c r="CH8" s="43"/>
      <c r="CI8" s="43"/>
      <c r="CJ8" s="43"/>
      <c r="CK8" s="43"/>
      <c r="CL8" s="43"/>
      <c r="CM8" s="43"/>
      <c r="CN8" s="43"/>
      <c r="CO8" s="43"/>
      <c r="CP8" s="43"/>
      <c r="CQ8" s="43"/>
      <c r="CR8" s="43"/>
      <c r="CS8" s="43"/>
      <c r="CT8" s="43"/>
      <c r="CU8" s="43"/>
      <c r="CV8" s="43"/>
      <c r="CW8" s="43"/>
      <c r="CX8" s="43"/>
      <c r="CY8" s="43"/>
      <c r="CZ8" s="43"/>
      <c r="DA8" s="43"/>
      <c r="DB8" s="43"/>
      <c r="DC8" s="43"/>
      <c r="DD8" s="43"/>
      <c r="DE8" s="43"/>
      <c r="DF8" s="43"/>
      <c r="DG8" s="43"/>
      <c r="DH8" s="43"/>
      <c r="DI8" s="43"/>
      <c r="DJ8" s="43"/>
      <c r="DK8" s="43"/>
      <c r="DL8" s="43"/>
      <c r="DM8" s="43"/>
      <c r="DN8" s="43"/>
      <c r="DO8" s="43"/>
      <c r="DP8" s="43"/>
      <c r="DQ8" s="43"/>
      <c r="DR8" s="43"/>
      <c r="DS8" s="43"/>
      <c r="DT8" s="43"/>
      <c r="DU8" s="43"/>
      <c r="DV8" s="43"/>
      <c r="DW8" s="43"/>
      <c r="DX8" s="43"/>
      <c r="DY8" s="43"/>
      <c r="DZ8" s="43"/>
      <c r="EA8" s="43"/>
      <c r="EB8" s="43"/>
      <c r="EC8" s="43"/>
      <c r="ED8" s="43"/>
      <c r="EE8" s="43"/>
      <c r="EF8" s="43"/>
      <c r="EG8" s="43"/>
      <c r="EH8" s="43"/>
      <c r="EI8" s="43"/>
      <c r="EJ8" s="43"/>
      <c r="EK8" s="43"/>
      <c r="EL8" s="43"/>
      <c r="EM8" s="26">
        <f t="shared" si="3"/>
        <v>0</v>
      </c>
    </row>
    <row r="9" spans="2:143">
      <c r="B9" s="13" t="s">
        <v>52</v>
      </c>
      <c r="C9" s="8" t="s">
        <v>48</v>
      </c>
      <c r="D9" s="4" t="s">
        <v>0</v>
      </c>
      <c r="E9" s="4" t="s">
        <v>1</v>
      </c>
      <c r="G9" s="34" t="s">
        <v>35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  <c r="CA9" s="43"/>
      <c r="CB9" s="43"/>
      <c r="CC9" s="43"/>
      <c r="CD9" s="43"/>
      <c r="CE9" s="43"/>
      <c r="CF9" s="43"/>
      <c r="CG9" s="43"/>
      <c r="CH9" s="43"/>
      <c r="CI9" s="43"/>
      <c r="CJ9" s="43"/>
      <c r="CK9" s="43"/>
      <c r="CL9" s="43"/>
      <c r="CM9" s="43"/>
      <c r="CN9" s="43"/>
      <c r="CO9" s="43"/>
      <c r="CP9" s="43"/>
      <c r="CQ9" s="43"/>
      <c r="CR9" s="43"/>
      <c r="CS9" s="43"/>
      <c r="CT9" s="43"/>
      <c r="CU9" s="43"/>
      <c r="CV9" s="43"/>
      <c r="CW9" s="43"/>
      <c r="CX9" s="43"/>
      <c r="CY9" s="43"/>
      <c r="CZ9" s="43"/>
      <c r="DA9" s="43"/>
      <c r="DB9" s="43"/>
      <c r="DC9" s="43"/>
      <c r="DD9" s="43"/>
      <c r="DE9" s="43"/>
      <c r="DF9" s="43"/>
      <c r="DG9" s="43"/>
      <c r="DH9" s="43"/>
      <c r="DI9" s="43"/>
      <c r="DJ9" s="43"/>
      <c r="DK9" s="43"/>
      <c r="DL9" s="43"/>
      <c r="DM9" s="43"/>
      <c r="DN9" s="43"/>
      <c r="DO9" s="43"/>
      <c r="DP9" s="43"/>
      <c r="DQ9" s="43"/>
      <c r="DR9" s="43"/>
      <c r="DS9" s="43"/>
      <c r="DT9" s="43"/>
      <c r="DU9" s="43"/>
      <c r="DV9" s="43"/>
      <c r="DW9" s="43"/>
      <c r="DX9" s="43"/>
      <c r="DY9" s="43"/>
      <c r="DZ9" s="43"/>
      <c r="EA9" s="43"/>
      <c r="EB9" s="43"/>
      <c r="EC9" s="43"/>
      <c r="ED9" s="43"/>
      <c r="EE9" s="43"/>
      <c r="EF9" s="43"/>
      <c r="EG9" s="43"/>
      <c r="EH9" s="43"/>
      <c r="EI9" s="43"/>
      <c r="EJ9" s="43"/>
      <c r="EK9" s="43"/>
      <c r="EL9" s="43"/>
      <c r="EM9" s="26">
        <f t="shared" si="3"/>
        <v>0</v>
      </c>
    </row>
    <row r="10" spans="2:143">
      <c r="B10" s="2" t="s">
        <v>37</v>
      </c>
      <c r="C10" s="6">
        <v>0</v>
      </c>
      <c r="D10" s="6">
        <v>0</v>
      </c>
      <c r="E10" s="6">
        <v>1</v>
      </c>
      <c r="G10" s="35" t="s">
        <v>34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26">
        <f t="shared" si="3"/>
        <v>0</v>
      </c>
    </row>
    <row r="11" spans="2:143">
      <c r="B11" s="2" t="s">
        <v>0</v>
      </c>
      <c r="C11" s="6">
        <v>0</v>
      </c>
      <c r="D11" s="6">
        <v>0</v>
      </c>
      <c r="E11" s="6">
        <v>-1</v>
      </c>
      <c r="G11" s="36" t="s">
        <v>110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  <c r="DS11" s="43"/>
      <c r="DT11" s="43"/>
      <c r="DU11" s="43"/>
      <c r="DV11" s="43"/>
      <c r="DW11" s="43"/>
      <c r="DX11" s="43"/>
      <c r="DY11" s="43"/>
      <c r="DZ11" s="43"/>
      <c r="EA11" s="43"/>
      <c r="EB11" s="43"/>
      <c r="EC11" s="43"/>
      <c r="ED11" s="43"/>
      <c r="EE11" s="43"/>
      <c r="EF11" s="43"/>
      <c r="EG11" s="43"/>
      <c r="EH11" s="43"/>
      <c r="EI11" s="43"/>
      <c r="EJ11" s="43"/>
      <c r="EK11" s="43"/>
      <c r="EL11" s="43"/>
      <c r="EM11" s="26">
        <f t="shared" si="3"/>
        <v>0</v>
      </c>
    </row>
    <row r="12" spans="2:143">
      <c r="B12" s="2" t="s">
        <v>1</v>
      </c>
      <c r="C12" s="6">
        <v>2</v>
      </c>
      <c r="D12" s="6">
        <v>-1</v>
      </c>
      <c r="E12" s="6">
        <v>0</v>
      </c>
      <c r="G12" s="37" t="s">
        <v>36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  <c r="CA12" s="43"/>
      <c r="CB12" s="43"/>
      <c r="CC12" s="43"/>
      <c r="CD12" s="43"/>
      <c r="CE12" s="43"/>
      <c r="CF12" s="43"/>
      <c r="CG12" s="43"/>
      <c r="CH12" s="43"/>
      <c r="CI12" s="43"/>
      <c r="CJ12" s="43"/>
      <c r="CK12" s="43"/>
      <c r="CL12" s="43"/>
      <c r="CM12" s="43"/>
      <c r="CN12" s="43"/>
      <c r="CO12" s="43"/>
      <c r="CP12" s="43"/>
      <c r="CQ12" s="43"/>
      <c r="CR12" s="43"/>
      <c r="CS12" s="43"/>
      <c r="CT12" s="43"/>
      <c r="CU12" s="43"/>
      <c r="CV12" s="43"/>
      <c r="CW12" s="43"/>
      <c r="CX12" s="43"/>
      <c r="CY12" s="43"/>
      <c r="CZ12" s="43"/>
      <c r="DA12" s="43"/>
      <c r="DB12" s="43"/>
      <c r="DC12" s="43"/>
      <c r="DD12" s="43"/>
      <c r="DE12" s="43"/>
      <c r="DF12" s="43"/>
      <c r="DG12" s="43"/>
      <c r="DH12" s="43"/>
      <c r="DI12" s="43"/>
      <c r="DJ12" s="43"/>
      <c r="DK12" s="43"/>
      <c r="DL12" s="43"/>
      <c r="DM12" s="43"/>
      <c r="DN12" s="43"/>
      <c r="DO12" s="43"/>
      <c r="DP12" s="43"/>
      <c r="DQ12" s="43"/>
      <c r="DR12" s="43"/>
      <c r="DS12" s="43"/>
      <c r="DT12" s="43"/>
      <c r="DU12" s="43"/>
      <c r="DV12" s="43"/>
      <c r="DW12" s="43"/>
      <c r="DX12" s="43"/>
      <c r="DY12" s="43"/>
      <c r="DZ12" s="43"/>
      <c r="EA12" s="43"/>
      <c r="EB12" s="43"/>
      <c r="EC12" s="43"/>
      <c r="ED12" s="43"/>
      <c r="EE12" s="43"/>
      <c r="EF12" s="43"/>
      <c r="EG12" s="43"/>
      <c r="EH12" s="43"/>
      <c r="EI12" s="43"/>
      <c r="EJ12" s="43"/>
      <c r="EK12" s="43"/>
      <c r="EL12" s="43"/>
      <c r="EM12" s="26">
        <v>1393</v>
      </c>
    </row>
    <row r="13" spans="2:143">
      <c r="B13" s="23" t="s">
        <v>51</v>
      </c>
      <c r="G13" s="49" t="s">
        <v>80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</row>
    <row r="14" spans="2:143">
      <c r="C14" s="1"/>
      <c r="D14" s="1"/>
      <c r="H14" s="28"/>
      <c r="EH14" s="3"/>
      <c r="EI14" s="3"/>
      <c r="EJ14" s="3"/>
      <c r="EK14" s="3"/>
      <c r="EL14" s="3"/>
    </row>
    <row r="15" spans="2:143">
      <c r="G15" s="26">
        <v>1393</v>
      </c>
      <c r="H15" s="26" t="s">
        <v>50</v>
      </c>
      <c r="I15" s="78">
        <v>10855</v>
      </c>
      <c r="J15" s="26" t="s">
        <v>263</v>
      </c>
      <c r="EH15" s="3"/>
      <c r="EI15" s="3"/>
      <c r="EJ15" s="3"/>
      <c r="EK15" s="3"/>
      <c r="EL15" s="3"/>
      <c r="EM15" s="3"/>
    </row>
    <row r="16" spans="2:143">
      <c r="G16" s="26" t="s">
        <v>92</v>
      </c>
      <c r="H16" s="26" t="s">
        <v>2</v>
      </c>
      <c r="I16" s="26" t="s">
        <v>3</v>
      </c>
      <c r="J16" s="26" t="s">
        <v>4</v>
      </c>
      <c r="K16" s="26" t="s">
        <v>5</v>
      </c>
      <c r="L16" s="26" t="s">
        <v>6</v>
      </c>
      <c r="M16" s="26" t="s">
        <v>7</v>
      </c>
      <c r="N16" s="26" t="s">
        <v>8</v>
      </c>
      <c r="O16" s="26" t="s">
        <v>9</v>
      </c>
      <c r="P16" s="26" t="s">
        <v>10</v>
      </c>
      <c r="Q16" s="26" t="s">
        <v>11</v>
      </c>
      <c r="R16" s="26" t="s">
        <v>12</v>
      </c>
      <c r="S16" s="26" t="s">
        <v>13</v>
      </c>
      <c r="T16" s="26" t="s">
        <v>14</v>
      </c>
      <c r="U16" s="26" t="s">
        <v>15</v>
      </c>
      <c r="V16" s="26" t="s">
        <v>16</v>
      </c>
      <c r="W16" s="26" t="s">
        <v>17</v>
      </c>
      <c r="X16" s="26" t="s">
        <v>18</v>
      </c>
      <c r="Y16" s="26" t="s">
        <v>19</v>
      </c>
      <c r="Z16" s="26" t="s">
        <v>20</v>
      </c>
      <c r="AA16" s="26" t="s">
        <v>21</v>
      </c>
      <c r="AB16" s="26" t="s">
        <v>22</v>
      </c>
      <c r="AC16" s="26" t="s">
        <v>23</v>
      </c>
      <c r="AD16" s="26" t="s">
        <v>24</v>
      </c>
      <c r="AE16" s="26" t="s">
        <v>25</v>
      </c>
      <c r="AF16" s="26" t="s">
        <v>26</v>
      </c>
      <c r="AG16" s="26" t="s">
        <v>27</v>
      </c>
      <c r="AH16" s="26" t="s">
        <v>28</v>
      </c>
      <c r="AI16" s="26" t="s">
        <v>29</v>
      </c>
      <c r="AJ16" s="26" t="s">
        <v>30</v>
      </c>
      <c r="AK16" s="26" t="s">
        <v>31</v>
      </c>
      <c r="AL16" s="26" t="s">
        <v>32</v>
      </c>
      <c r="AM16" s="26" t="s">
        <v>33</v>
      </c>
      <c r="AN16" s="26" t="s">
        <v>59</v>
      </c>
      <c r="AO16" s="26" t="s">
        <v>60</v>
      </c>
      <c r="AP16" s="26" t="s">
        <v>61</v>
      </c>
      <c r="AQ16" s="26" t="s">
        <v>62</v>
      </c>
      <c r="AR16" s="26" t="s">
        <v>63</v>
      </c>
      <c r="AS16" s="26" t="s">
        <v>64</v>
      </c>
      <c r="AT16" s="26" t="s">
        <v>65</v>
      </c>
      <c r="AU16" s="26" t="s">
        <v>66</v>
      </c>
      <c r="AV16" s="26" t="s">
        <v>67</v>
      </c>
      <c r="AW16" s="26" t="s">
        <v>68</v>
      </c>
      <c r="AX16" s="26" t="s">
        <v>69</v>
      </c>
      <c r="AY16" s="26" t="s">
        <v>70</v>
      </c>
      <c r="AZ16" s="26" t="s">
        <v>71</v>
      </c>
      <c r="BA16" s="26" t="s">
        <v>72</v>
      </c>
      <c r="BB16" s="26" t="s">
        <v>73</v>
      </c>
      <c r="BC16" s="26" t="s">
        <v>74</v>
      </c>
      <c r="BD16" s="26" t="s">
        <v>121</v>
      </c>
      <c r="BE16" s="26" t="s">
        <v>122</v>
      </c>
      <c r="BF16" s="26" t="s">
        <v>123</v>
      </c>
      <c r="BG16" s="26" t="s">
        <v>124</v>
      </c>
      <c r="BH16" s="26" t="s">
        <v>125</v>
      </c>
      <c r="BI16" s="26" t="s">
        <v>126</v>
      </c>
      <c r="BJ16" s="26" t="s">
        <v>127</v>
      </c>
      <c r="BK16" s="26" t="s">
        <v>128</v>
      </c>
      <c r="BL16" s="26" t="s">
        <v>129</v>
      </c>
      <c r="BM16" s="26" t="s">
        <v>130</v>
      </c>
      <c r="BN16" s="26" t="s">
        <v>131</v>
      </c>
      <c r="BO16" s="26" t="s">
        <v>132</v>
      </c>
      <c r="BP16" s="26" t="s">
        <v>133</v>
      </c>
      <c r="BQ16" s="26" t="s">
        <v>134</v>
      </c>
      <c r="BR16" s="26" t="s">
        <v>135</v>
      </c>
      <c r="BS16" s="26" t="s">
        <v>136</v>
      </c>
      <c r="BT16" s="26" t="s">
        <v>137</v>
      </c>
      <c r="BU16" s="26" t="s">
        <v>138</v>
      </c>
      <c r="BV16" s="26" t="s">
        <v>139</v>
      </c>
      <c r="BW16" s="26" t="s">
        <v>140</v>
      </c>
      <c r="BX16" s="26" t="s">
        <v>141</v>
      </c>
      <c r="BY16" s="26" t="s">
        <v>142</v>
      </c>
      <c r="BZ16" s="26" t="s">
        <v>143</v>
      </c>
      <c r="CA16" s="26" t="s">
        <v>144</v>
      </c>
      <c r="CB16" s="26" t="s">
        <v>145</v>
      </c>
      <c r="CC16" s="26" t="s">
        <v>146</v>
      </c>
      <c r="CD16" s="26" t="s">
        <v>147</v>
      </c>
      <c r="CE16" s="26" t="s">
        <v>148</v>
      </c>
      <c r="CF16" s="26" t="s">
        <v>149</v>
      </c>
      <c r="CG16" s="26" t="s">
        <v>150</v>
      </c>
      <c r="CH16" s="26" t="s">
        <v>151</v>
      </c>
      <c r="CI16" s="26" t="s">
        <v>152</v>
      </c>
      <c r="CJ16" s="26" t="s">
        <v>153</v>
      </c>
      <c r="CK16" s="26" t="s">
        <v>154</v>
      </c>
      <c r="CL16" s="26" t="s">
        <v>155</v>
      </c>
      <c r="CM16" s="26" t="s">
        <v>156</v>
      </c>
      <c r="CN16" s="26" t="s">
        <v>157</v>
      </c>
      <c r="CO16" s="26" t="s">
        <v>158</v>
      </c>
      <c r="CP16" s="26" t="s">
        <v>159</v>
      </c>
      <c r="CQ16" s="26" t="s">
        <v>160</v>
      </c>
      <c r="CR16" s="26" t="s">
        <v>161</v>
      </c>
      <c r="CS16" s="26" t="s">
        <v>162</v>
      </c>
      <c r="CT16" s="26" t="s">
        <v>163</v>
      </c>
      <c r="CU16" s="26" t="s">
        <v>164</v>
      </c>
      <c r="CV16" s="26" t="s">
        <v>165</v>
      </c>
      <c r="CW16" s="26" t="s">
        <v>166</v>
      </c>
      <c r="CX16" s="26" t="s">
        <v>167</v>
      </c>
      <c r="CY16" s="26" t="s">
        <v>168</v>
      </c>
      <c r="CZ16" s="26" t="s">
        <v>174</v>
      </c>
      <c r="DA16" s="26" t="s">
        <v>175</v>
      </c>
      <c r="DB16" s="26" t="s">
        <v>176</v>
      </c>
      <c r="DC16" s="26" t="s">
        <v>177</v>
      </c>
      <c r="DD16" s="26" t="s">
        <v>204</v>
      </c>
      <c r="DE16" s="26" t="s">
        <v>205</v>
      </c>
      <c r="DF16" s="26" t="s">
        <v>206</v>
      </c>
      <c r="DG16" s="26" t="s">
        <v>207</v>
      </c>
      <c r="DH16" s="26" t="s">
        <v>208</v>
      </c>
      <c r="DI16" s="26" t="s">
        <v>209</v>
      </c>
      <c r="DJ16" s="26" t="s">
        <v>210</v>
      </c>
      <c r="DK16" s="26" t="s">
        <v>211</v>
      </c>
      <c r="DL16" s="26" t="s">
        <v>212</v>
      </c>
      <c r="DM16" s="26" t="s">
        <v>213</v>
      </c>
      <c r="DN16" s="26" t="s">
        <v>214</v>
      </c>
      <c r="DO16" s="26" t="s">
        <v>215</v>
      </c>
      <c r="DP16" s="26" t="s">
        <v>216</v>
      </c>
      <c r="DQ16" s="26" t="s">
        <v>217</v>
      </c>
      <c r="DR16" s="26" t="s">
        <v>218</v>
      </c>
      <c r="DS16" s="26" t="s">
        <v>219</v>
      </c>
      <c r="DT16" s="26" t="s">
        <v>220</v>
      </c>
      <c r="DU16" s="26" t="s">
        <v>221</v>
      </c>
      <c r="DV16" s="26" t="s">
        <v>222</v>
      </c>
      <c r="DW16" s="26" t="s">
        <v>223</v>
      </c>
      <c r="DX16" s="26" t="s">
        <v>242</v>
      </c>
      <c r="DY16" s="26" t="s">
        <v>243</v>
      </c>
      <c r="DZ16" s="26" t="s">
        <v>244</v>
      </c>
      <c r="EA16" s="26" t="s">
        <v>245</v>
      </c>
      <c r="EB16" s="26" t="s">
        <v>246</v>
      </c>
      <c r="EC16" s="26" t="s">
        <v>247</v>
      </c>
      <c r="ED16" s="26" t="s">
        <v>248</v>
      </c>
      <c r="EE16" s="26" t="s">
        <v>249</v>
      </c>
      <c r="EF16" s="26" t="s">
        <v>250</v>
      </c>
      <c r="EG16" s="26" t="s">
        <v>251</v>
      </c>
      <c r="EH16" s="3" t="s">
        <v>252</v>
      </c>
      <c r="EI16" s="3" t="s">
        <v>253</v>
      </c>
      <c r="EJ16" s="3" t="s">
        <v>254</v>
      </c>
      <c r="EK16" s="3" t="s">
        <v>255</v>
      </c>
      <c r="EL16" s="3" t="s">
        <v>256</v>
      </c>
      <c r="EM16" s="3"/>
    </row>
    <row r="17" spans="2:144">
      <c r="G17" s="26" t="s">
        <v>93</v>
      </c>
      <c r="EH17" s="3"/>
      <c r="EI17" s="3"/>
      <c r="EJ17" s="3"/>
      <c r="EK17" s="3"/>
      <c r="EL17" s="3"/>
      <c r="EM17" s="3"/>
    </row>
    <row r="18" spans="2:144">
      <c r="G18" s="26" t="s">
        <v>94</v>
      </c>
      <c r="J18" s="26" t="s">
        <v>40</v>
      </c>
      <c r="K18" s="26" t="s">
        <v>40</v>
      </c>
      <c r="L18" s="26" t="s">
        <v>40</v>
      </c>
      <c r="M18" s="26" t="s">
        <v>41</v>
      </c>
      <c r="N18" s="26" t="s">
        <v>41</v>
      </c>
      <c r="O18" s="26" t="s">
        <v>41</v>
      </c>
      <c r="P18" s="26" t="s">
        <v>42</v>
      </c>
      <c r="Q18" s="26" t="s">
        <v>42</v>
      </c>
      <c r="R18" s="26" t="s">
        <v>42</v>
      </c>
      <c r="S18" s="26" t="s">
        <v>43</v>
      </c>
      <c r="T18" s="26" t="s">
        <v>43</v>
      </c>
      <c r="U18" s="26" t="s">
        <v>44</v>
      </c>
      <c r="V18" s="26" t="s">
        <v>44</v>
      </c>
      <c r="W18" s="26" t="s">
        <v>75</v>
      </c>
      <c r="X18" s="26" t="s">
        <v>75</v>
      </c>
      <c r="Y18" s="26" t="s">
        <v>75</v>
      </c>
      <c r="Z18" s="26" t="s">
        <v>76</v>
      </c>
      <c r="AA18" s="26" t="s">
        <v>76</v>
      </c>
      <c r="AB18" s="26" t="s">
        <v>76</v>
      </c>
      <c r="AC18" s="26" t="s">
        <v>77</v>
      </c>
      <c r="AD18" s="26" t="s">
        <v>78</v>
      </c>
      <c r="AE18" s="26" t="s">
        <v>79</v>
      </c>
      <c r="AF18" s="26" t="s">
        <v>111</v>
      </c>
      <c r="AG18" s="26" t="s">
        <v>111</v>
      </c>
      <c r="AH18" s="26" t="s">
        <v>112</v>
      </c>
      <c r="AI18" s="26" t="s">
        <v>112</v>
      </c>
      <c r="AJ18" s="26" t="s">
        <v>113</v>
      </c>
      <c r="AK18" s="26" t="s">
        <v>114</v>
      </c>
      <c r="AL18" s="26" t="s">
        <v>115</v>
      </c>
      <c r="AM18" s="26" t="s">
        <v>116</v>
      </c>
      <c r="AN18" s="26" t="s">
        <v>116</v>
      </c>
      <c r="AO18" s="26" t="s">
        <v>116</v>
      </c>
      <c r="AP18" s="26" t="s">
        <v>117</v>
      </c>
      <c r="AQ18" s="26" t="s">
        <v>117</v>
      </c>
      <c r="AR18" s="26" t="s">
        <v>117</v>
      </c>
      <c r="AS18" s="26" t="s">
        <v>118</v>
      </c>
      <c r="AT18" s="26" t="s">
        <v>118</v>
      </c>
      <c r="AU18" s="26" t="s">
        <v>119</v>
      </c>
      <c r="AV18" s="26" t="s">
        <v>119</v>
      </c>
      <c r="AW18" s="26" t="s">
        <v>120</v>
      </c>
      <c r="AX18" s="26" t="s">
        <v>120</v>
      </c>
      <c r="AY18" s="26" t="s">
        <v>178</v>
      </c>
      <c r="AZ18" s="26" t="s">
        <v>178</v>
      </c>
      <c r="BA18" s="26" t="s">
        <v>178</v>
      </c>
      <c r="BB18" s="26" t="s">
        <v>179</v>
      </c>
      <c r="BC18" s="26" t="s">
        <v>179</v>
      </c>
      <c r="BD18" s="26" t="s">
        <v>179</v>
      </c>
      <c r="BE18" s="26" t="s">
        <v>180</v>
      </c>
      <c r="BF18" s="26" t="s">
        <v>180</v>
      </c>
      <c r="BG18" s="26" t="s">
        <v>180</v>
      </c>
      <c r="BH18" s="26" t="s">
        <v>181</v>
      </c>
      <c r="BI18" s="26" t="s">
        <v>181</v>
      </c>
      <c r="BJ18" s="26" t="s">
        <v>182</v>
      </c>
      <c r="BK18" s="26" t="s">
        <v>182</v>
      </c>
      <c r="BL18" s="26" t="s">
        <v>183</v>
      </c>
      <c r="BM18" s="26" t="s">
        <v>183</v>
      </c>
      <c r="CJ18" s="26" t="s">
        <v>184</v>
      </c>
      <c r="CK18" s="26" t="s">
        <v>185</v>
      </c>
      <c r="CL18" s="26" t="s">
        <v>186</v>
      </c>
      <c r="CM18" s="26" t="s">
        <v>187</v>
      </c>
      <c r="CN18" s="26" t="s">
        <v>187</v>
      </c>
      <c r="CO18" s="26" t="s">
        <v>188</v>
      </c>
      <c r="CP18" s="26" t="s">
        <v>188</v>
      </c>
      <c r="CQ18" s="26" t="s">
        <v>189</v>
      </c>
      <c r="CR18" s="26" t="s">
        <v>189</v>
      </c>
      <c r="CS18" s="26" t="s">
        <v>190</v>
      </c>
      <c r="CT18" s="26" t="s">
        <v>191</v>
      </c>
      <c r="CU18" s="26" t="s">
        <v>192</v>
      </c>
      <c r="CV18" s="26" t="s">
        <v>193</v>
      </c>
      <c r="CW18" s="26" t="s">
        <v>193</v>
      </c>
      <c r="CX18" s="26" t="s">
        <v>194</v>
      </c>
      <c r="CY18" s="26" t="s">
        <v>194</v>
      </c>
      <c r="CZ18" s="26" t="s">
        <v>195</v>
      </c>
      <c r="DA18" s="26" t="s">
        <v>195</v>
      </c>
      <c r="DB18" s="26" t="s">
        <v>196</v>
      </c>
      <c r="DC18" s="26" t="s">
        <v>196</v>
      </c>
      <c r="DD18" s="26" t="s">
        <v>197</v>
      </c>
      <c r="DE18" s="26" t="s">
        <v>198</v>
      </c>
      <c r="DF18" s="26" t="s">
        <v>199</v>
      </c>
      <c r="DG18" s="26" t="s">
        <v>200</v>
      </c>
      <c r="DH18" s="26" t="s">
        <v>200</v>
      </c>
      <c r="DI18" s="26" t="s">
        <v>201</v>
      </c>
      <c r="DJ18" s="26" t="s">
        <v>201</v>
      </c>
      <c r="DK18" s="26" t="s">
        <v>202</v>
      </c>
      <c r="DL18" s="26" t="s">
        <v>202</v>
      </c>
      <c r="DM18" s="26" t="s">
        <v>226</v>
      </c>
      <c r="DN18" s="26" t="s">
        <v>227</v>
      </c>
      <c r="DO18" s="26" t="s">
        <v>228</v>
      </c>
      <c r="DP18" s="26" t="s">
        <v>229</v>
      </c>
      <c r="DQ18" s="26" t="s">
        <v>230</v>
      </c>
      <c r="DR18" s="26" t="s">
        <v>231</v>
      </c>
      <c r="DS18" s="26" t="s">
        <v>231</v>
      </c>
      <c r="DT18" s="26" t="s">
        <v>232</v>
      </c>
      <c r="DU18" s="26" t="s">
        <v>232</v>
      </c>
      <c r="DV18" s="26" t="s">
        <v>233</v>
      </c>
      <c r="DW18" s="26" t="s">
        <v>233</v>
      </c>
      <c r="DX18" s="26" t="s">
        <v>234</v>
      </c>
      <c r="DY18" s="26" t="s">
        <v>234</v>
      </c>
      <c r="DZ18" s="26" t="s">
        <v>235</v>
      </c>
      <c r="EA18" s="26" t="s">
        <v>235</v>
      </c>
      <c r="EB18" s="26" t="s">
        <v>236</v>
      </c>
      <c r="EC18" s="26" t="s">
        <v>237</v>
      </c>
      <c r="ED18" s="26" t="s">
        <v>238</v>
      </c>
      <c r="EE18" s="26" t="s">
        <v>239</v>
      </c>
      <c r="EF18" s="26" t="s">
        <v>240</v>
      </c>
      <c r="EH18" s="3"/>
      <c r="EI18" s="3"/>
      <c r="EJ18" s="3"/>
      <c r="EK18" s="3"/>
      <c r="EL18" s="3"/>
      <c r="EM18" s="3"/>
    </row>
    <row r="19" spans="2:144">
      <c r="G19" s="26" t="s">
        <v>95</v>
      </c>
      <c r="H19" s="26">
        <v>10</v>
      </c>
      <c r="I19" s="26">
        <v>10</v>
      </c>
      <c r="J19" s="26">
        <f>J6*4</f>
        <v>8</v>
      </c>
      <c r="K19" s="26">
        <f t="shared" ref="K19:BM19" si="4">K6*4</f>
        <v>8</v>
      </c>
      <c r="L19" s="26">
        <f t="shared" si="4"/>
        <v>8</v>
      </c>
      <c r="M19" s="26">
        <f t="shared" si="4"/>
        <v>8</v>
      </c>
      <c r="N19" s="26">
        <f t="shared" si="4"/>
        <v>12</v>
      </c>
      <c r="O19" s="26">
        <f t="shared" si="4"/>
        <v>12</v>
      </c>
      <c r="P19" s="26">
        <f t="shared" si="4"/>
        <v>12</v>
      </c>
      <c r="Q19" s="26">
        <f t="shared" si="4"/>
        <v>12</v>
      </c>
      <c r="R19" s="26">
        <f t="shared" si="4"/>
        <v>12</v>
      </c>
      <c r="S19" s="26">
        <f t="shared" si="4"/>
        <v>12</v>
      </c>
      <c r="T19" s="26">
        <f t="shared" si="4"/>
        <v>8</v>
      </c>
      <c r="U19" s="26">
        <f t="shared" si="4"/>
        <v>8</v>
      </c>
      <c r="V19" s="26">
        <f t="shared" si="4"/>
        <v>8</v>
      </c>
      <c r="W19" s="26">
        <f t="shared" si="4"/>
        <v>8</v>
      </c>
      <c r="X19" s="26">
        <f t="shared" si="4"/>
        <v>8</v>
      </c>
      <c r="Y19" s="26">
        <f t="shared" si="4"/>
        <v>8</v>
      </c>
      <c r="Z19" s="26">
        <f t="shared" si="4"/>
        <v>20</v>
      </c>
      <c r="AA19" s="26">
        <f t="shared" si="4"/>
        <v>20</v>
      </c>
      <c r="AB19" s="26">
        <f t="shared" si="4"/>
        <v>20</v>
      </c>
      <c r="AC19" s="26">
        <f t="shared" si="4"/>
        <v>20</v>
      </c>
      <c r="AD19" s="26">
        <f t="shared" si="4"/>
        <v>20</v>
      </c>
      <c r="AE19" s="26">
        <f t="shared" si="4"/>
        <v>20</v>
      </c>
      <c r="AF19" s="26">
        <f t="shared" si="4"/>
        <v>24</v>
      </c>
      <c r="AG19" s="26">
        <f t="shared" si="4"/>
        <v>24</v>
      </c>
      <c r="AH19" s="26">
        <f t="shared" si="4"/>
        <v>24</v>
      </c>
      <c r="AI19" s="26">
        <f t="shared" si="4"/>
        <v>24</v>
      </c>
      <c r="AJ19" s="26">
        <f t="shared" si="4"/>
        <v>24</v>
      </c>
      <c r="AK19" s="26">
        <f t="shared" si="4"/>
        <v>24</v>
      </c>
      <c r="AL19" s="26">
        <f t="shared" si="4"/>
        <v>16</v>
      </c>
      <c r="AM19" s="26">
        <f t="shared" si="4"/>
        <v>16</v>
      </c>
      <c r="AN19" s="26">
        <f t="shared" si="4"/>
        <v>16</v>
      </c>
      <c r="AO19" s="26">
        <f t="shared" si="4"/>
        <v>16</v>
      </c>
      <c r="AP19" s="26">
        <f t="shared" si="4"/>
        <v>16</v>
      </c>
      <c r="AQ19" s="26">
        <f t="shared" si="4"/>
        <v>16</v>
      </c>
      <c r="AR19" s="26">
        <f t="shared" si="4"/>
        <v>8</v>
      </c>
      <c r="AS19" s="26">
        <f t="shared" si="4"/>
        <v>8</v>
      </c>
      <c r="AT19" s="26">
        <f t="shared" si="4"/>
        <v>8</v>
      </c>
      <c r="AU19" s="26">
        <f t="shared" si="4"/>
        <v>8</v>
      </c>
      <c r="AV19" s="26">
        <f t="shared" si="4"/>
        <v>8</v>
      </c>
      <c r="AW19" s="26">
        <f t="shared" si="4"/>
        <v>8</v>
      </c>
      <c r="AX19" s="26">
        <f t="shared" si="4"/>
        <v>12</v>
      </c>
      <c r="AY19" s="26">
        <f t="shared" si="4"/>
        <v>12</v>
      </c>
      <c r="AZ19" s="26">
        <f t="shared" si="4"/>
        <v>12</v>
      </c>
      <c r="BA19" s="26">
        <f t="shared" si="4"/>
        <v>12</v>
      </c>
      <c r="BB19" s="26">
        <f t="shared" si="4"/>
        <v>12</v>
      </c>
      <c r="BC19" s="26">
        <f t="shared" si="4"/>
        <v>12</v>
      </c>
      <c r="BD19" s="26">
        <f t="shared" si="4"/>
        <v>8</v>
      </c>
      <c r="BE19" s="26">
        <f t="shared" si="4"/>
        <v>8</v>
      </c>
      <c r="BF19" s="26">
        <f t="shared" si="4"/>
        <v>8</v>
      </c>
      <c r="BG19" s="26">
        <f t="shared" si="4"/>
        <v>8</v>
      </c>
      <c r="BH19" s="26">
        <f t="shared" si="4"/>
        <v>8</v>
      </c>
      <c r="BI19" s="26">
        <f t="shared" si="4"/>
        <v>8</v>
      </c>
      <c r="BJ19" s="26">
        <f t="shared" si="4"/>
        <v>16</v>
      </c>
      <c r="BK19" s="26">
        <f t="shared" si="4"/>
        <v>16</v>
      </c>
      <c r="BL19" s="26">
        <f t="shared" si="4"/>
        <v>16</v>
      </c>
      <c r="BM19" s="26">
        <f t="shared" si="4"/>
        <v>16</v>
      </c>
      <c r="BN19" s="26">
        <v>4</v>
      </c>
      <c r="CH19" s="26">
        <v>20</v>
      </c>
      <c r="CI19" s="26">
        <v>20</v>
      </c>
      <c r="CJ19" s="26">
        <f>CJ6*4</f>
        <v>16</v>
      </c>
      <c r="CK19" s="26">
        <f t="shared" ref="CK19:EF19" si="5">CK6*4</f>
        <v>16</v>
      </c>
      <c r="CL19" s="26">
        <f t="shared" si="5"/>
        <v>16</v>
      </c>
      <c r="CM19" s="26">
        <f t="shared" si="5"/>
        <v>16</v>
      </c>
      <c r="CN19" s="26">
        <f t="shared" si="5"/>
        <v>12</v>
      </c>
      <c r="CO19" s="26">
        <f t="shared" si="5"/>
        <v>12</v>
      </c>
      <c r="CP19" s="26">
        <f t="shared" si="5"/>
        <v>12</v>
      </c>
      <c r="CQ19" s="26">
        <f t="shared" si="5"/>
        <v>12</v>
      </c>
      <c r="CR19" s="26">
        <f t="shared" si="5"/>
        <v>12</v>
      </c>
      <c r="CS19" s="26">
        <f t="shared" si="5"/>
        <v>12</v>
      </c>
      <c r="CT19" s="26">
        <f t="shared" si="5"/>
        <v>8</v>
      </c>
      <c r="CU19" s="26">
        <f t="shared" si="5"/>
        <v>8</v>
      </c>
      <c r="CV19" s="26">
        <f t="shared" si="5"/>
        <v>8</v>
      </c>
      <c r="CW19" s="26">
        <f t="shared" si="5"/>
        <v>8</v>
      </c>
      <c r="CX19" s="26">
        <f t="shared" si="5"/>
        <v>8</v>
      </c>
      <c r="CY19" s="26">
        <f t="shared" si="5"/>
        <v>8</v>
      </c>
      <c r="CZ19" s="26">
        <f t="shared" si="5"/>
        <v>12</v>
      </c>
      <c r="DA19" s="26">
        <f t="shared" si="5"/>
        <v>12</v>
      </c>
      <c r="DB19" s="26">
        <f t="shared" si="5"/>
        <v>12</v>
      </c>
      <c r="DC19" s="26">
        <f t="shared" si="5"/>
        <v>12</v>
      </c>
      <c r="DD19" s="26">
        <f t="shared" si="5"/>
        <v>12</v>
      </c>
      <c r="DE19" s="26">
        <f t="shared" si="5"/>
        <v>12</v>
      </c>
      <c r="DF19" s="26">
        <f t="shared" si="5"/>
        <v>16</v>
      </c>
      <c r="DG19" s="26">
        <f t="shared" si="5"/>
        <v>16</v>
      </c>
      <c r="DH19" s="26">
        <f t="shared" si="5"/>
        <v>16</v>
      </c>
      <c r="DI19" s="26">
        <f t="shared" si="5"/>
        <v>16</v>
      </c>
      <c r="DJ19" s="26">
        <f t="shared" si="5"/>
        <v>16</v>
      </c>
      <c r="DK19" s="26">
        <f t="shared" si="5"/>
        <v>16</v>
      </c>
      <c r="DL19" s="26">
        <f t="shared" si="5"/>
        <v>12</v>
      </c>
      <c r="DM19" s="26">
        <f t="shared" si="5"/>
        <v>12</v>
      </c>
      <c r="DN19" s="26">
        <f t="shared" si="5"/>
        <v>12</v>
      </c>
      <c r="DO19" s="26">
        <f t="shared" si="5"/>
        <v>12</v>
      </c>
      <c r="DP19" s="26">
        <f t="shared" si="5"/>
        <v>12</v>
      </c>
      <c r="DQ19" s="26">
        <f t="shared" si="5"/>
        <v>12</v>
      </c>
      <c r="DR19" s="26">
        <f t="shared" si="5"/>
        <v>8</v>
      </c>
      <c r="DS19" s="26">
        <f t="shared" si="5"/>
        <v>8</v>
      </c>
      <c r="DT19" s="26">
        <f t="shared" si="5"/>
        <v>8</v>
      </c>
      <c r="DU19" s="26">
        <f t="shared" si="5"/>
        <v>8</v>
      </c>
      <c r="DV19" s="26">
        <f t="shared" si="5"/>
        <v>8</v>
      </c>
      <c r="DW19" s="26">
        <f t="shared" si="5"/>
        <v>8</v>
      </c>
      <c r="DX19" s="26">
        <f t="shared" si="5"/>
        <v>12</v>
      </c>
      <c r="DY19" s="26">
        <f t="shared" si="5"/>
        <v>12</v>
      </c>
      <c r="DZ19" s="26">
        <f t="shared" si="5"/>
        <v>12</v>
      </c>
      <c r="EA19" s="26">
        <f t="shared" si="5"/>
        <v>12</v>
      </c>
      <c r="EB19" s="26">
        <f t="shared" si="5"/>
        <v>12</v>
      </c>
      <c r="EC19" s="26">
        <f t="shared" si="5"/>
        <v>12</v>
      </c>
      <c r="ED19" s="26">
        <f t="shared" si="5"/>
        <v>12</v>
      </c>
      <c r="EE19" s="26">
        <f t="shared" si="5"/>
        <v>12</v>
      </c>
      <c r="EF19" s="26">
        <f t="shared" si="5"/>
        <v>12</v>
      </c>
      <c r="EG19" s="26">
        <v>5</v>
      </c>
      <c r="EH19" s="3"/>
      <c r="EI19" s="3"/>
      <c r="EJ19" s="3"/>
      <c r="EK19" s="3"/>
      <c r="EL19" s="3"/>
      <c r="EM19" s="3"/>
      <c r="EN19" s="3">
        <f>SUM(H19:EL19)</f>
        <v>1393</v>
      </c>
    </row>
    <row r="20" spans="2:144">
      <c r="G20" s="26" t="s">
        <v>96</v>
      </c>
      <c r="H20" s="26" t="s">
        <v>97</v>
      </c>
      <c r="I20" s="26" t="s">
        <v>97</v>
      </c>
      <c r="J20" s="26" t="s">
        <v>98</v>
      </c>
      <c r="K20" s="26" t="s">
        <v>98</v>
      </c>
      <c r="L20" s="26" t="s">
        <v>98</v>
      </c>
      <c r="M20" s="26" t="s">
        <v>98</v>
      </c>
      <c r="N20" s="26" t="s">
        <v>98</v>
      </c>
      <c r="O20" s="26" t="s">
        <v>98</v>
      </c>
      <c r="P20" s="26" t="s">
        <v>98</v>
      </c>
      <c r="Q20" s="26" t="s">
        <v>98</v>
      </c>
      <c r="R20" s="26" t="s">
        <v>98</v>
      </c>
      <c r="S20" s="26" t="s">
        <v>98</v>
      </c>
      <c r="T20" s="26" t="s">
        <v>98</v>
      </c>
      <c r="U20" s="26" t="s">
        <v>98</v>
      </c>
      <c r="V20" s="26" t="s">
        <v>98</v>
      </c>
      <c r="W20" s="26" t="s">
        <v>98</v>
      </c>
      <c r="X20" s="26" t="s">
        <v>98</v>
      </c>
      <c r="Y20" s="26" t="s">
        <v>98</v>
      </c>
      <c r="Z20" s="26" t="s">
        <v>98</v>
      </c>
      <c r="AA20" s="26" t="s">
        <v>98</v>
      </c>
      <c r="AB20" s="26" t="s">
        <v>98</v>
      </c>
      <c r="AC20" s="26" t="s">
        <v>98</v>
      </c>
      <c r="AD20" s="26" t="s">
        <v>98</v>
      </c>
      <c r="AE20" s="26" t="s">
        <v>98</v>
      </c>
      <c r="AF20" s="26" t="s">
        <v>98</v>
      </c>
      <c r="AG20" s="26" t="s">
        <v>98</v>
      </c>
      <c r="AH20" s="26" t="s">
        <v>98</v>
      </c>
      <c r="AI20" s="26" t="s">
        <v>98</v>
      </c>
      <c r="AJ20" s="26" t="s">
        <v>98</v>
      </c>
      <c r="AK20" s="26" t="s">
        <v>98</v>
      </c>
      <c r="AL20" s="26" t="s">
        <v>98</v>
      </c>
      <c r="AM20" s="26" t="s">
        <v>98</v>
      </c>
      <c r="AN20" s="26" t="s">
        <v>98</v>
      </c>
      <c r="AO20" s="26" t="s">
        <v>98</v>
      </c>
      <c r="AP20" s="26" t="s">
        <v>98</v>
      </c>
      <c r="AQ20" s="26" t="s">
        <v>98</v>
      </c>
      <c r="AR20" s="26" t="s">
        <v>98</v>
      </c>
      <c r="AS20" s="26" t="s">
        <v>98</v>
      </c>
      <c r="AT20" s="26" t="s">
        <v>98</v>
      </c>
      <c r="AU20" s="26" t="s">
        <v>98</v>
      </c>
      <c r="AV20" s="26" t="s">
        <v>98</v>
      </c>
      <c r="AW20" s="26" t="s">
        <v>98</v>
      </c>
      <c r="AX20" s="26" t="s">
        <v>98</v>
      </c>
      <c r="AY20" s="26" t="s">
        <v>98</v>
      </c>
      <c r="AZ20" s="26" t="s">
        <v>98</v>
      </c>
      <c r="BA20" s="26" t="s">
        <v>98</v>
      </c>
      <c r="BB20" s="26" t="s">
        <v>98</v>
      </c>
      <c r="BC20" s="26" t="s">
        <v>98</v>
      </c>
      <c r="BD20" s="26" t="s">
        <v>98</v>
      </c>
      <c r="BE20" s="26" t="s">
        <v>98</v>
      </c>
      <c r="BF20" s="26" t="s">
        <v>98</v>
      </c>
      <c r="BG20" s="26" t="s">
        <v>98</v>
      </c>
      <c r="BH20" s="26" t="s">
        <v>98</v>
      </c>
      <c r="BI20" s="26" t="s">
        <v>98</v>
      </c>
      <c r="BJ20" s="26" t="s">
        <v>98</v>
      </c>
      <c r="BK20" s="26" t="s">
        <v>98</v>
      </c>
      <c r="BL20" s="26" t="s">
        <v>98</v>
      </c>
      <c r="BM20" s="26" t="s">
        <v>98</v>
      </c>
      <c r="BN20" s="26" t="s">
        <v>99</v>
      </c>
      <c r="BO20" s="26" t="s">
        <v>1</v>
      </c>
      <c r="BP20" s="26" t="s">
        <v>1</v>
      </c>
      <c r="BQ20" s="26" t="s">
        <v>1</v>
      </c>
      <c r="BR20" s="26" t="s">
        <v>1</v>
      </c>
      <c r="BS20" s="26" t="s">
        <v>1</v>
      </c>
      <c r="BT20" s="26" t="s">
        <v>1</v>
      </c>
      <c r="BU20" s="26" t="s">
        <v>1</v>
      </c>
      <c r="BV20" s="26" t="s">
        <v>1</v>
      </c>
      <c r="BW20" s="26" t="s">
        <v>1</v>
      </c>
      <c r="BX20" s="26" t="s">
        <v>1</v>
      </c>
      <c r="BY20" s="26" t="s">
        <v>1</v>
      </c>
      <c r="BZ20" s="26" t="s">
        <v>1</v>
      </c>
      <c r="CA20" s="26" t="s">
        <v>1</v>
      </c>
      <c r="CB20" s="26" t="s">
        <v>1</v>
      </c>
      <c r="CC20" s="26" t="s">
        <v>1</v>
      </c>
      <c r="CD20" s="26" t="s">
        <v>1</v>
      </c>
      <c r="CE20" s="26" t="s">
        <v>1</v>
      </c>
      <c r="CF20" s="26" t="s">
        <v>1</v>
      </c>
      <c r="CG20" s="26" t="s">
        <v>1</v>
      </c>
      <c r="CH20" s="26" t="s">
        <v>97</v>
      </c>
      <c r="CI20" s="26" t="s">
        <v>97</v>
      </c>
      <c r="CJ20" s="26" t="s">
        <v>98</v>
      </c>
      <c r="CK20" s="26" t="s">
        <v>98</v>
      </c>
      <c r="CL20" s="26" t="s">
        <v>98</v>
      </c>
      <c r="CM20" s="26" t="s">
        <v>98</v>
      </c>
      <c r="CN20" s="26" t="s">
        <v>98</v>
      </c>
      <c r="CO20" s="26" t="s">
        <v>98</v>
      </c>
      <c r="CP20" s="26" t="s">
        <v>98</v>
      </c>
      <c r="CQ20" s="26" t="s">
        <v>98</v>
      </c>
      <c r="CR20" s="26" t="s">
        <v>98</v>
      </c>
      <c r="CS20" s="26" t="s">
        <v>98</v>
      </c>
      <c r="CT20" s="26" t="s">
        <v>98</v>
      </c>
      <c r="CU20" s="26" t="s">
        <v>98</v>
      </c>
      <c r="CV20" s="26" t="s">
        <v>98</v>
      </c>
      <c r="CW20" s="26" t="s">
        <v>98</v>
      </c>
      <c r="CX20" s="26" t="s">
        <v>98</v>
      </c>
      <c r="CY20" s="26" t="s">
        <v>98</v>
      </c>
      <c r="CZ20" s="26" t="s">
        <v>98</v>
      </c>
      <c r="DA20" s="26" t="s">
        <v>98</v>
      </c>
      <c r="DB20" s="26" t="s">
        <v>98</v>
      </c>
      <c r="DC20" s="26" t="s">
        <v>98</v>
      </c>
      <c r="DD20" s="26" t="s">
        <v>98</v>
      </c>
      <c r="DE20" s="26" t="s">
        <v>98</v>
      </c>
      <c r="DF20" s="26" t="s">
        <v>98</v>
      </c>
      <c r="DG20" s="26" t="s">
        <v>98</v>
      </c>
      <c r="DH20" s="26" t="s">
        <v>98</v>
      </c>
      <c r="DI20" s="26" t="s">
        <v>98</v>
      </c>
      <c r="DJ20" s="26" t="s">
        <v>98</v>
      </c>
      <c r="DK20" s="26" t="s">
        <v>98</v>
      </c>
      <c r="DL20" s="26" t="s">
        <v>98</v>
      </c>
      <c r="DM20" s="26" t="s">
        <v>98</v>
      </c>
      <c r="DN20" s="26" t="s">
        <v>98</v>
      </c>
      <c r="DO20" s="26" t="s">
        <v>98</v>
      </c>
      <c r="DP20" s="26" t="s">
        <v>98</v>
      </c>
      <c r="DQ20" s="26" t="s">
        <v>98</v>
      </c>
      <c r="DR20" s="26" t="s">
        <v>98</v>
      </c>
      <c r="DS20" s="26" t="s">
        <v>98</v>
      </c>
      <c r="DT20" s="26" t="s">
        <v>98</v>
      </c>
      <c r="DU20" s="26" t="s">
        <v>98</v>
      </c>
      <c r="DV20" s="26" t="s">
        <v>98</v>
      </c>
      <c r="DW20" s="26" t="s">
        <v>98</v>
      </c>
      <c r="DX20" s="26" t="s">
        <v>98</v>
      </c>
      <c r="DY20" s="26" t="s">
        <v>98</v>
      </c>
      <c r="DZ20" s="26" t="s">
        <v>98</v>
      </c>
      <c r="EA20" s="26" t="s">
        <v>98</v>
      </c>
      <c r="EB20" s="26" t="s">
        <v>98</v>
      </c>
      <c r="EC20" s="26" t="s">
        <v>98</v>
      </c>
      <c r="ED20" s="26" t="s">
        <v>98</v>
      </c>
      <c r="EE20" s="26" t="s">
        <v>98</v>
      </c>
      <c r="EF20" s="26" t="s">
        <v>98</v>
      </c>
      <c r="EG20" s="26" t="s">
        <v>99</v>
      </c>
      <c r="EH20" s="3" t="s">
        <v>1</v>
      </c>
      <c r="EI20" s="3" t="s">
        <v>1</v>
      </c>
      <c r="EJ20" s="3" t="s">
        <v>1</v>
      </c>
      <c r="EK20" s="3" t="s">
        <v>1</v>
      </c>
      <c r="EL20" s="3" t="s">
        <v>1</v>
      </c>
      <c r="EM20" s="3"/>
    </row>
    <row r="21" spans="2:144">
      <c r="EM21" s="3"/>
    </row>
    <row r="22" spans="2:144">
      <c r="B22" s="26"/>
      <c r="C22" s="26"/>
      <c r="G22" s="28"/>
      <c r="I22" s="28"/>
      <c r="EM22" s="3"/>
    </row>
    <row r="23" spans="2:144">
      <c r="B23" s="70"/>
      <c r="C23" s="71"/>
      <c r="D23" s="72"/>
      <c r="G23" s="26" t="s">
        <v>258</v>
      </c>
      <c r="H23" s="54" t="s">
        <v>241</v>
      </c>
      <c r="EM23" s="3"/>
    </row>
    <row r="24" spans="2:144" ht="15.75" thickBot="1">
      <c r="B24" s="73"/>
      <c r="C24" s="73"/>
      <c r="D24" s="72"/>
      <c r="EM24" s="3"/>
    </row>
    <row r="25" spans="2:144" ht="44.25" thickBot="1">
      <c r="G25" s="74" t="s">
        <v>259</v>
      </c>
      <c r="H25" s="26" t="s">
        <v>260</v>
      </c>
      <c r="I25" s="26" t="s">
        <v>257</v>
      </c>
      <c r="EM25" s="3"/>
    </row>
    <row r="26" spans="2:144" ht="15.75" thickBot="1">
      <c r="G26" s="75">
        <v>4000</v>
      </c>
      <c r="H26" s="26">
        <v>11.64</v>
      </c>
      <c r="I26" s="26">
        <v>1403</v>
      </c>
      <c r="EM26" s="3"/>
    </row>
    <row r="27" spans="2:144" ht="15.75" thickBot="1">
      <c r="G27" s="75">
        <v>7000</v>
      </c>
      <c r="H27" s="26">
        <v>11.75</v>
      </c>
      <c r="I27" s="26">
        <v>1403</v>
      </c>
      <c r="EM27" s="3"/>
    </row>
    <row r="28" spans="2:144" ht="15.75" thickBot="1">
      <c r="G28" s="75">
        <v>10000</v>
      </c>
      <c r="H28" s="26">
        <v>11.67</v>
      </c>
      <c r="I28" s="26">
        <v>1401</v>
      </c>
      <c r="EM28" s="3"/>
    </row>
    <row r="29" spans="2:144" ht="15.75" thickBot="1">
      <c r="G29" s="75">
        <v>13000</v>
      </c>
      <c r="H29" s="26">
        <v>11.47</v>
      </c>
      <c r="I29" s="26">
        <v>1401</v>
      </c>
      <c r="EM29" s="3"/>
    </row>
    <row r="30" spans="2:144" ht="15.75" thickBot="1">
      <c r="G30" s="76">
        <v>16000</v>
      </c>
      <c r="H30" s="26">
        <v>11.64</v>
      </c>
      <c r="I30" s="26">
        <v>1393</v>
      </c>
      <c r="EM30" s="3"/>
    </row>
    <row r="31" spans="2:144" ht="15.7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AN23"/>
  <sheetViews>
    <sheetView topLeftCell="C1" workbookViewId="0">
      <selection activeCell="G3" sqref="G3"/>
    </sheetView>
  </sheetViews>
  <sheetFormatPr defaultColWidth="9.140625" defaultRowHeight="15"/>
  <cols>
    <col min="1" max="1" width="3.14062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9.140625" style="3"/>
    <col min="7" max="7" width="14.42578125" style="3" bestFit="1" customWidth="1"/>
    <col min="8" max="12" width="3.7109375" style="3" customWidth="1"/>
    <col min="13" max="13" width="4.140625" style="3" bestFit="1" customWidth="1"/>
    <col min="14" max="39" width="3.7109375" style="3" customWidth="1"/>
    <col min="40" max="16384" width="9.140625" style="3"/>
  </cols>
  <sheetData>
    <row r="1" spans="2:40">
      <c r="G1" s="10" t="s">
        <v>38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</row>
    <row r="2" spans="2:40">
      <c r="B2" s="3" t="s">
        <v>49</v>
      </c>
      <c r="G2" s="11" t="s">
        <v>45</v>
      </c>
      <c r="H2" s="7">
        <v>3</v>
      </c>
      <c r="I2" s="7">
        <v>2</v>
      </c>
      <c r="J2" s="7">
        <v>4</v>
      </c>
      <c r="K2" s="7">
        <v>2</v>
      </c>
      <c r="L2" s="7">
        <v>3</v>
      </c>
    </row>
    <row r="3" spans="2:40">
      <c r="B3" s="13" t="s">
        <v>52</v>
      </c>
      <c r="C3" s="8" t="s">
        <v>48</v>
      </c>
      <c r="D3" s="4" t="s">
        <v>0</v>
      </c>
      <c r="E3" s="4" t="s">
        <v>1</v>
      </c>
      <c r="G3" s="107" t="s">
        <v>269</v>
      </c>
      <c r="H3" s="3">
        <f>H6*5</f>
        <v>35</v>
      </c>
      <c r="I3" s="3">
        <f>I6*5</f>
        <v>35</v>
      </c>
      <c r="J3" s="3">
        <f t="shared" ref="J3:W3" si="0">J6*4</f>
        <v>28</v>
      </c>
      <c r="K3" s="3">
        <f t="shared" si="0"/>
        <v>28</v>
      </c>
      <c r="L3" s="3">
        <f t="shared" si="0"/>
        <v>16</v>
      </c>
      <c r="M3" s="3">
        <f t="shared" si="0"/>
        <v>16</v>
      </c>
      <c r="N3" s="3">
        <f t="shared" si="0"/>
        <v>16</v>
      </c>
      <c r="O3" s="3">
        <f t="shared" si="0"/>
        <v>16</v>
      </c>
      <c r="P3" s="3">
        <f t="shared" si="0"/>
        <v>12</v>
      </c>
      <c r="Q3" s="3">
        <f t="shared" si="0"/>
        <v>12</v>
      </c>
      <c r="R3" s="3">
        <f t="shared" si="0"/>
        <v>12</v>
      </c>
      <c r="S3" s="3">
        <f t="shared" si="0"/>
        <v>12</v>
      </c>
      <c r="T3" s="3">
        <f t="shared" si="0"/>
        <v>8</v>
      </c>
      <c r="U3" s="3">
        <f t="shared" si="0"/>
        <v>8</v>
      </c>
      <c r="V3" s="3">
        <f t="shared" si="0"/>
        <v>8</v>
      </c>
      <c r="W3" s="3">
        <f t="shared" si="0"/>
        <v>8</v>
      </c>
      <c r="X3" s="3">
        <f>X6*1</f>
        <v>3</v>
      </c>
      <c r="AA3" s="3">
        <f>SUM(H3:Z3)</f>
        <v>273</v>
      </c>
    </row>
    <row r="4" spans="2:40" ht="15.75">
      <c r="B4" s="2" t="s">
        <v>37</v>
      </c>
      <c r="C4" s="6">
        <v>4</v>
      </c>
      <c r="D4" s="6">
        <v>0</v>
      </c>
      <c r="E4" s="6">
        <v>1</v>
      </c>
      <c r="G4" s="12" t="s">
        <v>39</v>
      </c>
      <c r="L4" s="16">
        <v>12</v>
      </c>
      <c r="M4" s="16">
        <v>0</v>
      </c>
      <c r="N4" s="16">
        <v>0</v>
      </c>
      <c r="O4" s="16">
        <v>1</v>
      </c>
      <c r="P4" s="16">
        <v>0</v>
      </c>
      <c r="S4" s="3">
        <v>198</v>
      </c>
    </row>
    <row r="5" spans="2:40">
      <c r="B5" s="2" t="s">
        <v>0</v>
      </c>
      <c r="C5" s="6">
        <v>0</v>
      </c>
      <c r="D5" s="6">
        <v>2</v>
      </c>
      <c r="E5" s="6">
        <v>-1</v>
      </c>
      <c r="G5" s="56" t="s">
        <v>108</v>
      </c>
      <c r="H5" s="5" t="s">
        <v>2</v>
      </c>
      <c r="I5" s="5" t="s">
        <v>3</v>
      </c>
      <c r="J5" s="5" t="s">
        <v>4</v>
      </c>
      <c r="K5" s="5" t="s">
        <v>5</v>
      </c>
      <c r="L5" s="5" t="s">
        <v>6</v>
      </c>
      <c r="M5" s="5" t="s">
        <v>7</v>
      </c>
      <c r="N5" s="5" t="s">
        <v>8</v>
      </c>
      <c r="O5" s="5" t="s">
        <v>9</v>
      </c>
      <c r="P5" s="5" t="s">
        <v>10</v>
      </c>
      <c r="Q5" s="5" t="s">
        <v>11</v>
      </c>
      <c r="R5" s="5" t="s">
        <v>12</v>
      </c>
      <c r="S5" s="5" t="s">
        <v>13</v>
      </c>
      <c r="T5" s="5" t="s">
        <v>14</v>
      </c>
      <c r="U5" s="5" t="s">
        <v>15</v>
      </c>
      <c r="V5" s="5" t="s">
        <v>16</v>
      </c>
      <c r="W5" s="5" t="s">
        <v>17</v>
      </c>
      <c r="X5" s="5" t="s">
        <v>18</v>
      </c>
      <c r="Y5" s="5" t="s">
        <v>19</v>
      </c>
      <c r="Z5" s="5" t="s">
        <v>20</v>
      </c>
      <c r="AA5" s="5" t="s">
        <v>21</v>
      </c>
      <c r="AB5" s="5" t="s">
        <v>22</v>
      </c>
      <c r="AC5" s="5" t="s">
        <v>23</v>
      </c>
      <c r="AD5" s="5" t="s">
        <v>24</v>
      </c>
      <c r="AE5" s="5" t="s">
        <v>25</v>
      </c>
      <c r="AF5" s="5" t="s">
        <v>26</v>
      </c>
      <c r="AG5" s="5" t="s">
        <v>27</v>
      </c>
      <c r="AH5" s="5" t="s">
        <v>28</v>
      </c>
      <c r="AI5" s="5" t="s">
        <v>29</v>
      </c>
      <c r="AJ5" s="5" t="s">
        <v>30</v>
      </c>
      <c r="AK5" s="5" t="s">
        <v>31</v>
      </c>
      <c r="AL5" s="5" t="s">
        <v>32</v>
      </c>
      <c r="AM5" s="5" t="s">
        <v>33</v>
      </c>
    </row>
    <row r="6" spans="2:40">
      <c r="B6" s="2" t="s">
        <v>1</v>
      </c>
      <c r="C6" s="6">
        <v>5</v>
      </c>
      <c r="D6" s="6">
        <v>-1</v>
      </c>
      <c r="E6" s="6">
        <v>0</v>
      </c>
      <c r="G6" s="56" t="s">
        <v>109</v>
      </c>
      <c r="H6" s="14">
        <v>7</v>
      </c>
      <c r="I6" s="14">
        <v>7</v>
      </c>
      <c r="J6" s="14">
        <v>7</v>
      </c>
      <c r="K6" s="14">
        <v>7</v>
      </c>
      <c r="L6" s="14">
        <v>4</v>
      </c>
      <c r="M6" s="14">
        <v>4</v>
      </c>
      <c r="N6" s="14">
        <v>4</v>
      </c>
      <c r="O6" s="14">
        <v>4</v>
      </c>
      <c r="P6" s="14">
        <v>3</v>
      </c>
      <c r="Q6" s="14">
        <v>3</v>
      </c>
      <c r="R6" s="14">
        <v>3</v>
      </c>
      <c r="S6" s="14">
        <v>3</v>
      </c>
      <c r="T6" s="14">
        <v>2</v>
      </c>
      <c r="U6" s="14">
        <v>2</v>
      </c>
      <c r="V6" s="14">
        <v>2</v>
      </c>
      <c r="W6" s="14">
        <v>2</v>
      </c>
      <c r="X6" s="14">
        <v>3</v>
      </c>
      <c r="Y6" s="14">
        <v>3</v>
      </c>
      <c r="Z6" s="14">
        <v>3</v>
      </c>
      <c r="AA6" s="14">
        <v>3</v>
      </c>
      <c r="AB6" s="14">
        <v>4</v>
      </c>
      <c r="AC6" s="14">
        <v>4</v>
      </c>
      <c r="AD6" s="14">
        <v>4</v>
      </c>
      <c r="AE6" s="14">
        <v>4</v>
      </c>
      <c r="AF6" s="14">
        <v>3</v>
      </c>
      <c r="AG6" s="14">
        <v>3</v>
      </c>
      <c r="AH6" s="14">
        <v>3</v>
      </c>
      <c r="AI6" s="14">
        <v>3</v>
      </c>
      <c r="AJ6" s="14">
        <v>2</v>
      </c>
      <c r="AK6" s="14">
        <v>2</v>
      </c>
      <c r="AL6" s="14">
        <v>2</v>
      </c>
      <c r="AM6" s="14">
        <v>2</v>
      </c>
      <c r="AN6" s="3">
        <f>SUM(H6:AM6)</f>
        <v>112</v>
      </c>
    </row>
    <row r="7" spans="2:40">
      <c r="G7" s="31" t="s">
        <v>53</v>
      </c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17">
        <f>V6*4</f>
        <v>8</v>
      </c>
      <c r="W7" s="17">
        <f t="shared" ref="W7:AJ7" si="1">W6*4</f>
        <v>8</v>
      </c>
      <c r="X7" s="17">
        <f t="shared" si="1"/>
        <v>12</v>
      </c>
      <c r="Y7" s="17">
        <f t="shared" si="1"/>
        <v>12</v>
      </c>
      <c r="Z7" s="17">
        <f t="shared" si="1"/>
        <v>12</v>
      </c>
      <c r="AA7" s="17">
        <f t="shared" si="1"/>
        <v>12</v>
      </c>
      <c r="AB7" s="17">
        <f t="shared" si="1"/>
        <v>16</v>
      </c>
      <c r="AC7" s="17">
        <f t="shared" si="1"/>
        <v>16</v>
      </c>
      <c r="AD7" s="17">
        <f t="shared" si="1"/>
        <v>16</v>
      </c>
      <c r="AE7" s="6"/>
      <c r="AF7" s="17">
        <f t="shared" si="1"/>
        <v>12</v>
      </c>
      <c r="AG7" s="17">
        <f t="shared" si="1"/>
        <v>12</v>
      </c>
      <c r="AH7" s="17">
        <f t="shared" si="1"/>
        <v>12</v>
      </c>
      <c r="AI7" s="17">
        <f t="shared" si="1"/>
        <v>12</v>
      </c>
      <c r="AJ7" s="17">
        <f t="shared" si="1"/>
        <v>8</v>
      </c>
      <c r="AK7" s="6"/>
      <c r="AL7" s="6"/>
      <c r="AM7" s="6"/>
      <c r="AN7" s="3">
        <f>SUM(H7:AM7)</f>
        <v>168</v>
      </c>
    </row>
    <row r="8" spans="2:40">
      <c r="B8" s="3" t="s">
        <v>50</v>
      </c>
      <c r="G8" s="33" t="s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38">
        <f>AE6*2</f>
        <v>8</v>
      </c>
      <c r="AF8" s="6"/>
      <c r="AG8" s="6"/>
      <c r="AH8" s="6"/>
      <c r="AI8" s="6"/>
      <c r="AJ8" s="6"/>
      <c r="AK8" s="6"/>
      <c r="AL8" s="6"/>
      <c r="AM8" s="6"/>
      <c r="AN8" s="3">
        <f t="shared" ref="AN8:AN11" si="2">SUM(H8:AM8)</f>
        <v>8</v>
      </c>
    </row>
    <row r="9" spans="2:40">
      <c r="B9" s="13" t="s">
        <v>52</v>
      </c>
      <c r="C9" s="8" t="s">
        <v>48</v>
      </c>
      <c r="D9" s="4" t="s">
        <v>0</v>
      </c>
      <c r="E9" s="4" t="s">
        <v>1</v>
      </c>
      <c r="G9" s="34" t="s">
        <v>35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19">
        <f>T6*5</f>
        <v>10</v>
      </c>
      <c r="U9" s="19">
        <f>U6*5</f>
        <v>10</v>
      </c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3">
        <f t="shared" si="2"/>
        <v>20</v>
      </c>
    </row>
    <row r="10" spans="2:40">
      <c r="B10" s="2" t="s">
        <v>37</v>
      </c>
      <c r="C10" s="6">
        <v>0</v>
      </c>
      <c r="D10" s="6">
        <v>0</v>
      </c>
      <c r="E10" s="6">
        <v>1</v>
      </c>
      <c r="G10" s="35" t="s">
        <v>34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20">
        <v>2</v>
      </c>
      <c r="AL10" s="6"/>
      <c r="AM10" s="6"/>
      <c r="AN10" s="3">
        <f t="shared" si="2"/>
        <v>2</v>
      </c>
    </row>
    <row r="11" spans="2:40">
      <c r="B11" s="2" t="s">
        <v>0</v>
      </c>
      <c r="C11" s="6">
        <v>0</v>
      </c>
      <c r="D11" s="6">
        <v>0</v>
      </c>
      <c r="E11" s="6">
        <v>-1</v>
      </c>
      <c r="G11" s="36" t="s">
        <v>110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18">
        <v>0</v>
      </c>
      <c r="AM11" s="18">
        <v>0</v>
      </c>
      <c r="AN11" s="3">
        <f t="shared" si="2"/>
        <v>0</v>
      </c>
    </row>
    <row r="12" spans="2:40" ht="15.75" thickBot="1">
      <c r="B12" s="2" t="s">
        <v>1</v>
      </c>
      <c r="C12" s="6">
        <v>2</v>
      </c>
      <c r="D12" s="6">
        <v>-1</v>
      </c>
      <c r="E12" s="6">
        <v>0</v>
      </c>
      <c r="G12" s="37" t="s">
        <v>36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3">
        <f>SUM(AN7:AN11)</f>
        <v>198</v>
      </c>
    </row>
    <row r="13" spans="2:40" ht="15.75" thickBot="1">
      <c r="B13" s="9" t="s">
        <v>51</v>
      </c>
      <c r="G13" s="49" t="s">
        <v>80</v>
      </c>
      <c r="H13" s="86" t="s">
        <v>110</v>
      </c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5" t="s">
        <v>105</v>
      </c>
      <c r="U13" s="85"/>
      <c r="V13" s="83" t="s">
        <v>54</v>
      </c>
      <c r="W13" s="83"/>
      <c r="X13" s="83"/>
      <c r="Y13" s="83" t="s">
        <v>55</v>
      </c>
      <c r="Z13" s="83"/>
      <c r="AA13" s="83" t="s">
        <v>56</v>
      </c>
      <c r="AB13" s="83"/>
      <c r="AC13" s="83"/>
      <c r="AD13" s="83"/>
      <c r="AE13" s="41" t="s">
        <v>0</v>
      </c>
      <c r="AF13" s="83" t="s">
        <v>82</v>
      </c>
      <c r="AG13" s="83"/>
      <c r="AH13" s="83" t="s">
        <v>83</v>
      </c>
      <c r="AI13" s="83"/>
      <c r="AJ13" s="83"/>
      <c r="AK13" s="42" t="s">
        <v>84</v>
      </c>
      <c r="AL13" s="86" t="s">
        <v>110</v>
      </c>
      <c r="AM13" s="86"/>
    </row>
    <row r="14" spans="2:40">
      <c r="B14" s="3" t="s">
        <v>81</v>
      </c>
      <c r="G14" s="3" t="s">
        <v>103</v>
      </c>
    </row>
    <row r="15" spans="2:40">
      <c r="G15" s="3" t="s">
        <v>92</v>
      </c>
      <c r="H15" s="3" t="s">
        <v>2</v>
      </c>
      <c r="I15" s="3" t="s">
        <v>3</v>
      </c>
      <c r="J15" s="3" t="s">
        <v>4</v>
      </c>
      <c r="K15" s="3" t="s">
        <v>5</v>
      </c>
      <c r="L15" s="3" t="s">
        <v>6</v>
      </c>
      <c r="M15" s="3" t="s">
        <v>7</v>
      </c>
      <c r="N15" s="3" t="s">
        <v>8</v>
      </c>
      <c r="O15" s="3" t="s">
        <v>9</v>
      </c>
      <c r="P15" s="3" t="s">
        <v>10</v>
      </c>
      <c r="Q15" s="3" t="s">
        <v>11</v>
      </c>
      <c r="R15" s="3" t="s">
        <v>12</v>
      </c>
      <c r="S15" s="3" t="s">
        <v>13</v>
      </c>
      <c r="T15" s="3" t="s">
        <v>14</v>
      </c>
      <c r="U15" s="3" t="s">
        <v>15</v>
      </c>
      <c r="V15" s="3" t="s">
        <v>16</v>
      </c>
      <c r="W15" s="3" t="s">
        <v>17</v>
      </c>
      <c r="X15" s="3" t="s">
        <v>18</v>
      </c>
      <c r="Y15" s="3" t="s">
        <v>19</v>
      </c>
      <c r="Z15" s="3" t="s">
        <v>20</v>
      </c>
      <c r="AA15" s="3" t="s">
        <v>21</v>
      </c>
      <c r="AB15" s="3" t="s">
        <v>22</v>
      </c>
      <c r="AC15" s="3" t="s">
        <v>23</v>
      </c>
      <c r="AD15" s="3" t="s">
        <v>24</v>
      </c>
      <c r="AE15" s="3" t="s">
        <v>25</v>
      </c>
      <c r="AF15" s="3" t="s">
        <v>26</v>
      </c>
      <c r="AG15" s="3" t="s">
        <v>27</v>
      </c>
      <c r="AH15" s="3" t="s">
        <v>28</v>
      </c>
      <c r="AI15" s="3" t="s">
        <v>29</v>
      </c>
      <c r="AJ15" s="3" t="s">
        <v>30</v>
      </c>
      <c r="AK15" s="3" t="s">
        <v>31</v>
      </c>
      <c r="AL15" s="3" t="s">
        <v>32</v>
      </c>
      <c r="AM15" s="3" t="s">
        <v>33</v>
      </c>
    </row>
    <row r="16" spans="2:40">
      <c r="G16" s="3" t="s">
        <v>93</v>
      </c>
    </row>
    <row r="17" spans="7:40">
      <c r="G17" s="3" t="s">
        <v>94</v>
      </c>
      <c r="W17" s="3" t="s">
        <v>40</v>
      </c>
      <c r="X17" s="3" t="s">
        <v>40</v>
      </c>
      <c r="Y17" s="3" t="s">
        <v>40</v>
      </c>
      <c r="Z17" s="3" t="s">
        <v>41</v>
      </c>
      <c r="AA17" s="3" t="s">
        <v>41</v>
      </c>
      <c r="AD17" s="3" t="s">
        <v>42</v>
      </c>
      <c r="AE17" s="3" t="s">
        <v>42</v>
      </c>
      <c r="AF17" s="3" t="s">
        <v>42</v>
      </c>
      <c r="AG17" s="3" t="s">
        <v>42</v>
      </c>
      <c r="AH17" s="3" t="s">
        <v>43</v>
      </c>
      <c r="AI17" s="3" t="s">
        <v>43</v>
      </c>
      <c r="AJ17" s="3" t="s">
        <v>44</v>
      </c>
      <c r="AK17" s="3" t="s">
        <v>44</v>
      </c>
      <c r="AL17" s="3" t="s">
        <v>44</v>
      </c>
    </row>
    <row r="18" spans="7:40">
      <c r="G18" s="3" t="s">
        <v>95</v>
      </c>
      <c r="U18" s="3">
        <v>10</v>
      </c>
      <c r="V18" s="3">
        <v>10</v>
      </c>
      <c r="W18" s="3">
        <v>8</v>
      </c>
      <c r="X18" s="3">
        <v>12</v>
      </c>
      <c r="Y18" s="3">
        <v>12</v>
      </c>
      <c r="Z18" s="3">
        <v>12</v>
      </c>
      <c r="AA18" s="3">
        <v>12</v>
      </c>
      <c r="AB18" s="3">
        <v>8</v>
      </c>
      <c r="AC18" s="3">
        <v>8</v>
      </c>
      <c r="AD18" s="3">
        <v>16</v>
      </c>
      <c r="AE18" s="3">
        <v>16</v>
      </c>
      <c r="AF18" s="3">
        <v>12</v>
      </c>
      <c r="AG18" s="3">
        <v>12</v>
      </c>
      <c r="AH18" s="3">
        <v>12</v>
      </c>
      <c r="AI18" s="3">
        <v>12</v>
      </c>
      <c r="AJ18" s="3">
        <v>8</v>
      </c>
      <c r="AK18" s="3">
        <v>8</v>
      </c>
      <c r="AL18" s="3">
        <v>8</v>
      </c>
      <c r="AM18" s="3">
        <v>2</v>
      </c>
      <c r="AN18" s="55">
        <f>SUM(U18:AM18)</f>
        <v>198</v>
      </c>
    </row>
    <row r="19" spans="7:40">
      <c r="G19" s="3" t="s">
        <v>96</v>
      </c>
      <c r="H19" s="3" t="s">
        <v>1</v>
      </c>
      <c r="I19" s="3" t="s">
        <v>1</v>
      </c>
      <c r="J19" s="3" t="s">
        <v>1</v>
      </c>
      <c r="K19" s="3" t="s">
        <v>1</v>
      </c>
      <c r="L19" s="3" t="s">
        <v>1</v>
      </c>
      <c r="M19" s="3" t="s">
        <v>1</v>
      </c>
      <c r="N19" s="3" t="s">
        <v>1</v>
      </c>
      <c r="O19" s="3" t="s">
        <v>1</v>
      </c>
      <c r="P19" s="3" t="s">
        <v>1</v>
      </c>
      <c r="Q19" s="3" t="s">
        <v>1</v>
      </c>
      <c r="R19" s="3" t="s">
        <v>1</v>
      </c>
      <c r="S19" s="3" t="s">
        <v>1</v>
      </c>
      <c r="T19" s="3" t="s">
        <v>1</v>
      </c>
      <c r="U19" s="3" t="s">
        <v>97</v>
      </c>
      <c r="V19" s="3" t="s">
        <v>97</v>
      </c>
      <c r="W19" s="3" t="s">
        <v>98</v>
      </c>
      <c r="X19" s="3" t="s">
        <v>98</v>
      </c>
      <c r="Y19" s="3" t="s">
        <v>98</v>
      </c>
      <c r="Z19" s="3" t="s">
        <v>98</v>
      </c>
      <c r="AA19" s="3" t="s">
        <v>98</v>
      </c>
      <c r="AB19" s="3" t="s">
        <v>0</v>
      </c>
      <c r="AC19" s="3" t="s">
        <v>0</v>
      </c>
      <c r="AD19" s="3" t="s">
        <v>98</v>
      </c>
      <c r="AE19" s="3" t="s">
        <v>98</v>
      </c>
      <c r="AF19" s="3" t="s">
        <v>98</v>
      </c>
      <c r="AG19" s="3" t="s">
        <v>98</v>
      </c>
      <c r="AH19" s="3" t="s">
        <v>98</v>
      </c>
      <c r="AI19" s="3" t="s">
        <v>98</v>
      </c>
      <c r="AJ19" s="3" t="s">
        <v>98</v>
      </c>
      <c r="AK19" s="3" t="s">
        <v>98</v>
      </c>
      <c r="AL19" s="3" t="s">
        <v>98</v>
      </c>
      <c r="AM19" s="3" t="s">
        <v>99</v>
      </c>
    </row>
    <row r="21" spans="7:40">
      <c r="Z21" s="53"/>
    </row>
    <row r="22" spans="7:40" ht="15.75" thickBot="1">
      <c r="G22" s="56" t="s">
        <v>46</v>
      </c>
      <c r="H22" s="5" t="s">
        <v>2</v>
      </c>
      <c r="I22" s="5" t="s">
        <v>3</v>
      </c>
      <c r="J22" s="5" t="s">
        <v>4</v>
      </c>
      <c r="K22" s="5" t="s">
        <v>5</v>
      </c>
      <c r="L22" s="5" t="s">
        <v>6</v>
      </c>
      <c r="M22" s="5" t="s">
        <v>7</v>
      </c>
      <c r="N22" s="5" t="s">
        <v>8</v>
      </c>
      <c r="O22" s="5" t="s">
        <v>9</v>
      </c>
      <c r="P22" s="5" t="s">
        <v>10</v>
      </c>
      <c r="Q22" s="5" t="s">
        <v>11</v>
      </c>
      <c r="R22" s="5" t="s">
        <v>12</v>
      </c>
      <c r="S22" s="5" t="s">
        <v>13</v>
      </c>
      <c r="T22" s="5" t="s">
        <v>14</v>
      </c>
      <c r="U22" s="5" t="s">
        <v>15</v>
      </c>
      <c r="V22" s="5" t="s">
        <v>16</v>
      </c>
      <c r="W22" s="5" t="s">
        <v>17</v>
      </c>
      <c r="X22" s="5" t="s">
        <v>18</v>
      </c>
      <c r="Y22" s="5" t="s">
        <v>19</v>
      </c>
      <c r="Z22" s="5" t="s">
        <v>20</v>
      </c>
      <c r="AA22" s="5" t="s">
        <v>21</v>
      </c>
      <c r="AB22" s="5" t="s">
        <v>22</v>
      </c>
      <c r="AC22" s="5" t="s">
        <v>23</v>
      </c>
      <c r="AD22" s="5" t="s">
        <v>24</v>
      </c>
      <c r="AE22" s="5" t="s">
        <v>25</v>
      </c>
      <c r="AF22" s="5" t="s">
        <v>26</v>
      </c>
      <c r="AG22" s="5" t="s">
        <v>27</v>
      </c>
      <c r="AH22" s="5" t="s">
        <v>28</v>
      </c>
      <c r="AI22" s="5" t="s">
        <v>29</v>
      </c>
      <c r="AJ22" s="5" t="s">
        <v>30</v>
      </c>
      <c r="AK22" s="5" t="s">
        <v>31</v>
      </c>
      <c r="AL22" s="5" t="s">
        <v>32</v>
      </c>
      <c r="AM22" s="5" t="s">
        <v>33</v>
      </c>
    </row>
    <row r="23" spans="7:40" ht="15.75" thickBot="1">
      <c r="G23" s="39" t="s">
        <v>80</v>
      </c>
      <c r="H23" s="92" t="s">
        <v>110</v>
      </c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4"/>
      <c r="U23" s="85" t="s">
        <v>105</v>
      </c>
      <c r="V23" s="85"/>
      <c r="W23" s="83" t="s">
        <v>54</v>
      </c>
      <c r="X23" s="83"/>
      <c r="Y23" s="83"/>
      <c r="Z23" s="83" t="s">
        <v>55</v>
      </c>
      <c r="AA23" s="83"/>
      <c r="AB23" s="90" t="s">
        <v>0</v>
      </c>
      <c r="AC23" s="91"/>
      <c r="AD23" s="83" t="s">
        <v>56</v>
      </c>
      <c r="AE23" s="83"/>
      <c r="AF23" s="83"/>
      <c r="AG23" s="83"/>
      <c r="AH23" s="83" t="s">
        <v>82</v>
      </c>
      <c r="AI23" s="83"/>
      <c r="AJ23" s="87" t="s">
        <v>83</v>
      </c>
      <c r="AK23" s="88"/>
      <c r="AL23" s="89"/>
      <c r="AM23" s="40" t="s">
        <v>58</v>
      </c>
    </row>
  </sheetData>
  <mergeCells count="16">
    <mergeCell ref="AL13:AM13"/>
    <mergeCell ref="V13:X13"/>
    <mergeCell ref="Y13:Z13"/>
    <mergeCell ref="AA13:AD13"/>
    <mergeCell ref="AF13:AG13"/>
    <mergeCell ref="AH13:AJ13"/>
    <mergeCell ref="U23:V23"/>
    <mergeCell ref="H23:T23"/>
    <mergeCell ref="W23:Y23"/>
    <mergeCell ref="H13:S13"/>
    <mergeCell ref="T13:U13"/>
    <mergeCell ref="AJ23:AL23"/>
    <mergeCell ref="Z23:AA23"/>
    <mergeCell ref="AB23:AC23"/>
    <mergeCell ref="AD23:AG23"/>
    <mergeCell ref="AH23:AI2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AO32"/>
  <sheetViews>
    <sheetView workbookViewId="0">
      <selection activeCell="AN13" sqref="AN13"/>
    </sheetView>
  </sheetViews>
  <sheetFormatPr defaultColWidth="9.140625" defaultRowHeight="15"/>
  <cols>
    <col min="1" max="1" width="3.14062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9.140625" style="3"/>
    <col min="7" max="7" width="14.42578125" style="3" bestFit="1" customWidth="1"/>
    <col min="8" max="12" width="3.7109375" style="3" customWidth="1"/>
    <col min="13" max="13" width="4.140625" style="3" bestFit="1" customWidth="1"/>
    <col min="14" max="39" width="3.7109375" style="3" customWidth="1"/>
    <col min="40" max="16384" width="9.140625" style="3"/>
  </cols>
  <sheetData>
    <row r="1" spans="2:41">
      <c r="G1" s="10" t="s">
        <v>38</v>
      </c>
      <c r="H1" s="7" t="s">
        <v>40</v>
      </c>
      <c r="I1" s="7" t="s">
        <v>41</v>
      </c>
      <c r="J1" s="7" t="s">
        <v>42</v>
      </c>
      <c r="K1" s="7" t="s">
        <v>43</v>
      </c>
      <c r="L1" s="7" t="s">
        <v>44</v>
      </c>
    </row>
    <row r="2" spans="2:41">
      <c r="B2" s="3" t="s">
        <v>49</v>
      </c>
      <c r="G2" s="11" t="s">
        <v>45</v>
      </c>
      <c r="H2" s="7">
        <v>3</v>
      </c>
      <c r="I2" s="7">
        <v>2</v>
      </c>
      <c r="J2" s="7">
        <v>4</v>
      </c>
      <c r="K2" s="7">
        <v>2</v>
      </c>
      <c r="L2" s="7">
        <v>3</v>
      </c>
      <c r="N2" s="3">
        <f>SUM(H2:M2)</f>
        <v>14</v>
      </c>
      <c r="P2" s="3">
        <f>32-N2-3</f>
        <v>15</v>
      </c>
    </row>
    <row r="3" spans="2:41">
      <c r="B3" s="13" t="s">
        <v>52</v>
      </c>
      <c r="C3" s="8" t="s">
        <v>48</v>
      </c>
      <c r="D3" s="4" t="s">
        <v>0</v>
      </c>
      <c r="E3" s="4" t="s">
        <v>1</v>
      </c>
      <c r="G3" s="107" t="s">
        <v>269</v>
      </c>
      <c r="H3" s="3">
        <f>H6*5</f>
        <v>40</v>
      </c>
      <c r="I3" s="3">
        <f>I6*5</f>
        <v>40</v>
      </c>
      <c r="J3" s="3">
        <f t="shared" ref="J3:W3" si="0">J6*4</f>
        <v>32</v>
      </c>
      <c r="K3" s="3">
        <f t="shared" si="0"/>
        <v>16</v>
      </c>
      <c r="L3" s="3">
        <f t="shared" si="0"/>
        <v>16</v>
      </c>
      <c r="M3" s="3">
        <f t="shared" si="0"/>
        <v>16</v>
      </c>
      <c r="N3" s="3">
        <f t="shared" si="0"/>
        <v>12</v>
      </c>
      <c r="O3" s="3">
        <f t="shared" si="0"/>
        <v>12</v>
      </c>
      <c r="P3" s="3">
        <f t="shared" si="0"/>
        <v>12</v>
      </c>
      <c r="Q3" s="3">
        <f t="shared" si="0"/>
        <v>8</v>
      </c>
      <c r="R3" s="3">
        <f t="shared" si="0"/>
        <v>8</v>
      </c>
      <c r="S3" s="3">
        <f t="shared" si="0"/>
        <v>8</v>
      </c>
      <c r="T3" s="3">
        <f t="shared" si="0"/>
        <v>8</v>
      </c>
      <c r="U3" s="3">
        <f t="shared" si="0"/>
        <v>8</v>
      </c>
      <c r="V3" s="3">
        <f t="shared" si="0"/>
        <v>40</v>
      </c>
      <c r="W3" s="3">
        <f t="shared" si="0"/>
        <v>40</v>
      </c>
      <c r="X3" s="3">
        <f>X6*1</f>
        <v>10</v>
      </c>
      <c r="AA3" s="3">
        <f>SUM(H3:Z3)</f>
        <v>326</v>
      </c>
    </row>
    <row r="4" spans="2:41">
      <c r="B4" s="2" t="s">
        <v>37</v>
      </c>
      <c r="C4" s="6">
        <v>4</v>
      </c>
      <c r="D4" s="6">
        <v>0</v>
      </c>
      <c r="E4" s="6">
        <v>1</v>
      </c>
      <c r="G4" s="12" t="s">
        <v>39</v>
      </c>
    </row>
    <row r="5" spans="2:41">
      <c r="B5" s="2" t="s">
        <v>0</v>
      </c>
      <c r="C5" s="6">
        <v>0</v>
      </c>
      <c r="D5" s="6">
        <v>2</v>
      </c>
      <c r="E5" s="6">
        <v>-1</v>
      </c>
      <c r="G5" s="56" t="s">
        <v>108</v>
      </c>
      <c r="H5" s="5" t="s">
        <v>2</v>
      </c>
      <c r="I5" s="5" t="s">
        <v>3</v>
      </c>
      <c r="J5" s="5" t="s">
        <v>4</v>
      </c>
      <c r="K5" s="5" t="s">
        <v>5</v>
      </c>
      <c r="L5" s="5" t="s">
        <v>6</v>
      </c>
      <c r="M5" s="5" t="s">
        <v>7</v>
      </c>
      <c r="N5" s="5" t="s">
        <v>8</v>
      </c>
      <c r="O5" s="5" t="s">
        <v>9</v>
      </c>
      <c r="P5" s="5" t="s">
        <v>10</v>
      </c>
      <c r="Q5" s="5" t="s">
        <v>11</v>
      </c>
      <c r="R5" s="5" t="s">
        <v>12</v>
      </c>
      <c r="S5" s="5" t="s">
        <v>13</v>
      </c>
      <c r="T5" s="5" t="s">
        <v>14</v>
      </c>
      <c r="U5" s="5" t="s">
        <v>15</v>
      </c>
      <c r="V5" s="5" t="s">
        <v>16</v>
      </c>
      <c r="W5" s="5" t="s">
        <v>17</v>
      </c>
      <c r="X5" s="5" t="s">
        <v>18</v>
      </c>
      <c r="Y5" s="5" t="s">
        <v>19</v>
      </c>
      <c r="Z5" s="5" t="s">
        <v>20</v>
      </c>
      <c r="AA5" s="5" t="s">
        <v>21</v>
      </c>
      <c r="AB5" s="5" t="s">
        <v>22</v>
      </c>
      <c r="AC5" s="5" t="s">
        <v>23</v>
      </c>
      <c r="AD5" s="5" t="s">
        <v>24</v>
      </c>
      <c r="AE5" s="5" t="s">
        <v>25</v>
      </c>
      <c r="AF5" s="5" t="s">
        <v>26</v>
      </c>
      <c r="AG5" s="5" t="s">
        <v>27</v>
      </c>
      <c r="AH5" s="5" t="s">
        <v>28</v>
      </c>
      <c r="AI5" s="5" t="s">
        <v>29</v>
      </c>
      <c r="AJ5" s="5" t="s">
        <v>30</v>
      </c>
      <c r="AK5" s="5" t="s">
        <v>31</v>
      </c>
      <c r="AL5" s="5" t="s">
        <v>32</v>
      </c>
      <c r="AM5" s="5" t="s">
        <v>33</v>
      </c>
    </row>
    <row r="6" spans="2:41">
      <c r="B6" s="2" t="s">
        <v>1</v>
      </c>
      <c r="C6" s="6">
        <v>5</v>
      </c>
      <c r="D6" s="6">
        <v>-1</v>
      </c>
      <c r="E6" s="6">
        <v>0</v>
      </c>
      <c r="G6" s="56" t="s">
        <v>109</v>
      </c>
      <c r="H6" s="14">
        <v>8</v>
      </c>
      <c r="I6" s="14">
        <v>8</v>
      </c>
      <c r="J6" s="14">
        <v>8</v>
      </c>
      <c r="K6" s="14">
        <v>4</v>
      </c>
      <c r="L6" s="14">
        <v>4</v>
      </c>
      <c r="M6" s="14">
        <v>4</v>
      </c>
      <c r="N6" s="14">
        <v>3</v>
      </c>
      <c r="O6" s="14">
        <v>3</v>
      </c>
      <c r="P6" s="14">
        <v>3</v>
      </c>
      <c r="Q6" s="14">
        <v>2</v>
      </c>
      <c r="R6" s="14">
        <v>2</v>
      </c>
      <c r="S6" s="14">
        <v>2</v>
      </c>
      <c r="T6" s="14">
        <v>2</v>
      </c>
      <c r="U6" s="14">
        <v>2</v>
      </c>
      <c r="V6" s="14">
        <v>10</v>
      </c>
      <c r="W6" s="14">
        <v>10</v>
      </c>
      <c r="X6" s="14">
        <v>10</v>
      </c>
      <c r="Y6" s="14">
        <v>10</v>
      </c>
      <c r="Z6" s="14">
        <v>3</v>
      </c>
      <c r="AA6" s="14">
        <v>3</v>
      </c>
      <c r="AB6" s="14">
        <v>3</v>
      </c>
      <c r="AC6" s="14">
        <v>2</v>
      </c>
      <c r="AD6" s="14">
        <v>2</v>
      </c>
      <c r="AE6" s="14">
        <v>2</v>
      </c>
      <c r="AF6" s="14">
        <v>2</v>
      </c>
      <c r="AG6" s="14">
        <v>6</v>
      </c>
      <c r="AH6" s="14">
        <v>6</v>
      </c>
      <c r="AI6" s="14">
        <v>3</v>
      </c>
      <c r="AJ6" s="14">
        <v>3</v>
      </c>
      <c r="AK6" s="14">
        <v>3</v>
      </c>
      <c r="AL6" s="14">
        <v>5</v>
      </c>
      <c r="AM6" s="14">
        <v>5</v>
      </c>
      <c r="AN6" s="3">
        <f>SUM(H6:AM6)</f>
        <v>143</v>
      </c>
    </row>
    <row r="7" spans="2:41">
      <c r="G7" s="31" t="s">
        <v>53</v>
      </c>
      <c r="H7" s="6"/>
      <c r="I7" s="6"/>
      <c r="J7" s="6"/>
      <c r="K7" s="6"/>
      <c r="L7" s="6"/>
      <c r="M7" s="17">
        <f>M6*4</f>
        <v>16</v>
      </c>
      <c r="N7" s="17">
        <f t="shared" ref="N7:AF7" si="1">N6*4</f>
        <v>12</v>
      </c>
      <c r="O7" s="17">
        <f t="shared" si="1"/>
        <v>12</v>
      </c>
      <c r="P7" s="17">
        <f t="shared" si="1"/>
        <v>12</v>
      </c>
      <c r="Q7" s="17">
        <f t="shared" si="1"/>
        <v>8</v>
      </c>
      <c r="R7" s="17">
        <f t="shared" si="1"/>
        <v>8</v>
      </c>
      <c r="S7" s="17">
        <f t="shared" si="1"/>
        <v>8</v>
      </c>
      <c r="T7" s="17">
        <f t="shared" si="1"/>
        <v>8</v>
      </c>
      <c r="U7" s="17">
        <f t="shared" si="1"/>
        <v>8</v>
      </c>
      <c r="V7" s="6"/>
      <c r="W7" s="6"/>
      <c r="X7" s="6"/>
      <c r="Y7" s="6"/>
      <c r="Z7" s="6"/>
      <c r="AA7" s="6"/>
      <c r="AB7" s="6">
        <f t="shared" si="1"/>
        <v>12</v>
      </c>
      <c r="AC7" s="6">
        <f t="shared" si="1"/>
        <v>8</v>
      </c>
      <c r="AD7" s="6">
        <f t="shared" si="1"/>
        <v>8</v>
      </c>
      <c r="AE7" s="6">
        <f t="shared" si="1"/>
        <v>8</v>
      </c>
      <c r="AF7" s="6">
        <f t="shared" si="1"/>
        <v>8</v>
      </c>
      <c r="AG7" s="6"/>
      <c r="AH7" s="6"/>
      <c r="AI7" s="6"/>
      <c r="AJ7" s="6"/>
      <c r="AK7" s="6"/>
      <c r="AL7" s="6"/>
      <c r="AM7" s="6"/>
      <c r="AN7" s="3">
        <f>SUM(H7:AM7)</f>
        <v>136</v>
      </c>
    </row>
    <row r="8" spans="2:41">
      <c r="B8" s="3" t="s">
        <v>50</v>
      </c>
      <c r="G8" s="33" t="s">
        <v>0</v>
      </c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3">
        <f>SUM(H8:AM8)</f>
        <v>0</v>
      </c>
      <c r="AO8" s="3">
        <v>92</v>
      </c>
    </row>
    <row r="9" spans="2:41">
      <c r="B9" s="13" t="s">
        <v>52</v>
      </c>
      <c r="C9" s="8" t="s">
        <v>48</v>
      </c>
      <c r="D9" s="4" t="s">
        <v>0</v>
      </c>
      <c r="E9" s="4" t="s">
        <v>1</v>
      </c>
      <c r="G9" s="34" t="s">
        <v>35</v>
      </c>
      <c r="H9" s="6"/>
      <c r="I9" s="6"/>
      <c r="J9" s="6"/>
      <c r="K9" s="19">
        <f>K6*5</f>
        <v>20</v>
      </c>
      <c r="L9" s="19">
        <f>L6*5</f>
        <v>20</v>
      </c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19">
        <f t="shared" ref="Z9:AA9" si="2">Z6*5</f>
        <v>15</v>
      </c>
      <c r="AA9" s="19">
        <f t="shared" si="2"/>
        <v>15</v>
      </c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3">
        <f t="shared" ref="AN9:AN11" si="3">SUM(H9:AM9)</f>
        <v>70</v>
      </c>
    </row>
    <row r="10" spans="2:41">
      <c r="B10" s="2" t="s">
        <v>37</v>
      </c>
      <c r="C10" s="6">
        <v>0</v>
      </c>
      <c r="D10" s="6">
        <v>0</v>
      </c>
      <c r="E10" s="6">
        <v>1</v>
      </c>
      <c r="G10" s="35" t="s">
        <v>34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20">
        <f>V6*1</f>
        <v>10</v>
      </c>
      <c r="W10" s="6"/>
      <c r="X10" s="6"/>
      <c r="Y10" s="6"/>
      <c r="Z10" s="6"/>
      <c r="AA10" s="6"/>
      <c r="AB10" s="6"/>
      <c r="AC10" s="6"/>
      <c r="AD10" s="6"/>
      <c r="AE10" s="6"/>
      <c r="AF10" s="6"/>
      <c r="AG10" s="20">
        <f>AG6*1</f>
        <v>6</v>
      </c>
      <c r="AH10" s="6"/>
      <c r="AI10" s="6"/>
      <c r="AJ10" s="6"/>
      <c r="AK10" s="6"/>
      <c r="AL10" s="6"/>
      <c r="AM10" s="6"/>
      <c r="AN10" s="3">
        <f t="shared" si="3"/>
        <v>16</v>
      </c>
    </row>
    <row r="11" spans="2:41" ht="15.75" thickBot="1">
      <c r="B11" s="2" t="s">
        <v>0</v>
      </c>
      <c r="C11" s="6">
        <v>0</v>
      </c>
      <c r="D11" s="6">
        <v>0</v>
      </c>
      <c r="E11" s="6">
        <v>-1</v>
      </c>
      <c r="G11" s="36" t="s">
        <v>110</v>
      </c>
      <c r="H11" s="18">
        <v>0</v>
      </c>
      <c r="I11" s="18">
        <v>0</v>
      </c>
      <c r="J11" s="18">
        <v>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18">
        <v>0</v>
      </c>
      <c r="X11" s="18">
        <v>0</v>
      </c>
      <c r="Y11" s="18">
        <v>0</v>
      </c>
      <c r="Z11" s="6"/>
      <c r="AA11" s="6"/>
      <c r="AB11" s="6"/>
      <c r="AC11" s="6"/>
      <c r="AD11" s="6"/>
      <c r="AE11" s="6"/>
      <c r="AF11" s="6"/>
      <c r="AG11" s="6"/>
      <c r="AH11" s="18">
        <v>0</v>
      </c>
      <c r="AI11" s="18">
        <v>0</v>
      </c>
      <c r="AJ11" s="18">
        <v>0</v>
      </c>
      <c r="AK11" s="18">
        <v>0</v>
      </c>
      <c r="AL11" s="18">
        <v>0</v>
      </c>
      <c r="AM11" s="18">
        <v>0</v>
      </c>
      <c r="AN11" s="3">
        <f t="shared" si="3"/>
        <v>0</v>
      </c>
    </row>
    <row r="12" spans="2:41" ht="16.5" thickTop="1" thickBot="1">
      <c r="B12" s="2" t="s">
        <v>1</v>
      </c>
      <c r="C12" s="6">
        <v>2</v>
      </c>
      <c r="D12" s="6">
        <v>-1</v>
      </c>
      <c r="E12" s="6">
        <v>0</v>
      </c>
      <c r="G12" s="49" t="s">
        <v>80</v>
      </c>
      <c r="H12" s="95" t="s">
        <v>110</v>
      </c>
      <c r="I12" s="95"/>
      <c r="J12" s="95"/>
      <c r="K12" s="98" t="s">
        <v>35</v>
      </c>
      <c r="L12" s="98"/>
      <c r="M12" s="97" t="s">
        <v>54</v>
      </c>
      <c r="N12" s="97"/>
      <c r="O12" s="97"/>
      <c r="P12" s="97" t="s">
        <v>55</v>
      </c>
      <c r="Q12" s="97"/>
      <c r="R12" s="97" t="s">
        <v>56</v>
      </c>
      <c r="S12" s="97"/>
      <c r="T12" s="97"/>
      <c r="U12" s="97"/>
      <c r="V12" s="22" t="s">
        <v>58</v>
      </c>
      <c r="W12" s="95" t="s">
        <v>110</v>
      </c>
      <c r="X12" s="95"/>
      <c r="Y12" s="95"/>
      <c r="Z12" s="96" t="s">
        <v>57</v>
      </c>
      <c r="AA12" s="96"/>
      <c r="AB12" s="97" t="s">
        <v>82</v>
      </c>
      <c r="AC12" s="97"/>
      <c r="AD12" s="97" t="s">
        <v>83</v>
      </c>
      <c r="AE12" s="97"/>
      <c r="AF12" s="97"/>
      <c r="AG12" s="22" t="s">
        <v>58</v>
      </c>
      <c r="AH12" s="95" t="s">
        <v>110</v>
      </c>
      <c r="AI12" s="95"/>
      <c r="AJ12" s="95"/>
      <c r="AK12" s="95"/>
      <c r="AL12" s="95"/>
      <c r="AM12" s="95"/>
    </row>
    <row r="13" spans="2:41" ht="15.75" thickTop="1">
      <c r="B13" s="23" t="s">
        <v>51</v>
      </c>
      <c r="G13" s="37" t="s">
        <v>36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3">
        <f>SUM(AN7:AN11)</f>
        <v>222</v>
      </c>
    </row>
    <row r="14" spans="2:41">
      <c r="G14" s="3" t="s">
        <v>104</v>
      </c>
    </row>
    <row r="15" spans="2:41">
      <c r="G15" s="3" t="s">
        <v>92</v>
      </c>
      <c r="H15" s="3" t="s">
        <v>2</v>
      </c>
      <c r="I15" s="3" t="s">
        <v>3</v>
      </c>
      <c r="J15" s="3" t="s">
        <v>4</v>
      </c>
      <c r="K15" s="3" t="s">
        <v>5</v>
      </c>
      <c r="L15" s="3" t="s">
        <v>6</v>
      </c>
      <c r="M15" s="3" t="s">
        <v>7</v>
      </c>
      <c r="N15" s="3" t="s">
        <v>8</v>
      </c>
      <c r="O15" s="3" t="s">
        <v>9</v>
      </c>
      <c r="P15" s="3" t="s">
        <v>10</v>
      </c>
      <c r="Q15" s="3" t="s">
        <v>11</v>
      </c>
      <c r="R15" s="3" t="s">
        <v>12</v>
      </c>
      <c r="S15" s="3" t="s">
        <v>13</v>
      </c>
      <c r="T15" s="3" t="s">
        <v>14</v>
      </c>
      <c r="U15" s="3" t="s">
        <v>15</v>
      </c>
      <c r="V15" s="3" t="s">
        <v>16</v>
      </c>
      <c r="W15" s="3" t="s">
        <v>17</v>
      </c>
      <c r="X15" s="3" t="s">
        <v>18</v>
      </c>
      <c r="Y15" s="3" t="s">
        <v>19</v>
      </c>
      <c r="Z15" s="3" t="s">
        <v>20</v>
      </c>
      <c r="AA15" s="3" t="s">
        <v>21</v>
      </c>
      <c r="AB15" s="3" t="s">
        <v>22</v>
      </c>
      <c r="AC15" s="3" t="s">
        <v>23</v>
      </c>
      <c r="AD15" s="3" t="s">
        <v>24</v>
      </c>
      <c r="AE15" s="3" t="s">
        <v>25</v>
      </c>
      <c r="AF15" s="3" t="s">
        <v>26</v>
      </c>
      <c r="AG15" s="3" t="s">
        <v>27</v>
      </c>
      <c r="AH15" s="3" t="s">
        <v>28</v>
      </c>
      <c r="AI15" s="3" t="s">
        <v>29</v>
      </c>
      <c r="AJ15" s="3" t="s">
        <v>30</v>
      </c>
      <c r="AK15" s="3" t="s">
        <v>31</v>
      </c>
      <c r="AL15" s="3" t="s">
        <v>32</v>
      </c>
      <c r="AM15" s="3" t="s">
        <v>33</v>
      </c>
    </row>
    <row r="16" spans="2:41">
      <c r="G16" s="3" t="s">
        <v>93</v>
      </c>
    </row>
    <row r="17" spans="7:39">
      <c r="G17" s="3" t="s">
        <v>94</v>
      </c>
      <c r="M17" s="3" t="s">
        <v>40</v>
      </c>
      <c r="N17" s="3" t="s">
        <v>40</v>
      </c>
      <c r="O17" s="3" t="s">
        <v>40</v>
      </c>
      <c r="P17" s="3" t="s">
        <v>41</v>
      </c>
      <c r="Q17" s="3" t="s">
        <v>41</v>
      </c>
      <c r="R17" s="3" t="s">
        <v>42</v>
      </c>
      <c r="S17" s="3" t="s">
        <v>42</v>
      </c>
      <c r="T17" s="3" t="s">
        <v>42</v>
      </c>
      <c r="U17" s="3" t="s">
        <v>42</v>
      </c>
      <c r="AB17" s="3" t="s">
        <v>43</v>
      </c>
      <c r="AC17" s="3" t="s">
        <v>43</v>
      </c>
      <c r="AD17" s="3" t="s">
        <v>44</v>
      </c>
      <c r="AE17" s="3" t="s">
        <v>44</v>
      </c>
      <c r="AF17" s="3" t="s">
        <v>44</v>
      </c>
    </row>
    <row r="18" spans="7:39">
      <c r="G18" s="3" t="s">
        <v>95</v>
      </c>
      <c r="K18" s="3">
        <v>20</v>
      </c>
      <c r="L18" s="3">
        <v>20</v>
      </c>
      <c r="M18" s="3">
        <v>16</v>
      </c>
      <c r="N18" s="3">
        <v>12</v>
      </c>
      <c r="O18" s="3">
        <v>12</v>
      </c>
      <c r="P18" s="3">
        <v>12</v>
      </c>
      <c r="Q18" s="3">
        <v>8</v>
      </c>
      <c r="R18" s="3">
        <v>8</v>
      </c>
      <c r="S18" s="3">
        <v>8</v>
      </c>
      <c r="T18" s="3">
        <v>8</v>
      </c>
      <c r="U18" s="3">
        <v>8</v>
      </c>
      <c r="V18" s="3">
        <v>10</v>
      </c>
      <c r="Z18" s="3">
        <v>15</v>
      </c>
      <c r="AA18" s="3">
        <v>15</v>
      </c>
      <c r="AB18" s="3">
        <v>12</v>
      </c>
      <c r="AC18" s="3">
        <v>8</v>
      </c>
      <c r="AD18" s="3">
        <v>8</v>
      </c>
      <c r="AE18" s="3">
        <v>8</v>
      </c>
      <c r="AF18" s="3">
        <v>8</v>
      </c>
      <c r="AG18" s="3">
        <v>6</v>
      </c>
    </row>
    <row r="19" spans="7:39">
      <c r="G19" s="3" t="s">
        <v>96</v>
      </c>
      <c r="H19" s="3" t="s">
        <v>1</v>
      </c>
      <c r="I19" s="3" t="s">
        <v>1</v>
      </c>
      <c r="J19" s="3" t="s">
        <v>1</v>
      </c>
      <c r="K19" s="3" t="s">
        <v>97</v>
      </c>
      <c r="L19" s="3" t="s">
        <v>97</v>
      </c>
      <c r="M19" s="3" t="s">
        <v>98</v>
      </c>
      <c r="N19" s="3" t="s">
        <v>98</v>
      </c>
      <c r="O19" s="3" t="s">
        <v>98</v>
      </c>
      <c r="P19" s="3" t="s">
        <v>98</v>
      </c>
      <c r="Q19" s="3" t="s">
        <v>98</v>
      </c>
      <c r="R19" s="3" t="s">
        <v>98</v>
      </c>
      <c r="S19" s="3" t="s">
        <v>98</v>
      </c>
      <c r="T19" s="3" t="s">
        <v>98</v>
      </c>
      <c r="U19" s="3" t="s">
        <v>98</v>
      </c>
      <c r="V19" s="3" t="s">
        <v>99</v>
      </c>
      <c r="W19" s="3" t="s">
        <v>1</v>
      </c>
      <c r="X19" s="3" t="s">
        <v>1</v>
      </c>
      <c r="Y19" s="3" t="s">
        <v>1</v>
      </c>
      <c r="Z19" s="3" t="s">
        <v>97</v>
      </c>
      <c r="AA19" s="3" t="s">
        <v>97</v>
      </c>
      <c r="AB19" s="3" t="s">
        <v>98</v>
      </c>
      <c r="AC19" s="3" t="s">
        <v>98</v>
      </c>
      <c r="AD19" s="3" t="s">
        <v>98</v>
      </c>
      <c r="AE19" s="3" t="s">
        <v>98</v>
      </c>
      <c r="AF19" s="3" t="s">
        <v>98</v>
      </c>
      <c r="AG19" s="3" t="s">
        <v>99</v>
      </c>
      <c r="AH19" s="3" t="s">
        <v>1</v>
      </c>
      <c r="AI19" s="3" t="s">
        <v>1</v>
      </c>
      <c r="AJ19" s="3" t="s">
        <v>1</v>
      </c>
      <c r="AK19" s="3" t="s">
        <v>1</v>
      </c>
      <c r="AL19" s="3" t="s">
        <v>1</v>
      </c>
      <c r="AM19" s="3" t="s">
        <v>1</v>
      </c>
    </row>
    <row r="21" spans="7:39" ht="15.75" thickBot="1">
      <c r="G21" s="15" t="s">
        <v>46</v>
      </c>
      <c r="H21" s="5" t="s">
        <v>2</v>
      </c>
      <c r="I21" s="5" t="s">
        <v>3</v>
      </c>
      <c r="J21" s="5" t="s">
        <v>4</v>
      </c>
      <c r="K21" s="5" t="s">
        <v>5</v>
      </c>
      <c r="L21" s="5" t="s">
        <v>6</v>
      </c>
      <c r="M21" s="5" t="s">
        <v>7</v>
      </c>
      <c r="N21" s="5" t="s">
        <v>8</v>
      </c>
      <c r="O21" s="5" t="s">
        <v>9</v>
      </c>
      <c r="P21" s="5" t="s">
        <v>10</v>
      </c>
      <c r="Q21" s="5" t="s">
        <v>11</v>
      </c>
      <c r="R21" s="5" t="s">
        <v>12</v>
      </c>
      <c r="S21" s="5" t="s">
        <v>13</v>
      </c>
      <c r="T21" s="5" t="s">
        <v>14</v>
      </c>
      <c r="U21" s="5" t="s">
        <v>15</v>
      </c>
      <c r="V21" s="5" t="s">
        <v>16</v>
      </c>
      <c r="W21" s="5" t="s">
        <v>17</v>
      </c>
      <c r="X21" s="5" t="s">
        <v>18</v>
      </c>
      <c r="Y21" s="5" t="s">
        <v>19</v>
      </c>
      <c r="Z21" s="5" t="s">
        <v>20</v>
      </c>
      <c r="AA21" s="5" t="s">
        <v>21</v>
      </c>
      <c r="AB21" s="5" t="s">
        <v>22</v>
      </c>
      <c r="AC21" s="5" t="s">
        <v>23</v>
      </c>
      <c r="AD21" s="5" t="s">
        <v>24</v>
      </c>
      <c r="AE21" s="5" t="s">
        <v>25</v>
      </c>
      <c r="AF21" s="5" t="s">
        <v>26</v>
      </c>
      <c r="AG21" s="5" t="s">
        <v>27</v>
      </c>
      <c r="AH21" s="5" t="s">
        <v>28</v>
      </c>
      <c r="AI21" s="5" t="s">
        <v>29</v>
      </c>
      <c r="AJ21" s="5" t="s">
        <v>30</v>
      </c>
      <c r="AK21" s="5" t="s">
        <v>31</v>
      </c>
      <c r="AL21" s="5" t="s">
        <v>32</v>
      </c>
      <c r="AM21" s="5" t="s">
        <v>33</v>
      </c>
    </row>
    <row r="22" spans="7:39" ht="16.5" thickTop="1" thickBot="1">
      <c r="G22" s="15" t="s">
        <v>47</v>
      </c>
      <c r="H22" s="95" t="s">
        <v>110</v>
      </c>
      <c r="I22" s="95"/>
      <c r="J22" s="95"/>
      <c r="K22" s="98" t="s">
        <v>35</v>
      </c>
      <c r="L22" s="98"/>
      <c r="M22" s="97" t="s">
        <v>54</v>
      </c>
      <c r="N22" s="97"/>
      <c r="O22" s="97"/>
      <c r="P22" s="97" t="s">
        <v>55</v>
      </c>
      <c r="Q22" s="97"/>
      <c r="R22" s="97" t="s">
        <v>56</v>
      </c>
      <c r="S22" s="97"/>
      <c r="T22" s="97"/>
      <c r="U22" s="97"/>
      <c r="V22" s="22" t="s">
        <v>58</v>
      </c>
      <c r="W22" s="95" t="s">
        <v>110</v>
      </c>
      <c r="X22" s="95"/>
      <c r="Y22" s="95"/>
      <c r="Z22" s="96" t="s">
        <v>57</v>
      </c>
      <c r="AA22" s="96"/>
      <c r="AB22" s="97" t="s">
        <v>82</v>
      </c>
      <c r="AC22" s="97"/>
      <c r="AD22" s="97" t="s">
        <v>83</v>
      </c>
      <c r="AE22" s="97"/>
      <c r="AF22" s="97"/>
      <c r="AG22" s="22" t="s">
        <v>58</v>
      </c>
      <c r="AH22" s="95" t="s">
        <v>110</v>
      </c>
      <c r="AI22" s="95"/>
      <c r="AJ22" s="95"/>
      <c r="AK22" s="95"/>
      <c r="AL22" s="95"/>
      <c r="AM22" s="95"/>
    </row>
    <row r="23" spans="7:39" ht="15.75" thickTop="1"/>
    <row r="24" spans="7:39">
      <c r="G24" s="82" t="s">
        <v>107</v>
      </c>
      <c r="H24" s="82"/>
      <c r="I24" s="82"/>
      <c r="J24" s="82"/>
      <c r="K24" s="82"/>
      <c r="L24" s="82"/>
    </row>
    <row r="25" spans="7:39" ht="15.75" thickBot="1"/>
    <row r="26" spans="7:39" ht="44.25" thickBot="1">
      <c r="G26" s="74" t="s">
        <v>259</v>
      </c>
      <c r="H26" s="26" t="s">
        <v>260</v>
      </c>
      <c r="I26" s="26" t="s">
        <v>257</v>
      </c>
    </row>
    <row r="27" spans="7:39" ht="15.75" thickBot="1">
      <c r="G27" s="75">
        <v>4000</v>
      </c>
      <c r="H27" s="26">
        <v>10.85</v>
      </c>
      <c r="I27" s="26">
        <v>222</v>
      </c>
    </row>
    <row r="28" spans="7:39" ht="15.75" thickBot="1">
      <c r="G28" s="75">
        <v>7000</v>
      </c>
      <c r="H28" s="26"/>
      <c r="I28" s="26"/>
    </row>
    <row r="29" spans="7:39" ht="15.75" thickBot="1">
      <c r="G29" s="75">
        <v>10000</v>
      </c>
      <c r="H29" s="26"/>
      <c r="I29" s="26"/>
    </row>
    <row r="30" spans="7:39" ht="15.75" thickBot="1">
      <c r="G30" s="75">
        <v>13000</v>
      </c>
      <c r="H30" s="26"/>
      <c r="I30" s="26"/>
    </row>
    <row r="31" spans="7:39" ht="15.75" thickBot="1">
      <c r="G31" s="76">
        <v>16000</v>
      </c>
      <c r="H31" s="26"/>
      <c r="I31" s="26"/>
    </row>
    <row r="32" spans="7:39" ht="15.75" thickTop="1"/>
  </sheetData>
  <mergeCells count="21">
    <mergeCell ref="Z12:AA12"/>
    <mergeCell ref="AB12:AC12"/>
    <mergeCell ref="AD12:AF12"/>
    <mergeCell ref="AH12:AM12"/>
    <mergeCell ref="H12:J12"/>
    <mergeCell ref="K12:L12"/>
    <mergeCell ref="M12:O12"/>
    <mergeCell ref="P12:Q12"/>
    <mergeCell ref="R12:U12"/>
    <mergeCell ref="W12:Y12"/>
    <mergeCell ref="AH22:AM22"/>
    <mergeCell ref="H22:J22"/>
    <mergeCell ref="K22:L22"/>
    <mergeCell ref="M22:O22"/>
    <mergeCell ref="P22:Q22"/>
    <mergeCell ref="R22:U22"/>
    <mergeCell ref="G24:L24"/>
    <mergeCell ref="W22:Y22"/>
    <mergeCell ref="Z22:AA22"/>
    <mergeCell ref="AB22:AC22"/>
    <mergeCell ref="AD22:AF2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BD30"/>
  <sheetViews>
    <sheetView topLeftCell="E1" workbookViewId="0">
      <selection activeCell="G13" sqref="G13"/>
    </sheetView>
  </sheetViews>
  <sheetFormatPr defaultColWidth="9.140625" defaultRowHeight="15"/>
  <cols>
    <col min="1" max="1" width="1.710937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5.42578125" style="3" customWidth="1"/>
    <col min="7" max="7" width="12.42578125" style="26" customWidth="1"/>
    <col min="8" max="54" width="3.28515625" style="26" customWidth="1"/>
    <col min="55" max="55" width="3.7109375" style="26" customWidth="1"/>
    <col min="56" max="56" width="4" style="26" bestFit="1" customWidth="1"/>
    <col min="57" max="16384" width="9.140625" style="3"/>
  </cols>
  <sheetData>
    <row r="1" spans="2:56">
      <c r="G1" s="24" t="s">
        <v>38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75</v>
      </c>
      <c r="N1" s="25" t="s">
        <v>76</v>
      </c>
      <c r="O1" s="25" t="s">
        <v>77</v>
      </c>
      <c r="P1" s="25" t="s">
        <v>78</v>
      </c>
      <c r="Q1" s="25" t="s">
        <v>79</v>
      </c>
    </row>
    <row r="2" spans="2:56">
      <c r="B2" s="3" t="s">
        <v>49</v>
      </c>
      <c r="G2" s="27" t="s">
        <v>45</v>
      </c>
      <c r="H2" s="25">
        <v>2</v>
      </c>
      <c r="I2" s="25">
        <v>3</v>
      </c>
      <c r="J2" s="25">
        <v>3</v>
      </c>
      <c r="K2" s="25">
        <v>4</v>
      </c>
      <c r="L2" s="25">
        <v>4</v>
      </c>
      <c r="M2" s="32">
        <v>3</v>
      </c>
      <c r="N2" s="32">
        <v>3</v>
      </c>
      <c r="O2" s="32">
        <v>3</v>
      </c>
      <c r="P2" s="32">
        <v>2</v>
      </c>
      <c r="Q2" s="32">
        <v>2</v>
      </c>
      <c r="V2" s="26">
        <f>SUM(H2:U2)</f>
        <v>29</v>
      </c>
      <c r="X2" s="26">
        <f>48-V2-3</f>
        <v>16</v>
      </c>
    </row>
    <row r="3" spans="2:56">
      <c r="B3" s="13" t="s">
        <v>52</v>
      </c>
      <c r="C3" s="8" t="s">
        <v>48</v>
      </c>
      <c r="D3" s="4" t="s">
        <v>0</v>
      </c>
      <c r="E3" s="4" t="s">
        <v>1</v>
      </c>
      <c r="G3" s="107" t="s">
        <v>269</v>
      </c>
      <c r="H3" s="3">
        <f>H6*5</f>
        <v>10</v>
      </c>
      <c r="I3" s="3">
        <f>I6*5</f>
        <v>10</v>
      </c>
      <c r="J3" s="3">
        <f t="shared" ref="J3:W3" si="0">J6*4</f>
        <v>8</v>
      </c>
      <c r="K3" s="3">
        <f t="shared" si="0"/>
        <v>8</v>
      </c>
      <c r="L3" s="3">
        <f t="shared" si="0"/>
        <v>12</v>
      </c>
      <c r="M3" s="3">
        <f t="shared" si="0"/>
        <v>12</v>
      </c>
      <c r="N3" s="3">
        <f t="shared" si="0"/>
        <v>12</v>
      </c>
      <c r="O3" s="3">
        <f t="shared" si="0"/>
        <v>12</v>
      </c>
      <c r="P3" s="3">
        <f t="shared" si="0"/>
        <v>12</v>
      </c>
      <c r="Q3" s="3">
        <f t="shared" si="0"/>
        <v>32</v>
      </c>
      <c r="R3" s="3">
        <f t="shared" si="0"/>
        <v>32</v>
      </c>
      <c r="S3" s="3">
        <f t="shared" si="0"/>
        <v>8</v>
      </c>
      <c r="T3" s="3">
        <f t="shared" si="0"/>
        <v>8</v>
      </c>
      <c r="U3" s="3">
        <f t="shared" si="0"/>
        <v>8</v>
      </c>
      <c r="V3" s="3">
        <f t="shared" si="0"/>
        <v>8</v>
      </c>
      <c r="W3" s="3">
        <f t="shared" si="0"/>
        <v>8</v>
      </c>
      <c r="X3" s="3">
        <f t="shared" ref="X3:AL3" si="1">X6*4</f>
        <v>20</v>
      </c>
      <c r="Y3" s="3">
        <f t="shared" si="1"/>
        <v>20</v>
      </c>
      <c r="Z3" s="3">
        <f t="shared" si="1"/>
        <v>20</v>
      </c>
      <c r="AA3" s="3">
        <f t="shared" si="1"/>
        <v>20</v>
      </c>
      <c r="AB3" s="3">
        <f t="shared" si="1"/>
        <v>20</v>
      </c>
      <c r="AC3" s="3">
        <f t="shared" si="1"/>
        <v>20</v>
      </c>
      <c r="AD3" s="3">
        <f t="shared" si="1"/>
        <v>20</v>
      </c>
      <c r="AE3" s="3">
        <f t="shared" si="1"/>
        <v>8</v>
      </c>
      <c r="AF3" s="3">
        <f t="shared" si="1"/>
        <v>8</v>
      </c>
      <c r="AG3" s="3">
        <f t="shared" si="1"/>
        <v>12</v>
      </c>
      <c r="AH3" s="3">
        <f t="shared" si="1"/>
        <v>12</v>
      </c>
      <c r="AI3" s="3">
        <f t="shared" si="1"/>
        <v>12</v>
      </c>
      <c r="AJ3" s="3">
        <f t="shared" si="1"/>
        <v>8</v>
      </c>
      <c r="AK3" s="3">
        <f t="shared" si="1"/>
        <v>8</v>
      </c>
      <c r="AL3" s="3">
        <f t="shared" si="1"/>
        <v>8</v>
      </c>
      <c r="AM3" s="3">
        <f>AM6*1</f>
        <v>2</v>
      </c>
      <c r="AP3" s="26">
        <f>SUM(H3:AO3)</f>
        <v>418</v>
      </c>
    </row>
    <row r="4" spans="2:56">
      <c r="B4" s="2" t="s">
        <v>37</v>
      </c>
      <c r="C4" s="6">
        <v>4</v>
      </c>
      <c r="D4" s="6">
        <v>0</v>
      </c>
      <c r="E4" s="6">
        <v>1</v>
      </c>
      <c r="G4" s="28" t="s">
        <v>39</v>
      </c>
    </row>
    <row r="5" spans="2:56">
      <c r="B5" s="2" t="s">
        <v>0</v>
      </c>
      <c r="C5" s="6">
        <v>0</v>
      </c>
      <c r="D5" s="6">
        <v>2</v>
      </c>
      <c r="E5" s="6">
        <v>-1</v>
      </c>
      <c r="G5" s="56" t="s">
        <v>108</v>
      </c>
      <c r="H5" s="29">
        <v>1</v>
      </c>
      <c r="I5" s="29">
        <v>2</v>
      </c>
      <c r="J5" s="29">
        <v>3</v>
      </c>
      <c r="K5" s="29">
        <v>4</v>
      </c>
      <c r="L5" s="29">
        <v>5</v>
      </c>
      <c r="M5" s="29">
        <v>6</v>
      </c>
      <c r="N5" s="29">
        <v>7</v>
      </c>
      <c r="O5" s="29">
        <v>8</v>
      </c>
      <c r="P5" s="29">
        <v>9</v>
      </c>
      <c r="Q5" s="29">
        <v>10</v>
      </c>
      <c r="R5" s="29">
        <v>11</v>
      </c>
      <c r="S5" s="29">
        <v>12</v>
      </c>
      <c r="T5" s="29">
        <v>13</v>
      </c>
      <c r="U5" s="29">
        <v>14</v>
      </c>
      <c r="V5" s="29">
        <v>15</v>
      </c>
      <c r="W5" s="29">
        <v>16</v>
      </c>
      <c r="X5" s="29">
        <v>17</v>
      </c>
      <c r="Y5" s="29">
        <v>18</v>
      </c>
      <c r="Z5" s="29">
        <v>19</v>
      </c>
      <c r="AA5" s="29">
        <v>20</v>
      </c>
      <c r="AB5" s="29">
        <v>21</v>
      </c>
      <c r="AC5" s="29">
        <v>22</v>
      </c>
      <c r="AD5" s="29">
        <v>23</v>
      </c>
      <c r="AE5" s="29">
        <v>24</v>
      </c>
      <c r="AF5" s="29">
        <v>25</v>
      </c>
      <c r="AG5" s="29">
        <v>26</v>
      </c>
      <c r="AH5" s="29">
        <v>27</v>
      </c>
      <c r="AI5" s="29">
        <v>28</v>
      </c>
      <c r="AJ5" s="29">
        <v>29</v>
      </c>
      <c r="AK5" s="29">
        <v>30</v>
      </c>
      <c r="AL5" s="29">
        <v>31</v>
      </c>
      <c r="AM5" s="29">
        <v>32</v>
      </c>
      <c r="AN5" s="29">
        <v>33</v>
      </c>
      <c r="AO5" s="29">
        <v>34</v>
      </c>
      <c r="AP5" s="29">
        <v>35</v>
      </c>
      <c r="AQ5" s="29">
        <v>36</v>
      </c>
      <c r="AR5" s="29">
        <v>37</v>
      </c>
      <c r="AS5" s="29">
        <v>38</v>
      </c>
      <c r="AT5" s="29">
        <v>39</v>
      </c>
      <c r="AU5" s="29">
        <v>40</v>
      </c>
      <c r="AV5" s="29">
        <v>41</v>
      </c>
      <c r="AW5" s="29">
        <v>42</v>
      </c>
      <c r="AX5" s="29">
        <v>43</v>
      </c>
      <c r="AY5" s="29">
        <v>44</v>
      </c>
      <c r="AZ5" s="29">
        <v>45</v>
      </c>
      <c r="BA5" s="29">
        <v>46</v>
      </c>
      <c r="BB5" s="29">
        <v>47</v>
      </c>
      <c r="BC5" s="29">
        <v>48</v>
      </c>
    </row>
    <row r="6" spans="2:56">
      <c r="B6" s="2" t="s">
        <v>1</v>
      </c>
      <c r="C6" s="6">
        <v>5</v>
      </c>
      <c r="D6" s="6">
        <v>-1</v>
      </c>
      <c r="E6" s="6">
        <v>0</v>
      </c>
      <c r="G6" s="56" t="s">
        <v>109</v>
      </c>
      <c r="H6" s="30">
        <v>2</v>
      </c>
      <c r="I6" s="30">
        <v>2</v>
      </c>
      <c r="J6" s="30">
        <v>2</v>
      </c>
      <c r="K6" s="30">
        <v>2</v>
      </c>
      <c r="L6" s="30">
        <v>3</v>
      </c>
      <c r="M6" s="30">
        <v>3</v>
      </c>
      <c r="N6" s="30">
        <v>3</v>
      </c>
      <c r="O6" s="30">
        <v>3</v>
      </c>
      <c r="P6" s="30">
        <v>3</v>
      </c>
      <c r="Q6" s="30">
        <v>8</v>
      </c>
      <c r="R6" s="30">
        <v>8</v>
      </c>
      <c r="S6" s="30">
        <v>2</v>
      </c>
      <c r="T6" s="30">
        <v>2</v>
      </c>
      <c r="U6" s="30">
        <v>2</v>
      </c>
      <c r="V6" s="30">
        <v>2</v>
      </c>
      <c r="W6" s="30">
        <v>2</v>
      </c>
      <c r="X6" s="30">
        <v>5</v>
      </c>
      <c r="Y6" s="30">
        <v>5</v>
      </c>
      <c r="Z6" s="30">
        <v>5</v>
      </c>
      <c r="AA6" s="30">
        <v>5</v>
      </c>
      <c r="AB6" s="30">
        <v>5</v>
      </c>
      <c r="AC6" s="30">
        <v>5</v>
      </c>
      <c r="AD6" s="30">
        <v>5</v>
      </c>
      <c r="AE6" s="30">
        <v>2</v>
      </c>
      <c r="AF6" s="30">
        <v>2</v>
      </c>
      <c r="AG6" s="30">
        <v>3</v>
      </c>
      <c r="AH6" s="30">
        <v>3</v>
      </c>
      <c r="AI6" s="30">
        <v>3</v>
      </c>
      <c r="AJ6" s="30">
        <v>2</v>
      </c>
      <c r="AK6" s="30">
        <v>2</v>
      </c>
      <c r="AL6" s="30">
        <v>2</v>
      </c>
      <c r="AM6" s="30">
        <v>2</v>
      </c>
      <c r="AN6" s="30">
        <v>5</v>
      </c>
      <c r="AO6" s="30">
        <v>5</v>
      </c>
      <c r="AP6" s="30">
        <v>5</v>
      </c>
      <c r="AQ6" s="30">
        <v>5</v>
      </c>
      <c r="AR6" s="30">
        <v>3</v>
      </c>
      <c r="AS6" s="30">
        <v>3</v>
      </c>
      <c r="AT6" s="30">
        <v>2</v>
      </c>
      <c r="AU6" s="30">
        <v>2</v>
      </c>
      <c r="AV6" s="30">
        <v>2</v>
      </c>
      <c r="AW6" s="30">
        <v>2</v>
      </c>
      <c r="AX6" s="30">
        <v>2</v>
      </c>
      <c r="AY6" s="30">
        <v>2</v>
      </c>
      <c r="AZ6" s="30">
        <v>3</v>
      </c>
      <c r="BA6" s="30">
        <v>3</v>
      </c>
      <c r="BB6" s="30">
        <v>5</v>
      </c>
      <c r="BC6" s="30">
        <v>5</v>
      </c>
      <c r="BD6" s="26">
        <f>SUM(H6:BC6)</f>
        <v>159</v>
      </c>
    </row>
    <row r="7" spans="2:56">
      <c r="G7" s="31" t="s">
        <v>53</v>
      </c>
      <c r="H7" s="43"/>
      <c r="I7" s="43"/>
      <c r="J7" s="46">
        <f>J6*4</f>
        <v>8</v>
      </c>
      <c r="K7" s="46">
        <f t="shared" ref="K7:L7" si="2">K6*4</f>
        <v>8</v>
      </c>
      <c r="L7" s="46">
        <f t="shared" si="2"/>
        <v>12</v>
      </c>
      <c r="M7" s="46">
        <f t="shared" ref="M7:N7" si="3">M6*4</f>
        <v>12</v>
      </c>
      <c r="N7" s="46">
        <f t="shared" si="3"/>
        <v>12</v>
      </c>
      <c r="O7" s="43"/>
      <c r="P7" s="43"/>
      <c r="Q7" s="43"/>
      <c r="R7" s="43"/>
      <c r="S7" s="43"/>
      <c r="T7" s="43"/>
      <c r="U7" s="46">
        <f t="shared" ref="U7:AM7" si="4">U6*4</f>
        <v>8</v>
      </c>
      <c r="V7" s="46">
        <f t="shared" si="4"/>
        <v>8</v>
      </c>
      <c r="W7" s="46">
        <f t="shared" si="4"/>
        <v>8</v>
      </c>
      <c r="X7" s="43"/>
      <c r="Y7" s="43"/>
      <c r="Z7" s="43"/>
      <c r="AA7" s="43"/>
      <c r="AB7" s="43"/>
      <c r="AC7" s="43"/>
      <c r="AD7" s="43"/>
      <c r="AE7" s="43"/>
      <c r="AF7" s="43"/>
      <c r="AG7" s="46">
        <f t="shared" ref="AG7" si="5">AG6*4</f>
        <v>12</v>
      </c>
      <c r="AH7" s="46">
        <f t="shared" ref="AH7" si="6">AH6*4</f>
        <v>12</v>
      </c>
      <c r="AI7" s="46">
        <f t="shared" si="4"/>
        <v>12</v>
      </c>
      <c r="AJ7" s="46">
        <f t="shared" si="4"/>
        <v>8</v>
      </c>
      <c r="AK7" s="46">
        <f t="shared" si="4"/>
        <v>8</v>
      </c>
      <c r="AL7" s="46">
        <f t="shared" si="4"/>
        <v>8</v>
      </c>
      <c r="AM7" s="46">
        <f t="shared" si="4"/>
        <v>8</v>
      </c>
      <c r="AN7" s="46">
        <f t="shared" ref="AN7" si="7">AN6*4</f>
        <v>20</v>
      </c>
      <c r="AO7" s="46">
        <f t="shared" ref="AO7" si="8">AO6*4</f>
        <v>20</v>
      </c>
      <c r="AP7" s="46">
        <f t="shared" ref="AP7" si="9">AP6*4</f>
        <v>20</v>
      </c>
      <c r="AQ7" s="46">
        <f t="shared" ref="AQ7" si="10">AQ6*4</f>
        <v>20</v>
      </c>
      <c r="AR7" s="46">
        <f t="shared" ref="AR7" si="11">AR6*4</f>
        <v>12</v>
      </c>
      <c r="AS7" s="46">
        <f t="shared" ref="AS7" si="12">AS6*4</f>
        <v>12</v>
      </c>
      <c r="AT7" s="46">
        <f t="shared" ref="AT7" si="13">AT6*4</f>
        <v>8</v>
      </c>
      <c r="AU7" s="46">
        <f t="shared" ref="AU7" si="14">AU6*4</f>
        <v>8</v>
      </c>
      <c r="AV7" s="46">
        <f t="shared" ref="AV7" si="15">AV6*4</f>
        <v>8</v>
      </c>
      <c r="AW7" s="46">
        <f t="shared" ref="AW7" si="16">AW6*4</f>
        <v>8</v>
      </c>
      <c r="AX7" s="46">
        <f t="shared" ref="AX7" si="17">AX6*4</f>
        <v>8</v>
      </c>
      <c r="AY7" s="46">
        <f t="shared" ref="AY7" si="18">AY6*4</f>
        <v>8</v>
      </c>
      <c r="AZ7" s="46">
        <f t="shared" ref="AZ7" si="19">AZ6*4</f>
        <v>12</v>
      </c>
      <c r="BA7" s="46">
        <f t="shared" ref="BA7" si="20">BA6*4</f>
        <v>12</v>
      </c>
      <c r="BB7" s="43"/>
      <c r="BC7" s="43"/>
      <c r="BD7" s="26">
        <f>SUM(H7:BC7)</f>
        <v>320</v>
      </c>
    </row>
    <row r="8" spans="2:56">
      <c r="B8" s="3" t="s">
        <v>50</v>
      </c>
      <c r="G8" s="33" t="s">
        <v>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26">
        <f t="shared" ref="BD8:BD11" si="21">SUM(H8:BC8)</f>
        <v>0</v>
      </c>
    </row>
    <row r="9" spans="2:56">
      <c r="B9" s="13" t="s">
        <v>52</v>
      </c>
      <c r="C9" s="8" t="s">
        <v>48</v>
      </c>
      <c r="D9" s="4" t="s">
        <v>0</v>
      </c>
      <c r="E9" s="4" t="s">
        <v>1</v>
      </c>
      <c r="G9" s="34" t="s">
        <v>35</v>
      </c>
      <c r="H9" s="45">
        <f>H6*5</f>
        <v>10</v>
      </c>
      <c r="I9" s="45">
        <f>I6*5</f>
        <v>10</v>
      </c>
      <c r="J9" s="43"/>
      <c r="K9" s="43"/>
      <c r="L9" s="43"/>
      <c r="M9" s="43"/>
      <c r="N9" s="43"/>
      <c r="O9" s="43"/>
      <c r="P9" s="43"/>
      <c r="Q9" s="43"/>
      <c r="R9" s="43"/>
      <c r="S9" s="45">
        <v>10</v>
      </c>
      <c r="T9" s="45">
        <v>10</v>
      </c>
      <c r="U9" s="43"/>
      <c r="V9" s="43"/>
      <c r="W9" s="43"/>
      <c r="X9" s="43"/>
      <c r="Y9" s="43"/>
      <c r="Z9" s="43"/>
      <c r="AA9" s="43"/>
      <c r="AB9" s="43"/>
      <c r="AC9" s="43"/>
      <c r="AD9" s="43"/>
      <c r="AE9" s="45">
        <v>10</v>
      </c>
      <c r="AF9" s="45">
        <v>10</v>
      </c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26">
        <f t="shared" si="21"/>
        <v>60</v>
      </c>
    </row>
    <row r="10" spans="2:56">
      <c r="B10" s="2" t="s">
        <v>37</v>
      </c>
      <c r="C10" s="6">
        <v>0</v>
      </c>
      <c r="D10" s="6">
        <v>0</v>
      </c>
      <c r="E10" s="6">
        <v>1</v>
      </c>
      <c r="G10" s="35" t="s">
        <v>34</v>
      </c>
      <c r="H10" s="43"/>
      <c r="I10" s="43"/>
      <c r="J10" s="43"/>
      <c r="K10" s="43"/>
      <c r="L10" s="43"/>
      <c r="M10" s="43"/>
      <c r="N10" s="43"/>
      <c r="O10" s="48">
        <v>3</v>
      </c>
      <c r="P10" s="43"/>
      <c r="Q10" s="43"/>
      <c r="R10" s="43"/>
      <c r="S10" s="43"/>
      <c r="T10" s="43"/>
      <c r="U10" s="43"/>
      <c r="V10" s="43"/>
      <c r="W10" s="43"/>
      <c r="X10" s="48">
        <v>5</v>
      </c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8">
        <v>5</v>
      </c>
      <c r="BC10" s="43"/>
      <c r="BD10" s="26">
        <f t="shared" si="21"/>
        <v>13</v>
      </c>
    </row>
    <row r="11" spans="2:56" ht="15.75" thickBot="1">
      <c r="B11" s="2" t="s">
        <v>0</v>
      </c>
      <c r="C11" s="6">
        <v>0</v>
      </c>
      <c r="D11" s="6">
        <v>0</v>
      </c>
      <c r="E11" s="6">
        <v>-1</v>
      </c>
      <c r="G11" s="36" t="s">
        <v>110</v>
      </c>
      <c r="H11" s="43"/>
      <c r="I11" s="43"/>
      <c r="J11" s="43"/>
      <c r="K11" s="43"/>
      <c r="L11" s="43"/>
      <c r="M11" s="43"/>
      <c r="N11" s="43"/>
      <c r="O11" s="43"/>
      <c r="P11" s="47">
        <v>0</v>
      </c>
      <c r="Q11" s="47">
        <v>0</v>
      </c>
      <c r="R11" s="47">
        <v>0</v>
      </c>
      <c r="S11" s="43"/>
      <c r="T11" s="43"/>
      <c r="U11" s="43"/>
      <c r="V11" s="43"/>
      <c r="W11" s="43"/>
      <c r="X11" s="43"/>
      <c r="Y11" s="47">
        <v>0</v>
      </c>
      <c r="Z11" s="47">
        <v>0</v>
      </c>
      <c r="AA11" s="47">
        <v>0</v>
      </c>
      <c r="AB11" s="47">
        <v>0</v>
      </c>
      <c r="AC11" s="47">
        <v>0</v>
      </c>
      <c r="AD11" s="47">
        <v>0</v>
      </c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7">
        <v>0</v>
      </c>
      <c r="BD11" s="26">
        <f t="shared" si="21"/>
        <v>0</v>
      </c>
    </row>
    <row r="12" spans="2:56" ht="15.75" thickBot="1">
      <c r="B12" s="2" t="s">
        <v>1</v>
      </c>
      <c r="C12" s="6">
        <v>2</v>
      </c>
      <c r="D12" s="6">
        <v>-1</v>
      </c>
      <c r="E12" s="6">
        <v>0</v>
      </c>
      <c r="G12" s="49" t="s">
        <v>80</v>
      </c>
      <c r="H12" s="85" t="s">
        <v>35</v>
      </c>
      <c r="I12" s="85"/>
      <c r="J12" s="83" t="s">
        <v>54</v>
      </c>
      <c r="K12" s="83"/>
      <c r="L12" s="83" t="s">
        <v>55</v>
      </c>
      <c r="M12" s="83"/>
      <c r="N12" s="83"/>
      <c r="O12" s="40" t="s">
        <v>58</v>
      </c>
      <c r="P12" s="86" t="s">
        <v>110</v>
      </c>
      <c r="Q12" s="86"/>
      <c r="R12" s="86"/>
      <c r="S12" s="85" t="s">
        <v>35</v>
      </c>
      <c r="T12" s="85"/>
      <c r="U12" s="83" t="s">
        <v>56</v>
      </c>
      <c r="V12" s="83"/>
      <c r="W12" s="83"/>
      <c r="X12" s="40" t="s">
        <v>58</v>
      </c>
      <c r="Y12" s="86" t="s">
        <v>110</v>
      </c>
      <c r="Z12" s="86"/>
      <c r="AA12" s="86"/>
      <c r="AB12" s="86"/>
      <c r="AC12" s="86"/>
      <c r="AD12" s="86"/>
      <c r="AE12" s="85" t="s">
        <v>35</v>
      </c>
      <c r="AF12" s="85"/>
      <c r="AG12" s="83" t="s">
        <v>82</v>
      </c>
      <c r="AH12" s="83"/>
      <c r="AI12" s="83"/>
      <c r="AJ12" s="83"/>
      <c r="AK12" s="83" t="s">
        <v>83</v>
      </c>
      <c r="AL12" s="83"/>
      <c r="AM12" s="83"/>
      <c r="AN12" s="83"/>
      <c r="AO12" s="83" t="s">
        <v>86</v>
      </c>
      <c r="AP12" s="83"/>
      <c r="AQ12" s="83"/>
      <c r="AR12" s="83" t="s">
        <v>87</v>
      </c>
      <c r="AS12" s="83"/>
      <c r="AT12" s="83"/>
      <c r="AU12" s="83" t="s">
        <v>91</v>
      </c>
      <c r="AV12" s="83"/>
      <c r="AW12" s="83"/>
      <c r="AX12" s="83" t="s">
        <v>89</v>
      </c>
      <c r="AY12" s="83"/>
      <c r="AZ12" s="83" t="s">
        <v>90</v>
      </c>
      <c r="BA12" s="83"/>
      <c r="BB12" s="40" t="s">
        <v>58</v>
      </c>
      <c r="BC12" s="77" t="s">
        <v>261</v>
      </c>
    </row>
    <row r="13" spans="2:56">
      <c r="B13" s="23" t="s">
        <v>51</v>
      </c>
      <c r="G13" s="28" t="s">
        <v>270</v>
      </c>
      <c r="AW13" s="3"/>
      <c r="AX13" s="3"/>
      <c r="AY13" s="3"/>
      <c r="AZ13" s="3"/>
      <c r="BA13" s="3"/>
      <c r="BB13" s="3"/>
      <c r="BC13" s="3"/>
      <c r="BD13" s="26">
        <f>SUM(BD7:BD11)</f>
        <v>393</v>
      </c>
    </row>
    <row r="14" spans="2:56">
      <c r="B14" s="3" t="s">
        <v>81</v>
      </c>
      <c r="C14" s="1"/>
      <c r="D14" s="1"/>
      <c r="G14" s="26" t="s">
        <v>100</v>
      </c>
      <c r="AW14" s="3"/>
      <c r="AX14" s="3"/>
      <c r="AY14" s="3"/>
      <c r="AZ14" s="3"/>
      <c r="BA14" s="3"/>
      <c r="BB14" s="3"/>
      <c r="BC14" s="3"/>
    </row>
    <row r="15" spans="2:56">
      <c r="G15" s="26" t="s">
        <v>92</v>
      </c>
      <c r="H15" s="26" t="s">
        <v>2</v>
      </c>
      <c r="I15" s="26" t="s">
        <v>3</v>
      </c>
      <c r="J15" s="26" t="s">
        <v>4</v>
      </c>
      <c r="K15" s="26" t="s">
        <v>5</v>
      </c>
      <c r="L15" s="26" t="s">
        <v>6</v>
      </c>
      <c r="M15" s="26" t="s">
        <v>7</v>
      </c>
      <c r="N15" s="26" t="s">
        <v>8</v>
      </c>
      <c r="O15" s="26" t="s">
        <v>9</v>
      </c>
      <c r="P15" s="26" t="s">
        <v>10</v>
      </c>
      <c r="Q15" s="26" t="s">
        <v>11</v>
      </c>
      <c r="R15" s="26" t="s">
        <v>12</v>
      </c>
      <c r="S15" s="26" t="s">
        <v>13</v>
      </c>
      <c r="T15" s="26" t="s">
        <v>14</v>
      </c>
      <c r="U15" s="26" t="s">
        <v>15</v>
      </c>
      <c r="V15" s="26" t="s">
        <v>16</v>
      </c>
      <c r="W15" s="26" t="s">
        <v>17</v>
      </c>
      <c r="X15" s="26" t="s">
        <v>18</v>
      </c>
      <c r="Y15" s="26" t="s">
        <v>19</v>
      </c>
      <c r="Z15" s="26" t="s">
        <v>20</v>
      </c>
      <c r="AA15" s="26" t="s">
        <v>21</v>
      </c>
      <c r="AB15" s="26" t="s">
        <v>22</v>
      </c>
      <c r="AC15" s="26" t="s">
        <v>23</v>
      </c>
      <c r="AD15" s="26" t="s">
        <v>24</v>
      </c>
      <c r="AE15" s="26" t="s">
        <v>25</v>
      </c>
      <c r="AF15" s="26" t="s">
        <v>26</v>
      </c>
      <c r="AG15" s="26" t="s">
        <v>27</v>
      </c>
      <c r="AH15" s="26" t="s">
        <v>28</v>
      </c>
      <c r="AI15" s="26" t="s">
        <v>29</v>
      </c>
      <c r="AJ15" s="26" t="s">
        <v>30</v>
      </c>
      <c r="AK15" s="26" t="s">
        <v>31</v>
      </c>
      <c r="AL15" s="26" t="s">
        <v>32</v>
      </c>
      <c r="AM15" s="26" t="s">
        <v>33</v>
      </c>
      <c r="AN15" s="26" t="s">
        <v>59</v>
      </c>
      <c r="AO15" s="26" t="s">
        <v>60</v>
      </c>
      <c r="AP15" s="26" t="s">
        <v>61</v>
      </c>
      <c r="AQ15" s="26" t="s">
        <v>62</v>
      </c>
      <c r="AR15" s="26" t="s">
        <v>63</v>
      </c>
      <c r="AS15" s="26" t="s">
        <v>64</v>
      </c>
      <c r="AT15" s="26" t="s">
        <v>65</v>
      </c>
      <c r="AU15" s="26" t="s">
        <v>66</v>
      </c>
      <c r="AV15" s="26" t="s">
        <v>67</v>
      </c>
      <c r="AW15" s="3" t="s">
        <v>68</v>
      </c>
      <c r="AX15" s="3" t="s">
        <v>69</v>
      </c>
      <c r="AY15" s="3" t="s">
        <v>70</v>
      </c>
      <c r="AZ15" s="3" t="s">
        <v>71</v>
      </c>
      <c r="BA15" s="3" t="s">
        <v>72</v>
      </c>
      <c r="BB15" s="3" t="s">
        <v>73</v>
      </c>
      <c r="BC15" s="3" t="s">
        <v>74</v>
      </c>
      <c r="BD15" s="3"/>
    </row>
    <row r="16" spans="2:56">
      <c r="G16" s="26" t="s">
        <v>93</v>
      </c>
      <c r="AW16" s="3"/>
      <c r="AX16" s="3"/>
      <c r="AY16" s="3"/>
      <c r="AZ16" s="3"/>
      <c r="BA16" s="3"/>
      <c r="BB16" s="3"/>
      <c r="BC16" s="3"/>
      <c r="BD16" s="3"/>
    </row>
    <row r="17" spans="7:56">
      <c r="G17" s="26" t="s">
        <v>94</v>
      </c>
      <c r="J17" s="26" t="s">
        <v>40</v>
      </c>
      <c r="K17" s="26" t="s">
        <v>40</v>
      </c>
      <c r="L17" s="26" t="s">
        <v>41</v>
      </c>
      <c r="M17" s="26" t="s">
        <v>41</v>
      </c>
      <c r="N17" s="26" t="s">
        <v>41</v>
      </c>
      <c r="U17" s="26" t="s">
        <v>42</v>
      </c>
      <c r="V17" s="26" t="s">
        <v>42</v>
      </c>
      <c r="W17" s="26" t="s">
        <v>42</v>
      </c>
      <c r="AG17" s="26" t="s">
        <v>43</v>
      </c>
      <c r="AH17" s="26" t="s">
        <v>43</v>
      </c>
      <c r="AI17" s="26" t="s">
        <v>43</v>
      </c>
      <c r="AJ17" s="26" t="s">
        <v>43</v>
      </c>
      <c r="AK17" s="26" t="s">
        <v>44</v>
      </c>
      <c r="AL17" s="26" t="s">
        <v>44</v>
      </c>
      <c r="AM17" s="26" t="s">
        <v>44</v>
      </c>
      <c r="AN17" s="26" t="s">
        <v>44</v>
      </c>
      <c r="AO17" s="26" t="s">
        <v>75</v>
      </c>
      <c r="AP17" s="26" t="s">
        <v>75</v>
      </c>
      <c r="AQ17" s="26" t="s">
        <v>75</v>
      </c>
      <c r="AR17" s="26" t="s">
        <v>76</v>
      </c>
      <c r="AS17" s="26" t="s">
        <v>76</v>
      </c>
      <c r="AT17" s="26" t="s">
        <v>76</v>
      </c>
      <c r="AU17" s="26" t="s">
        <v>77</v>
      </c>
      <c r="AV17" s="26" t="s">
        <v>77</v>
      </c>
      <c r="AW17" s="3" t="s">
        <v>77</v>
      </c>
      <c r="AX17" s="3" t="s">
        <v>78</v>
      </c>
      <c r="AY17" s="3" t="s">
        <v>78</v>
      </c>
      <c r="AZ17" s="3" t="s">
        <v>79</v>
      </c>
      <c r="BA17" s="3" t="s">
        <v>79</v>
      </c>
      <c r="BB17" s="3"/>
      <c r="BC17" s="3"/>
      <c r="BD17" s="3"/>
    </row>
    <row r="18" spans="7:56">
      <c r="G18" s="26" t="s">
        <v>95</v>
      </c>
      <c r="H18" s="26">
        <v>10</v>
      </c>
      <c r="I18" s="26">
        <v>10</v>
      </c>
      <c r="J18" s="26">
        <v>8</v>
      </c>
      <c r="K18" s="26">
        <v>8</v>
      </c>
      <c r="L18" s="26">
        <v>12</v>
      </c>
      <c r="M18" s="26">
        <v>12</v>
      </c>
      <c r="N18" s="26">
        <v>12</v>
      </c>
      <c r="O18" s="26">
        <v>3</v>
      </c>
      <c r="S18" s="26">
        <v>10</v>
      </c>
      <c r="T18" s="26">
        <v>10</v>
      </c>
      <c r="U18" s="26">
        <v>8</v>
      </c>
      <c r="V18" s="26">
        <v>8</v>
      </c>
      <c r="W18" s="26">
        <v>8</v>
      </c>
      <c r="X18" s="26">
        <v>5</v>
      </c>
      <c r="AE18" s="26">
        <v>10</v>
      </c>
      <c r="AF18" s="26">
        <v>10</v>
      </c>
      <c r="AG18" s="26">
        <v>12</v>
      </c>
      <c r="AH18" s="26">
        <v>12</v>
      </c>
      <c r="AI18" s="26">
        <v>12</v>
      </c>
      <c r="AJ18" s="26">
        <v>8</v>
      </c>
      <c r="AK18" s="26">
        <v>8</v>
      </c>
      <c r="AL18" s="26">
        <v>8</v>
      </c>
      <c r="AM18" s="26">
        <v>8</v>
      </c>
      <c r="AN18" s="26">
        <v>20</v>
      </c>
      <c r="AO18" s="26">
        <v>20</v>
      </c>
      <c r="AP18" s="26">
        <v>20</v>
      </c>
      <c r="AQ18" s="26">
        <v>20</v>
      </c>
      <c r="AR18" s="26">
        <v>12</v>
      </c>
      <c r="AS18" s="26">
        <v>12</v>
      </c>
      <c r="AT18" s="26">
        <v>8</v>
      </c>
      <c r="AU18" s="26">
        <v>8</v>
      </c>
      <c r="AV18" s="26">
        <v>8</v>
      </c>
      <c r="AW18" s="3">
        <v>8</v>
      </c>
      <c r="AX18" s="3">
        <v>8</v>
      </c>
      <c r="AY18" s="3">
        <v>8</v>
      </c>
      <c r="AZ18" s="3">
        <v>12</v>
      </c>
      <c r="BA18" s="3">
        <v>12</v>
      </c>
      <c r="BB18" s="3">
        <v>5</v>
      </c>
      <c r="BC18" s="3"/>
      <c r="BD18" s="3"/>
    </row>
    <row r="19" spans="7:56">
      <c r="G19" s="26" t="s">
        <v>96</v>
      </c>
      <c r="H19" s="26" t="s">
        <v>97</v>
      </c>
      <c r="I19" s="26" t="s">
        <v>97</v>
      </c>
      <c r="J19" s="26" t="s">
        <v>98</v>
      </c>
      <c r="K19" s="26" t="s">
        <v>98</v>
      </c>
      <c r="L19" s="26" t="s">
        <v>98</v>
      </c>
      <c r="M19" s="26" t="s">
        <v>98</v>
      </c>
      <c r="N19" s="26" t="s">
        <v>98</v>
      </c>
      <c r="O19" s="26" t="s">
        <v>99</v>
      </c>
      <c r="P19" s="26" t="s">
        <v>1</v>
      </c>
      <c r="Q19" s="26" t="s">
        <v>1</v>
      </c>
      <c r="R19" s="26" t="s">
        <v>1</v>
      </c>
      <c r="S19" s="26" t="s">
        <v>97</v>
      </c>
      <c r="T19" s="26" t="s">
        <v>97</v>
      </c>
      <c r="U19" s="26" t="s">
        <v>98</v>
      </c>
      <c r="V19" s="26" t="s">
        <v>98</v>
      </c>
      <c r="W19" s="26" t="s">
        <v>98</v>
      </c>
      <c r="X19" s="26" t="s">
        <v>99</v>
      </c>
      <c r="Y19" s="26" t="s">
        <v>1</v>
      </c>
      <c r="Z19" s="26" t="s">
        <v>1</v>
      </c>
      <c r="AA19" s="26" t="s">
        <v>1</v>
      </c>
      <c r="AB19" s="26" t="s">
        <v>1</v>
      </c>
      <c r="AC19" s="26" t="s">
        <v>1</v>
      </c>
      <c r="AD19" s="26" t="s">
        <v>1</v>
      </c>
      <c r="AE19" s="26" t="s">
        <v>97</v>
      </c>
      <c r="AF19" s="26" t="s">
        <v>97</v>
      </c>
      <c r="AG19" s="26" t="s">
        <v>98</v>
      </c>
      <c r="AH19" s="26" t="s">
        <v>98</v>
      </c>
      <c r="AI19" s="26" t="s">
        <v>98</v>
      </c>
      <c r="AJ19" s="26" t="s">
        <v>98</v>
      </c>
      <c r="AK19" s="26" t="s">
        <v>98</v>
      </c>
      <c r="AL19" s="26" t="s">
        <v>98</v>
      </c>
      <c r="AM19" s="26" t="s">
        <v>98</v>
      </c>
      <c r="AN19" s="26" t="s">
        <v>98</v>
      </c>
      <c r="AO19" s="26" t="s">
        <v>98</v>
      </c>
      <c r="AP19" s="26" t="s">
        <v>98</v>
      </c>
      <c r="AQ19" s="26" t="s">
        <v>98</v>
      </c>
      <c r="AR19" s="26" t="s">
        <v>98</v>
      </c>
      <c r="AS19" s="26" t="s">
        <v>98</v>
      </c>
      <c r="AT19" s="26" t="s">
        <v>98</v>
      </c>
      <c r="AU19" s="26" t="s">
        <v>98</v>
      </c>
      <c r="AV19" s="26" t="s">
        <v>98</v>
      </c>
      <c r="AW19" s="3" t="s">
        <v>98</v>
      </c>
      <c r="AX19" s="3" t="s">
        <v>98</v>
      </c>
      <c r="AY19" s="3" t="s">
        <v>98</v>
      </c>
      <c r="AZ19" s="3" t="s">
        <v>98</v>
      </c>
      <c r="BA19" s="3" t="s">
        <v>98</v>
      </c>
      <c r="BB19" s="3" t="s">
        <v>99</v>
      </c>
      <c r="BC19" s="3" t="s">
        <v>1</v>
      </c>
      <c r="BD19" s="3"/>
    </row>
    <row r="20" spans="7:56">
      <c r="AW20" s="3"/>
      <c r="AX20" s="3"/>
      <c r="AY20" s="3"/>
      <c r="AZ20" s="3"/>
      <c r="BA20" s="3"/>
      <c r="BB20" s="3"/>
      <c r="BD20" s="3"/>
    </row>
    <row r="21" spans="7:56">
      <c r="BD21" s="3"/>
    </row>
    <row r="22" spans="7:56">
      <c r="G22" s="82" t="s">
        <v>107</v>
      </c>
      <c r="H22" s="82"/>
      <c r="I22" s="82"/>
      <c r="J22" s="82"/>
      <c r="K22" s="82"/>
      <c r="L22" s="82"/>
      <c r="AW22" s="3"/>
      <c r="AX22" s="3"/>
      <c r="AY22" s="3"/>
      <c r="AZ22" s="3"/>
      <c r="BA22" s="3"/>
      <c r="BB22" s="3"/>
      <c r="BC22" s="3"/>
    </row>
    <row r="23" spans="7:56">
      <c r="BD23" s="3"/>
    </row>
    <row r="24" spans="7:56">
      <c r="BD24" s="3"/>
    </row>
    <row r="25" spans="7:56">
      <c r="BD25" s="3"/>
    </row>
    <row r="26" spans="7:56">
      <c r="BD26" s="3"/>
    </row>
    <row r="27" spans="7:56">
      <c r="BD27" s="3"/>
    </row>
    <row r="28" spans="7:56">
      <c r="BD28" s="3"/>
    </row>
    <row r="29" spans="7:56">
      <c r="BD29" s="3"/>
    </row>
    <row r="30" spans="7:56">
      <c r="BD30" s="3"/>
    </row>
  </sheetData>
  <mergeCells count="16">
    <mergeCell ref="AU12:AW12"/>
    <mergeCell ref="AX12:AY12"/>
    <mergeCell ref="AZ12:BA12"/>
    <mergeCell ref="Y12:AD12"/>
    <mergeCell ref="AE12:AF12"/>
    <mergeCell ref="AG12:AJ12"/>
    <mergeCell ref="AK12:AN12"/>
    <mergeCell ref="AO12:AQ12"/>
    <mergeCell ref="AR12:AT12"/>
    <mergeCell ref="G22:L22"/>
    <mergeCell ref="U12:W12"/>
    <mergeCell ref="H12:I12"/>
    <mergeCell ref="J12:K12"/>
    <mergeCell ref="L12:N12"/>
    <mergeCell ref="P12:R12"/>
    <mergeCell ref="S12:T1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BD30"/>
  <sheetViews>
    <sheetView tabSelected="1" topLeftCell="E1" workbookViewId="0">
      <selection activeCell="AA22" sqref="AA22"/>
    </sheetView>
  </sheetViews>
  <sheetFormatPr defaultColWidth="9.140625" defaultRowHeight="15"/>
  <cols>
    <col min="1" max="1" width="1.710937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5.42578125" style="3" customWidth="1"/>
    <col min="7" max="7" width="12.42578125" style="26" customWidth="1"/>
    <col min="8" max="55" width="3.28515625" style="26" customWidth="1"/>
    <col min="56" max="56" width="4" style="26" bestFit="1" customWidth="1"/>
    <col min="57" max="16384" width="9.140625" style="3"/>
  </cols>
  <sheetData>
    <row r="1" spans="2:56">
      <c r="G1" s="24" t="s">
        <v>38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75</v>
      </c>
      <c r="N1" s="25" t="s">
        <v>76</v>
      </c>
      <c r="O1" s="25" t="s">
        <v>77</v>
      </c>
      <c r="P1" s="25" t="s">
        <v>78</v>
      </c>
      <c r="Q1" s="25" t="s">
        <v>79</v>
      </c>
    </row>
    <row r="2" spans="2:56">
      <c r="B2" s="3" t="s">
        <v>49</v>
      </c>
      <c r="G2" s="27" t="s">
        <v>45</v>
      </c>
      <c r="H2" s="25">
        <v>2</v>
      </c>
      <c r="I2" s="25">
        <v>3</v>
      </c>
      <c r="J2" s="25">
        <v>3</v>
      </c>
      <c r="K2" s="25">
        <v>4</v>
      </c>
      <c r="L2" s="25">
        <v>4</v>
      </c>
      <c r="M2" s="32">
        <v>3</v>
      </c>
      <c r="N2" s="32">
        <v>3</v>
      </c>
      <c r="O2" s="32">
        <v>3</v>
      </c>
      <c r="P2" s="32">
        <v>2</v>
      </c>
      <c r="Q2" s="32">
        <v>2</v>
      </c>
    </row>
    <row r="3" spans="2:56">
      <c r="B3" s="13" t="s">
        <v>52</v>
      </c>
      <c r="C3" s="8" t="s">
        <v>48</v>
      </c>
      <c r="D3" s="4" t="s">
        <v>0</v>
      </c>
      <c r="E3" s="4" t="s">
        <v>1</v>
      </c>
      <c r="G3" s="107" t="s">
        <v>269</v>
      </c>
      <c r="H3" s="3">
        <f>H6*5</f>
        <v>10</v>
      </c>
      <c r="I3" s="3">
        <f>I6*5</f>
        <v>10</v>
      </c>
      <c r="J3" s="3">
        <f t="shared" ref="J3:W3" si="0">J6*4</f>
        <v>8</v>
      </c>
      <c r="K3" s="3">
        <f t="shared" si="0"/>
        <v>8</v>
      </c>
      <c r="L3" s="3">
        <f t="shared" si="0"/>
        <v>8</v>
      </c>
      <c r="M3" s="3">
        <f t="shared" si="0"/>
        <v>12</v>
      </c>
      <c r="N3" s="3">
        <f t="shared" si="0"/>
        <v>12</v>
      </c>
      <c r="O3" s="3">
        <f t="shared" si="0"/>
        <v>12</v>
      </c>
      <c r="P3" s="3">
        <f t="shared" si="0"/>
        <v>12</v>
      </c>
      <c r="Q3" s="3">
        <f t="shared" si="0"/>
        <v>12</v>
      </c>
      <c r="R3" s="3">
        <f t="shared" si="0"/>
        <v>12</v>
      </c>
      <c r="S3" s="3">
        <f t="shared" si="0"/>
        <v>8</v>
      </c>
      <c r="T3" s="3">
        <f t="shared" si="0"/>
        <v>8</v>
      </c>
      <c r="U3" s="3">
        <f t="shared" si="0"/>
        <v>8</v>
      </c>
      <c r="V3" s="3">
        <f t="shared" si="0"/>
        <v>8</v>
      </c>
      <c r="W3" s="3">
        <f t="shared" si="0"/>
        <v>8</v>
      </c>
      <c r="X3" s="3">
        <f t="shared" ref="X3:AL3" si="1">X6*4</f>
        <v>12</v>
      </c>
      <c r="Y3" s="3">
        <f t="shared" si="1"/>
        <v>12</v>
      </c>
      <c r="Z3" s="3">
        <f t="shared" si="1"/>
        <v>12</v>
      </c>
      <c r="AA3" s="3">
        <f t="shared" si="1"/>
        <v>12</v>
      </c>
      <c r="AB3" s="3">
        <f t="shared" si="1"/>
        <v>12</v>
      </c>
      <c r="AC3" s="3">
        <f t="shared" si="1"/>
        <v>24</v>
      </c>
      <c r="AD3" s="3">
        <f t="shared" si="1"/>
        <v>24</v>
      </c>
      <c r="AE3" s="3">
        <f t="shared" si="1"/>
        <v>24</v>
      </c>
      <c r="AF3" s="3">
        <f t="shared" si="1"/>
        <v>24</v>
      </c>
      <c r="AG3" s="3">
        <f t="shared" si="1"/>
        <v>12</v>
      </c>
      <c r="AH3" s="3">
        <f t="shared" si="1"/>
        <v>12</v>
      </c>
      <c r="AI3" s="3">
        <f t="shared" si="1"/>
        <v>12</v>
      </c>
      <c r="AJ3" s="3">
        <f t="shared" si="1"/>
        <v>12</v>
      </c>
      <c r="AK3" s="3">
        <f t="shared" si="1"/>
        <v>12</v>
      </c>
      <c r="AL3" s="3">
        <f t="shared" si="1"/>
        <v>8</v>
      </c>
      <c r="AM3" s="3">
        <f>AM6*1</f>
        <v>2</v>
      </c>
      <c r="AP3" s="26">
        <f>SUM(H3:AO3)</f>
        <v>382</v>
      </c>
    </row>
    <row r="4" spans="2:56">
      <c r="B4" s="51" t="s">
        <v>48</v>
      </c>
      <c r="C4" s="6">
        <v>4</v>
      </c>
      <c r="D4" s="6">
        <v>0</v>
      </c>
      <c r="E4" s="6">
        <v>1</v>
      </c>
      <c r="G4" s="28" t="s">
        <v>39</v>
      </c>
    </row>
    <row r="5" spans="2:56">
      <c r="B5" s="52" t="s">
        <v>0</v>
      </c>
      <c r="C5" s="6">
        <v>0</v>
      </c>
      <c r="D5" s="6">
        <v>2</v>
      </c>
      <c r="E5" s="6">
        <v>-1</v>
      </c>
      <c r="G5" s="56" t="s">
        <v>108</v>
      </c>
      <c r="H5" s="29">
        <v>1</v>
      </c>
      <c r="I5" s="29">
        <v>2</v>
      </c>
      <c r="J5" s="29">
        <v>3</v>
      </c>
      <c r="K5" s="29">
        <v>4</v>
      </c>
      <c r="L5" s="29">
        <v>5</v>
      </c>
      <c r="M5" s="29">
        <v>6</v>
      </c>
      <c r="N5" s="29">
        <v>7</v>
      </c>
      <c r="O5" s="29">
        <v>8</v>
      </c>
      <c r="P5" s="29">
        <v>9</v>
      </c>
      <c r="Q5" s="29">
        <v>10</v>
      </c>
      <c r="R5" s="29">
        <v>11</v>
      </c>
      <c r="S5" s="29">
        <v>12</v>
      </c>
      <c r="T5" s="29">
        <v>13</v>
      </c>
      <c r="U5" s="29">
        <v>14</v>
      </c>
      <c r="V5" s="29">
        <v>15</v>
      </c>
      <c r="W5" s="29">
        <v>16</v>
      </c>
      <c r="X5" s="29">
        <v>17</v>
      </c>
      <c r="Y5" s="29">
        <v>18</v>
      </c>
      <c r="Z5" s="29">
        <v>19</v>
      </c>
      <c r="AA5" s="29">
        <v>20</v>
      </c>
      <c r="AB5" s="29">
        <v>21</v>
      </c>
      <c r="AC5" s="29">
        <v>22</v>
      </c>
      <c r="AD5" s="29">
        <v>23</v>
      </c>
      <c r="AE5" s="29">
        <v>24</v>
      </c>
      <c r="AF5" s="29">
        <v>25</v>
      </c>
      <c r="AG5" s="29">
        <v>26</v>
      </c>
      <c r="AH5" s="29">
        <v>27</v>
      </c>
      <c r="AI5" s="29">
        <v>28</v>
      </c>
      <c r="AJ5" s="29">
        <v>29</v>
      </c>
      <c r="AK5" s="29">
        <v>30</v>
      </c>
      <c r="AL5" s="29">
        <v>31</v>
      </c>
      <c r="AM5" s="29">
        <v>32</v>
      </c>
      <c r="AN5" s="29">
        <v>33</v>
      </c>
      <c r="AO5" s="29">
        <v>34</v>
      </c>
      <c r="AP5" s="29">
        <v>35</v>
      </c>
      <c r="AQ5" s="29">
        <v>36</v>
      </c>
      <c r="AR5" s="29">
        <v>37</v>
      </c>
      <c r="AS5" s="29">
        <v>38</v>
      </c>
      <c r="AT5" s="29">
        <v>39</v>
      </c>
      <c r="AU5" s="29">
        <v>40</v>
      </c>
      <c r="AV5" s="29">
        <v>41</v>
      </c>
      <c r="AW5" s="29">
        <v>42</v>
      </c>
      <c r="AX5" s="29">
        <v>43</v>
      </c>
      <c r="AY5" s="29">
        <v>44</v>
      </c>
      <c r="AZ5" s="29">
        <v>45</v>
      </c>
      <c r="BA5" s="29">
        <v>46</v>
      </c>
      <c r="BB5" s="29">
        <v>47</v>
      </c>
      <c r="BC5" s="29">
        <v>48</v>
      </c>
    </row>
    <row r="6" spans="2:56">
      <c r="B6" s="52" t="s">
        <v>1</v>
      </c>
      <c r="C6" s="6">
        <v>5</v>
      </c>
      <c r="D6" s="6">
        <v>-1</v>
      </c>
      <c r="E6" s="6">
        <v>0</v>
      </c>
      <c r="G6" s="56" t="s">
        <v>109</v>
      </c>
      <c r="H6" s="30">
        <v>2</v>
      </c>
      <c r="I6" s="30">
        <v>2</v>
      </c>
      <c r="J6" s="30">
        <v>2</v>
      </c>
      <c r="K6" s="30">
        <v>2</v>
      </c>
      <c r="L6" s="30">
        <v>2</v>
      </c>
      <c r="M6" s="30">
        <v>3</v>
      </c>
      <c r="N6" s="30">
        <v>3</v>
      </c>
      <c r="O6" s="30">
        <v>3</v>
      </c>
      <c r="P6" s="30">
        <v>3</v>
      </c>
      <c r="Q6" s="44">
        <v>3</v>
      </c>
      <c r="R6" s="44">
        <v>3</v>
      </c>
      <c r="S6" s="30">
        <v>2</v>
      </c>
      <c r="T6" s="30">
        <v>2</v>
      </c>
      <c r="U6" s="30">
        <v>2</v>
      </c>
      <c r="V6" s="30">
        <v>2</v>
      </c>
      <c r="W6" s="30">
        <v>2</v>
      </c>
      <c r="X6" s="30">
        <v>3</v>
      </c>
      <c r="Y6" s="30">
        <v>3</v>
      </c>
      <c r="Z6" s="30">
        <v>3</v>
      </c>
      <c r="AA6" s="30">
        <v>3</v>
      </c>
      <c r="AB6" s="30">
        <v>3</v>
      </c>
      <c r="AC6" s="30">
        <v>6</v>
      </c>
      <c r="AD6" s="30">
        <v>6</v>
      </c>
      <c r="AE6" s="30">
        <v>6</v>
      </c>
      <c r="AF6" s="44">
        <v>6</v>
      </c>
      <c r="AG6" s="44">
        <v>3</v>
      </c>
      <c r="AH6" s="30">
        <v>3</v>
      </c>
      <c r="AI6" s="30">
        <v>3</v>
      </c>
      <c r="AJ6" s="30">
        <v>3</v>
      </c>
      <c r="AK6" s="30">
        <v>3</v>
      </c>
      <c r="AL6" s="30">
        <v>2</v>
      </c>
      <c r="AM6" s="30">
        <v>2</v>
      </c>
      <c r="AN6" s="30">
        <v>2</v>
      </c>
      <c r="AO6" s="30">
        <v>2</v>
      </c>
      <c r="AP6" s="30">
        <v>2</v>
      </c>
      <c r="AQ6" s="30">
        <v>2</v>
      </c>
      <c r="AR6" s="30">
        <v>70</v>
      </c>
      <c r="AS6" s="30">
        <v>70</v>
      </c>
      <c r="AT6" s="30">
        <v>70</v>
      </c>
      <c r="AU6" s="30">
        <v>10</v>
      </c>
      <c r="AV6" s="30">
        <v>8</v>
      </c>
      <c r="AW6" s="30">
        <v>8</v>
      </c>
      <c r="AX6" s="30">
        <v>8</v>
      </c>
      <c r="AY6" s="30">
        <v>8</v>
      </c>
      <c r="AZ6" s="30">
        <v>6</v>
      </c>
      <c r="BA6" s="30">
        <v>6</v>
      </c>
      <c r="BB6" s="30">
        <v>6</v>
      </c>
      <c r="BC6" s="30">
        <v>6</v>
      </c>
      <c r="BD6" s="26">
        <f>SUM(H6:BC6)</f>
        <v>380</v>
      </c>
    </row>
    <row r="7" spans="2:56">
      <c r="G7" s="31" t="s">
        <v>53</v>
      </c>
      <c r="H7" s="43"/>
      <c r="I7" s="43"/>
      <c r="J7" s="46">
        <f>J6*4</f>
        <v>8</v>
      </c>
      <c r="K7" s="46">
        <f t="shared" ref="K7:R7" si="2">K6*4</f>
        <v>8</v>
      </c>
      <c r="L7" s="46">
        <f t="shared" si="2"/>
        <v>8</v>
      </c>
      <c r="M7" s="46">
        <f t="shared" si="2"/>
        <v>12</v>
      </c>
      <c r="N7" s="46">
        <f t="shared" si="2"/>
        <v>12</v>
      </c>
      <c r="O7" s="46">
        <f t="shared" si="2"/>
        <v>12</v>
      </c>
      <c r="P7" s="46">
        <f t="shared" si="2"/>
        <v>12</v>
      </c>
      <c r="Q7" s="46">
        <f t="shared" si="2"/>
        <v>12</v>
      </c>
      <c r="R7" s="46">
        <f t="shared" si="2"/>
        <v>12</v>
      </c>
      <c r="S7" s="46">
        <f>S6*4</f>
        <v>8</v>
      </c>
      <c r="T7" s="46">
        <f t="shared" ref="T7:AP7" si="3">T6*4</f>
        <v>8</v>
      </c>
      <c r="U7" s="46">
        <f t="shared" si="3"/>
        <v>8</v>
      </c>
      <c r="V7" s="46">
        <f t="shared" si="3"/>
        <v>8</v>
      </c>
      <c r="W7" s="46">
        <f t="shared" si="3"/>
        <v>8</v>
      </c>
      <c r="X7" s="46">
        <f t="shared" si="3"/>
        <v>12</v>
      </c>
      <c r="Y7" s="46">
        <f t="shared" si="3"/>
        <v>12</v>
      </c>
      <c r="Z7" s="46">
        <f t="shared" si="3"/>
        <v>12</v>
      </c>
      <c r="AA7" s="46">
        <f t="shared" si="3"/>
        <v>12</v>
      </c>
      <c r="AB7" s="46">
        <f t="shared" si="3"/>
        <v>12</v>
      </c>
      <c r="AC7" s="43"/>
      <c r="AD7" s="43"/>
      <c r="AE7" s="43"/>
      <c r="AF7" s="43"/>
      <c r="AG7" s="46">
        <f t="shared" si="3"/>
        <v>12</v>
      </c>
      <c r="AH7" s="46">
        <f t="shared" si="3"/>
        <v>12</v>
      </c>
      <c r="AI7" s="46">
        <f t="shared" si="3"/>
        <v>12</v>
      </c>
      <c r="AJ7" s="46">
        <f t="shared" si="3"/>
        <v>12</v>
      </c>
      <c r="AK7" s="46">
        <f t="shared" si="3"/>
        <v>12</v>
      </c>
      <c r="AL7" s="46">
        <f t="shared" si="3"/>
        <v>8</v>
      </c>
      <c r="AM7" s="46">
        <f t="shared" si="3"/>
        <v>8</v>
      </c>
      <c r="AN7" s="46">
        <f t="shared" si="3"/>
        <v>8</v>
      </c>
      <c r="AO7" s="46">
        <f t="shared" si="3"/>
        <v>8</v>
      </c>
      <c r="AP7" s="46">
        <f t="shared" si="3"/>
        <v>8</v>
      </c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26">
        <f>SUM(H7:BC7)</f>
        <v>296</v>
      </c>
    </row>
    <row r="8" spans="2:56">
      <c r="B8" s="3" t="s">
        <v>50</v>
      </c>
      <c r="G8" s="33" t="s">
        <v>0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33">
        <v>12</v>
      </c>
      <c r="AD8" s="33">
        <v>12</v>
      </c>
      <c r="AE8" s="33">
        <v>12</v>
      </c>
      <c r="AF8" s="33">
        <v>12</v>
      </c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26">
        <f t="shared" ref="BD8:BD11" si="4">SUM(H8:BC8)</f>
        <v>48</v>
      </c>
    </row>
    <row r="9" spans="2:56">
      <c r="B9" s="13" t="s">
        <v>52</v>
      </c>
      <c r="C9" s="8" t="s">
        <v>48</v>
      </c>
      <c r="D9" s="4" t="s">
        <v>0</v>
      </c>
      <c r="E9" s="4" t="s">
        <v>1</v>
      </c>
      <c r="G9" s="34" t="s">
        <v>35</v>
      </c>
      <c r="H9" s="45">
        <f>H6*5</f>
        <v>10</v>
      </c>
      <c r="I9" s="45">
        <f>I6*5</f>
        <v>10</v>
      </c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26">
        <f t="shared" si="4"/>
        <v>20</v>
      </c>
    </row>
    <row r="10" spans="2:56">
      <c r="B10" s="51" t="s">
        <v>48</v>
      </c>
      <c r="C10" s="6">
        <v>0</v>
      </c>
      <c r="D10" s="6">
        <v>0</v>
      </c>
      <c r="E10" s="6">
        <v>1</v>
      </c>
      <c r="G10" s="35" t="s">
        <v>34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8">
        <v>2</v>
      </c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26">
        <f t="shared" si="4"/>
        <v>2</v>
      </c>
    </row>
    <row r="11" spans="2:56">
      <c r="B11" s="52" t="s">
        <v>0</v>
      </c>
      <c r="C11" s="6">
        <v>0</v>
      </c>
      <c r="D11" s="6">
        <v>0</v>
      </c>
      <c r="E11" s="6">
        <v>-1</v>
      </c>
      <c r="G11" s="36" t="s">
        <v>110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7">
        <v>0</v>
      </c>
      <c r="AS11" s="47">
        <v>0</v>
      </c>
      <c r="AT11" s="47">
        <v>0</v>
      </c>
      <c r="AU11" s="47">
        <v>0</v>
      </c>
      <c r="AV11" s="47">
        <v>0</v>
      </c>
      <c r="AW11" s="47">
        <v>0</v>
      </c>
      <c r="AX11" s="47">
        <v>0</v>
      </c>
      <c r="AY11" s="47">
        <v>0</v>
      </c>
      <c r="AZ11" s="47">
        <v>0</v>
      </c>
      <c r="BA11" s="47">
        <v>0</v>
      </c>
      <c r="BB11" s="47">
        <v>0</v>
      </c>
      <c r="BC11" s="47">
        <v>0</v>
      </c>
      <c r="BD11" s="26">
        <f t="shared" si="4"/>
        <v>0</v>
      </c>
    </row>
    <row r="12" spans="2:56" ht="15.75" thickBot="1">
      <c r="B12" s="52" t="s">
        <v>1</v>
      </c>
      <c r="C12" s="6">
        <v>2</v>
      </c>
      <c r="D12" s="6">
        <v>-1</v>
      </c>
      <c r="E12" s="6">
        <v>0</v>
      </c>
      <c r="G12" s="37" t="s">
        <v>36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  <c r="BA12" s="50"/>
      <c r="BB12" s="50"/>
      <c r="BC12" s="50"/>
      <c r="BD12" s="26">
        <f>SUM(BD7:BD11)</f>
        <v>366</v>
      </c>
    </row>
    <row r="13" spans="2:56" ht="15.75" thickBot="1">
      <c r="B13" s="23" t="s">
        <v>51</v>
      </c>
      <c r="G13" s="49" t="s">
        <v>80</v>
      </c>
      <c r="H13" s="85" t="s">
        <v>85</v>
      </c>
      <c r="I13" s="85"/>
      <c r="J13" s="83" t="s">
        <v>54</v>
      </c>
      <c r="K13" s="83"/>
      <c r="L13" s="83" t="s">
        <v>55</v>
      </c>
      <c r="M13" s="83"/>
      <c r="N13" s="83"/>
      <c r="O13" s="87" t="s">
        <v>56</v>
      </c>
      <c r="P13" s="88"/>
      <c r="Q13" s="89"/>
      <c r="R13" s="83" t="s">
        <v>82</v>
      </c>
      <c r="S13" s="83"/>
      <c r="T13" s="83"/>
      <c r="U13" s="83"/>
      <c r="V13" s="83" t="s">
        <v>83</v>
      </c>
      <c r="W13" s="83"/>
      <c r="X13" s="83"/>
      <c r="Y13" s="83"/>
      <c r="Z13" s="83" t="s">
        <v>86</v>
      </c>
      <c r="AA13" s="83"/>
      <c r="AB13" s="83"/>
      <c r="AC13" s="99" t="s">
        <v>0</v>
      </c>
      <c r="AD13" s="99"/>
      <c r="AE13" s="99"/>
      <c r="AF13" s="99"/>
      <c r="AG13" s="83" t="s">
        <v>87</v>
      </c>
      <c r="AH13" s="83"/>
      <c r="AI13" s="83"/>
      <c r="AJ13" s="83" t="s">
        <v>88</v>
      </c>
      <c r="AK13" s="83"/>
      <c r="AL13" s="83"/>
      <c r="AM13" s="83" t="s">
        <v>89</v>
      </c>
      <c r="AN13" s="83"/>
      <c r="AO13" s="83" t="s">
        <v>90</v>
      </c>
      <c r="AP13" s="83"/>
      <c r="AQ13" s="40" t="s">
        <v>58</v>
      </c>
      <c r="AR13" s="86" t="s">
        <v>110</v>
      </c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</row>
    <row r="14" spans="2:56">
      <c r="B14" s="3" t="s">
        <v>81</v>
      </c>
      <c r="C14" s="1"/>
      <c r="D14" s="1"/>
      <c r="H14" s="28"/>
      <c r="AW14" s="3"/>
      <c r="AX14" s="3"/>
      <c r="AY14" s="3"/>
      <c r="AZ14" s="3"/>
      <c r="BA14" s="3"/>
      <c r="BB14" s="3"/>
      <c r="BC14" s="3"/>
    </row>
    <row r="15" spans="2:56">
      <c r="G15" s="26" t="s">
        <v>101</v>
      </c>
      <c r="AW15" s="3"/>
      <c r="AX15" s="3"/>
      <c r="AY15" s="3"/>
      <c r="AZ15" s="3"/>
      <c r="BA15" s="3"/>
      <c r="BB15" s="3"/>
      <c r="BC15" s="3"/>
      <c r="BD15" s="3"/>
    </row>
    <row r="16" spans="2:56">
      <c r="G16" s="26" t="s">
        <v>92</v>
      </c>
      <c r="H16" s="26" t="s">
        <v>2</v>
      </c>
      <c r="I16" s="26" t="s">
        <v>3</v>
      </c>
      <c r="J16" s="26" t="s">
        <v>4</v>
      </c>
      <c r="K16" s="26" t="s">
        <v>5</v>
      </c>
      <c r="L16" s="26" t="s">
        <v>6</v>
      </c>
      <c r="M16" s="26" t="s">
        <v>7</v>
      </c>
      <c r="N16" s="26" t="s">
        <v>8</v>
      </c>
      <c r="O16" s="26" t="s">
        <v>9</v>
      </c>
      <c r="P16" s="26" t="s">
        <v>10</v>
      </c>
      <c r="Q16" s="26" t="s">
        <v>11</v>
      </c>
      <c r="R16" s="26" t="s">
        <v>12</v>
      </c>
      <c r="S16" s="26" t="s">
        <v>13</v>
      </c>
      <c r="T16" s="26" t="s">
        <v>14</v>
      </c>
      <c r="U16" s="26" t="s">
        <v>15</v>
      </c>
      <c r="V16" s="26" t="s">
        <v>16</v>
      </c>
      <c r="W16" s="26" t="s">
        <v>17</v>
      </c>
      <c r="X16" s="26" t="s">
        <v>18</v>
      </c>
      <c r="Y16" s="26" t="s">
        <v>19</v>
      </c>
      <c r="Z16" s="26" t="s">
        <v>20</v>
      </c>
      <c r="AA16" s="26" t="s">
        <v>21</v>
      </c>
      <c r="AB16" s="26" t="s">
        <v>22</v>
      </c>
      <c r="AC16" s="26" t="s">
        <v>23</v>
      </c>
      <c r="AD16" s="26" t="s">
        <v>24</v>
      </c>
      <c r="AE16" s="26" t="s">
        <v>25</v>
      </c>
      <c r="AF16" s="26" t="s">
        <v>26</v>
      </c>
      <c r="AG16" s="26" t="s">
        <v>27</v>
      </c>
      <c r="AH16" s="26" t="s">
        <v>28</v>
      </c>
      <c r="AI16" s="26" t="s">
        <v>29</v>
      </c>
      <c r="AJ16" s="26" t="s">
        <v>30</v>
      </c>
      <c r="AK16" s="26" t="s">
        <v>31</v>
      </c>
      <c r="AL16" s="26" t="s">
        <v>32</v>
      </c>
      <c r="AM16" s="26" t="s">
        <v>33</v>
      </c>
      <c r="AN16" s="26" t="s">
        <v>59</v>
      </c>
      <c r="AO16" s="26" t="s">
        <v>60</v>
      </c>
      <c r="AP16" s="26" t="s">
        <v>61</v>
      </c>
      <c r="AQ16" s="26" t="s">
        <v>62</v>
      </c>
      <c r="AR16" s="26" t="s">
        <v>63</v>
      </c>
      <c r="AS16" s="26" t="s">
        <v>64</v>
      </c>
      <c r="AT16" s="26" t="s">
        <v>65</v>
      </c>
      <c r="AU16" s="26" t="s">
        <v>66</v>
      </c>
      <c r="AV16" s="26" t="s">
        <v>67</v>
      </c>
      <c r="AW16" s="3" t="s">
        <v>68</v>
      </c>
      <c r="AX16" s="3" t="s">
        <v>69</v>
      </c>
      <c r="AY16" s="3" t="s">
        <v>70</v>
      </c>
      <c r="AZ16" s="3" t="s">
        <v>71</v>
      </c>
      <c r="BA16" s="3" t="s">
        <v>72</v>
      </c>
      <c r="BB16" s="3" t="s">
        <v>73</v>
      </c>
      <c r="BC16" s="3" t="s">
        <v>74</v>
      </c>
      <c r="BD16" s="3"/>
    </row>
    <row r="17" spans="7:56">
      <c r="G17" s="26" t="s">
        <v>93</v>
      </c>
      <c r="AW17" s="3"/>
      <c r="AX17" s="3"/>
      <c r="AY17" s="3"/>
      <c r="AZ17" s="3"/>
      <c r="BA17" s="3"/>
      <c r="BB17" s="3"/>
      <c r="BC17" s="3"/>
      <c r="BD17" s="3"/>
    </row>
    <row r="18" spans="7:56">
      <c r="G18" s="26" t="s">
        <v>94</v>
      </c>
      <c r="J18" s="26" t="s">
        <v>40</v>
      </c>
      <c r="K18" s="26" t="s">
        <v>40</v>
      </c>
      <c r="L18" s="26" t="s">
        <v>41</v>
      </c>
      <c r="M18" s="26" t="s">
        <v>41</v>
      </c>
      <c r="N18" s="26" t="s">
        <v>41</v>
      </c>
      <c r="O18" s="26" t="s">
        <v>42</v>
      </c>
      <c r="P18" s="26" t="s">
        <v>42</v>
      </c>
      <c r="Q18" s="26" t="s">
        <v>42</v>
      </c>
      <c r="R18" s="26" t="s">
        <v>43</v>
      </c>
      <c r="S18" s="26" t="s">
        <v>43</v>
      </c>
      <c r="T18" s="26" t="s">
        <v>43</v>
      </c>
      <c r="U18" s="26" t="s">
        <v>43</v>
      </c>
      <c r="V18" s="26" t="s">
        <v>44</v>
      </c>
      <c r="W18" s="26" t="s">
        <v>44</v>
      </c>
      <c r="X18" s="26" t="s">
        <v>44</v>
      </c>
      <c r="Y18" s="26" t="s">
        <v>44</v>
      </c>
      <c r="Z18" s="26" t="s">
        <v>75</v>
      </c>
      <c r="AA18" s="26" t="s">
        <v>75</v>
      </c>
      <c r="AB18" s="26" t="s">
        <v>75</v>
      </c>
      <c r="AG18" s="26" t="s">
        <v>76</v>
      </c>
      <c r="AH18" s="26" t="s">
        <v>76</v>
      </c>
      <c r="AI18" s="26" t="s">
        <v>76</v>
      </c>
      <c r="AJ18" s="26" t="s">
        <v>77</v>
      </c>
      <c r="AK18" s="26" t="s">
        <v>77</v>
      </c>
      <c r="AL18" s="26" t="s">
        <v>77</v>
      </c>
      <c r="AM18" s="26" t="s">
        <v>78</v>
      </c>
      <c r="AN18" s="26" t="s">
        <v>78</v>
      </c>
      <c r="AO18" s="26" t="s">
        <v>79</v>
      </c>
      <c r="AP18" s="26" t="s">
        <v>79</v>
      </c>
      <c r="AW18" s="3"/>
      <c r="AX18" s="3"/>
      <c r="AY18" s="3"/>
      <c r="AZ18" s="3"/>
      <c r="BA18" s="3"/>
      <c r="BB18" s="3"/>
      <c r="BC18" s="3"/>
      <c r="BD18" s="3"/>
    </row>
    <row r="19" spans="7:56">
      <c r="G19" s="26" t="s">
        <v>95</v>
      </c>
      <c r="H19" s="26">
        <v>10</v>
      </c>
      <c r="I19" s="26">
        <v>10</v>
      </c>
      <c r="J19" s="26">
        <v>8</v>
      </c>
      <c r="K19" s="26">
        <v>8</v>
      </c>
      <c r="L19" s="26">
        <v>8</v>
      </c>
      <c r="M19" s="26">
        <v>12</v>
      </c>
      <c r="N19" s="26">
        <v>12</v>
      </c>
      <c r="O19" s="26">
        <v>12</v>
      </c>
      <c r="P19" s="26">
        <v>12</v>
      </c>
      <c r="Q19" s="26">
        <v>12</v>
      </c>
      <c r="R19" s="26">
        <v>12</v>
      </c>
      <c r="S19" s="26">
        <v>8</v>
      </c>
      <c r="T19" s="26">
        <v>8</v>
      </c>
      <c r="U19" s="26">
        <v>8</v>
      </c>
      <c r="V19" s="26">
        <v>8</v>
      </c>
      <c r="W19" s="26">
        <v>8</v>
      </c>
      <c r="X19" s="26">
        <v>12</v>
      </c>
      <c r="Y19" s="26">
        <v>12</v>
      </c>
      <c r="Z19" s="26">
        <v>12</v>
      </c>
      <c r="AA19" s="26">
        <v>12</v>
      </c>
      <c r="AB19" s="26">
        <v>12</v>
      </c>
      <c r="AC19" s="26">
        <v>12</v>
      </c>
      <c r="AD19" s="26">
        <v>12</v>
      </c>
      <c r="AE19" s="26">
        <v>12</v>
      </c>
      <c r="AF19" s="26">
        <v>12</v>
      </c>
      <c r="AG19" s="26">
        <v>12</v>
      </c>
      <c r="AH19" s="26">
        <v>12</v>
      </c>
      <c r="AI19" s="26">
        <v>12</v>
      </c>
      <c r="AJ19" s="26">
        <v>12</v>
      </c>
      <c r="AK19" s="26">
        <v>12</v>
      </c>
      <c r="AL19" s="26">
        <v>8</v>
      </c>
      <c r="AM19" s="26">
        <v>8</v>
      </c>
      <c r="AN19" s="26">
        <v>8</v>
      </c>
      <c r="AO19" s="26">
        <v>8</v>
      </c>
      <c r="AP19" s="26">
        <v>8</v>
      </c>
      <c r="AQ19" s="26">
        <v>2</v>
      </c>
      <c r="AW19" s="3"/>
      <c r="AX19" s="3"/>
      <c r="AY19" s="3"/>
      <c r="AZ19" s="3"/>
      <c r="BA19" s="3"/>
      <c r="BB19" s="3"/>
      <c r="BC19" s="3"/>
      <c r="BD19" s="3"/>
    </row>
    <row r="20" spans="7:56">
      <c r="G20" s="26" t="s">
        <v>96</v>
      </c>
      <c r="H20" s="26" t="s">
        <v>97</v>
      </c>
      <c r="I20" s="26" t="s">
        <v>97</v>
      </c>
      <c r="J20" s="26" t="s">
        <v>98</v>
      </c>
      <c r="K20" s="26" t="s">
        <v>98</v>
      </c>
      <c r="L20" s="26" t="s">
        <v>98</v>
      </c>
      <c r="M20" s="26" t="s">
        <v>98</v>
      </c>
      <c r="N20" s="26" t="s">
        <v>98</v>
      </c>
      <c r="O20" s="26" t="s">
        <v>98</v>
      </c>
      <c r="P20" s="26" t="s">
        <v>98</v>
      </c>
      <c r="Q20" s="26" t="s">
        <v>98</v>
      </c>
      <c r="R20" s="26" t="s">
        <v>98</v>
      </c>
      <c r="S20" s="26" t="s">
        <v>98</v>
      </c>
      <c r="T20" s="26" t="s">
        <v>98</v>
      </c>
      <c r="U20" s="26" t="s">
        <v>98</v>
      </c>
      <c r="V20" s="26" t="s">
        <v>98</v>
      </c>
      <c r="W20" s="26" t="s">
        <v>98</v>
      </c>
      <c r="X20" s="26" t="s">
        <v>98</v>
      </c>
      <c r="Y20" s="26" t="s">
        <v>98</v>
      </c>
      <c r="Z20" s="26" t="s">
        <v>98</v>
      </c>
      <c r="AA20" s="26" t="s">
        <v>98</v>
      </c>
      <c r="AB20" s="26" t="s">
        <v>98</v>
      </c>
      <c r="AC20" s="26" t="s">
        <v>0</v>
      </c>
      <c r="AD20" s="26" t="s">
        <v>0</v>
      </c>
      <c r="AE20" s="26" t="s">
        <v>0</v>
      </c>
      <c r="AF20" s="26" t="s">
        <v>0</v>
      </c>
      <c r="AG20" s="26" t="s">
        <v>98</v>
      </c>
      <c r="AH20" s="26" t="s">
        <v>98</v>
      </c>
      <c r="AI20" s="26" t="s">
        <v>98</v>
      </c>
      <c r="AJ20" s="26" t="s">
        <v>98</v>
      </c>
      <c r="AK20" s="26" t="s">
        <v>98</v>
      </c>
      <c r="AL20" s="26" t="s">
        <v>98</v>
      </c>
      <c r="AM20" s="26" t="s">
        <v>98</v>
      </c>
      <c r="AN20" s="26" t="s">
        <v>98</v>
      </c>
      <c r="AO20" s="26" t="s">
        <v>98</v>
      </c>
      <c r="AP20" s="26" t="s">
        <v>98</v>
      </c>
      <c r="AQ20" s="26" t="s">
        <v>99</v>
      </c>
      <c r="AR20" s="26" t="s">
        <v>1</v>
      </c>
      <c r="AS20" s="26" t="s">
        <v>1</v>
      </c>
      <c r="AT20" s="26" t="s">
        <v>1</v>
      </c>
      <c r="AU20" s="26" t="s">
        <v>1</v>
      </c>
      <c r="AV20" s="26" t="s">
        <v>1</v>
      </c>
      <c r="AW20" s="3" t="s">
        <v>1</v>
      </c>
      <c r="AX20" s="3" t="s">
        <v>1</v>
      </c>
      <c r="AY20" s="3" t="s">
        <v>1</v>
      </c>
      <c r="AZ20" s="3" t="s">
        <v>1</v>
      </c>
      <c r="BA20" s="3" t="s">
        <v>1</v>
      </c>
      <c r="BB20" s="3" t="s">
        <v>1</v>
      </c>
      <c r="BC20" s="3" t="s">
        <v>1</v>
      </c>
      <c r="BD20" s="3"/>
    </row>
    <row r="21" spans="7:56">
      <c r="BB21" s="3"/>
      <c r="BC21" s="3"/>
      <c r="BD21" s="3"/>
    </row>
    <row r="22" spans="7:56">
      <c r="G22" s="82" t="s">
        <v>107</v>
      </c>
      <c r="H22" s="82"/>
      <c r="I22" s="82"/>
      <c r="J22" s="82"/>
      <c r="K22" s="82"/>
      <c r="L22" s="82"/>
      <c r="BB22" s="3"/>
      <c r="BC22" s="3"/>
      <c r="BD22" s="3"/>
    </row>
    <row r="23" spans="7:56">
      <c r="BB23" s="3"/>
      <c r="BC23" s="3"/>
      <c r="BD23" s="3"/>
    </row>
    <row r="24" spans="7:56">
      <c r="BB24" s="3"/>
      <c r="BC24" s="3"/>
      <c r="BD24" s="3"/>
    </row>
    <row r="25" spans="7:56">
      <c r="BD25" s="3"/>
    </row>
    <row r="26" spans="7:56">
      <c r="BD26" s="3"/>
    </row>
    <row r="27" spans="7:56">
      <c r="BD27" s="3"/>
    </row>
    <row r="28" spans="7:56">
      <c r="BD28" s="3"/>
    </row>
    <row r="29" spans="7:56">
      <c r="BD29" s="3"/>
    </row>
    <row r="30" spans="7:56">
      <c r="BD30" s="3"/>
    </row>
  </sheetData>
  <mergeCells count="14">
    <mergeCell ref="G22:L22"/>
    <mergeCell ref="AJ13:AL13"/>
    <mergeCell ref="AM13:AN13"/>
    <mergeCell ref="AO13:AP13"/>
    <mergeCell ref="AR13:BC13"/>
    <mergeCell ref="H13:I13"/>
    <mergeCell ref="J13:K13"/>
    <mergeCell ref="L13:N13"/>
    <mergeCell ref="O13:Q13"/>
    <mergeCell ref="R13:U13"/>
    <mergeCell ref="V13:Y13"/>
    <mergeCell ref="Z13:AB13"/>
    <mergeCell ref="AC13:AF13"/>
    <mergeCell ref="AG13:AI1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BE25"/>
  <sheetViews>
    <sheetView topLeftCell="C1" workbookViewId="0">
      <selection activeCell="G15" sqref="G15"/>
    </sheetView>
  </sheetViews>
  <sheetFormatPr defaultColWidth="9.140625" defaultRowHeight="15"/>
  <cols>
    <col min="1" max="1" width="1.710937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5.42578125" style="3" customWidth="1"/>
    <col min="7" max="7" width="12.42578125" style="26" customWidth="1"/>
    <col min="8" max="55" width="2.85546875" style="26" customWidth="1"/>
    <col min="56" max="56" width="5" style="26" bestFit="1" customWidth="1"/>
    <col min="57" max="16384" width="9.140625" style="3"/>
  </cols>
  <sheetData>
    <row r="1" spans="2:56">
      <c r="G1" s="24" t="s">
        <v>38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75</v>
      </c>
      <c r="N1" s="25" t="s">
        <v>76</v>
      </c>
      <c r="O1" s="25" t="s">
        <v>77</v>
      </c>
      <c r="P1" s="25" t="s">
        <v>78</v>
      </c>
      <c r="Q1" s="25" t="s">
        <v>79</v>
      </c>
    </row>
    <row r="2" spans="2:56">
      <c r="B2" s="3" t="s">
        <v>49</v>
      </c>
      <c r="G2" s="27" t="s">
        <v>45</v>
      </c>
      <c r="H2" s="25">
        <v>2</v>
      </c>
      <c r="I2" s="25">
        <v>3</v>
      </c>
      <c r="J2" s="25">
        <v>3</v>
      </c>
      <c r="K2" s="25">
        <v>4</v>
      </c>
      <c r="L2" s="25">
        <v>4</v>
      </c>
      <c r="M2" s="32">
        <v>3</v>
      </c>
      <c r="N2" s="32">
        <v>3</v>
      </c>
      <c r="O2" s="32">
        <v>3</v>
      </c>
      <c r="P2" s="32">
        <v>2</v>
      </c>
      <c r="Q2" s="32">
        <v>2</v>
      </c>
      <c r="R2" s="26">
        <f>SUM(H2:Q2)</f>
        <v>29</v>
      </c>
      <c r="S2" s="26">
        <f>48-R2-2</f>
        <v>17</v>
      </c>
    </row>
    <row r="3" spans="2:56">
      <c r="B3" s="13" t="s">
        <v>52</v>
      </c>
      <c r="C3" s="8" t="s">
        <v>48</v>
      </c>
      <c r="D3" s="4" t="s">
        <v>0</v>
      </c>
      <c r="E3" s="4" t="s">
        <v>1</v>
      </c>
      <c r="G3" s="28" t="s">
        <v>39</v>
      </c>
    </row>
    <row r="4" spans="2:56">
      <c r="B4" s="2" t="s">
        <v>37</v>
      </c>
      <c r="C4" s="6">
        <v>4</v>
      </c>
      <c r="D4" s="6">
        <v>0</v>
      </c>
      <c r="E4" s="6">
        <v>1</v>
      </c>
      <c r="G4" s="26" t="s">
        <v>169</v>
      </c>
      <c r="H4" s="105">
        <v>0.25</v>
      </c>
      <c r="I4" s="106"/>
      <c r="J4" s="106"/>
      <c r="K4" s="106"/>
      <c r="L4" s="106"/>
      <c r="M4" s="106"/>
      <c r="N4" s="102">
        <v>0.29166666666666702</v>
      </c>
      <c r="O4" s="103"/>
      <c r="P4" s="103"/>
      <c r="Q4" s="103"/>
      <c r="R4" s="103"/>
      <c r="S4" s="104"/>
      <c r="T4" s="102">
        <v>0.33333333333333298</v>
      </c>
      <c r="U4" s="103"/>
      <c r="V4" s="103"/>
      <c r="W4" s="103"/>
      <c r="X4" s="103"/>
      <c r="Y4" s="104"/>
      <c r="Z4" s="102">
        <v>0.375</v>
      </c>
      <c r="AA4" s="103"/>
      <c r="AB4" s="103"/>
      <c r="AC4" s="103"/>
      <c r="AD4" s="103"/>
      <c r="AE4" s="104"/>
      <c r="AF4" s="102">
        <v>0.41666666666666702</v>
      </c>
      <c r="AG4" s="103"/>
      <c r="AH4" s="103"/>
      <c r="AI4" s="103"/>
      <c r="AJ4" s="103"/>
      <c r="AK4" s="104"/>
      <c r="AL4" s="102">
        <v>0.45833333333333298</v>
      </c>
      <c r="AM4" s="103"/>
      <c r="AN4" s="103"/>
      <c r="AO4" s="103"/>
      <c r="AP4" s="103"/>
      <c r="AQ4" s="104"/>
      <c r="AR4" s="102">
        <v>0.5</v>
      </c>
      <c r="AS4" s="103"/>
      <c r="AT4" s="103"/>
      <c r="AU4" s="103"/>
      <c r="AV4" s="103"/>
      <c r="AW4" s="104"/>
      <c r="AX4" s="102">
        <v>0.54166666666666696</v>
      </c>
      <c r="AY4" s="103"/>
      <c r="AZ4" s="103"/>
      <c r="BA4" s="103"/>
      <c r="BB4" s="103"/>
      <c r="BC4" s="104"/>
    </row>
    <row r="5" spans="2:56">
      <c r="B5" s="2" t="s">
        <v>0</v>
      </c>
      <c r="C5" s="6">
        <v>0</v>
      </c>
      <c r="D5" s="6">
        <v>2</v>
      </c>
      <c r="E5" s="6">
        <v>-1</v>
      </c>
      <c r="G5" s="56" t="s">
        <v>108</v>
      </c>
      <c r="H5" s="60" t="s">
        <v>2</v>
      </c>
      <c r="I5" s="60" t="s">
        <v>3</v>
      </c>
      <c r="J5" s="60" t="s">
        <v>4</v>
      </c>
      <c r="K5" s="60" t="s">
        <v>5</v>
      </c>
      <c r="L5" s="60" t="s">
        <v>6</v>
      </c>
      <c r="M5" s="60" t="s">
        <v>7</v>
      </c>
      <c r="N5" s="60" t="s">
        <v>8</v>
      </c>
      <c r="O5" s="60" t="s">
        <v>9</v>
      </c>
      <c r="P5" s="60" t="s">
        <v>10</v>
      </c>
      <c r="Q5" s="60" t="s">
        <v>11</v>
      </c>
      <c r="R5" s="60" t="s">
        <v>12</v>
      </c>
      <c r="S5" s="60" t="s">
        <v>13</v>
      </c>
      <c r="T5" s="60" t="s">
        <v>14</v>
      </c>
      <c r="U5" s="60" t="s">
        <v>15</v>
      </c>
      <c r="V5" s="60" t="s">
        <v>16</v>
      </c>
      <c r="W5" s="60" t="s">
        <v>17</v>
      </c>
      <c r="X5" s="60" t="s">
        <v>18</v>
      </c>
      <c r="Y5" s="60" t="s">
        <v>19</v>
      </c>
      <c r="Z5" s="60" t="s">
        <v>20</v>
      </c>
      <c r="AA5" s="60" t="s">
        <v>21</v>
      </c>
      <c r="AB5" s="60" t="s">
        <v>22</v>
      </c>
      <c r="AC5" s="60" t="s">
        <v>23</v>
      </c>
      <c r="AD5" s="60" t="s">
        <v>24</v>
      </c>
      <c r="AE5" s="60" t="s">
        <v>25</v>
      </c>
      <c r="AF5" s="60" t="s">
        <v>26</v>
      </c>
      <c r="AG5" s="60" t="s">
        <v>27</v>
      </c>
      <c r="AH5" s="60" t="s">
        <v>28</v>
      </c>
      <c r="AI5" s="60" t="s">
        <v>29</v>
      </c>
      <c r="AJ5" s="60" t="s">
        <v>30</v>
      </c>
      <c r="AK5" s="60" t="s">
        <v>31</v>
      </c>
      <c r="AL5" s="60" t="s">
        <v>32</v>
      </c>
      <c r="AM5" s="60" t="s">
        <v>33</v>
      </c>
      <c r="AN5" s="60" t="s">
        <v>59</v>
      </c>
      <c r="AO5" s="60" t="s">
        <v>60</v>
      </c>
      <c r="AP5" s="60" t="s">
        <v>61</v>
      </c>
      <c r="AQ5" s="60" t="s">
        <v>62</v>
      </c>
      <c r="AR5" s="60" t="s">
        <v>63</v>
      </c>
      <c r="AS5" s="60" t="s">
        <v>64</v>
      </c>
      <c r="AT5" s="60" t="s">
        <v>65</v>
      </c>
      <c r="AU5" s="60" t="s">
        <v>66</v>
      </c>
      <c r="AV5" s="60" t="s">
        <v>67</v>
      </c>
      <c r="AW5" s="60" t="s">
        <v>68</v>
      </c>
      <c r="AX5" s="60" t="s">
        <v>69</v>
      </c>
      <c r="AY5" s="60" t="s">
        <v>70</v>
      </c>
      <c r="AZ5" s="60" t="s">
        <v>71</v>
      </c>
      <c r="BA5" s="60" t="s">
        <v>72</v>
      </c>
      <c r="BB5" s="60" t="s">
        <v>73</v>
      </c>
      <c r="BC5" s="60" t="s">
        <v>74</v>
      </c>
    </row>
    <row r="6" spans="2:56">
      <c r="B6" s="2" t="s">
        <v>1</v>
      </c>
      <c r="C6" s="6">
        <v>5</v>
      </c>
      <c r="D6" s="6">
        <v>-1</v>
      </c>
      <c r="E6" s="6">
        <v>0</v>
      </c>
      <c r="G6" s="56" t="s">
        <v>109</v>
      </c>
      <c r="H6" s="61">
        <v>33</v>
      </c>
      <c r="I6" s="61">
        <v>33</v>
      </c>
      <c r="J6" s="61">
        <v>33</v>
      </c>
      <c r="K6" s="61">
        <v>33</v>
      </c>
      <c r="L6" s="61">
        <v>33</v>
      </c>
      <c r="M6" s="61">
        <v>33</v>
      </c>
      <c r="N6" s="61">
        <v>41</v>
      </c>
      <c r="O6" s="61">
        <v>41</v>
      </c>
      <c r="P6" s="61">
        <v>41</v>
      </c>
      <c r="Q6" s="61">
        <v>41</v>
      </c>
      <c r="R6" s="61">
        <v>41</v>
      </c>
      <c r="S6" s="61">
        <v>41</v>
      </c>
      <c r="T6" s="61">
        <v>60</v>
      </c>
      <c r="U6" s="61">
        <v>60</v>
      </c>
      <c r="V6" s="61">
        <v>60</v>
      </c>
      <c r="W6" s="61">
        <v>60</v>
      </c>
      <c r="X6" s="61">
        <v>60</v>
      </c>
      <c r="Y6" s="61">
        <v>60</v>
      </c>
      <c r="Z6" s="61">
        <v>75</v>
      </c>
      <c r="AA6" s="61">
        <v>75</v>
      </c>
      <c r="AB6" s="61">
        <v>75</v>
      </c>
      <c r="AC6" s="61">
        <v>75</v>
      </c>
      <c r="AD6" s="61">
        <v>75</v>
      </c>
      <c r="AE6" s="61">
        <v>75</v>
      </c>
      <c r="AF6" s="61">
        <v>70</v>
      </c>
      <c r="AG6" s="61">
        <v>70</v>
      </c>
      <c r="AH6" s="61">
        <v>70</v>
      </c>
      <c r="AI6" s="61">
        <v>70</v>
      </c>
      <c r="AJ6" s="61">
        <v>70</v>
      </c>
      <c r="AK6" s="61">
        <v>70</v>
      </c>
      <c r="AL6" s="61">
        <v>60</v>
      </c>
      <c r="AM6" s="61">
        <v>60</v>
      </c>
      <c r="AN6" s="61">
        <v>60</v>
      </c>
      <c r="AO6" s="61">
        <v>60</v>
      </c>
      <c r="AP6" s="61">
        <v>60</v>
      </c>
      <c r="AQ6" s="61">
        <v>60</v>
      </c>
      <c r="AR6" s="61">
        <v>50</v>
      </c>
      <c r="AS6" s="61">
        <v>50</v>
      </c>
      <c r="AT6" s="61">
        <v>50</v>
      </c>
      <c r="AU6" s="61">
        <v>50</v>
      </c>
      <c r="AV6" s="61">
        <v>50</v>
      </c>
      <c r="AW6" s="61">
        <v>50</v>
      </c>
      <c r="AX6" s="61">
        <v>38</v>
      </c>
      <c r="AY6" s="61">
        <v>38</v>
      </c>
      <c r="AZ6" s="61">
        <v>38</v>
      </c>
      <c r="BA6" s="61">
        <v>38</v>
      </c>
      <c r="BB6" s="61">
        <v>38</v>
      </c>
      <c r="BC6" s="61">
        <v>38</v>
      </c>
      <c r="BD6" s="26">
        <f>SUM(H6:BC6)</f>
        <v>2562</v>
      </c>
    </row>
    <row r="7" spans="2:56">
      <c r="G7" s="62" t="s">
        <v>53</v>
      </c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64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26">
        <f>SUM(H7:BC7)</f>
        <v>0</v>
      </c>
    </row>
    <row r="8" spans="2:56">
      <c r="B8" s="3" t="s">
        <v>50</v>
      </c>
      <c r="G8" s="65" t="s">
        <v>0</v>
      </c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4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26">
        <f t="shared" ref="BD8:BD11" si="0">SUM(H8:BC8)</f>
        <v>0</v>
      </c>
    </row>
    <row r="9" spans="2:56">
      <c r="B9" s="13" t="s">
        <v>52</v>
      </c>
      <c r="C9" s="8" t="s">
        <v>48</v>
      </c>
      <c r="D9" s="4" t="s">
        <v>0</v>
      </c>
      <c r="E9" s="4" t="s">
        <v>1</v>
      </c>
      <c r="G9" s="66" t="s">
        <v>35</v>
      </c>
      <c r="H9" s="64"/>
      <c r="I9" s="64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26">
        <f t="shared" si="0"/>
        <v>0</v>
      </c>
    </row>
    <row r="10" spans="2:56">
      <c r="B10" s="2" t="s">
        <v>37</v>
      </c>
      <c r="C10" s="6">
        <v>0</v>
      </c>
      <c r="D10" s="6">
        <v>0</v>
      </c>
      <c r="E10" s="6">
        <v>1</v>
      </c>
      <c r="G10" s="67" t="s">
        <v>34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4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26">
        <f t="shared" si="0"/>
        <v>0</v>
      </c>
    </row>
    <row r="11" spans="2:56">
      <c r="B11" s="2" t="s">
        <v>0</v>
      </c>
      <c r="C11" s="6">
        <v>0</v>
      </c>
      <c r="D11" s="6">
        <v>0</v>
      </c>
      <c r="E11" s="6">
        <v>-1</v>
      </c>
      <c r="G11" s="68" t="s">
        <v>110</v>
      </c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26">
        <f t="shared" si="0"/>
        <v>0</v>
      </c>
    </row>
    <row r="12" spans="2:56">
      <c r="B12" s="2" t="s">
        <v>1</v>
      </c>
      <c r="C12" s="6">
        <v>2</v>
      </c>
      <c r="D12" s="6">
        <v>-1</v>
      </c>
      <c r="E12" s="6">
        <v>0</v>
      </c>
      <c r="G12" s="69" t="s">
        <v>36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26">
        <v>6435</v>
      </c>
    </row>
    <row r="13" spans="2:56">
      <c r="B13" s="23" t="s">
        <v>51</v>
      </c>
      <c r="G13" s="49" t="s">
        <v>80</v>
      </c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64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64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64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</row>
    <row r="14" spans="2:56">
      <c r="B14" s="3" t="s">
        <v>81</v>
      </c>
      <c r="C14" s="1"/>
      <c r="D14" s="1"/>
      <c r="AW14" s="3"/>
      <c r="AX14" s="3"/>
      <c r="AY14" s="3"/>
      <c r="AZ14" s="3"/>
      <c r="BA14" s="3"/>
      <c r="BB14" s="3"/>
      <c r="BC14" s="3"/>
      <c r="BD14" s="3"/>
    </row>
    <row r="15" spans="2:56">
      <c r="G15" s="107" t="s">
        <v>269</v>
      </c>
      <c r="H15" s="63">
        <f>H6*5</f>
        <v>165</v>
      </c>
      <c r="I15" s="63">
        <f>I6*5</f>
        <v>165</v>
      </c>
      <c r="J15" s="63">
        <f t="shared" ref="J15:AL15" si="1">J6*4</f>
        <v>132</v>
      </c>
      <c r="K15" s="63">
        <f t="shared" si="1"/>
        <v>132</v>
      </c>
      <c r="L15" s="63">
        <f t="shared" si="1"/>
        <v>132</v>
      </c>
      <c r="M15" s="63">
        <f t="shared" si="1"/>
        <v>132</v>
      </c>
      <c r="N15" s="63">
        <f t="shared" si="1"/>
        <v>164</v>
      </c>
      <c r="O15" s="63">
        <f t="shared" si="1"/>
        <v>164</v>
      </c>
      <c r="P15" s="63">
        <f t="shared" si="1"/>
        <v>164</v>
      </c>
      <c r="Q15" s="63">
        <f t="shared" si="1"/>
        <v>164</v>
      </c>
      <c r="R15" s="63">
        <f t="shared" si="1"/>
        <v>164</v>
      </c>
      <c r="S15" s="63">
        <f t="shared" si="1"/>
        <v>164</v>
      </c>
      <c r="T15" s="63">
        <f t="shared" si="1"/>
        <v>240</v>
      </c>
      <c r="U15" s="63">
        <f t="shared" si="1"/>
        <v>240</v>
      </c>
      <c r="V15" s="63">
        <f t="shared" si="1"/>
        <v>240</v>
      </c>
      <c r="W15" s="63">
        <f t="shared" si="1"/>
        <v>240</v>
      </c>
      <c r="X15" s="63">
        <f t="shared" si="1"/>
        <v>240</v>
      </c>
      <c r="Y15" s="63">
        <f t="shared" si="1"/>
        <v>240</v>
      </c>
      <c r="Z15" s="63">
        <f t="shared" si="1"/>
        <v>300</v>
      </c>
      <c r="AA15" s="63">
        <f t="shared" si="1"/>
        <v>300</v>
      </c>
      <c r="AB15" s="63">
        <f t="shared" si="1"/>
        <v>300</v>
      </c>
      <c r="AC15" s="63">
        <f t="shared" si="1"/>
        <v>300</v>
      </c>
      <c r="AD15" s="63">
        <f t="shared" si="1"/>
        <v>300</v>
      </c>
      <c r="AE15" s="63">
        <f t="shared" si="1"/>
        <v>300</v>
      </c>
      <c r="AF15" s="63">
        <f t="shared" si="1"/>
        <v>280</v>
      </c>
      <c r="AG15" s="63">
        <f t="shared" si="1"/>
        <v>280</v>
      </c>
      <c r="AH15" s="63">
        <f t="shared" si="1"/>
        <v>280</v>
      </c>
      <c r="AI15" s="63">
        <f t="shared" si="1"/>
        <v>280</v>
      </c>
      <c r="AJ15" s="63">
        <f t="shared" si="1"/>
        <v>280</v>
      </c>
      <c r="AK15" s="63">
        <f t="shared" si="1"/>
        <v>280</v>
      </c>
      <c r="AL15" s="63">
        <f t="shared" si="1"/>
        <v>240</v>
      </c>
      <c r="AM15" s="63">
        <f>AM6*1</f>
        <v>60</v>
      </c>
      <c r="AW15" s="3"/>
      <c r="AX15" s="3"/>
      <c r="AY15" s="3"/>
      <c r="AZ15" s="3"/>
      <c r="BA15" s="3"/>
      <c r="BB15" s="3"/>
      <c r="BC15" s="3"/>
      <c r="BD15" s="3">
        <f>SUM(H15:BC15)</f>
        <v>7062</v>
      </c>
    </row>
    <row r="16" spans="2:56">
      <c r="G16" s="26">
        <v>6435</v>
      </c>
      <c r="H16" s="54" t="s">
        <v>170</v>
      </c>
      <c r="AW16" s="3"/>
      <c r="AX16" s="3"/>
      <c r="AY16" s="3"/>
      <c r="AZ16" s="3"/>
      <c r="BA16" s="3"/>
      <c r="BB16" s="3"/>
      <c r="BC16" s="3"/>
      <c r="BD16" s="3"/>
    </row>
    <row r="17" spans="7:57">
      <c r="G17" s="26" t="s">
        <v>92</v>
      </c>
      <c r="H17" s="26" t="s">
        <v>2</v>
      </c>
      <c r="I17" s="26" t="s">
        <v>3</v>
      </c>
      <c r="J17" s="26" t="s">
        <v>4</v>
      </c>
      <c r="K17" s="26" t="s">
        <v>5</v>
      </c>
      <c r="L17" s="26" t="s">
        <v>6</v>
      </c>
      <c r="M17" s="26" t="s">
        <v>7</v>
      </c>
      <c r="N17" s="26" t="s">
        <v>8</v>
      </c>
      <c r="O17" s="26" t="s">
        <v>9</v>
      </c>
      <c r="P17" s="26" t="s">
        <v>10</v>
      </c>
      <c r="Q17" s="26" t="s">
        <v>11</v>
      </c>
      <c r="R17" s="26" t="s">
        <v>12</v>
      </c>
      <c r="S17" s="26" t="s">
        <v>13</v>
      </c>
      <c r="T17" s="26" t="s">
        <v>14</v>
      </c>
      <c r="U17" s="26" t="s">
        <v>15</v>
      </c>
      <c r="V17" s="26" t="s">
        <v>16</v>
      </c>
      <c r="W17" s="26" t="s">
        <v>17</v>
      </c>
      <c r="X17" s="26" t="s">
        <v>18</v>
      </c>
      <c r="Y17" s="26" t="s">
        <v>19</v>
      </c>
      <c r="Z17" s="26" t="s">
        <v>20</v>
      </c>
      <c r="AA17" s="26" t="s">
        <v>21</v>
      </c>
      <c r="AB17" s="26" t="s">
        <v>22</v>
      </c>
      <c r="AC17" s="26" t="s">
        <v>23</v>
      </c>
      <c r="AD17" s="26" t="s">
        <v>24</v>
      </c>
      <c r="AE17" s="26" t="s">
        <v>25</v>
      </c>
      <c r="AF17" s="26" t="s">
        <v>26</v>
      </c>
      <c r="AG17" s="26" t="s">
        <v>27</v>
      </c>
      <c r="AH17" s="26" t="s">
        <v>28</v>
      </c>
      <c r="AI17" s="26" t="s">
        <v>29</v>
      </c>
      <c r="AJ17" s="26" t="s">
        <v>30</v>
      </c>
      <c r="AK17" s="26" t="s">
        <v>31</v>
      </c>
      <c r="AL17" s="26" t="s">
        <v>32</v>
      </c>
      <c r="AM17" s="26" t="s">
        <v>33</v>
      </c>
      <c r="AN17" s="26" t="s">
        <v>59</v>
      </c>
      <c r="AO17" s="26" t="s">
        <v>60</v>
      </c>
      <c r="AP17" s="26" t="s">
        <v>61</v>
      </c>
      <c r="AQ17" s="26" t="s">
        <v>62</v>
      </c>
      <c r="AR17" s="26" t="s">
        <v>63</v>
      </c>
      <c r="AS17" s="26" t="s">
        <v>64</v>
      </c>
      <c r="AT17" s="26" t="s">
        <v>65</v>
      </c>
      <c r="AU17" s="26" t="s">
        <v>66</v>
      </c>
      <c r="AV17" s="26" t="s">
        <v>67</v>
      </c>
      <c r="AW17" s="3" t="s">
        <v>68</v>
      </c>
      <c r="AX17" s="3" t="s">
        <v>69</v>
      </c>
      <c r="AY17" s="3" t="s">
        <v>70</v>
      </c>
      <c r="AZ17" s="3" t="s">
        <v>71</v>
      </c>
      <c r="BA17" s="3" t="s">
        <v>72</v>
      </c>
      <c r="BB17" s="3" t="s">
        <v>73</v>
      </c>
      <c r="BC17" s="3" t="s">
        <v>74</v>
      </c>
      <c r="BD17" s="3"/>
    </row>
    <row r="18" spans="7:57">
      <c r="G18" s="26" t="s">
        <v>93</v>
      </c>
      <c r="AW18" s="3"/>
      <c r="AX18" s="3"/>
      <c r="AY18" s="3"/>
      <c r="AZ18" s="3"/>
      <c r="BA18" s="3"/>
      <c r="BB18" s="3"/>
      <c r="BC18" s="3"/>
      <c r="BD18" s="3"/>
    </row>
    <row r="19" spans="7:57">
      <c r="G19" s="26" t="s">
        <v>94</v>
      </c>
      <c r="J19" s="26" t="s">
        <v>40</v>
      </c>
      <c r="K19" s="26" t="s">
        <v>40</v>
      </c>
      <c r="L19" s="26" t="s">
        <v>41</v>
      </c>
      <c r="M19" s="26" t="s">
        <v>41</v>
      </c>
      <c r="N19" s="26" t="s">
        <v>41</v>
      </c>
      <c r="O19" s="26" t="s">
        <v>42</v>
      </c>
      <c r="P19" s="26" t="s">
        <v>42</v>
      </c>
      <c r="Q19" s="26" t="s">
        <v>42</v>
      </c>
      <c r="R19" s="26" t="s">
        <v>43</v>
      </c>
      <c r="S19" s="26" t="s">
        <v>43</v>
      </c>
      <c r="T19" s="26" t="s">
        <v>43</v>
      </c>
      <c r="U19" s="26" t="s">
        <v>43</v>
      </c>
      <c r="V19" s="26" t="s">
        <v>44</v>
      </c>
      <c r="W19" s="26" t="s">
        <v>44</v>
      </c>
      <c r="X19" s="26" t="s">
        <v>44</v>
      </c>
      <c r="Y19" s="26" t="s">
        <v>44</v>
      </c>
      <c r="AP19" s="26" t="s">
        <v>75</v>
      </c>
      <c r="AQ19" s="26" t="s">
        <v>75</v>
      </c>
      <c r="AR19" s="26" t="s">
        <v>75</v>
      </c>
      <c r="AS19" s="26" t="s">
        <v>76</v>
      </c>
      <c r="AT19" s="26" t="s">
        <v>76</v>
      </c>
      <c r="AU19" s="26" t="s">
        <v>76</v>
      </c>
      <c r="AV19" s="26" t="s">
        <v>77</v>
      </c>
      <c r="AW19" s="3" t="s">
        <v>77</v>
      </c>
      <c r="AX19" s="3" t="s">
        <v>77</v>
      </c>
      <c r="AY19" s="3" t="s">
        <v>78</v>
      </c>
      <c r="AZ19" s="3" t="s">
        <v>78</v>
      </c>
      <c r="BA19" s="3" t="s">
        <v>79</v>
      </c>
      <c r="BB19" s="3" t="s">
        <v>79</v>
      </c>
      <c r="BC19" s="3"/>
      <c r="BD19" s="3"/>
    </row>
    <row r="20" spans="7:57">
      <c r="G20" s="26" t="s">
        <v>95</v>
      </c>
      <c r="H20" s="26">
        <v>165</v>
      </c>
      <c r="I20" s="26">
        <v>165</v>
      </c>
      <c r="J20" s="26">
        <v>132</v>
      </c>
      <c r="K20" s="26">
        <v>132</v>
      </c>
      <c r="L20" s="26">
        <v>132</v>
      </c>
      <c r="M20" s="26">
        <v>132</v>
      </c>
      <c r="N20" s="26">
        <v>164</v>
      </c>
      <c r="O20" s="26">
        <v>164</v>
      </c>
      <c r="P20" s="26">
        <v>164</v>
      </c>
      <c r="Q20" s="26">
        <v>164</v>
      </c>
      <c r="R20" s="26">
        <v>164</v>
      </c>
      <c r="S20" s="26">
        <v>164</v>
      </c>
      <c r="T20" s="26">
        <v>240</v>
      </c>
      <c r="U20" s="26">
        <v>240</v>
      </c>
      <c r="V20" s="26">
        <v>240</v>
      </c>
      <c r="W20" s="26">
        <v>240</v>
      </c>
      <c r="X20" s="26">
        <v>240</v>
      </c>
      <c r="Y20" s="26">
        <v>240</v>
      </c>
      <c r="Z20" s="26">
        <v>75</v>
      </c>
      <c r="AN20" s="26">
        <v>300</v>
      </c>
      <c r="AO20" s="26">
        <v>300</v>
      </c>
      <c r="AP20" s="26">
        <v>240</v>
      </c>
      <c r="AQ20" s="26">
        <v>240</v>
      </c>
      <c r="AR20" s="26">
        <v>200</v>
      </c>
      <c r="AS20" s="26">
        <v>200</v>
      </c>
      <c r="AT20" s="26">
        <v>200</v>
      </c>
      <c r="AU20" s="26">
        <v>200</v>
      </c>
      <c r="AV20" s="26">
        <v>200</v>
      </c>
      <c r="AW20" s="3">
        <v>200</v>
      </c>
      <c r="AX20" s="3">
        <v>152</v>
      </c>
      <c r="AY20" s="3">
        <v>152</v>
      </c>
      <c r="AZ20" s="3">
        <v>152</v>
      </c>
      <c r="BA20" s="3">
        <v>152</v>
      </c>
      <c r="BB20" s="3">
        <v>152</v>
      </c>
      <c r="BC20" s="3">
        <v>38</v>
      </c>
      <c r="BD20" s="3"/>
      <c r="BE20" s="3">
        <f>SUM(H20:BC20)</f>
        <v>6435</v>
      </c>
    </row>
    <row r="21" spans="7:57">
      <c r="G21" s="26" t="s">
        <v>96</v>
      </c>
      <c r="H21" s="26" t="s">
        <v>97</v>
      </c>
      <c r="I21" s="26" t="s">
        <v>97</v>
      </c>
      <c r="J21" s="26" t="s">
        <v>98</v>
      </c>
      <c r="K21" s="26" t="s">
        <v>98</v>
      </c>
      <c r="L21" s="26" t="s">
        <v>98</v>
      </c>
      <c r="M21" s="26" t="s">
        <v>98</v>
      </c>
      <c r="N21" s="26" t="s">
        <v>98</v>
      </c>
      <c r="O21" s="26" t="s">
        <v>98</v>
      </c>
      <c r="P21" s="26" t="s">
        <v>98</v>
      </c>
      <c r="Q21" s="26" t="s">
        <v>98</v>
      </c>
      <c r="R21" s="26" t="s">
        <v>98</v>
      </c>
      <c r="S21" s="26" t="s">
        <v>98</v>
      </c>
      <c r="T21" s="26" t="s">
        <v>98</v>
      </c>
      <c r="U21" s="26" t="s">
        <v>98</v>
      </c>
      <c r="V21" s="26" t="s">
        <v>98</v>
      </c>
      <c r="W21" s="26" t="s">
        <v>98</v>
      </c>
      <c r="X21" s="26" t="s">
        <v>98</v>
      </c>
      <c r="Y21" s="26" t="s">
        <v>98</v>
      </c>
      <c r="Z21" s="26" t="s">
        <v>99</v>
      </c>
      <c r="AA21" s="26" t="s">
        <v>1</v>
      </c>
      <c r="AB21" s="26" t="s">
        <v>1</v>
      </c>
      <c r="AC21" s="26" t="s">
        <v>1</v>
      </c>
      <c r="AD21" s="26" t="s">
        <v>1</v>
      </c>
      <c r="AE21" s="26" t="s">
        <v>1</v>
      </c>
      <c r="AF21" s="26" t="s">
        <v>1</v>
      </c>
      <c r="AG21" s="26" t="s">
        <v>1</v>
      </c>
      <c r="AH21" s="26" t="s">
        <v>1</v>
      </c>
      <c r="AI21" s="26" t="s">
        <v>1</v>
      </c>
      <c r="AJ21" s="26" t="s">
        <v>1</v>
      </c>
      <c r="AK21" s="26" t="s">
        <v>1</v>
      </c>
      <c r="AL21" s="26" t="s">
        <v>1</v>
      </c>
      <c r="AM21" s="26" t="s">
        <v>1</v>
      </c>
      <c r="AN21" s="26" t="s">
        <v>97</v>
      </c>
      <c r="AO21" s="26" t="s">
        <v>97</v>
      </c>
      <c r="AP21" s="26" t="s">
        <v>98</v>
      </c>
      <c r="AQ21" s="26" t="s">
        <v>98</v>
      </c>
      <c r="AR21" s="26" t="s">
        <v>98</v>
      </c>
      <c r="AS21" s="26" t="s">
        <v>98</v>
      </c>
      <c r="AT21" s="26" t="s">
        <v>98</v>
      </c>
      <c r="AU21" s="26" t="s">
        <v>98</v>
      </c>
      <c r="AV21" s="26" t="s">
        <v>98</v>
      </c>
      <c r="AW21" s="3" t="s">
        <v>98</v>
      </c>
      <c r="AX21" s="3" t="s">
        <v>98</v>
      </c>
      <c r="AY21" s="3" t="s">
        <v>98</v>
      </c>
      <c r="AZ21" s="3" t="s">
        <v>98</v>
      </c>
      <c r="BA21" s="3" t="s">
        <v>98</v>
      </c>
      <c r="BB21" s="3" t="s">
        <v>98</v>
      </c>
      <c r="BC21" s="3" t="s">
        <v>99</v>
      </c>
      <c r="BD21" s="3"/>
    </row>
    <row r="22" spans="7:57">
      <c r="BD22" s="3"/>
    </row>
    <row r="23" spans="7:57">
      <c r="BD23" s="3"/>
    </row>
    <row r="24" spans="7:57">
      <c r="BD24" s="3"/>
    </row>
    <row r="25" spans="7:57">
      <c r="BD25" s="3"/>
    </row>
  </sheetData>
  <mergeCells count="20">
    <mergeCell ref="W13:Z13"/>
    <mergeCell ref="AA13:AC13"/>
    <mergeCell ref="AE13:AG13"/>
    <mergeCell ref="H4:M4"/>
    <mergeCell ref="N4:S4"/>
    <mergeCell ref="T4:Y4"/>
    <mergeCell ref="Z4:AE4"/>
    <mergeCell ref="AF4:AK4"/>
    <mergeCell ref="H13:I13"/>
    <mergeCell ref="J13:K13"/>
    <mergeCell ref="L13:N13"/>
    <mergeCell ref="O13:Q13"/>
    <mergeCell ref="S13:V13"/>
    <mergeCell ref="AH13:AJ13"/>
    <mergeCell ref="AK13:AL13"/>
    <mergeCell ref="AM13:AN13"/>
    <mergeCell ref="AP13:BC13"/>
    <mergeCell ref="AR4:AW4"/>
    <mergeCell ref="AX4:BC4"/>
    <mergeCell ref="AL4:AQ4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BE29"/>
  <sheetViews>
    <sheetView topLeftCell="E1" workbookViewId="0">
      <selection activeCell="G15" sqref="G15"/>
    </sheetView>
  </sheetViews>
  <sheetFormatPr defaultColWidth="9.140625" defaultRowHeight="15"/>
  <cols>
    <col min="1" max="1" width="1.710937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5.42578125" style="3" customWidth="1"/>
    <col min="7" max="7" width="12.42578125" style="26" customWidth="1"/>
    <col min="8" max="55" width="2.85546875" style="26" customWidth="1"/>
    <col min="56" max="56" width="5" style="26" bestFit="1" customWidth="1"/>
    <col min="57" max="16384" width="9.140625" style="3"/>
  </cols>
  <sheetData>
    <row r="1" spans="2:56">
      <c r="G1" s="24" t="s">
        <v>38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75</v>
      </c>
      <c r="N1" s="25" t="s">
        <v>76</v>
      </c>
      <c r="O1" s="25" t="s">
        <v>77</v>
      </c>
      <c r="P1" s="25" t="s">
        <v>78</v>
      </c>
      <c r="Q1" s="25" t="s">
        <v>79</v>
      </c>
    </row>
    <row r="2" spans="2:56">
      <c r="B2" s="3" t="s">
        <v>49</v>
      </c>
      <c r="G2" s="27" t="s">
        <v>45</v>
      </c>
      <c r="H2" s="25">
        <v>2</v>
      </c>
      <c r="I2" s="25">
        <v>3</v>
      </c>
      <c r="J2" s="25">
        <v>3</v>
      </c>
      <c r="K2" s="25">
        <v>4</v>
      </c>
      <c r="L2" s="25">
        <v>4</v>
      </c>
      <c r="M2" s="32">
        <v>3</v>
      </c>
      <c r="N2" s="32">
        <v>3</v>
      </c>
      <c r="O2" s="32">
        <v>3</v>
      </c>
      <c r="P2" s="32">
        <v>2</v>
      </c>
      <c r="Q2" s="32">
        <v>2</v>
      </c>
      <c r="S2" s="26">
        <f>SUM(H2:R2)</f>
        <v>29</v>
      </c>
      <c r="U2" s="26">
        <f>48-S2-3</f>
        <v>16</v>
      </c>
    </row>
    <row r="3" spans="2:56">
      <c r="B3" s="13" t="s">
        <v>52</v>
      </c>
      <c r="C3" s="8" t="s">
        <v>48</v>
      </c>
      <c r="D3" s="4" t="s">
        <v>0</v>
      </c>
      <c r="E3" s="4" t="s">
        <v>1</v>
      </c>
      <c r="G3" s="28" t="s">
        <v>39</v>
      </c>
    </row>
    <row r="4" spans="2:56">
      <c r="B4" s="2" t="s">
        <v>37</v>
      </c>
      <c r="C4" s="6">
        <v>4</v>
      </c>
      <c r="D4" s="6">
        <v>0</v>
      </c>
      <c r="E4" s="6">
        <v>1</v>
      </c>
      <c r="G4" s="26" t="s">
        <v>169</v>
      </c>
      <c r="H4" s="105">
        <v>0.29166666666666669</v>
      </c>
      <c r="I4" s="106"/>
      <c r="J4" s="106"/>
      <c r="K4" s="106"/>
      <c r="L4" s="106"/>
      <c r="M4" s="106"/>
      <c r="N4" s="105">
        <v>0.33333333333333298</v>
      </c>
      <c r="O4" s="106"/>
      <c r="P4" s="106"/>
      <c r="Q4" s="106"/>
      <c r="R4" s="106"/>
      <c r="S4" s="106"/>
      <c r="T4" s="105">
        <v>0.375</v>
      </c>
      <c r="U4" s="106"/>
      <c r="V4" s="106"/>
      <c r="W4" s="106"/>
      <c r="X4" s="106"/>
      <c r="Y4" s="106"/>
      <c r="Z4" s="105">
        <v>0.41666666666666702</v>
      </c>
      <c r="AA4" s="106"/>
      <c r="AB4" s="106"/>
      <c r="AC4" s="106"/>
      <c r="AD4" s="106"/>
      <c r="AE4" s="106"/>
      <c r="AF4" s="105">
        <v>0.45833333333333298</v>
      </c>
      <c r="AG4" s="106"/>
      <c r="AH4" s="106"/>
      <c r="AI4" s="106"/>
      <c r="AJ4" s="106"/>
      <c r="AK4" s="106"/>
      <c r="AL4" s="105">
        <v>0.5</v>
      </c>
      <c r="AM4" s="106"/>
      <c r="AN4" s="106"/>
      <c r="AO4" s="106"/>
      <c r="AP4" s="106"/>
      <c r="AQ4" s="106"/>
      <c r="AR4" s="105">
        <v>0.54166666666666696</v>
      </c>
      <c r="AS4" s="106"/>
      <c r="AT4" s="106"/>
      <c r="AU4" s="106"/>
      <c r="AV4" s="106"/>
      <c r="AW4" s="106"/>
      <c r="AX4" s="105">
        <v>0.58333333333333304</v>
      </c>
      <c r="AY4" s="106"/>
      <c r="AZ4" s="106"/>
      <c r="BA4" s="106"/>
      <c r="BB4" s="106"/>
      <c r="BC4" s="106"/>
    </row>
    <row r="5" spans="2:56">
      <c r="B5" s="2" t="s">
        <v>0</v>
      </c>
      <c r="C5" s="6">
        <v>0</v>
      </c>
      <c r="D5" s="6">
        <v>2</v>
      </c>
      <c r="E5" s="6">
        <v>-1</v>
      </c>
      <c r="G5" s="56" t="s">
        <v>108</v>
      </c>
      <c r="H5" s="60" t="s">
        <v>2</v>
      </c>
      <c r="I5" s="60" t="s">
        <v>3</v>
      </c>
      <c r="J5" s="60" t="s">
        <v>4</v>
      </c>
      <c r="K5" s="60" t="s">
        <v>5</v>
      </c>
      <c r="L5" s="60" t="s">
        <v>6</v>
      </c>
      <c r="M5" s="60" t="s">
        <v>7</v>
      </c>
      <c r="N5" s="60" t="s">
        <v>8</v>
      </c>
      <c r="O5" s="60" t="s">
        <v>9</v>
      </c>
      <c r="P5" s="60" t="s">
        <v>10</v>
      </c>
      <c r="Q5" s="60" t="s">
        <v>11</v>
      </c>
      <c r="R5" s="60" t="s">
        <v>12</v>
      </c>
      <c r="S5" s="60" t="s">
        <v>13</v>
      </c>
      <c r="T5" s="60" t="s">
        <v>14</v>
      </c>
      <c r="U5" s="60" t="s">
        <v>15</v>
      </c>
      <c r="V5" s="60" t="s">
        <v>16</v>
      </c>
      <c r="W5" s="60" t="s">
        <v>17</v>
      </c>
      <c r="X5" s="60" t="s">
        <v>18</v>
      </c>
      <c r="Y5" s="60" t="s">
        <v>19</v>
      </c>
      <c r="Z5" s="60" t="s">
        <v>20</v>
      </c>
      <c r="AA5" s="60" t="s">
        <v>21</v>
      </c>
      <c r="AB5" s="60" t="s">
        <v>22</v>
      </c>
      <c r="AC5" s="60" t="s">
        <v>23</v>
      </c>
      <c r="AD5" s="60" t="s">
        <v>24</v>
      </c>
      <c r="AE5" s="60" t="s">
        <v>25</v>
      </c>
      <c r="AF5" s="60" t="s">
        <v>26</v>
      </c>
      <c r="AG5" s="60" t="s">
        <v>27</v>
      </c>
      <c r="AH5" s="60" t="s">
        <v>28</v>
      </c>
      <c r="AI5" s="60" t="s">
        <v>29</v>
      </c>
      <c r="AJ5" s="60" t="s">
        <v>30</v>
      </c>
      <c r="AK5" s="60" t="s">
        <v>31</v>
      </c>
      <c r="AL5" s="60" t="s">
        <v>32</v>
      </c>
      <c r="AM5" s="60" t="s">
        <v>33</v>
      </c>
      <c r="AN5" s="60" t="s">
        <v>59</v>
      </c>
      <c r="AO5" s="60" t="s">
        <v>60</v>
      </c>
      <c r="AP5" s="60" t="s">
        <v>61</v>
      </c>
      <c r="AQ5" s="60" t="s">
        <v>62</v>
      </c>
      <c r="AR5" s="60" t="s">
        <v>63</v>
      </c>
      <c r="AS5" s="60" t="s">
        <v>64</v>
      </c>
      <c r="AT5" s="60" t="s">
        <v>65</v>
      </c>
      <c r="AU5" s="60" t="s">
        <v>66</v>
      </c>
      <c r="AV5" s="60" t="s">
        <v>67</v>
      </c>
      <c r="AW5" s="60" t="s">
        <v>68</v>
      </c>
      <c r="AX5" s="60" t="s">
        <v>69</v>
      </c>
      <c r="AY5" s="60" t="s">
        <v>70</v>
      </c>
      <c r="AZ5" s="60" t="s">
        <v>71</v>
      </c>
      <c r="BA5" s="60" t="s">
        <v>72</v>
      </c>
      <c r="BB5" s="60" t="s">
        <v>73</v>
      </c>
      <c r="BC5" s="60" t="s">
        <v>74</v>
      </c>
    </row>
    <row r="6" spans="2:56">
      <c r="B6" s="2" t="s">
        <v>1</v>
      </c>
      <c r="C6" s="6">
        <v>5</v>
      </c>
      <c r="D6" s="6">
        <v>-1</v>
      </c>
      <c r="E6" s="6">
        <v>0</v>
      </c>
      <c r="G6" s="56" t="s">
        <v>109</v>
      </c>
      <c r="H6" s="61">
        <v>41</v>
      </c>
      <c r="I6" s="61">
        <v>41</v>
      </c>
      <c r="J6" s="61">
        <v>41</v>
      </c>
      <c r="K6" s="61">
        <v>41</v>
      </c>
      <c r="L6" s="61">
        <v>41</v>
      </c>
      <c r="M6" s="61">
        <v>41</v>
      </c>
      <c r="N6" s="61">
        <v>60</v>
      </c>
      <c r="O6" s="61">
        <v>60</v>
      </c>
      <c r="P6" s="61">
        <v>60</v>
      </c>
      <c r="Q6" s="61">
        <v>60</v>
      </c>
      <c r="R6" s="61">
        <v>60</v>
      </c>
      <c r="S6" s="61">
        <v>60</v>
      </c>
      <c r="T6" s="61">
        <v>75</v>
      </c>
      <c r="U6" s="61">
        <v>75</v>
      </c>
      <c r="V6" s="61">
        <v>75</v>
      </c>
      <c r="W6" s="61">
        <v>75</v>
      </c>
      <c r="X6" s="61">
        <v>75</v>
      </c>
      <c r="Y6" s="61">
        <v>75</v>
      </c>
      <c r="Z6" s="61">
        <v>70</v>
      </c>
      <c r="AA6" s="61">
        <v>70</v>
      </c>
      <c r="AB6" s="61">
        <v>70</v>
      </c>
      <c r="AC6" s="61">
        <v>70</v>
      </c>
      <c r="AD6" s="61">
        <v>70</v>
      </c>
      <c r="AE6" s="61">
        <v>70</v>
      </c>
      <c r="AF6" s="61">
        <v>60</v>
      </c>
      <c r="AG6" s="61">
        <v>60</v>
      </c>
      <c r="AH6" s="61">
        <v>60</v>
      </c>
      <c r="AI6" s="61">
        <v>60</v>
      </c>
      <c r="AJ6" s="61">
        <v>60</v>
      </c>
      <c r="AK6" s="61">
        <v>60</v>
      </c>
      <c r="AL6" s="61">
        <v>50</v>
      </c>
      <c r="AM6" s="61">
        <v>50</v>
      </c>
      <c r="AN6" s="61">
        <v>50</v>
      </c>
      <c r="AO6" s="61">
        <v>50</v>
      </c>
      <c r="AP6" s="61">
        <v>50</v>
      </c>
      <c r="AQ6" s="61">
        <v>50</v>
      </c>
      <c r="AR6" s="61">
        <v>38</v>
      </c>
      <c r="AS6" s="61">
        <v>38</v>
      </c>
      <c r="AT6" s="61">
        <v>38</v>
      </c>
      <c r="AU6" s="61">
        <v>38</v>
      </c>
      <c r="AV6" s="61">
        <v>38</v>
      </c>
      <c r="AW6" s="61">
        <v>38</v>
      </c>
      <c r="AX6" s="61">
        <v>38</v>
      </c>
      <c r="AY6" s="61">
        <v>38</v>
      </c>
      <c r="AZ6" s="61">
        <v>38</v>
      </c>
      <c r="BA6" s="61">
        <v>38</v>
      </c>
      <c r="BB6" s="61">
        <v>38</v>
      </c>
      <c r="BC6" s="61">
        <v>38</v>
      </c>
      <c r="BD6" s="26">
        <f>SUM(H6:BC6)</f>
        <v>2592</v>
      </c>
    </row>
    <row r="7" spans="2:56">
      <c r="G7" s="62" t="s">
        <v>53</v>
      </c>
      <c r="H7" s="63"/>
      <c r="I7" s="63"/>
      <c r="J7" s="64"/>
      <c r="K7" s="64"/>
      <c r="L7" s="64"/>
      <c r="M7" s="64"/>
      <c r="N7" s="64"/>
      <c r="O7" s="64"/>
      <c r="P7" s="64"/>
      <c r="Q7" s="64"/>
      <c r="R7" s="63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3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26">
        <f>SUM(H7:BC7)</f>
        <v>0</v>
      </c>
    </row>
    <row r="8" spans="2:56">
      <c r="B8" s="3" t="s">
        <v>50</v>
      </c>
      <c r="G8" s="65" t="s">
        <v>0</v>
      </c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4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26">
        <f t="shared" ref="BD8:BD11" si="0">SUM(H8:BC8)</f>
        <v>0</v>
      </c>
    </row>
    <row r="9" spans="2:56">
      <c r="B9" s="13" t="s">
        <v>52</v>
      </c>
      <c r="C9" s="8" t="s">
        <v>48</v>
      </c>
      <c r="D9" s="4" t="s">
        <v>0</v>
      </c>
      <c r="E9" s="4" t="s">
        <v>1</v>
      </c>
      <c r="G9" s="66" t="s">
        <v>35</v>
      </c>
      <c r="H9" s="64"/>
      <c r="I9" s="64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26">
        <f t="shared" si="0"/>
        <v>0</v>
      </c>
    </row>
    <row r="10" spans="2:56">
      <c r="B10" s="2" t="s">
        <v>37</v>
      </c>
      <c r="C10" s="6">
        <v>0</v>
      </c>
      <c r="D10" s="6">
        <v>0</v>
      </c>
      <c r="E10" s="6">
        <v>1</v>
      </c>
      <c r="G10" s="67" t="s">
        <v>34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4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26">
        <f t="shared" si="0"/>
        <v>0</v>
      </c>
    </row>
    <row r="11" spans="2:56">
      <c r="B11" s="2" t="s">
        <v>0</v>
      </c>
      <c r="C11" s="6">
        <v>0</v>
      </c>
      <c r="D11" s="6">
        <v>0</v>
      </c>
      <c r="E11" s="6">
        <v>-1</v>
      </c>
      <c r="G11" s="68" t="s">
        <v>110</v>
      </c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26">
        <f t="shared" si="0"/>
        <v>0</v>
      </c>
    </row>
    <row r="12" spans="2:56">
      <c r="B12" s="2" t="s">
        <v>1</v>
      </c>
      <c r="C12" s="6">
        <v>2</v>
      </c>
      <c r="D12" s="6">
        <v>-1</v>
      </c>
      <c r="E12" s="6">
        <v>0</v>
      </c>
      <c r="G12" s="69" t="s">
        <v>36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26">
        <v>6691</v>
      </c>
    </row>
    <row r="13" spans="2:56">
      <c r="B13" s="23" t="s">
        <v>51</v>
      </c>
      <c r="G13" s="49" t="s">
        <v>80</v>
      </c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64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64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64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</row>
    <row r="14" spans="2:56">
      <c r="B14" s="3" t="s">
        <v>81</v>
      </c>
      <c r="C14" s="1"/>
      <c r="D14" s="1"/>
      <c r="H14" s="26">
        <v>0</v>
      </c>
      <c r="I14" s="26">
        <v>0</v>
      </c>
      <c r="J14" s="26">
        <v>0</v>
      </c>
      <c r="K14" s="26">
        <v>0</v>
      </c>
      <c r="L14" s="26">
        <v>16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AW14" s="3"/>
      <c r="AX14" s="3"/>
      <c r="AY14" s="3"/>
      <c r="AZ14" s="3"/>
      <c r="BA14" s="3"/>
      <c r="BB14" s="3"/>
      <c r="BC14" s="3"/>
      <c r="BD14" s="3"/>
    </row>
    <row r="15" spans="2:56">
      <c r="G15" s="107" t="s">
        <v>269</v>
      </c>
      <c r="H15" s="26">
        <f>H6*5</f>
        <v>205</v>
      </c>
      <c r="I15" s="26">
        <f>I6*5</f>
        <v>205</v>
      </c>
      <c r="J15" s="26">
        <f>J6*4</f>
        <v>164</v>
      </c>
      <c r="K15" s="26">
        <f t="shared" ref="K15:AL15" si="1">K6*4</f>
        <v>164</v>
      </c>
      <c r="L15" s="26">
        <f t="shared" si="1"/>
        <v>164</v>
      </c>
      <c r="M15" s="26">
        <f t="shared" si="1"/>
        <v>164</v>
      </c>
      <c r="N15" s="26">
        <f t="shared" si="1"/>
        <v>240</v>
      </c>
      <c r="O15" s="26">
        <f t="shared" si="1"/>
        <v>240</v>
      </c>
      <c r="P15" s="26">
        <f t="shared" si="1"/>
        <v>240</v>
      </c>
      <c r="Q15" s="26">
        <f t="shared" si="1"/>
        <v>240</v>
      </c>
      <c r="R15" s="26">
        <f t="shared" si="1"/>
        <v>240</v>
      </c>
      <c r="S15" s="26">
        <f t="shared" si="1"/>
        <v>240</v>
      </c>
      <c r="T15" s="26">
        <f t="shared" si="1"/>
        <v>300</v>
      </c>
      <c r="U15" s="26">
        <f t="shared" si="1"/>
        <v>300</v>
      </c>
      <c r="V15" s="26">
        <f t="shared" si="1"/>
        <v>300</v>
      </c>
      <c r="W15" s="26">
        <f t="shared" si="1"/>
        <v>300</v>
      </c>
      <c r="X15" s="26">
        <f t="shared" si="1"/>
        <v>300</v>
      </c>
      <c r="Y15" s="26">
        <f t="shared" si="1"/>
        <v>300</v>
      </c>
      <c r="Z15" s="26">
        <f t="shared" si="1"/>
        <v>280</v>
      </c>
      <c r="AA15" s="26">
        <f t="shared" si="1"/>
        <v>280</v>
      </c>
      <c r="AB15" s="26">
        <f t="shared" si="1"/>
        <v>280</v>
      </c>
      <c r="AC15" s="26">
        <f t="shared" si="1"/>
        <v>280</v>
      </c>
      <c r="AD15" s="26">
        <f t="shared" si="1"/>
        <v>280</v>
      </c>
      <c r="AE15" s="26">
        <f t="shared" si="1"/>
        <v>280</v>
      </c>
      <c r="AF15" s="26">
        <f t="shared" si="1"/>
        <v>240</v>
      </c>
      <c r="AG15" s="26">
        <f t="shared" si="1"/>
        <v>240</v>
      </c>
      <c r="AH15" s="26">
        <f t="shared" si="1"/>
        <v>240</v>
      </c>
      <c r="AI15" s="26">
        <f t="shared" si="1"/>
        <v>240</v>
      </c>
      <c r="AJ15" s="26">
        <f t="shared" si="1"/>
        <v>240</v>
      </c>
      <c r="AK15" s="26">
        <f t="shared" si="1"/>
        <v>240</v>
      </c>
      <c r="AL15" s="26">
        <f t="shared" si="1"/>
        <v>200</v>
      </c>
      <c r="AM15" s="26">
        <f>AM6*1</f>
        <v>50</v>
      </c>
      <c r="AW15" s="3"/>
      <c r="AX15" s="3"/>
      <c r="AY15" s="3"/>
      <c r="AZ15" s="3"/>
      <c r="BA15" s="3"/>
      <c r="BB15" s="3"/>
      <c r="BC15" s="3"/>
      <c r="BD15" s="3">
        <f>SUM(H15:BC15)</f>
        <v>7676</v>
      </c>
    </row>
    <row r="16" spans="2:56">
      <c r="G16" s="26">
        <v>6556</v>
      </c>
      <c r="H16" s="54" t="s">
        <v>171</v>
      </c>
      <c r="AW16" s="3"/>
      <c r="AX16" s="3"/>
      <c r="AY16" s="3"/>
      <c r="AZ16" s="3"/>
      <c r="BA16" s="3"/>
      <c r="BB16" s="3"/>
      <c r="BC16" s="3"/>
      <c r="BD16" s="3"/>
    </row>
    <row r="17" spans="7:57">
      <c r="G17" s="26" t="s">
        <v>92</v>
      </c>
      <c r="H17" s="26" t="s">
        <v>2</v>
      </c>
      <c r="I17" s="26" t="s">
        <v>3</v>
      </c>
      <c r="J17" s="26" t="s">
        <v>4</v>
      </c>
      <c r="K17" s="26" t="s">
        <v>5</v>
      </c>
      <c r="L17" s="26" t="s">
        <v>6</v>
      </c>
      <c r="M17" s="26" t="s">
        <v>7</v>
      </c>
      <c r="N17" s="26" t="s">
        <v>8</v>
      </c>
      <c r="O17" s="26" t="s">
        <v>9</v>
      </c>
      <c r="P17" s="26" t="s">
        <v>10</v>
      </c>
      <c r="Q17" s="26" t="s">
        <v>11</v>
      </c>
      <c r="R17" s="26" t="s">
        <v>12</v>
      </c>
      <c r="S17" s="26" t="s">
        <v>13</v>
      </c>
      <c r="T17" s="26" t="s">
        <v>14</v>
      </c>
      <c r="U17" s="26" t="s">
        <v>15</v>
      </c>
      <c r="V17" s="26" t="s">
        <v>16</v>
      </c>
      <c r="W17" s="26" t="s">
        <v>17</v>
      </c>
      <c r="X17" s="26" t="s">
        <v>18</v>
      </c>
      <c r="Y17" s="26" t="s">
        <v>19</v>
      </c>
      <c r="Z17" s="26" t="s">
        <v>20</v>
      </c>
      <c r="AA17" s="26" t="s">
        <v>21</v>
      </c>
      <c r="AB17" s="26" t="s">
        <v>22</v>
      </c>
      <c r="AC17" s="26" t="s">
        <v>23</v>
      </c>
      <c r="AD17" s="26" t="s">
        <v>24</v>
      </c>
      <c r="AE17" s="26" t="s">
        <v>25</v>
      </c>
      <c r="AF17" s="26" t="s">
        <v>26</v>
      </c>
      <c r="AG17" s="26" t="s">
        <v>27</v>
      </c>
      <c r="AH17" s="26" t="s">
        <v>28</v>
      </c>
      <c r="AI17" s="26" t="s">
        <v>29</v>
      </c>
      <c r="AJ17" s="26" t="s">
        <v>30</v>
      </c>
      <c r="AK17" s="26" t="s">
        <v>31</v>
      </c>
      <c r="AL17" s="26" t="s">
        <v>32</v>
      </c>
      <c r="AM17" s="26" t="s">
        <v>33</v>
      </c>
      <c r="AN17" s="26" t="s">
        <v>59</v>
      </c>
      <c r="AO17" s="26" t="s">
        <v>60</v>
      </c>
      <c r="AP17" s="26" t="s">
        <v>61</v>
      </c>
      <c r="AQ17" s="26" t="s">
        <v>62</v>
      </c>
      <c r="AR17" s="26" t="s">
        <v>63</v>
      </c>
      <c r="AS17" s="26" t="s">
        <v>64</v>
      </c>
      <c r="AT17" s="26" t="s">
        <v>65</v>
      </c>
      <c r="AU17" s="26" t="s">
        <v>66</v>
      </c>
      <c r="AV17" s="26" t="s">
        <v>67</v>
      </c>
      <c r="AW17" s="3" t="s">
        <v>68</v>
      </c>
      <c r="AX17" s="3" t="s">
        <v>69</v>
      </c>
      <c r="AY17" s="3" t="s">
        <v>70</v>
      </c>
      <c r="AZ17" s="3" t="s">
        <v>71</v>
      </c>
      <c r="BA17" s="3" t="s">
        <v>72</v>
      </c>
      <c r="BB17" s="3" t="s">
        <v>73</v>
      </c>
      <c r="BC17" s="3" t="s">
        <v>74</v>
      </c>
      <c r="BD17" s="3"/>
    </row>
    <row r="18" spans="7:57">
      <c r="G18" s="26" t="s">
        <v>93</v>
      </c>
      <c r="AW18" s="3"/>
      <c r="AX18" s="3"/>
      <c r="AY18" s="3"/>
      <c r="AZ18" s="3"/>
      <c r="BA18" s="3"/>
      <c r="BB18" s="3"/>
      <c r="BC18" s="3"/>
      <c r="BD18" s="3"/>
    </row>
    <row r="19" spans="7:57">
      <c r="G19" s="26" t="s">
        <v>94</v>
      </c>
      <c r="J19" s="26" t="s">
        <v>40</v>
      </c>
      <c r="K19" s="26" t="s">
        <v>40</v>
      </c>
      <c r="L19" s="26" t="s">
        <v>41</v>
      </c>
      <c r="M19" s="26" t="s">
        <v>41</v>
      </c>
      <c r="N19" s="26" t="s">
        <v>41</v>
      </c>
      <c r="O19" s="26" t="s">
        <v>42</v>
      </c>
      <c r="P19" s="26" t="s">
        <v>42</v>
      </c>
      <c r="Q19" s="26" t="s">
        <v>42</v>
      </c>
      <c r="AH19" s="26" t="s">
        <v>43</v>
      </c>
      <c r="AI19" s="26" t="s">
        <v>43</v>
      </c>
      <c r="AJ19" s="26" t="s">
        <v>43</v>
      </c>
      <c r="AK19" s="26" t="s">
        <v>43</v>
      </c>
      <c r="AL19" s="26" t="s">
        <v>44</v>
      </c>
      <c r="AM19" s="26" t="s">
        <v>44</v>
      </c>
      <c r="AN19" s="26" t="s">
        <v>44</v>
      </c>
      <c r="AO19" s="26" t="s">
        <v>44</v>
      </c>
      <c r="AP19" s="26" t="s">
        <v>75</v>
      </c>
      <c r="AQ19" s="26" t="s">
        <v>75</v>
      </c>
      <c r="AR19" s="26" t="s">
        <v>75</v>
      </c>
      <c r="AS19" s="26" t="s">
        <v>76</v>
      </c>
      <c r="AT19" s="26" t="s">
        <v>76</v>
      </c>
      <c r="AU19" s="26" t="s">
        <v>76</v>
      </c>
      <c r="AV19" s="26" t="s">
        <v>77</v>
      </c>
      <c r="AW19" s="3" t="s">
        <v>77</v>
      </c>
      <c r="AX19" s="3" t="s">
        <v>77</v>
      </c>
      <c r="AY19" s="3" t="s">
        <v>78</v>
      </c>
      <c r="AZ19" s="3" t="s">
        <v>78</v>
      </c>
      <c r="BA19" s="3" t="s">
        <v>79</v>
      </c>
      <c r="BB19" s="3" t="s">
        <v>79</v>
      </c>
      <c r="BC19" s="3"/>
      <c r="BD19" s="3"/>
    </row>
    <row r="20" spans="7:57">
      <c r="G20" s="26" t="s">
        <v>95</v>
      </c>
      <c r="H20" s="26">
        <v>205</v>
      </c>
      <c r="I20" s="26">
        <v>205</v>
      </c>
      <c r="J20" s="26">
        <v>164</v>
      </c>
      <c r="K20" s="26">
        <v>164</v>
      </c>
      <c r="L20" s="26">
        <v>164</v>
      </c>
      <c r="M20" s="26">
        <v>164</v>
      </c>
      <c r="N20" s="26">
        <v>240</v>
      </c>
      <c r="O20" s="26">
        <v>240</v>
      </c>
      <c r="P20" s="26">
        <v>240</v>
      </c>
      <c r="Q20" s="26">
        <v>240</v>
      </c>
      <c r="R20" s="26">
        <v>60</v>
      </c>
      <c r="AF20" s="26">
        <v>300</v>
      </c>
      <c r="AG20" s="26">
        <v>300</v>
      </c>
      <c r="AH20" s="26">
        <v>240</v>
      </c>
      <c r="AI20" s="26">
        <v>240</v>
      </c>
      <c r="AJ20" s="26">
        <v>240</v>
      </c>
      <c r="AK20" s="26">
        <v>240</v>
      </c>
      <c r="AL20" s="26">
        <v>200</v>
      </c>
      <c r="AM20" s="26">
        <v>200</v>
      </c>
      <c r="AN20" s="26">
        <v>200</v>
      </c>
      <c r="AO20" s="26">
        <v>200</v>
      </c>
      <c r="AP20" s="26">
        <v>200</v>
      </c>
      <c r="AQ20" s="26">
        <v>200</v>
      </c>
      <c r="AR20" s="26">
        <v>152</v>
      </c>
      <c r="AS20" s="26">
        <v>152</v>
      </c>
      <c r="AT20" s="26">
        <v>152</v>
      </c>
      <c r="AU20" s="26">
        <v>152</v>
      </c>
      <c r="AV20" s="26">
        <v>152</v>
      </c>
      <c r="AW20" s="26">
        <v>152</v>
      </c>
      <c r="AX20" s="26">
        <v>152</v>
      </c>
      <c r="AY20" s="26">
        <v>152</v>
      </c>
      <c r="AZ20" s="26">
        <v>152</v>
      </c>
      <c r="BA20" s="26">
        <v>152</v>
      </c>
      <c r="BB20" s="26">
        <v>152</v>
      </c>
      <c r="BC20" s="3">
        <v>38</v>
      </c>
      <c r="BD20" s="3"/>
      <c r="BE20" s="3">
        <f>SUM(H20:BC20)</f>
        <v>6556</v>
      </c>
    </row>
    <row r="21" spans="7:57">
      <c r="G21" s="26" t="s">
        <v>96</v>
      </c>
      <c r="H21" s="26" t="s">
        <v>97</v>
      </c>
      <c r="I21" s="26" t="s">
        <v>97</v>
      </c>
      <c r="J21" s="26" t="s">
        <v>98</v>
      </c>
      <c r="K21" s="26" t="s">
        <v>98</v>
      </c>
      <c r="L21" s="26" t="s">
        <v>98</v>
      </c>
      <c r="M21" s="26" t="s">
        <v>98</v>
      </c>
      <c r="N21" s="26" t="s">
        <v>98</v>
      </c>
      <c r="O21" s="26" t="s">
        <v>98</v>
      </c>
      <c r="P21" s="26" t="s">
        <v>98</v>
      </c>
      <c r="Q21" s="26" t="s">
        <v>98</v>
      </c>
      <c r="R21" s="26" t="s">
        <v>99</v>
      </c>
      <c r="S21" s="26" t="s">
        <v>1</v>
      </c>
      <c r="T21" s="26" t="s">
        <v>1</v>
      </c>
      <c r="U21" s="26" t="s">
        <v>1</v>
      </c>
      <c r="V21" s="26" t="s">
        <v>1</v>
      </c>
      <c r="W21" s="26" t="s">
        <v>1</v>
      </c>
      <c r="X21" s="26" t="s">
        <v>1</v>
      </c>
      <c r="Y21" s="26" t="s">
        <v>1</v>
      </c>
      <c r="Z21" s="26" t="s">
        <v>1</v>
      </c>
      <c r="AA21" s="26" t="s">
        <v>1</v>
      </c>
      <c r="AB21" s="26" t="s">
        <v>1</v>
      </c>
      <c r="AC21" s="26" t="s">
        <v>1</v>
      </c>
      <c r="AD21" s="26" t="s">
        <v>1</v>
      </c>
      <c r="AE21" s="26" t="s">
        <v>1</v>
      </c>
      <c r="AF21" s="26" t="s">
        <v>97</v>
      </c>
      <c r="AG21" s="26" t="s">
        <v>97</v>
      </c>
      <c r="AH21" s="26" t="s">
        <v>98</v>
      </c>
      <c r="AI21" s="26" t="s">
        <v>98</v>
      </c>
      <c r="AJ21" s="26" t="s">
        <v>98</v>
      </c>
      <c r="AK21" s="26" t="s">
        <v>98</v>
      </c>
      <c r="AL21" s="26" t="s">
        <v>98</v>
      </c>
      <c r="AM21" s="26" t="s">
        <v>98</v>
      </c>
      <c r="AN21" s="26" t="s">
        <v>98</v>
      </c>
      <c r="AO21" s="26" t="s">
        <v>98</v>
      </c>
      <c r="AP21" s="26" t="s">
        <v>98</v>
      </c>
      <c r="AQ21" s="26" t="s">
        <v>98</v>
      </c>
      <c r="AR21" s="26" t="s">
        <v>98</v>
      </c>
      <c r="AS21" s="26" t="s">
        <v>98</v>
      </c>
      <c r="AT21" s="26" t="s">
        <v>98</v>
      </c>
      <c r="AU21" s="26" t="s">
        <v>98</v>
      </c>
      <c r="AV21" s="26" t="s">
        <v>98</v>
      </c>
      <c r="AW21" s="3" t="s">
        <v>98</v>
      </c>
      <c r="AX21" s="3" t="s">
        <v>98</v>
      </c>
      <c r="AY21" s="3" t="s">
        <v>98</v>
      </c>
      <c r="AZ21" s="3" t="s">
        <v>98</v>
      </c>
      <c r="BA21" s="3" t="s">
        <v>98</v>
      </c>
      <c r="BB21" s="3" t="s">
        <v>98</v>
      </c>
      <c r="BC21" s="3" t="s">
        <v>99</v>
      </c>
      <c r="BD21" s="3"/>
    </row>
    <row r="22" spans="7:57" ht="15.75" thickBot="1">
      <c r="BD22" s="3"/>
    </row>
    <row r="23" spans="7:57" ht="44.25" thickBot="1">
      <c r="G23" s="74" t="s">
        <v>259</v>
      </c>
      <c r="H23" s="26" t="s">
        <v>260</v>
      </c>
      <c r="I23" s="26" t="s">
        <v>257</v>
      </c>
      <c r="BD23" s="3"/>
    </row>
    <row r="24" spans="7:57" ht="15.75" thickBot="1">
      <c r="G24" s="75">
        <v>4000</v>
      </c>
      <c r="BD24" s="3"/>
    </row>
    <row r="25" spans="7:57" ht="15.75" thickBot="1">
      <c r="G25" s="75">
        <v>7000</v>
      </c>
      <c r="BD25" s="3"/>
    </row>
    <row r="26" spans="7:57" ht="15.75" thickBot="1">
      <c r="G26" s="75">
        <v>10000</v>
      </c>
    </row>
    <row r="27" spans="7:57" ht="15.75" thickBot="1">
      <c r="G27" s="75">
        <v>13000</v>
      </c>
    </row>
    <row r="28" spans="7:57" ht="15.75" thickBot="1">
      <c r="G28" s="76">
        <v>16000</v>
      </c>
      <c r="H28" s="26">
        <v>11.16</v>
      </c>
      <c r="I28" s="26">
        <v>7213</v>
      </c>
    </row>
    <row r="29" spans="7:57" ht="15.75" thickTop="1">
      <c r="G29" s="26">
        <v>22000</v>
      </c>
      <c r="I29" s="26">
        <v>6780</v>
      </c>
    </row>
  </sheetData>
  <mergeCells count="20">
    <mergeCell ref="W13:Z13"/>
    <mergeCell ref="AA13:AC13"/>
    <mergeCell ref="AE13:AG13"/>
    <mergeCell ref="H4:M4"/>
    <mergeCell ref="N4:S4"/>
    <mergeCell ref="T4:Y4"/>
    <mergeCell ref="Z4:AE4"/>
    <mergeCell ref="AF4:AK4"/>
    <mergeCell ref="H13:I13"/>
    <mergeCell ref="J13:K13"/>
    <mergeCell ref="L13:N13"/>
    <mergeCell ref="O13:Q13"/>
    <mergeCell ref="S13:V13"/>
    <mergeCell ref="AH13:AJ13"/>
    <mergeCell ref="AK13:AL13"/>
    <mergeCell ref="AM13:AN13"/>
    <mergeCell ref="AP13:BC13"/>
    <mergeCell ref="AR4:AW4"/>
    <mergeCell ref="AX4:BC4"/>
    <mergeCell ref="AL4:AQ4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BD25"/>
  <sheetViews>
    <sheetView topLeftCell="C1" workbookViewId="0">
      <selection activeCell="G15" sqref="G15"/>
    </sheetView>
  </sheetViews>
  <sheetFormatPr defaultColWidth="9.140625" defaultRowHeight="15"/>
  <cols>
    <col min="1" max="1" width="1.710937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5.42578125" style="3" customWidth="1"/>
    <col min="7" max="7" width="12.42578125" style="26" customWidth="1"/>
    <col min="8" max="55" width="2.85546875" style="26" customWidth="1"/>
    <col min="56" max="56" width="5" style="26" bestFit="1" customWidth="1"/>
    <col min="57" max="16384" width="9.140625" style="3"/>
  </cols>
  <sheetData>
    <row r="1" spans="2:56">
      <c r="G1" s="24" t="s">
        <v>38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75</v>
      </c>
      <c r="N1" s="25" t="s">
        <v>76</v>
      </c>
      <c r="O1" s="25" t="s">
        <v>77</v>
      </c>
      <c r="P1" s="25" t="s">
        <v>78</v>
      </c>
      <c r="Q1" s="25" t="s">
        <v>79</v>
      </c>
    </row>
    <row r="2" spans="2:56">
      <c r="B2" s="3" t="s">
        <v>49</v>
      </c>
      <c r="G2" s="27" t="s">
        <v>45</v>
      </c>
      <c r="H2" s="25">
        <v>2</v>
      </c>
      <c r="I2" s="25">
        <v>3</v>
      </c>
      <c r="J2" s="25">
        <v>3</v>
      </c>
      <c r="K2" s="25">
        <v>4</v>
      </c>
      <c r="L2" s="25">
        <v>4</v>
      </c>
      <c r="M2" s="32">
        <v>3</v>
      </c>
      <c r="N2" s="32">
        <v>3</v>
      </c>
      <c r="O2" s="32">
        <v>3</v>
      </c>
      <c r="P2" s="32">
        <v>2</v>
      </c>
      <c r="Q2" s="32">
        <v>2</v>
      </c>
    </row>
    <row r="3" spans="2:56">
      <c r="B3" s="13" t="s">
        <v>52</v>
      </c>
      <c r="C3" s="8" t="s">
        <v>48</v>
      </c>
      <c r="D3" s="4" t="s">
        <v>0</v>
      </c>
      <c r="E3" s="4" t="s">
        <v>1</v>
      </c>
      <c r="G3" s="28" t="s">
        <v>39</v>
      </c>
    </row>
    <row r="4" spans="2:56">
      <c r="B4" s="2" t="s">
        <v>37</v>
      </c>
      <c r="C4" s="6">
        <v>4</v>
      </c>
      <c r="D4" s="6">
        <v>0</v>
      </c>
      <c r="E4" s="6">
        <v>1</v>
      </c>
      <c r="G4" s="26" t="s">
        <v>169</v>
      </c>
      <c r="H4" s="105">
        <v>0.33333333333333331</v>
      </c>
      <c r="I4" s="106"/>
      <c r="J4" s="106"/>
      <c r="K4" s="106"/>
      <c r="L4" s="106"/>
      <c r="M4" s="106"/>
      <c r="N4" s="105">
        <v>0.375</v>
      </c>
      <c r="O4" s="106"/>
      <c r="P4" s="106"/>
      <c r="Q4" s="106"/>
      <c r="R4" s="106"/>
      <c r="S4" s="106"/>
      <c r="T4" s="105">
        <v>0.41666666666666702</v>
      </c>
      <c r="U4" s="106"/>
      <c r="V4" s="106"/>
      <c r="W4" s="106"/>
      <c r="X4" s="106"/>
      <c r="Y4" s="106"/>
      <c r="Z4" s="105">
        <v>0.45833333333333298</v>
      </c>
      <c r="AA4" s="106"/>
      <c r="AB4" s="106"/>
      <c r="AC4" s="106"/>
      <c r="AD4" s="106"/>
      <c r="AE4" s="106"/>
      <c r="AF4" s="105">
        <v>0.5</v>
      </c>
      <c r="AG4" s="106"/>
      <c r="AH4" s="106"/>
      <c r="AI4" s="106"/>
      <c r="AJ4" s="106"/>
      <c r="AK4" s="106"/>
      <c r="AL4" s="105">
        <v>0.54166666666666696</v>
      </c>
      <c r="AM4" s="106"/>
      <c r="AN4" s="106"/>
      <c r="AO4" s="106"/>
      <c r="AP4" s="106"/>
      <c r="AQ4" s="106"/>
      <c r="AR4" s="105">
        <v>0.58333333333333304</v>
      </c>
      <c r="AS4" s="106"/>
      <c r="AT4" s="106"/>
      <c r="AU4" s="106"/>
      <c r="AV4" s="106"/>
      <c r="AW4" s="106"/>
      <c r="AX4" s="105">
        <v>0.625</v>
      </c>
      <c r="AY4" s="106"/>
      <c r="AZ4" s="106"/>
      <c r="BA4" s="106"/>
      <c r="BB4" s="106"/>
      <c r="BC4" s="106"/>
    </row>
    <row r="5" spans="2:56">
      <c r="B5" s="2" t="s">
        <v>0</v>
      </c>
      <c r="C5" s="6">
        <v>0</v>
      </c>
      <c r="D5" s="6">
        <v>2</v>
      </c>
      <c r="E5" s="6">
        <v>-1</v>
      </c>
      <c r="G5" s="56" t="s">
        <v>108</v>
      </c>
      <c r="H5" s="60" t="s">
        <v>2</v>
      </c>
      <c r="I5" s="60" t="s">
        <v>3</v>
      </c>
      <c r="J5" s="60" t="s">
        <v>4</v>
      </c>
      <c r="K5" s="60" t="s">
        <v>5</v>
      </c>
      <c r="L5" s="60" t="s">
        <v>6</v>
      </c>
      <c r="M5" s="60" t="s">
        <v>7</v>
      </c>
      <c r="N5" s="60" t="s">
        <v>8</v>
      </c>
      <c r="O5" s="60" t="s">
        <v>9</v>
      </c>
      <c r="P5" s="60" t="s">
        <v>10</v>
      </c>
      <c r="Q5" s="60" t="s">
        <v>11</v>
      </c>
      <c r="R5" s="60" t="s">
        <v>12</v>
      </c>
      <c r="S5" s="60" t="s">
        <v>13</v>
      </c>
      <c r="T5" s="60" t="s">
        <v>14</v>
      </c>
      <c r="U5" s="60" t="s">
        <v>15</v>
      </c>
      <c r="V5" s="60" t="s">
        <v>16</v>
      </c>
      <c r="W5" s="60" t="s">
        <v>17</v>
      </c>
      <c r="X5" s="60" t="s">
        <v>18</v>
      </c>
      <c r="Y5" s="60" t="s">
        <v>19</v>
      </c>
      <c r="Z5" s="60" t="s">
        <v>20</v>
      </c>
      <c r="AA5" s="60" t="s">
        <v>21</v>
      </c>
      <c r="AB5" s="60" t="s">
        <v>22</v>
      </c>
      <c r="AC5" s="60" t="s">
        <v>23</v>
      </c>
      <c r="AD5" s="60" t="s">
        <v>24</v>
      </c>
      <c r="AE5" s="60" t="s">
        <v>25</v>
      </c>
      <c r="AF5" s="60" t="s">
        <v>26</v>
      </c>
      <c r="AG5" s="60" t="s">
        <v>27</v>
      </c>
      <c r="AH5" s="60" t="s">
        <v>28</v>
      </c>
      <c r="AI5" s="60" t="s">
        <v>29</v>
      </c>
      <c r="AJ5" s="60" t="s">
        <v>30</v>
      </c>
      <c r="AK5" s="60" t="s">
        <v>31</v>
      </c>
      <c r="AL5" s="60" t="s">
        <v>32</v>
      </c>
      <c r="AM5" s="60" t="s">
        <v>33</v>
      </c>
      <c r="AN5" s="60" t="s">
        <v>59</v>
      </c>
      <c r="AO5" s="60" t="s">
        <v>60</v>
      </c>
      <c r="AP5" s="60" t="s">
        <v>61</v>
      </c>
      <c r="AQ5" s="60" t="s">
        <v>62</v>
      </c>
      <c r="AR5" s="60" t="s">
        <v>63</v>
      </c>
      <c r="AS5" s="60" t="s">
        <v>64</v>
      </c>
      <c r="AT5" s="60" t="s">
        <v>65</v>
      </c>
      <c r="AU5" s="60" t="s">
        <v>66</v>
      </c>
      <c r="AV5" s="60" t="s">
        <v>67</v>
      </c>
      <c r="AW5" s="60" t="s">
        <v>68</v>
      </c>
      <c r="AX5" s="60" t="s">
        <v>69</v>
      </c>
      <c r="AY5" s="60" t="s">
        <v>70</v>
      </c>
      <c r="AZ5" s="60" t="s">
        <v>71</v>
      </c>
      <c r="BA5" s="60" t="s">
        <v>72</v>
      </c>
      <c r="BB5" s="60" t="s">
        <v>73</v>
      </c>
      <c r="BC5" s="60" t="s">
        <v>74</v>
      </c>
    </row>
    <row r="6" spans="2:56">
      <c r="B6" s="2" t="s">
        <v>1</v>
      </c>
      <c r="C6" s="6">
        <v>5</v>
      </c>
      <c r="D6" s="6">
        <v>-1</v>
      </c>
      <c r="E6" s="6">
        <v>0</v>
      </c>
      <c r="G6" s="56" t="s">
        <v>109</v>
      </c>
      <c r="H6" s="61">
        <v>60</v>
      </c>
      <c r="I6" s="61">
        <v>60</v>
      </c>
      <c r="J6" s="61">
        <v>60</v>
      </c>
      <c r="K6" s="61">
        <v>60</v>
      </c>
      <c r="L6" s="61">
        <v>60</v>
      </c>
      <c r="M6" s="61">
        <v>60</v>
      </c>
      <c r="N6" s="61">
        <v>75</v>
      </c>
      <c r="O6" s="61">
        <v>75</v>
      </c>
      <c r="P6" s="61">
        <v>75</v>
      </c>
      <c r="Q6" s="61">
        <v>75</v>
      </c>
      <c r="R6" s="61">
        <v>75</v>
      </c>
      <c r="S6" s="61">
        <v>75</v>
      </c>
      <c r="T6" s="61">
        <v>70</v>
      </c>
      <c r="U6" s="61">
        <v>70</v>
      </c>
      <c r="V6" s="61">
        <v>70</v>
      </c>
      <c r="W6" s="61">
        <v>70</v>
      </c>
      <c r="X6" s="61">
        <v>70</v>
      </c>
      <c r="Y6" s="61">
        <v>70</v>
      </c>
      <c r="Z6" s="61">
        <v>60</v>
      </c>
      <c r="AA6" s="61">
        <v>60</v>
      </c>
      <c r="AB6" s="61">
        <v>60</v>
      </c>
      <c r="AC6" s="61">
        <v>60</v>
      </c>
      <c r="AD6" s="61">
        <v>60</v>
      </c>
      <c r="AE6" s="61">
        <v>60</v>
      </c>
      <c r="AF6" s="61">
        <v>50</v>
      </c>
      <c r="AG6" s="61">
        <v>50</v>
      </c>
      <c r="AH6" s="61">
        <v>50</v>
      </c>
      <c r="AI6" s="61">
        <v>50</v>
      </c>
      <c r="AJ6" s="61">
        <v>50</v>
      </c>
      <c r="AK6" s="61">
        <v>50</v>
      </c>
      <c r="AL6" s="61">
        <v>38</v>
      </c>
      <c r="AM6" s="61">
        <v>38</v>
      </c>
      <c r="AN6" s="61">
        <v>38</v>
      </c>
      <c r="AO6" s="61">
        <v>38</v>
      </c>
      <c r="AP6" s="61">
        <v>38</v>
      </c>
      <c r="AQ6" s="61">
        <v>38</v>
      </c>
      <c r="AR6" s="61">
        <v>38</v>
      </c>
      <c r="AS6" s="61">
        <v>38</v>
      </c>
      <c r="AT6" s="61">
        <v>38</v>
      </c>
      <c r="AU6" s="61">
        <v>38</v>
      </c>
      <c r="AV6" s="61">
        <v>38</v>
      </c>
      <c r="AW6" s="61">
        <v>38</v>
      </c>
      <c r="AX6" s="61">
        <v>45</v>
      </c>
      <c r="AY6" s="61">
        <v>45</v>
      </c>
      <c r="AZ6" s="61">
        <v>45</v>
      </c>
      <c r="BA6" s="61">
        <v>45</v>
      </c>
      <c r="BB6" s="61">
        <v>45</v>
      </c>
      <c r="BC6" s="61">
        <v>45</v>
      </c>
      <c r="BD6" s="26">
        <f>SUM(H6:BC6)</f>
        <v>2616</v>
      </c>
    </row>
    <row r="7" spans="2:56">
      <c r="G7" s="62" t="s">
        <v>53</v>
      </c>
      <c r="H7" s="63"/>
      <c r="I7" s="63"/>
      <c r="J7" s="64"/>
      <c r="K7" s="64"/>
      <c r="L7" s="64"/>
      <c r="M7" s="64"/>
      <c r="N7" s="64"/>
      <c r="O7" s="64"/>
      <c r="P7" s="64"/>
      <c r="Q7" s="64"/>
      <c r="R7" s="63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3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26">
        <f>SUM(H7:BC7)</f>
        <v>0</v>
      </c>
    </row>
    <row r="8" spans="2:56">
      <c r="B8" s="3" t="s">
        <v>50</v>
      </c>
      <c r="G8" s="65" t="s">
        <v>0</v>
      </c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4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26">
        <f t="shared" ref="BD8:BD11" si="0">SUM(H8:BC8)</f>
        <v>0</v>
      </c>
    </row>
    <row r="9" spans="2:56">
      <c r="B9" s="13" t="s">
        <v>52</v>
      </c>
      <c r="C9" s="8" t="s">
        <v>48</v>
      </c>
      <c r="D9" s="4" t="s">
        <v>0</v>
      </c>
      <c r="E9" s="4" t="s">
        <v>1</v>
      </c>
      <c r="G9" s="66" t="s">
        <v>35</v>
      </c>
      <c r="H9" s="64"/>
      <c r="I9" s="64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26">
        <f t="shared" si="0"/>
        <v>0</v>
      </c>
    </row>
    <row r="10" spans="2:56">
      <c r="B10" s="2" t="s">
        <v>37</v>
      </c>
      <c r="C10" s="6">
        <v>0</v>
      </c>
      <c r="D10" s="6">
        <v>0</v>
      </c>
      <c r="E10" s="6">
        <v>1</v>
      </c>
      <c r="G10" s="67" t="s">
        <v>34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4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26">
        <f t="shared" si="0"/>
        <v>0</v>
      </c>
    </row>
    <row r="11" spans="2:56">
      <c r="B11" s="2" t="s">
        <v>0</v>
      </c>
      <c r="C11" s="6">
        <v>0</v>
      </c>
      <c r="D11" s="6">
        <v>0</v>
      </c>
      <c r="E11" s="6">
        <v>-1</v>
      </c>
      <c r="G11" s="68" t="s">
        <v>110</v>
      </c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26">
        <f t="shared" si="0"/>
        <v>0</v>
      </c>
    </row>
    <row r="12" spans="2:56">
      <c r="B12" s="2" t="s">
        <v>1</v>
      </c>
      <c r="C12" s="6">
        <v>2</v>
      </c>
      <c r="D12" s="6">
        <v>-1</v>
      </c>
      <c r="E12" s="6">
        <v>0</v>
      </c>
      <c r="G12" s="69" t="s">
        <v>36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26">
        <v>6109</v>
      </c>
    </row>
    <row r="13" spans="2:56">
      <c r="B13" s="23" t="s">
        <v>51</v>
      </c>
      <c r="G13" s="49" t="s">
        <v>80</v>
      </c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64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64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64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</row>
    <row r="14" spans="2:56">
      <c r="B14" s="3" t="s">
        <v>81</v>
      </c>
      <c r="C14" s="1"/>
      <c r="D14" s="1"/>
      <c r="G14" s="26" t="s">
        <v>271</v>
      </c>
      <c r="H14" s="26">
        <v>16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AW14" s="3"/>
      <c r="AX14" s="3"/>
      <c r="AY14" s="3"/>
      <c r="AZ14" s="3"/>
      <c r="BA14" s="3"/>
      <c r="BB14" s="3"/>
      <c r="BC14" s="3"/>
      <c r="BD14" s="3">
        <v>6109</v>
      </c>
    </row>
    <row r="15" spans="2:56">
      <c r="G15" s="107" t="s">
        <v>269</v>
      </c>
      <c r="H15" s="26">
        <f>H6*5</f>
        <v>300</v>
      </c>
      <c r="I15" s="26">
        <f>I6*5</f>
        <v>300</v>
      </c>
      <c r="J15" s="26">
        <f>J6*4</f>
        <v>240</v>
      </c>
      <c r="K15" s="26">
        <f t="shared" ref="K15:AL15" si="1">K6*4</f>
        <v>240</v>
      </c>
      <c r="L15" s="26">
        <f t="shared" si="1"/>
        <v>240</v>
      </c>
      <c r="M15" s="26">
        <f t="shared" si="1"/>
        <v>240</v>
      </c>
      <c r="N15" s="26">
        <f t="shared" si="1"/>
        <v>300</v>
      </c>
      <c r="O15" s="26">
        <f t="shared" si="1"/>
        <v>300</v>
      </c>
      <c r="P15" s="26">
        <f t="shared" si="1"/>
        <v>300</v>
      </c>
      <c r="Q15" s="26">
        <f t="shared" si="1"/>
        <v>300</v>
      </c>
      <c r="R15" s="26">
        <f t="shared" si="1"/>
        <v>300</v>
      </c>
      <c r="S15" s="26">
        <f t="shared" si="1"/>
        <v>300</v>
      </c>
      <c r="T15" s="26">
        <f t="shared" si="1"/>
        <v>280</v>
      </c>
      <c r="U15" s="26">
        <f t="shared" si="1"/>
        <v>280</v>
      </c>
      <c r="V15" s="26">
        <f t="shared" si="1"/>
        <v>280</v>
      </c>
      <c r="W15" s="26">
        <f t="shared" si="1"/>
        <v>280</v>
      </c>
      <c r="X15" s="26">
        <f t="shared" si="1"/>
        <v>280</v>
      </c>
      <c r="Y15" s="26">
        <f t="shared" si="1"/>
        <v>280</v>
      </c>
      <c r="Z15" s="26">
        <f t="shared" si="1"/>
        <v>240</v>
      </c>
      <c r="AA15" s="26">
        <f t="shared" si="1"/>
        <v>240</v>
      </c>
      <c r="AB15" s="26">
        <f t="shared" si="1"/>
        <v>240</v>
      </c>
      <c r="AC15" s="26">
        <f t="shared" si="1"/>
        <v>240</v>
      </c>
      <c r="AD15" s="26">
        <f t="shared" si="1"/>
        <v>240</v>
      </c>
      <c r="AE15" s="26">
        <f t="shared" si="1"/>
        <v>240</v>
      </c>
      <c r="AF15" s="26">
        <f t="shared" si="1"/>
        <v>200</v>
      </c>
      <c r="AG15" s="26">
        <f t="shared" si="1"/>
        <v>200</v>
      </c>
      <c r="AH15" s="26">
        <f t="shared" si="1"/>
        <v>200</v>
      </c>
      <c r="AI15" s="26">
        <f t="shared" si="1"/>
        <v>200</v>
      </c>
      <c r="AJ15" s="26">
        <f t="shared" si="1"/>
        <v>200</v>
      </c>
      <c r="AK15" s="26">
        <f t="shared" si="1"/>
        <v>200</v>
      </c>
      <c r="AL15" s="26">
        <f t="shared" si="1"/>
        <v>152</v>
      </c>
      <c r="AM15" s="26">
        <f>AM6*1</f>
        <v>38</v>
      </c>
      <c r="AW15" s="3"/>
      <c r="AX15" s="3"/>
      <c r="AY15" s="3"/>
      <c r="AZ15" s="3"/>
      <c r="BA15" s="3"/>
      <c r="BB15" s="3"/>
      <c r="BC15" s="3"/>
      <c r="BD15" s="3">
        <f>SUM(H15:BC15)</f>
        <v>7870</v>
      </c>
    </row>
    <row r="16" spans="2:56">
      <c r="G16" s="26">
        <v>6109</v>
      </c>
      <c r="H16" s="54" t="s">
        <v>172</v>
      </c>
      <c r="AW16" s="3"/>
      <c r="AX16" s="3"/>
      <c r="AY16" s="3"/>
      <c r="AZ16" s="3"/>
      <c r="BA16" s="3"/>
      <c r="BB16" s="3"/>
      <c r="BC16" s="3"/>
      <c r="BD16" s="3"/>
    </row>
    <row r="17" spans="7:56">
      <c r="G17" s="26" t="s">
        <v>92</v>
      </c>
      <c r="H17" s="26" t="s">
        <v>2</v>
      </c>
      <c r="I17" s="26" t="s">
        <v>3</v>
      </c>
      <c r="J17" s="26" t="s">
        <v>4</v>
      </c>
      <c r="K17" s="26" t="s">
        <v>5</v>
      </c>
      <c r="L17" s="26" t="s">
        <v>6</v>
      </c>
      <c r="M17" s="26" t="s">
        <v>7</v>
      </c>
      <c r="N17" s="26" t="s">
        <v>8</v>
      </c>
      <c r="O17" s="26" t="s">
        <v>9</v>
      </c>
      <c r="P17" s="26" t="s">
        <v>10</v>
      </c>
      <c r="Q17" s="26" t="s">
        <v>11</v>
      </c>
      <c r="R17" s="26" t="s">
        <v>12</v>
      </c>
      <c r="S17" s="26" t="s">
        <v>13</v>
      </c>
      <c r="T17" s="26" t="s">
        <v>14</v>
      </c>
      <c r="U17" s="26" t="s">
        <v>15</v>
      </c>
      <c r="V17" s="26" t="s">
        <v>16</v>
      </c>
      <c r="W17" s="26" t="s">
        <v>17</v>
      </c>
      <c r="X17" s="26" t="s">
        <v>18</v>
      </c>
      <c r="Y17" s="26" t="s">
        <v>19</v>
      </c>
      <c r="Z17" s="26" t="s">
        <v>20</v>
      </c>
      <c r="AA17" s="26" t="s">
        <v>21</v>
      </c>
      <c r="AB17" s="26" t="s">
        <v>22</v>
      </c>
      <c r="AC17" s="26" t="s">
        <v>23</v>
      </c>
      <c r="AD17" s="26" t="s">
        <v>24</v>
      </c>
      <c r="AE17" s="26" t="s">
        <v>25</v>
      </c>
      <c r="AF17" s="26" t="s">
        <v>26</v>
      </c>
      <c r="AG17" s="26" t="s">
        <v>27</v>
      </c>
      <c r="AH17" s="26" t="s">
        <v>28</v>
      </c>
      <c r="AI17" s="26" t="s">
        <v>29</v>
      </c>
      <c r="AJ17" s="26" t="s">
        <v>30</v>
      </c>
      <c r="AK17" s="26" t="s">
        <v>31</v>
      </c>
      <c r="AL17" s="26" t="s">
        <v>32</v>
      </c>
      <c r="AM17" s="26" t="s">
        <v>33</v>
      </c>
      <c r="AN17" s="26" t="s">
        <v>59</v>
      </c>
      <c r="AO17" s="26" t="s">
        <v>60</v>
      </c>
      <c r="AP17" s="26" t="s">
        <v>61</v>
      </c>
      <c r="AQ17" s="26" t="s">
        <v>62</v>
      </c>
      <c r="AR17" s="26" t="s">
        <v>63</v>
      </c>
      <c r="AS17" s="26" t="s">
        <v>64</v>
      </c>
      <c r="AT17" s="26" t="s">
        <v>65</v>
      </c>
      <c r="AU17" s="26" t="s">
        <v>66</v>
      </c>
      <c r="AV17" s="26" t="s">
        <v>67</v>
      </c>
      <c r="AW17" s="3" t="s">
        <v>68</v>
      </c>
      <c r="AX17" s="3" t="s">
        <v>69</v>
      </c>
      <c r="AY17" s="3" t="s">
        <v>70</v>
      </c>
      <c r="AZ17" s="3" t="s">
        <v>71</v>
      </c>
      <c r="BA17" s="3" t="s">
        <v>72</v>
      </c>
      <c r="BB17" s="3" t="s">
        <v>73</v>
      </c>
      <c r="BC17" s="3" t="s">
        <v>74</v>
      </c>
      <c r="BD17" s="3"/>
    </row>
    <row r="18" spans="7:56">
      <c r="G18" s="26" t="s">
        <v>93</v>
      </c>
      <c r="AW18" s="3"/>
      <c r="AX18" s="3"/>
      <c r="AY18" s="3"/>
      <c r="AZ18" s="3"/>
      <c r="BA18" s="3"/>
      <c r="BB18" s="3"/>
      <c r="BC18" s="3"/>
      <c r="BD18" s="3"/>
    </row>
    <row r="19" spans="7:56">
      <c r="G19" s="26" t="s">
        <v>94</v>
      </c>
      <c r="Z19" s="26" t="s">
        <v>40</v>
      </c>
      <c r="AA19" s="26" t="s">
        <v>40</v>
      </c>
      <c r="AB19" s="26" t="s">
        <v>41</v>
      </c>
      <c r="AC19" s="26" t="s">
        <v>41</v>
      </c>
      <c r="AD19" s="26" t="s">
        <v>41</v>
      </c>
      <c r="AE19" s="26" t="s">
        <v>42</v>
      </c>
      <c r="AF19" s="26" t="s">
        <v>42</v>
      </c>
      <c r="AG19" s="26" t="s">
        <v>42</v>
      </c>
      <c r="AH19" s="26" t="s">
        <v>43</v>
      </c>
      <c r="AI19" s="26" t="s">
        <v>43</v>
      </c>
      <c r="AJ19" s="26" t="s">
        <v>43</v>
      </c>
      <c r="AK19" s="26" t="s">
        <v>43</v>
      </c>
      <c r="AL19" s="26" t="s">
        <v>44</v>
      </c>
      <c r="AM19" s="26" t="s">
        <v>44</v>
      </c>
      <c r="AN19" s="26" t="s">
        <v>44</v>
      </c>
      <c r="AO19" s="26" t="s">
        <v>44</v>
      </c>
      <c r="AP19" s="26" t="s">
        <v>75</v>
      </c>
      <c r="AQ19" s="26" t="s">
        <v>75</v>
      </c>
      <c r="AR19" s="26" t="s">
        <v>75</v>
      </c>
      <c r="AS19" s="26" t="s">
        <v>76</v>
      </c>
      <c r="AT19" s="26" t="s">
        <v>76</v>
      </c>
      <c r="AU19" s="26" t="s">
        <v>76</v>
      </c>
      <c r="AV19" s="26" t="s">
        <v>77</v>
      </c>
      <c r="AW19" s="3" t="s">
        <v>77</v>
      </c>
      <c r="AX19" s="3" t="s">
        <v>77</v>
      </c>
      <c r="AY19" s="3" t="s">
        <v>78</v>
      </c>
      <c r="AZ19" s="3" t="s">
        <v>78</v>
      </c>
      <c r="BA19" s="3" t="s">
        <v>79</v>
      </c>
      <c r="BB19" s="3" t="s">
        <v>79</v>
      </c>
      <c r="BC19" s="3"/>
      <c r="BD19" s="3"/>
    </row>
    <row r="20" spans="7:56">
      <c r="G20" s="26" t="s">
        <v>95</v>
      </c>
      <c r="X20" s="26">
        <v>350</v>
      </c>
      <c r="Y20" s="26">
        <v>350</v>
      </c>
      <c r="Z20" s="26">
        <v>240</v>
      </c>
      <c r="AA20" s="26">
        <v>240</v>
      </c>
      <c r="AB20" s="26">
        <v>240</v>
      </c>
      <c r="AC20" s="26">
        <v>240</v>
      </c>
      <c r="AD20" s="26">
        <v>240</v>
      </c>
      <c r="AE20" s="26">
        <v>240</v>
      </c>
      <c r="AF20" s="26">
        <v>200</v>
      </c>
      <c r="AG20" s="26">
        <v>200</v>
      </c>
      <c r="AH20" s="26">
        <v>200</v>
      </c>
      <c r="AI20" s="26">
        <v>200</v>
      </c>
      <c r="AJ20" s="26">
        <v>200</v>
      </c>
      <c r="AK20" s="26">
        <v>200</v>
      </c>
      <c r="AL20" s="26">
        <v>152</v>
      </c>
      <c r="AM20" s="26">
        <v>152</v>
      </c>
      <c r="AN20" s="26">
        <v>152</v>
      </c>
      <c r="AO20" s="26">
        <v>152</v>
      </c>
      <c r="AP20" s="26">
        <v>152</v>
      </c>
      <c r="AQ20" s="26">
        <v>152</v>
      </c>
      <c r="AR20" s="26">
        <v>152</v>
      </c>
      <c r="AS20" s="26">
        <v>152</v>
      </c>
      <c r="AT20" s="26">
        <v>152</v>
      </c>
      <c r="AU20" s="26">
        <v>152</v>
      </c>
      <c r="AV20" s="26">
        <v>152</v>
      </c>
      <c r="AW20" s="3">
        <v>152</v>
      </c>
      <c r="AX20" s="3">
        <v>180</v>
      </c>
      <c r="AY20" s="3">
        <v>180</v>
      </c>
      <c r="AZ20" s="3">
        <v>180</v>
      </c>
      <c r="BA20" s="3">
        <v>180</v>
      </c>
      <c r="BB20" s="3">
        <v>180</v>
      </c>
      <c r="BC20" s="3">
        <v>45</v>
      </c>
      <c r="BD20" s="3"/>
    </row>
    <row r="21" spans="7:56">
      <c r="G21" s="26" t="s">
        <v>96</v>
      </c>
      <c r="H21" s="26" t="s">
        <v>1</v>
      </c>
      <c r="I21" s="26" t="s">
        <v>1</v>
      </c>
      <c r="J21" s="26" t="s">
        <v>1</v>
      </c>
      <c r="K21" s="26" t="s">
        <v>1</v>
      </c>
      <c r="L21" s="26" t="s">
        <v>1</v>
      </c>
      <c r="M21" s="26" t="s">
        <v>1</v>
      </c>
      <c r="N21" s="26" t="s">
        <v>1</v>
      </c>
      <c r="O21" s="26" t="s">
        <v>1</v>
      </c>
      <c r="P21" s="26" t="s">
        <v>1</v>
      </c>
      <c r="Q21" s="26" t="s">
        <v>1</v>
      </c>
      <c r="R21" s="26" t="s">
        <v>1</v>
      </c>
      <c r="S21" s="26" t="s">
        <v>1</v>
      </c>
      <c r="T21" s="26" t="s">
        <v>1</v>
      </c>
      <c r="U21" s="26" t="s">
        <v>1</v>
      </c>
      <c r="V21" s="26" t="s">
        <v>1</v>
      </c>
      <c r="W21" s="26" t="s">
        <v>1</v>
      </c>
      <c r="X21" s="26" t="s">
        <v>97</v>
      </c>
      <c r="Y21" s="26" t="s">
        <v>97</v>
      </c>
      <c r="Z21" s="26" t="s">
        <v>98</v>
      </c>
      <c r="AA21" s="26" t="s">
        <v>98</v>
      </c>
      <c r="AB21" s="26" t="s">
        <v>98</v>
      </c>
      <c r="AC21" s="26" t="s">
        <v>98</v>
      </c>
      <c r="AD21" s="26" t="s">
        <v>98</v>
      </c>
      <c r="AE21" s="26" t="s">
        <v>98</v>
      </c>
      <c r="AF21" s="26" t="s">
        <v>98</v>
      </c>
      <c r="AG21" s="26" t="s">
        <v>98</v>
      </c>
      <c r="AH21" s="26" t="s">
        <v>98</v>
      </c>
      <c r="AI21" s="26" t="s">
        <v>98</v>
      </c>
      <c r="AJ21" s="26" t="s">
        <v>98</v>
      </c>
      <c r="AK21" s="26" t="s">
        <v>98</v>
      </c>
      <c r="AL21" s="26" t="s">
        <v>98</v>
      </c>
      <c r="AM21" s="26" t="s">
        <v>98</v>
      </c>
      <c r="AN21" s="26" t="s">
        <v>98</v>
      </c>
      <c r="AO21" s="26" t="s">
        <v>98</v>
      </c>
      <c r="AP21" s="26" t="s">
        <v>98</v>
      </c>
      <c r="AQ21" s="26" t="s">
        <v>98</v>
      </c>
      <c r="AR21" s="26" t="s">
        <v>98</v>
      </c>
      <c r="AS21" s="26" t="s">
        <v>98</v>
      </c>
      <c r="AT21" s="26" t="s">
        <v>98</v>
      </c>
      <c r="AU21" s="26" t="s">
        <v>98</v>
      </c>
      <c r="AV21" s="26" t="s">
        <v>98</v>
      </c>
      <c r="AW21" s="3" t="s">
        <v>98</v>
      </c>
      <c r="AX21" s="3" t="s">
        <v>98</v>
      </c>
      <c r="AY21" s="3" t="s">
        <v>98</v>
      </c>
      <c r="AZ21" s="3" t="s">
        <v>98</v>
      </c>
      <c r="BA21" s="3" t="s">
        <v>98</v>
      </c>
      <c r="BB21" s="3" t="s">
        <v>98</v>
      </c>
      <c r="BC21" s="3" t="s">
        <v>99</v>
      </c>
      <c r="BD21" s="3"/>
    </row>
    <row r="22" spans="7:56">
      <c r="BD22" s="3"/>
    </row>
    <row r="23" spans="7:56">
      <c r="BD23" s="3"/>
    </row>
    <row r="24" spans="7:56">
      <c r="BD24" s="3"/>
    </row>
    <row r="25" spans="7:56">
      <c r="BD25" s="3"/>
    </row>
  </sheetData>
  <mergeCells count="20">
    <mergeCell ref="W13:Z13"/>
    <mergeCell ref="AA13:AC13"/>
    <mergeCell ref="AE13:AG13"/>
    <mergeCell ref="H4:M4"/>
    <mergeCell ref="N4:S4"/>
    <mergeCell ref="T4:Y4"/>
    <mergeCell ref="Z4:AE4"/>
    <mergeCell ref="AF4:AK4"/>
    <mergeCell ref="H13:I13"/>
    <mergeCell ref="J13:K13"/>
    <mergeCell ref="L13:N13"/>
    <mergeCell ref="O13:Q13"/>
    <mergeCell ref="S13:V13"/>
    <mergeCell ref="AH13:AJ13"/>
    <mergeCell ref="AK13:AL13"/>
    <mergeCell ref="AM13:AN13"/>
    <mergeCell ref="AP13:BC13"/>
    <mergeCell ref="AR4:AW4"/>
    <mergeCell ref="AX4:BC4"/>
    <mergeCell ref="AL4:AQ4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BD25"/>
  <sheetViews>
    <sheetView topLeftCell="C1" workbookViewId="0">
      <selection activeCell="BD12" sqref="BD12"/>
    </sheetView>
  </sheetViews>
  <sheetFormatPr defaultColWidth="9.140625" defaultRowHeight="15"/>
  <cols>
    <col min="1" max="1" width="1.7109375" style="3" customWidth="1"/>
    <col min="2" max="2" width="10.42578125" style="3" bestFit="1" customWidth="1"/>
    <col min="3" max="3" width="8.42578125" style="3" customWidth="1"/>
    <col min="4" max="4" width="4.42578125" style="3" bestFit="1" customWidth="1"/>
    <col min="5" max="5" width="6.140625" style="3" bestFit="1" customWidth="1"/>
    <col min="6" max="6" width="5.42578125" style="3" customWidth="1"/>
    <col min="7" max="7" width="12.42578125" style="26" customWidth="1"/>
    <col min="8" max="55" width="2.85546875" style="26" customWidth="1"/>
    <col min="56" max="56" width="5" style="26" bestFit="1" customWidth="1"/>
    <col min="57" max="16384" width="9.140625" style="3"/>
  </cols>
  <sheetData>
    <row r="1" spans="2:56">
      <c r="G1" s="24" t="s">
        <v>38</v>
      </c>
      <c r="H1" s="25" t="s">
        <v>40</v>
      </c>
      <c r="I1" s="25" t="s">
        <v>41</v>
      </c>
      <c r="J1" s="25" t="s">
        <v>42</v>
      </c>
      <c r="K1" s="25" t="s">
        <v>43</v>
      </c>
      <c r="L1" s="25" t="s">
        <v>44</v>
      </c>
      <c r="M1" s="25" t="s">
        <v>75</v>
      </c>
      <c r="N1" s="25" t="s">
        <v>76</v>
      </c>
      <c r="O1" s="25" t="s">
        <v>77</v>
      </c>
      <c r="P1" s="25" t="s">
        <v>78</v>
      </c>
      <c r="Q1" s="25" t="s">
        <v>79</v>
      </c>
    </row>
    <row r="2" spans="2:56">
      <c r="B2" s="3" t="s">
        <v>49</v>
      </c>
      <c r="G2" s="27" t="s">
        <v>45</v>
      </c>
      <c r="H2" s="25">
        <v>2</v>
      </c>
      <c r="I2" s="25">
        <v>3</v>
      </c>
      <c r="J2" s="25">
        <v>3</v>
      </c>
      <c r="K2" s="25">
        <v>4</v>
      </c>
      <c r="L2" s="25">
        <v>4</v>
      </c>
      <c r="M2" s="32">
        <v>3</v>
      </c>
      <c r="N2" s="32">
        <v>3</v>
      </c>
      <c r="O2" s="32">
        <v>3</v>
      </c>
      <c r="P2" s="32">
        <v>2</v>
      </c>
      <c r="Q2" s="32">
        <v>2</v>
      </c>
    </row>
    <row r="3" spans="2:56">
      <c r="B3" s="13" t="s">
        <v>52</v>
      </c>
      <c r="C3" s="8" t="s">
        <v>48</v>
      </c>
      <c r="D3" s="4" t="s">
        <v>0</v>
      </c>
      <c r="E3" s="4" t="s">
        <v>1</v>
      </c>
      <c r="G3" s="28" t="s">
        <v>39</v>
      </c>
    </row>
    <row r="4" spans="2:56">
      <c r="B4" s="2" t="s">
        <v>37</v>
      </c>
      <c r="C4" s="6">
        <v>4</v>
      </c>
      <c r="D4" s="6">
        <v>0</v>
      </c>
      <c r="E4" s="6">
        <v>1</v>
      </c>
      <c r="G4" s="26" t="s">
        <v>169</v>
      </c>
      <c r="H4" s="105">
        <v>0.375</v>
      </c>
      <c r="I4" s="106"/>
      <c r="J4" s="106"/>
      <c r="K4" s="106"/>
      <c r="L4" s="106"/>
      <c r="M4" s="106"/>
      <c r="N4" s="105">
        <v>0.41666666666666702</v>
      </c>
      <c r="O4" s="106"/>
      <c r="P4" s="106"/>
      <c r="Q4" s="106"/>
      <c r="R4" s="106"/>
      <c r="S4" s="106"/>
      <c r="T4" s="105">
        <v>0.45833333333333298</v>
      </c>
      <c r="U4" s="106"/>
      <c r="V4" s="106"/>
      <c r="W4" s="106"/>
      <c r="X4" s="106"/>
      <c r="Y4" s="106"/>
      <c r="Z4" s="105">
        <v>0.5</v>
      </c>
      <c r="AA4" s="106"/>
      <c r="AB4" s="106"/>
      <c r="AC4" s="106"/>
      <c r="AD4" s="106"/>
      <c r="AE4" s="106"/>
      <c r="AF4" s="105">
        <v>0.54166666666666696</v>
      </c>
      <c r="AG4" s="106"/>
      <c r="AH4" s="106"/>
      <c r="AI4" s="106"/>
      <c r="AJ4" s="106"/>
      <c r="AK4" s="106"/>
      <c r="AL4" s="105">
        <v>0.58333333333333304</v>
      </c>
      <c r="AM4" s="106"/>
      <c r="AN4" s="106"/>
      <c r="AO4" s="106"/>
      <c r="AP4" s="106"/>
      <c r="AQ4" s="106"/>
      <c r="AR4" s="105">
        <v>0.625</v>
      </c>
      <c r="AS4" s="106"/>
      <c r="AT4" s="106"/>
      <c r="AU4" s="106"/>
      <c r="AV4" s="106"/>
      <c r="AW4" s="106"/>
      <c r="AX4" s="105">
        <v>0.66666666666666696</v>
      </c>
      <c r="AY4" s="106"/>
      <c r="AZ4" s="106"/>
      <c r="BA4" s="106"/>
      <c r="BB4" s="106"/>
      <c r="BC4" s="106"/>
    </row>
    <row r="5" spans="2:56">
      <c r="B5" s="2" t="s">
        <v>0</v>
      </c>
      <c r="C5" s="6">
        <v>0</v>
      </c>
      <c r="D5" s="6">
        <v>2</v>
      </c>
      <c r="E5" s="6">
        <v>-1</v>
      </c>
      <c r="G5" s="56" t="s">
        <v>108</v>
      </c>
      <c r="H5" s="60" t="s">
        <v>2</v>
      </c>
      <c r="I5" s="60" t="s">
        <v>3</v>
      </c>
      <c r="J5" s="60" t="s">
        <v>4</v>
      </c>
      <c r="K5" s="60" t="s">
        <v>5</v>
      </c>
      <c r="L5" s="60" t="s">
        <v>6</v>
      </c>
      <c r="M5" s="60" t="s">
        <v>7</v>
      </c>
      <c r="N5" s="60" t="s">
        <v>8</v>
      </c>
      <c r="O5" s="60" t="s">
        <v>9</v>
      </c>
      <c r="P5" s="60" t="s">
        <v>10</v>
      </c>
      <c r="Q5" s="60" t="s">
        <v>11</v>
      </c>
      <c r="R5" s="60" t="s">
        <v>12</v>
      </c>
      <c r="S5" s="60" t="s">
        <v>13</v>
      </c>
      <c r="T5" s="60" t="s">
        <v>14</v>
      </c>
      <c r="U5" s="60" t="s">
        <v>15</v>
      </c>
      <c r="V5" s="60" t="s">
        <v>16</v>
      </c>
      <c r="W5" s="60" t="s">
        <v>17</v>
      </c>
      <c r="X5" s="60" t="s">
        <v>18</v>
      </c>
      <c r="Y5" s="60" t="s">
        <v>19</v>
      </c>
      <c r="Z5" s="60" t="s">
        <v>20</v>
      </c>
      <c r="AA5" s="60" t="s">
        <v>21</v>
      </c>
      <c r="AB5" s="60" t="s">
        <v>22</v>
      </c>
      <c r="AC5" s="60" t="s">
        <v>23</v>
      </c>
      <c r="AD5" s="60" t="s">
        <v>24</v>
      </c>
      <c r="AE5" s="60" t="s">
        <v>25</v>
      </c>
      <c r="AF5" s="60" t="s">
        <v>26</v>
      </c>
      <c r="AG5" s="60" t="s">
        <v>27</v>
      </c>
      <c r="AH5" s="60" t="s">
        <v>28</v>
      </c>
      <c r="AI5" s="60" t="s">
        <v>29</v>
      </c>
      <c r="AJ5" s="60" t="s">
        <v>30</v>
      </c>
      <c r="AK5" s="60" t="s">
        <v>31</v>
      </c>
      <c r="AL5" s="60" t="s">
        <v>32</v>
      </c>
      <c r="AM5" s="60" t="s">
        <v>33</v>
      </c>
      <c r="AN5" s="60" t="s">
        <v>59</v>
      </c>
      <c r="AO5" s="60" t="s">
        <v>60</v>
      </c>
      <c r="AP5" s="60" t="s">
        <v>61</v>
      </c>
      <c r="AQ5" s="60" t="s">
        <v>62</v>
      </c>
      <c r="AR5" s="60" t="s">
        <v>63</v>
      </c>
      <c r="AS5" s="60" t="s">
        <v>64</v>
      </c>
      <c r="AT5" s="60" t="s">
        <v>65</v>
      </c>
      <c r="AU5" s="60" t="s">
        <v>66</v>
      </c>
      <c r="AV5" s="60" t="s">
        <v>67</v>
      </c>
      <c r="AW5" s="60" t="s">
        <v>68</v>
      </c>
      <c r="AX5" s="60" t="s">
        <v>69</v>
      </c>
      <c r="AY5" s="60" t="s">
        <v>70</v>
      </c>
      <c r="AZ5" s="60" t="s">
        <v>71</v>
      </c>
      <c r="BA5" s="60" t="s">
        <v>72</v>
      </c>
      <c r="BB5" s="60" t="s">
        <v>73</v>
      </c>
      <c r="BC5" s="60" t="s">
        <v>74</v>
      </c>
    </row>
    <row r="6" spans="2:56">
      <c r="B6" s="2" t="s">
        <v>1</v>
      </c>
      <c r="C6" s="6">
        <v>5</v>
      </c>
      <c r="D6" s="6">
        <v>-1</v>
      </c>
      <c r="E6" s="6">
        <v>0</v>
      </c>
      <c r="G6" s="56" t="s">
        <v>109</v>
      </c>
      <c r="H6" s="61">
        <v>75</v>
      </c>
      <c r="I6" s="61">
        <v>75</v>
      </c>
      <c r="J6" s="61">
        <v>75</v>
      </c>
      <c r="K6" s="61">
        <v>75</v>
      </c>
      <c r="L6" s="61">
        <v>75</v>
      </c>
      <c r="M6" s="61">
        <v>75</v>
      </c>
      <c r="N6" s="61">
        <v>70</v>
      </c>
      <c r="O6" s="61">
        <v>70</v>
      </c>
      <c r="P6" s="61">
        <v>70</v>
      </c>
      <c r="Q6" s="61">
        <v>70</v>
      </c>
      <c r="R6" s="61">
        <v>70</v>
      </c>
      <c r="S6" s="61">
        <v>70</v>
      </c>
      <c r="T6" s="61">
        <v>60</v>
      </c>
      <c r="U6" s="61">
        <v>60</v>
      </c>
      <c r="V6" s="61">
        <v>60</v>
      </c>
      <c r="W6" s="61">
        <v>60</v>
      </c>
      <c r="X6" s="61">
        <v>60</v>
      </c>
      <c r="Y6" s="61">
        <v>60</v>
      </c>
      <c r="Z6" s="61">
        <v>50</v>
      </c>
      <c r="AA6" s="61">
        <v>50</v>
      </c>
      <c r="AB6" s="61">
        <v>50</v>
      </c>
      <c r="AC6" s="61">
        <v>50</v>
      </c>
      <c r="AD6" s="61">
        <v>50</v>
      </c>
      <c r="AE6" s="61">
        <v>50</v>
      </c>
      <c r="AF6" s="61">
        <v>38</v>
      </c>
      <c r="AG6" s="61">
        <v>38</v>
      </c>
      <c r="AH6" s="61">
        <v>38</v>
      </c>
      <c r="AI6" s="61">
        <v>38</v>
      </c>
      <c r="AJ6" s="61">
        <v>38</v>
      </c>
      <c r="AK6" s="61">
        <v>38</v>
      </c>
      <c r="AL6" s="61">
        <v>38</v>
      </c>
      <c r="AM6" s="61">
        <v>38</v>
      </c>
      <c r="AN6" s="61">
        <v>38</v>
      </c>
      <c r="AO6" s="61">
        <v>38</v>
      </c>
      <c r="AP6" s="61">
        <v>38</v>
      </c>
      <c r="AQ6" s="61">
        <v>38</v>
      </c>
      <c r="AR6" s="61">
        <v>45</v>
      </c>
      <c r="AS6" s="61">
        <v>45</v>
      </c>
      <c r="AT6" s="61">
        <v>45</v>
      </c>
      <c r="AU6" s="61">
        <v>45</v>
      </c>
      <c r="AV6" s="61">
        <v>45</v>
      </c>
      <c r="AW6" s="61">
        <v>45</v>
      </c>
      <c r="AX6" s="61">
        <v>52</v>
      </c>
      <c r="AY6" s="61">
        <v>52</v>
      </c>
      <c r="AZ6" s="61">
        <v>52</v>
      </c>
      <c r="BA6" s="61">
        <v>52</v>
      </c>
      <c r="BB6" s="61">
        <v>52</v>
      </c>
      <c r="BC6" s="61">
        <v>52</v>
      </c>
      <c r="BD6" s="26">
        <f>SUM(H6:BC6)</f>
        <v>2568</v>
      </c>
    </row>
    <row r="7" spans="2:56">
      <c r="G7" s="62" t="s">
        <v>53</v>
      </c>
      <c r="H7" s="63"/>
      <c r="I7" s="63"/>
      <c r="J7" s="64"/>
      <c r="K7" s="64"/>
      <c r="L7" s="64"/>
      <c r="M7" s="64"/>
      <c r="N7" s="64"/>
      <c r="O7" s="64"/>
      <c r="P7" s="64"/>
      <c r="Q7" s="64"/>
      <c r="R7" s="63"/>
      <c r="S7" s="64"/>
      <c r="T7" s="64"/>
      <c r="U7" s="64"/>
      <c r="V7" s="64"/>
      <c r="W7" s="64"/>
      <c r="X7" s="64"/>
      <c r="Y7" s="64"/>
      <c r="Z7" s="64"/>
      <c r="AA7" s="64"/>
      <c r="AB7" s="64"/>
      <c r="AC7" s="64"/>
      <c r="AD7" s="63"/>
      <c r="AE7" s="64"/>
      <c r="AF7" s="64"/>
      <c r="AG7" s="64"/>
      <c r="AH7" s="64"/>
      <c r="AI7" s="64"/>
      <c r="AJ7" s="64"/>
      <c r="AK7" s="64"/>
      <c r="AL7" s="64"/>
      <c r="AM7" s="64"/>
      <c r="AN7" s="64"/>
      <c r="AO7" s="63"/>
      <c r="AP7" s="63"/>
      <c r="AQ7" s="63"/>
      <c r="AR7" s="63"/>
      <c r="AS7" s="63"/>
      <c r="AT7" s="63"/>
      <c r="AU7" s="63"/>
      <c r="AV7" s="63"/>
      <c r="AW7" s="63"/>
      <c r="AX7" s="63"/>
      <c r="AY7" s="63"/>
      <c r="AZ7" s="63"/>
      <c r="BA7" s="63"/>
      <c r="BB7" s="63"/>
      <c r="BC7" s="63"/>
      <c r="BD7" s="26">
        <f>SUM(H7:BC7)</f>
        <v>0</v>
      </c>
    </row>
    <row r="8" spans="2:56">
      <c r="B8" s="3" t="s">
        <v>50</v>
      </c>
      <c r="G8" s="65" t="s">
        <v>0</v>
      </c>
      <c r="H8" s="63"/>
      <c r="I8" s="63"/>
      <c r="J8" s="63"/>
      <c r="K8" s="63"/>
      <c r="L8" s="63"/>
      <c r="M8" s="63"/>
      <c r="N8" s="63"/>
      <c r="O8" s="63"/>
      <c r="P8" s="63"/>
      <c r="Q8" s="63"/>
      <c r="R8" s="64"/>
      <c r="S8" s="63"/>
      <c r="T8" s="63"/>
      <c r="U8" s="63"/>
      <c r="V8" s="63"/>
      <c r="W8" s="63"/>
      <c r="X8" s="63"/>
      <c r="Y8" s="63"/>
      <c r="Z8" s="63"/>
      <c r="AA8" s="63"/>
      <c r="AB8" s="63"/>
      <c r="AC8" s="63"/>
      <c r="AD8" s="64"/>
      <c r="AE8" s="63"/>
      <c r="AF8" s="63"/>
      <c r="AG8" s="63"/>
      <c r="AH8" s="63"/>
      <c r="AI8" s="63"/>
      <c r="AJ8" s="63"/>
      <c r="AK8" s="63"/>
      <c r="AL8" s="63"/>
      <c r="AM8" s="63"/>
      <c r="AN8" s="63"/>
      <c r="AO8" s="63"/>
      <c r="AP8" s="63"/>
      <c r="AQ8" s="63"/>
      <c r="AR8" s="63"/>
      <c r="AS8" s="63"/>
      <c r="AT8" s="63"/>
      <c r="AU8" s="63"/>
      <c r="AV8" s="63"/>
      <c r="AW8" s="63"/>
      <c r="AX8" s="63"/>
      <c r="AY8" s="63"/>
      <c r="AZ8" s="63"/>
      <c r="BA8" s="63"/>
      <c r="BB8" s="63"/>
      <c r="BC8" s="63"/>
      <c r="BD8" s="26">
        <f t="shared" ref="BD8:BD11" si="0">SUM(H8:BC8)</f>
        <v>0</v>
      </c>
    </row>
    <row r="9" spans="2:56">
      <c r="B9" s="13" t="s">
        <v>52</v>
      </c>
      <c r="C9" s="8" t="s">
        <v>48</v>
      </c>
      <c r="D9" s="4" t="s">
        <v>0</v>
      </c>
      <c r="E9" s="4" t="s">
        <v>1</v>
      </c>
      <c r="G9" s="66" t="s">
        <v>35</v>
      </c>
      <c r="H9" s="64"/>
      <c r="I9" s="64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3"/>
      <c r="AD9" s="63"/>
      <c r="AE9" s="63"/>
      <c r="AF9" s="63"/>
      <c r="AG9" s="63"/>
      <c r="AH9" s="63"/>
      <c r="AI9" s="63"/>
      <c r="AJ9" s="63"/>
      <c r="AK9" s="63"/>
      <c r="AL9" s="63"/>
      <c r="AM9" s="63"/>
      <c r="AN9" s="63"/>
      <c r="AO9" s="63"/>
      <c r="AP9" s="63"/>
      <c r="AQ9" s="63"/>
      <c r="AR9" s="63"/>
      <c r="AS9" s="63"/>
      <c r="AT9" s="63"/>
      <c r="AU9" s="63"/>
      <c r="AV9" s="63"/>
      <c r="AW9" s="63"/>
      <c r="AX9" s="63"/>
      <c r="AY9" s="63"/>
      <c r="AZ9" s="63"/>
      <c r="BA9" s="63"/>
      <c r="BB9" s="63"/>
      <c r="BC9" s="63"/>
      <c r="BD9" s="26">
        <f t="shared" si="0"/>
        <v>0</v>
      </c>
    </row>
    <row r="10" spans="2:56">
      <c r="B10" s="2" t="s">
        <v>37</v>
      </c>
      <c r="C10" s="6">
        <v>0</v>
      </c>
      <c r="D10" s="6">
        <v>0</v>
      </c>
      <c r="E10" s="6">
        <v>1</v>
      </c>
      <c r="G10" s="67" t="s">
        <v>34</v>
      </c>
      <c r="H10" s="63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63"/>
      <c r="AE10" s="63"/>
      <c r="AF10" s="63"/>
      <c r="AG10" s="63"/>
      <c r="AH10" s="63"/>
      <c r="AI10" s="63"/>
      <c r="AJ10" s="63"/>
      <c r="AK10" s="63"/>
      <c r="AL10" s="63"/>
      <c r="AM10" s="63"/>
      <c r="AN10" s="63"/>
      <c r="AO10" s="64"/>
      <c r="AP10" s="63"/>
      <c r="AQ10" s="63"/>
      <c r="AR10" s="63"/>
      <c r="AS10" s="63"/>
      <c r="AT10" s="63"/>
      <c r="AU10" s="63"/>
      <c r="AV10" s="63"/>
      <c r="AW10" s="63"/>
      <c r="AX10" s="63"/>
      <c r="AY10" s="63"/>
      <c r="AZ10" s="63"/>
      <c r="BA10" s="63"/>
      <c r="BB10" s="63"/>
      <c r="BC10" s="63"/>
      <c r="BD10" s="26">
        <f t="shared" si="0"/>
        <v>0</v>
      </c>
    </row>
    <row r="11" spans="2:56">
      <c r="B11" s="2" t="s">
        <v>0</v>
      </c>
      <c r="C11" s="6">
        <v>0</v>
      </c>
      <c r="D11" s="6">
        <v>0</v>
      </c>
      <c r="E11" s="6">
        <v>-1</v>
      </c>
      <c r="G11" s="68" t="s">
        <v>110</v>
      </c>
      <c r="H11" s="63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3"/>
      <c r="AD11" s="63"/>
      <c r="AE11" s="63"/>
      <c r="AF11" s="63"/>
      <c r="AG11" s="63"/>
      <c r="AH11" s="63"/>
      <c r="AI11" s="63"/>
      <c r="AJ11" s="63"/>
      <c r="AK11" s="63"/>
      <c r="AL11" s="63"/>
      <c r="AM11" s="63"/>
      <c r="AN11" s="63"/>
      <c r="AO11" s="63"/>
      <c r="AP11" s="63"/>
      <c r="AQ11" s="63"/>
      <c r="AR11" s="63"/>
      <c r="AS11" s="63"/>
      <c r="AT11" s="63"/>
      <c r="AU11" s="63"/>
      <c r="AV11" s="63"/>
      <c r="AW11" s="63"/>
      <c r="AX11" s="63"/>
      <c r="AY11" s="63"/>
      <c r="AZ11" s="63"/>
      <c r="BA11" s="63"/>
      <c r="BB11" s="63"/>
      <c r="BC11" s="63"/>
      <c r="BD11" s="26">
        <f t="shared" si="0"/>
        <v>0</v>
      </c>
    </row>
    <row r="12" spans="2:56">
      <c r="B12" s="2" t="s">
        <v>1</v>
      </c>
      <c r="C12" s="6">
        <v>2</v>
      </c>
      <c r="D12" s="6">
        <v>-1</v>
      </c>
      <c r="E12" s="6">
        <v>0</v>
      </c>
      <c r="G12" s="69" t="s">
        <v>36</v>
      </c>
      <c r="H12" s="63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3"/>
      <c r="AD12" s="63"/>
      <c r="AE12" s="63"/>
      <c r="AF12" s="63"/>
      <c r="AG12" s="63"/>
      <c r="AH12" s="63"/>
      <c r="AI12" s="63"/>
      <c r="AJ12" s="63"/>
      <c r="AK12" s="63"/>
      <c r="AL12" s="63"/>
      <c r="AM12" s="63"/>
      <c r="AN12" s="63"/>
      <c r="AO12" s="63"/>
      <c r="AP12" s="63"/>
      <c r="AQ12" s="63"/>
      <c r="AR12" s="63"/>
      <c r="AS12" s="63"/>
      <c r="AT12" s="63"/>
      <c r="AU12" s="63"/>
      <c r="AV12" s="63"/>
      <c r="AW12" s="63"/>
      <c r="AX12" s="63"/>
      <c r="AY12" s="63"/>
      <c r="AZ12" s="63"/>
      <c r="BA12" s="63"/>
      <c r="BB12" s="63"/>
      <c r="BC12" s="63"/>
      <c r="BD12" s="3">
        <v>5796</v>
      </c>
    </row>
    <row r="13" spans="2:56">
      <c r="B13" s="23" t="s">
        <v>51</v>
      </c>
      <c r="G13" s="49" t="s">
        <v>80</v>
      </c>
      <c r="H13" s="100"/>
      <c r="I13" s="100"/>
      <c r="J13" s="100"/>
      <c r="K13" s="100"/>
      <c r="L13" s="100"/>
      <c r="M13" s="100"/>
      <c r="N13" s="100"/>
      <c r="O13" s="100"/>
      <c r="P13" s="100"/>
      <c r="Q13" s="100"/>
      <c r="R13" s="64"/>
      <c r="S13" s="100"/>
      <c r="T13" s="100"/>
      <c r="U13" s="100"/>
      <c r="V13" s="100"/>
      <c r="W13" s="100"/>
      <c r="X13" s="100"/>
      <c r="Y13" s="100"/>
      <c r="Z13" s="100"/>
      <c r="AA13" s="100"/>
      <c r="AB13" s="100"/>
      <c r="AC13" s="100"/>
      <c r="AD13" s="64"/>
      <c r="AE13" s="100"/>
      <c r="AF13" s="100"/>
      <c r="AG13" s="100"/>
      <c r="AH13" s="100"/>
      <c r="AI13" s="100"/>
      <c r="AJ13" s="100"/>
      <c r="AK13" s="100"/>
      <c r="AL13" s="100"/>
      <c r="AM13" s="100"/>
      <c r="AN13" s="100"/>
      <c r="AO13" s="64"/>
      <c r="AP13" s="101"/>
      <c r="AQ13" s="101"/>
      <c r="AR13" s="101"/>
      <c r="AS13" s="101"/>
      <c r="AT13" s="101"/>
      <c r="AU13" s="101"/>
      <c r="AV13" s="101"/>
      <c r="AW13" s="101"/>
      <c r="AX13" s="101"/>
      <c r="AY13" s="101"/>
      <c r="AZ13" s="101"/>
      <c r="BA13" s="101"/>
      <c r="BB13" s="101"/>
      <c r="BC13" s="101"/>
    </row>
    <row r="14" spans="2:56">
      <c r="B14" s="3" t="s">
        <v>81</v>
      </c>
      <c r="C14" s="1"/>
      <c r="D14" s="1"/>
      <c r="H14" s="26">
        <v>16</v>
      </c>
      <c r="I14" s="26">
        <v>0</v>
      </c>
      <c r="J14" s="26">
        <v>0</v>
      </c>
      <c r="K14" s="26">
        <v>0</v>
      </c>
      <c r="L14" s="26">
        <v>0</v>
      </c>
      <c r="M14" s="26">
        <v>0</v>
      </c>
      <c r="N14" s="26">
        <v>0</v>
      </c>
      <c r="O14" s="26">
        <v>0</v>
      </c>
      <c r="P14" s="26">
        <v>0</v>
      </c>
      <c r="Q14" s="26">
        <v>0</v>
      </c>
      <c r="AW14" s="3"/>
      <c r="AX14" s="3"/>
      <c r="AY14" s="3"/>
      <c r="AZ14" s="3"/>
      <c r="BA14" s="3"/>
      <c r="BB14" s="3"/>
      <c r="BC14" s="3"/>
    </row>
    <row r="15" spans="2:56">
      <c r="H15" s="26">
        <f>H6*5</f>
        <v>375</v>
      </c>
      <c r="I15" s="26">
        <f>I6*5</f>
        <v>375</v>
      </c>
      <c r="J15" s="26">
        <f>J6*4</f>
        <v>300</v>
      </c>
      <c r="K15" s="26">
        <f t="shared" ref="K15:AL15" si="1">K6*4</f>
        <v>300</v>
      </c>
      <c r="L15" s="26">
        <f t="shared" si="1"/>
        <v>300</v>
      </c>
      <c r="M15" s="26">
        <f t="shared" si="1"/>
        <v>300</v>
      </c>
      <c r="N15" s="26">
        <f t="shared" si="1"/>
        <v>280</v>
      </c>
      <c r="O15" s="26">
        <f t="shared" si="1"/>
        <v>280</v>
      </c>
      <c r="P15" s="26">
        <f t="shared" si="1"/>
        <v>280</v>
      </c>
      <c r="Q15" s="26">
        <f t="shared" si="1"/>
        <v>280</v>
      </c>
      <c r="R15" s="26">
        <f t="shared" si="1"/>
        <v>280</v>
      </c>
      <c r="S15" s="26">
        <f t="shared" si="1"/>
        <v>280</v>
      </c>
      <c r="T15" s="26">
        <f t="shared" si="1"/>
        <v>240</v>
      </c>
      <c r="U15" s="26">
        <f t="shared" si="1"/>
        <v>240</v>
      </c>
      <c r="V15" s="26">
        <f t="shared" si="1"/>
        <v>240</v>
      </c>
      <c r="W15" s="26">
        <f t="shared" si="1"/>
        <v>240</v>
      </c>
      <c r="X15" s="26">
        <f t="shared" si="1"/>
        <v>240</v>
      </c>
      <c r="Y15" s="26">
        <f t="shared" si="1"/>
        <v>240</v>
      </c>
      <c r="Z15" s="26">
        <f t="shared" si="1"/>
        <v>200</v>
      </c>
      <c r="AA15" s="26">
        <f t="shared" si="1"/>
        <v>200</v>
      </c>
      <c r="AB15" s="26">
        <f t="shared" si="1"/>
        <v>200</v>
      </c>
      <c r="AC15" s="26">
        <f t="shared" si="1"/>
        <v>200</v>
      </c>
      <c r="AD15" s="26">
        <f t="shared" si="1"/>
        <v>200</v>
      </c>
      <c r="AE15" s="26">
        <f t="shared" si="1"/>
        <v>200</v>
      </c>
      <c r="AF15" s="26">
        <f t="shared" si="1"/>
        <v>152</v>
      </c>
      <c r="AG15" s="26">
        <f t="shared" si="1"/>
        <v>152</v>
      </c>
      <c r="AH15" s="26">
        <f t="shared" si="1"/>
        <v>152</v>
      </c>
      <c r="AI15" s="26">
        <f t="shared" si="1"/>
        <v>152</v>
      </c>
      <c r="AJ15" s="26">
        <f t="shared" si="1"/>
        <v>152</v>
      </c>
      <c r="AK15" s="26">
        <f t="shared" si="1"/>
        <v>152</v>
      </c>
      <c r="AL15" s="26">
        <f t="shared" si="1"/>
        <v>152</v>
      </c>
      <c r="AM15" s="26">
        <f>AM6*1</f>
        <v>38</v>
      </c>
      <c r="AW15" s="3"/>
      <c r="AX15" s="3"/>
      <c r="AY15" s="3"/>
      <c r="AZ15" s="3"/>
      <c r="BA15" s="3"/>
      <c r="BB15" s="3"/>
      <c r="BC15" s="3"/>
      <c r="BD15" s="3">
        <f>SUM(H15:BC15)</f>
        <v>7372</v>
      </c>
    </row>
    <row r="16" spans="2:56">
      <c r="G16" s="26">
        <v>5796</v>
      </c>
      <c r="H16" s="54" t="s">
        <v>173</v>
      </c>
      <c r="AW16" s="3"/>
      <c r="AX16" s="3"/>
      <c r="AY16" s="3"/>
      <c r="AZ16" s="3"/>
      <c r="BA16" s="3"/>
      <c r="BB16" s="3"/>
      <c r="BC16" s="3"/>
      <c r="BD16" s="3"/>
    </row>
    <row r="17" spans="7:56">
      <c r="G17" s="26" t="s">
        <v>92</v>
      </c>
      <c r="H17" s="26" t="s">
        <v>2</v>
      </c>
      <c r="I17" s="26" t="s">
        <v>3</v>
      </c>
      <c r="J17" s="26" t="s">
        <v>4</v>
      </c>
      <c r="K17" s="26" t="s">
        <v>5</v>
      </c>
      <c r="L17" s="26" t="s">
        <v>6</v>
      </c>
      <c r="M17" s="26" t="s">
        <v>7</v>
      </c>
      <c r="N17" s="26" t="s">
        <v>8</v>
      </c>
      <c r="O17" s="26" t="s">
        <v>9</v>
      </c>
      <c r="P17" s="26" t="s">
        <v>10</v>
      </c>
      <c r="Q17" s="26" t="s">
        <v>11</v>
      </c>
      <c r="R17" s="26" t="s">
        <v>12</v>
      </c>
      <c r="S17" s="26" t="s">
        <v>13</v>
      </c>
      <c r="T17" s="26" t="s">
        <v>14</v>
      </c>
      <c r="U17" s="26" t="s">
        <v>15</v>
      </c>
      <c r="V17" s="26" t="s">
        <v>16</v>
      </c>
      <c r="W17" s="26" t="s">
        <v>17</v>
      </c>
      <c r="X17" s="26" t="s">
        <v>18</v>
      </c>
      <c r="Y17" s="26" t="s">
        <v>19</v>
      </c>
      <c r="Z17" s="26" t="s">
        <v>20</v>
      </c>
      <c r="AA17" s="26" t="s">
        <v>21</v>
      </c>
      <c r="AB17" s="26" t="s">
        <v>22</v>
      </c>
      <c r="AC17" s="26" t="s">
        <v>23</v>
      </c>
      <c r="AD17" s="26" t="s">
        <v>24</v>
      </c>
      <c r="AE17" s="26" t="s">
        <v>25</v>
      </c>
      <c r="AF17" s="26" t="s">
        <v>26</v>
      </c>
      <c r="AG17" s="26" t="s">
        <v>27</v>
      </c>
      <c r="AH17" s="26" t="s">
        <v>28</v>
      </c>
      <c r="AI17" s="26" t="s">
        <v>29</v>
      </c>
      <c r="AJ17" s="26" t="s">
        <v>30</v>
      </c>
      <c r="AK17" s="26" t="s">
        <v>31</v>
      </c>
      <c r="AL17" s="26" t="s">
        <v>32</v>
      </c>
      <c r="AM17" s="26" t="s">
        <v>33</v>
      </c>
      <c r="AN17" s="26" t="s">
        <v>59</v>
      </c>
      <c r="AO17" s="26" t="s">
        <v>60</v>
      </c>
      <c r="AP17" s="26" t="s">
        <v>61</v>
      </c>
      <c r="AQ17" s="26" t="s">
        <v>62</v>
      </c>
      <c r="AR17" s="26" t="s">
        <v>63</v>
      </c>
      <c r="AS17" s="26" t="s">
        <v>64</v>
      </c>
      <c r="AT17" s="26" t="s">
        <v>65</v>
      </c>
      <c r="AU17" s="26" t="s">
        <v>66</v>
      </c>
      <c r="AV17" s="26" t="s">
        <v>67</v>
      </c>
      <c r="AW17" s="3" t="s">
        <v>68</v>
      </c>
      <c r="AX17" s="3" t="s">
        <v>69</v>
      </c>
      <c r="AY17" s="3" t="s">
        <v>70</v>
      </c>
      <c r="AZ17" s="3" t="s">
        <v>71</v>
      </c>
      <c r="BA17" s="3" t="s">
        <v>72</v>
      </c>
      <c r="BB17" s="3" t="s">
        <v>73</v>
      </c>
      <c r="BC17" s="3" t="s">
        <v>74</v>
      </c>
      <c r="BD17" s="3"/>
    </row>
    <row r="18" spans="7:56">
      <c r="G18" s="26" t="s">
        <v>93</v>
      </c>
      <c r="AW18" s="3"/>
      <c r="AX18" s="3"/>
      <c r="AY18" s="3"/>
      <c r="AZ18" s="3"/>
      <c r="BA18" s="3"/>
      <c r="BB18" s="3"/>
      <c r="BC18" s="3"/>
      <c r="BD18" s="3"/>
    </row>
    <row r="19" spans="7:56">
      <c r="G19" s="26" t="s">
        <v>94</v>
      </c>
      <c r="Z19" s="26" t="s">
        <v>40</v>
      </c>
      <c r="AA19" s="26" t="s">
        <v>40</v>
      </c>
      <c r="AB19" s="26" t="s">
        <v>41</v>
      </c>
      <c r="AC19" s="26" t="s">
        <v>41</v>
      </c>
      <c r="AD19" s="26" t="s">
        <v>41</v>
      </c>
      <c r="AE19" s="26" t="s">
        <v>42</v>
      </c>
      <c r="AF19" s="26" t="s">
        <v>42</v>
      </c>
      <c r="AG19" s="26" t="s">
        <v>42</v>
      </c>
      <c r="AH19" s="26" t="s">
        <v>43</v>
      </c>
      <c r="AI19" s="26" t="s">
        <v>43</v>
      </c>
      <c r="AJ19" s="26" t="s">
        <v>43</v>
      </c>
      <c r="AK19" s="26" t="s">
        <v>43</v>
      </c>
      <c r="AL19" s="26" t="s">
        <v>44</v>
      </c>
      <c r="AM19" s="26" t="s">
        <v>44</v>
      </c>
      <c r="AN19" s="26" t="s">
        <v>44</v>
      </c>
      <c r="AO19" s="26" t="s">
        <v>44</v>
      </c>
      <c r="AP19" s="26" t="s">
        <v>75</v>
      </c>
      <c r="AQ19" s="26" t="s">
        <v>75</v>
      </c>
      <c r="AR19" s="26" t="s">
        <v>75</v>
      </c>
      <c r="AS19" s="26" t="s">
        <v>76</v>
      </c>
      <c r="AT19" s="26" t="s">
        <v>76</v>
      </c>
      <c r="AU19" s="26" t="s">
        <v>76</v>
      </c>
      <c r="AV19" s="26" t="s">
        <v>77</v>
      </c>
      <c r="AW19" s="3" t="s">
        <v>77</v>
      </c>
      <c r="AX19" s="3" t="s">
        <v>77</v>
      </c>
      <c r="AY19" s="3" t="s">
        <v>78</v>
      </c>
      <c r="AZ19" s="3" t="s">
        <v>78</v>
      </c>
      <c r="BA19" s="3" t="s">
        <v>79</v>
      </c>
      <c r="BB19" s="3" t="s">
        <v>79</v>
      </c>
      <c r="BC19" s="3"/>
      <c r="BD19" s="3"/>
    </row>
    <row r="20" spans="7:56">
      <c r="G20" s="26" t="s">
        <v>95</v>
      </c>
      <c r="X20" s="26">
        <v>300</v>
      </c>
      <c r="Y20" s="26">
        <v>300</v>
      </c>
      <c r="Z20" s="26">
        <v>200</v>
      </c>
      <c r="AA20" s="26">
        <v>200</v>
      </c>
      <c r="AB20" s="26">
        <v>200</v>
      </c>
      <c r="AC20" s="26">
        <v>200</v>
      </c>
      <c r="AD20" s="26">
        <v>200</v>
      </c>
      <c r="AE20" s="26">
        <v>200</v>
      </c>
      <c r="AF20" s="26">
        <v>152</v>
      </c>
      <c r="AG20" s="26">
        <v>152</v>
      </c>
      <c r="AH20" s="26">
        <v>152</v>
      </c>
      <c r="AI20" s="26">
        <v>152</v>
      </c>
      <c r="AJ20" s="26">
        <v>152</v>
      </c>
      <c r="AK20" s="26">
        <v>152</v>
      </c>
      <c r="AL20" s="26">
        <v>152</v>
      </c>
      <c r="AM20" s="26">
        <v>152</v>
      </c>
      <c r="AN20" s="26">
        <v>152</v>
      </c>
      <c r="AO20" s="26">
        <v>152</v>
      </c>
      <c r="AP20" s="26">
        <v>152</v>
      </c>
      <c r="AQ20" s="26">
        <v>152</v>
      </c>
      <c r="AR20" s="26">
        <v>180</v>
      </c>
      <c r="AS20" s="26">
        <v>180</v>
      </c>
      <c r="AT20" s="26">
        <v>180</v>
      </c>
      <c r="AU20" s="26">
        <v>180</v>
      </c>
      <c r="AV20" s="26">
        <v>180</v>
      </c>
      <c r="AW20" s="3">
        <v>180</v>
      </c>
      <c r="AX20" s="3">
        <v>208</v>
      </c>
      <c r="AY20" s="3">
        <v>208</v>
      </c>
      <c r="AZ20" s="3">
        <v>208</v>
      </c>
      <c r="BA20" s="3">
        <v>208</v>
      </c>
      <c r="BB20" s="3">
        <v>208</v>
      </c>
      <c r="BC20" s="3">
        <v>52</v>
      </c>
      <c r="BD20" s="3"/>
    </row>
    <row r="21" spans="7:56">
      <c r="G21" s="26" t="s">
        <v>96</v>
      </c>
      <c r="H21" s="26" t="s">
        <v>1</v>
      </c>
      <c r="I21" s="26" t="s">
        <v>1</v>
      </c>
      <c r="J21" s="26" t="s">
        <v>1</v>
      </c>
      <c r="K21" s="26" t="s">
        <v>1</v>
      </c>
      <c r="L21" s="26" t="s">
        <v>1</v>
      </c>
      <c r="M21" s="26" t="s">
        <v>1</v>
      </c>
      <c r="N21" s="26" t="s">
        <v>1</v>
      </c>
      <c r="O21" s="26" t="s">
        <v>1</v>
      </c>
      <c r="P21" s="26" t="s">
        <v>1</v>
      </c>
      <c r="Q21" s="26" t="s">
        <v>1</v>
      </c>
      <c r="R21" s="26" t="s">
        <v>1</v>
      </c>
      <c r="S21" s="26" t="s">
        <v>1</v>
      </c>
      <c r="T21" s="26" t="s">
        <v>1</v>
      </c>
      <c r="U21" s="26" t="s">
        <v>1</v>
      </c>
      <c r="V21" s="26" t="s">
        <v>1</v>
      </c>
      <c r="W21" s="26" t="s">
        <v>1</v>
      </c>
      <c r="X21" s="26" t="s">
        <v>97</v>
      </c>
      <c r="Y21" s="26" t="s">
        <v>97</v>
      </c>
      <c r="Z21" s="26" t="s">
        <v>98</v>
      </c>
      <c r="AA21" s="26" t="s">
        <v>98</v>
      </c>
      <c r="AB21" s="26" t="s">
        <v>98</v>
      </c>
      <c r="AC21" s="26" t="s">
        <v>98</v>
      </c>
      <c r="AD21" s="26" t="s">
        <v>98</v>
      </c>
      <c r="AE21" s="26" t="s">
        <v>98</v>
      </c>
      <c r="AF21" s="26" t="s">
        <v>98</v>
      </c>
      <c r="AG21" s="26" t="s">
        <v>98</v>
      </c>
      <c r="AH21" s="26" t="s">
        <v>98</v>
      </c>
      <c r="AI21" s="26" t="s">
        <v>98</v>
      </c>
      <c r="AJ21" s="26" t="s">
        <v>98</v>
      </c>
      <c r="AK21" s="26" t="s">
        <v>98</v>
      </c>
      <c r="AL21" s="26" t="s">
        <v>98</v>
      </c>
      <c r="AM21" s="26" t="s">
        <v>98</v>
      </c>
      <c r="AN21" s="26" t="s">
        <v>98</v>
      </c>
      <c r="AO21" s="26" t="s">
        <v>98</v>
      </c>
      <c r="AP21" s="26" t="s">
        <v>98</v>
      </c>
      <c r="AQ21" s="26" t="s">
        <v>98</v>
      </c>
      <c r="AR21" s="26" t="s">
        <v>98</v>
      </c>
      <c r="AS21" s="26" t="s">
        <v>98</v>
      </c>
      <c r="AT21" s="26" t="s">
        <v>98</v>
      </c>
      <c r="AU21" s="26" t="s">
        <v>98</v>
      </c>
      <c r="AV21" s="26" t="s">
        <v>98</v>
      </c>
      <c r="AW21" s="3" t="s">
        <v>98</v>
      </c>
      <c r="AX21" s="3" t="s">
        <v>98</v>
      </c>
      <c r="AY21" s="3" t="s">
        <v>98</v>
      </c>
      <c r="AZ21" s="3" t="s">
        <v>98</v>
      </c>
      <c r="BA21" s="3" t="s">
        <v>98</v>
      </c>
      <c r="BB21" s="3" t="s">
        <v>98</v>
      </c>
      <c r="BC21" s="3" t="s">
        <v>99</v>
      </c>
      <c r="BD21" s="3"/>
    </row>
    <row r="22" spans="7:56">
      <c r="BD22" s="3"/>
    </row>
    <row r="23" spans="7:56">
      <c r="BD23" s="3"/>
    </row>
    <row r="24" spans="7:56">
      <c r="BD24" s="3"/>
    </row>
    <row r="25" spans="7:56">
      <c r="BD25" s="3"/>
    </row>
  </sheetData>
  <mergeCells count="20">
    <mergeCell ref="W13:Z13"/>
    <mergeCell ref="AA13:AC13"/>
    <mergeCell ref="AE13:AG13"/>
    <mergeCell ref="H4:M4"/>
    <mergeCell ref="N4:S4"/>
    <mergeCell ref="T4:Y4"/>
    <mergeCell ref="Z4:AE4"/>
    <mergeCell ref="AF4:AK4"/>
    <mergeCell ref="H13:I13"/>
    <mergeCell ref="J13:K13"/>
    <mergeCell ref="L13:N13"/>
    <mergeCell ref="O13:Q13"/>
    <mergeCell ref="S13:V13"/>
    <mergeCell ref="AH13:AJ13"/>
    <mergeCell ref="AK13:AL13"/>
    <mergeCell ref="AM13:AN13"/>
    <mergeCell ref="AP13:BC13"/>
    <mergeCell ref="AR4:AW4"/>
    <mergeCell ref="AX4:BC4"/>
    <mergeCell ref="AL4:AQ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C1</vt:lpstr>
      <vt:lpstr>C2</vt:lpstr>
      <vt:lpstr>C3-A-Plot 1</vt:lpstr>
      <vt:lpstr>C4-B-Plot 2</vt:lpstr>
      <vt:lpstr>C5-Plot4</vt:lpstr>
      <vt:lpstr>C6</vt:lpstr>
      <vt:lpstr>C7</vt:lpstr>
      <vt:lpstr>C8</vt:lpstr>
      <vt:lpstr>C9</vt:lpstr>
      <vt:lpstr>C10-C</vt:lpstr>
      <vt:lpstr>C11-D</vt:lpstr>
      <vt:lpstr>C12-E</vt:lpstr>
      <vt:lpstr>C13-F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Fadi</dc:creator>
  <cp:lastModifiedBy>Fadi</cp:lastModifiedBy>
  <dcterms:created xsi:type="dcterms:W3CDTF">2013-03-17T08:55:23Z</dcterms:created>
  <dcterms:modified xsi:type="dcterms:W3CDTF">2014-02-22T14:18:42Z</dcterms:modified>
</cp:coreProperties>
</file>