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5875" windowHeight="10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7" i="1"/>
  <c r="Y7" s="1"/>
  <c r="U7"/>
  <c r="U8" s="1"/>
  <c r="R7"/>
  <c r="S7" s="1"/>
  <c r="O7"/>
  <c r="O8" s="1"/>
  <c r="Y6"/>
  <c r="V6"/>
  <c r="S6"/>
  <c r="P6"/>
  <c r="C62"/>
  <c r="C164"/>
  <c r="C130"/>
  <c r="C28"/>
  <c r="C96"/>
  <c r="X8" l="1"/>
  <c r="Y8" s="1"/>
  <c r="R8"/>
  <c r="S8" s="1"/>
  <c r="V8"/>
  <c r="U9"/>
  <c r="V7"/>
  <c r="P8"/>
  <c r="O9"/>
  <c r="P9" s="1"/>
  <c r="P7"/>
  <c r="X9" l="1"/>
  <c r="X10" s="1"/>
  <c r="R9"/>
  <c r="R10" s="1"/>
  <c r="V9"/>
  <c r="U10"/>
  <c r="O10"/>
  <c r="P10" s="1"/>
  <c r="Y9" l="1"/>
  <c r="S9"/>
  <c r="U11"/>
  <c r="V10"/>
  <c r="R11"/>
  <c r="S10"/>
  <c r="X11"/>
  <c r="Y10"/>
  <c r="O11"/>
  <c r="P11" s="1"/>
  <c r="O12" l="1"/>
  <c r="O13" s="1"/>
  <c r="Y11"/>
  <c r="X12"/>
  <c r="V11"/>
  <c r="U12"/>
  <c r="R12"/>
  <c r="S11"/>
  <c r="P12" l="1"/>
  <c r="Y12"/>
  <c r="X13"/>
  <c r="U13"/>
  <c r="V12"/>
  <c r="S12"/>
  <c r="R13"/>
  <c r="O14"/>
  <c r="P13"/>
  <c r="Y13" l="1"/>
  <c r="X14"/>
  <c r="S13"/>
  <c r="R14"/>
  <c r="V13"/>
  <c r="U14"/>
  <c r="O15"/>
  <c r="P14"/>
  <c r="U15" l="1"/>
  <c r="V14"/>
  <c r="R15"/>
  <c r="S14"/>
  <c r="Y14"/>
  <c r="X15"/>
  <c r="O16"/>
  <c r="O17" s="1"/>
  <c r="P17" s="1"/>
  <c r="P15"/>
  <c r="R16" l="1"/>
  <c r="S15"/>
  <c r="Y15"/>
  <c r="X16"/>
  <c r="V15"/>
  <c r="U16"/>
  <c r="P16"/>
  <c r="S16" l="1"/>
  <c r="R17"/>
  <c r="S17" s="1"/>
  <c r="Y16"/>
  <c r="X17"/>
  <c r="Y17" s="1"/>
  <c r="V16"/>
  <c r="U17"/>
  <c r="V17" s="1"/>
</calcChain>
</file>

<file path=xl/sharedStrings.xml><?xml version="1.0" encoding="utf-8"?>
<sst xmlns="http://schemas.openxmlformats.org/spreadsheetml/2006/main" count="47" uniqueCount="21">
  <si>
    <t>n</t>
  </si>
  <si>
    <t>t</t>
  </si>
  <si>
    <t>SortedArray, M = 5</t>
  </si>
  <si>
    <t>SortedArray, M = 7</t>
  </si>
  <si>
    <t>Average:</t>
  </si>
  <si>
    <t>SortedArray, M = 13</t>
  </si>
  <si>
    <t>SortedArray, M = 3</t>
  </si>
  <si>
    <t>Memory:</t>
  </si>
  <si>
    <t>70.1 MB</t>
  </si>
  <si>
    <t>51.9 MB</t>
  </si>
  <si>
    <t>QMap</t>
  </si>
  <si>
    <t>45.7 MB</t>
  </si>
  <si>
    <t>39.6 Mo</t>
  </si>
  <si>
    <t>60.6 MB</t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</si>
  <si>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is the number of elements in the container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</si>
  <si>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is the time in ms to lookup 1'000'000 known elements + 1'000'000 unkown elements</t>
    </r>
  </si>
  <si>
    <t>h</t>
  </si>
  <si>
    <t>Height of the tree depending the order (M) and the number of elements</t>
  </si>
  <si>
    <t>h = log_M(n+1) - 1</t>
  </si>
  <si>
    <t>Order (M) :</t>
  </si>
  <si>
    <t>Measurement of the time to lookup an element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</si>
</sst>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6266185476815402E-2"/>
          <c:y val="7.9679984446388644E-2"/>
          <c:w val="0.85594757386095965"/>
          <c:h val="0.85217964421114023"/>
        </c:manualLayout>
      </c:layout>
      <c:scatterChart>
        <c:scatterStyle val="lineMarker"/>
        <c:ser>
          <c:idx val="0"/>
          <c:order val="0"/>
          <c:tx>
            <c:strRef>
              <c:f>Sheet1!$C$75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53982434887947"/>
                  <c:y val="0.36603927286866922"/>
                </c:manualLayout>
              </c:layout>
              <c:numFmt formatCode="General" sourceLinked="0"/>
            </c:trendlineLbl>
          </c:trendline>
          <c:xVal>
            <c:numRef>
              <c:f>Sheet1!$B$76:$B$95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Sheet1!$C$76:$C$95</c:f>
              <c:numCache>
                <c:formatCode>General</c:formatCode>
                <c:ptCount val="20"/>
                <c:pt idx="0">
                  <c:v>1511</c:v>
                </c:pt>
                <c:pt idx="1">
                  <c:v>1666</c:v>
                </c:pt>
                <c:pt idx="2">
                  <c:v>1729</c:v>
                </c:pt>
                <c:pt idx="3">
                  <c:v>1842</c:v>
                </c:pt>
                <c:pt idx="4">
                  <c:v>1924</c:v>
                </c:pt>
                <c:pt idx="5">
                  <c:v>1958</c:v>
                </c:pt>
                <c:pt idx="6">
                  <c:v>2026</c:v>
                </c:pt>
                <c:pt idx="7">
                  <c:v>2093</c:v>
                </c:pt>
                <c:pt idx="8">
                  <c:v>2073</c:v>
                </c:pt>
                <c:pt idx="9">
                  <c:v>2099</c:v>
                </c:pt>
                <c:pt idx="10">
                  <c:v>2140</c:v>
                </c:pt>
                <c:pt idx="11">
                  <c:v>2182</c:v>
                </c:pt>
                <c:pt idx="12">
                  <c:v>2258</c:v>
                </c:pt>
                <c:pt idx="13">
                  <c:v>2265</c:v>
                </c:pt>
                <c:pt idx="14">
                  <c:v>2334</c:v>
                </c:pt>
                <c:pt idx="15">
                  <c:v>2357</c:v>
                </c:pt>
                <c:pt idx="16">
                  <c:v>2402</c:v>
                </c:pt>
                <c:pt idx="17">
                  <c:v>2474</c:v>
                </c:pt>
                <c:pt idx="18">
                  <c:v>2448</c:v>
                </c:pt>
                <c:pt idx="19">
                  <c:v>2559</c:v>
                </c:pt>
              </c:numCache>
            </c:numRef>
          </c:yVal>
        </c:ser>
        <c:axId val="67003904"/>
        <c:axId val="67002368"/>
      </c:scatterChart>
      <c:valAx>
        <c:axId val="67003904"/>
        <c:scaling>
          <c:orientation val="minMax"/>
        </c:scaling>
        <c:axPos val="b"/>
        <c:numFmt formatCode="General" sourceLinked="1"/>
        <c:tickLblPos val="nextTo"/>
        <c:crossAx val="67002368"/>
        <c:crosses val="autoZero"/>
        <c:crossBetween val="midCat"/>
      </c:valAx>
      <c:valAx>
        <c:axId val="67002368"/>
        <c:scaling>
          <c:orientation val="minMax"/>
        </c:scaling>
        <c:axPos val="l"/>
        <c:majorGridlines/>
        <c:numFmt formatCode="General" sourceLinked="1"/>
        <c:tickLblPos val="nextTo"/>
        <c:crossAx val="6700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6615519213947"/>
          <c:y val="0.37754214056576263"/>
          <c:w val="0.13254420994369978"/>
          <c:h val="9.225034887168029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42485431572277E-2"/>
          <c:y val="0.1037031646460089"/>
          <c:w val="0.8660244141586706"/>
          <c:h val="0.83455523697245793"/>
        </c:manualLayout>
      </c:layout>
      <c:scatterChart>
        <c:scatterStyle val="lineMarker"/>
        <c:ser>
          <c:idx val="0"/>
          <c:order val="0"/>
          <c:tx>
            <c:strRef>
              <c:f>Sheet1!$C$109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053431126981884"/>
                  <c:y val="0.4182525797953629"/>
                </c:manualLayout>
              </c:layout>
              <c:numFmt formatCode="General" sourceLinked="0"/>
            </c:trendlineLbl>
          </c:trendline>
          <c:xVal>
            <c:numRef>
              <c:f>Sheet1!$B$110:$B$129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Sheet1!$C$110:$C$129</c:f>
              <c:numCache>
                <c:formatCode>General</c:formatCode>
                <c:ptCount val="20"/>
                <c:pt idx="0">
                  <c:v>1588</c:v>
                </c:pt>
                <c:pt idx="1">
                  <c:v>1778</c:v>
                </c:pt>
                <c:pt idx="2">
                  <c:v>1922</c:v>
                </c:pt>
                <c:pt idx="3">
                  <c:v>1981</c:v>
                </c:pt>
                <c:pt idx="4">
                  <c:v>2071</c:v>
                </c:pt>
                <c:pt idx="5">
                  <c:v>2066</c:v>
                </c:pt>
                <c:pt idx="6">
                  <c:v>2169</c:v>
                </c:pt>
                <c:pt idx="7">
                  <c:v>2215</c:v>
                </c:pt>
                <c:pt idx="8">
                  <c:v>2291</c:v>
                </c:pt>
                <c:pt idx="9">
                  <c:v>2277</c:v>
                </c:pt>
                <c:pt idx="10">
                  <c:v>2301</c:v>
                </c:pt>
                <c:pt idx="11">
                  <c:v>2362</c:v>
                </c:pt>
                <c:pt idx="12">
                  <c:v>2420</c:v>
                </c:pt>
                <c:pt idx="13">
                  <c:v>2513</c:v>
                </c:pt>
                <c:pt idx="14">
                  <c:v>2460</c:v>
                </c:pt>
                <c:pt idx="15">
                  <c:v>2515</c:v>
                </c:pt>
                <c:pt idx="16">
                  <c:v>2573</c:v>
                </c:pt>
                <c:pt idx="17">
                  <c:v>2639</c:v>
                </c:pt>
                <c:pt idx="18">
                  <c:v>2679</c:v>
                </c:pt>
                <c:pt idx="19">
                  <c:v>2647</c:v>
                </c:pt>
              </c:numCache>
            </c:numRef>
          </c:yVal>
        </c:ser>
        <c:axId val="66878464"/>
        <c:axId val="66876928"/>
      </c:scatterChart>
      <c:valAx>
        <c:axId val="66878464"/>
        <c:scaling>
          <c:orientation val="minMax"/>
        </c:scaling>
        <c:axPos val="b"/>
        <c:numFmt formatCode="General" sourceLinked="1"/>
        <c:tickLblPos val="nextTo"/>
        <c:crossAx val="66876928"/>
        <c:crosses val="autoZero"/>
        <c:crossBetween val="midCat"/>
      </c:valAx>
      <c:valAx>
        <c:axId val="66876928"/>
        <c:scaling>
          <c:orientation val="minMax"/>
        </c:scaling>
        <c:axPos val="l"/>
        <c:majorGridlines/>
        <c:numFmt formatCode="General" sourceLinked="1"/>
        <c:tickLblPos val="nextTo"/>
        <c:crossAx val="6687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21046614687035"/>
          <c:y val="0.38772895532235918"/>
          <c:w val="0.15515930003039996"/>
          <c:h val="0.1308266503655619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552999502513168E-2"/>
          <c:y val="0.1040879630305952"/>
          <c:w val="0.87016279827766629"/>
          <c:h val="0.83394134174786594"/>
        </c:manualLayout>
      </c:layout>
      <c:scatterChart>
        <c:scatterStyle val="lineMarker"/>
        <c:ser>
          <c:idx val="0"/>
          <c:order val="0"/>
          <c:tx>
            <c:strRef>
              <c:f>Sheet1!$C$143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5789683152351054"/>
                  <c:y val="0.42186259185134328"/>
                </c:manualLayout>
              </c:layout>
              <c:numFmt formatCode="General" sourceLinked="0"/>
            </c:trendlineLbl>
          </c:trendline>
          <c:xVal>
            <c:numRef>
              <c:f>Sheet1!$B$144:$B$163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Sheet1!$C$144:$C$163</c:f>
              <c:numCache>
                <c:formatCode>General</c:formatCode>
                <c:ptCount val="20"/>
                <c:pt idx="0">
                  <c:v>1646</c:v>
                </c:pt>
                <c:pt idx="1">
                  <c:v>1818</c:v>
                </c:pt>
                <c:pt idx="2">
                  <c:v>1929</c:v>
                </c:pt>
                <c:pt idx="3">
                  <c:v>2045</c:v>
                </c:pt>
                <c:pt idx="4">
                  <c:v>2077</c:v>
                </c:pt>
                <c:pt idx="5">
                  <c:v>2166</c:v>
                </c:pt>
                <c:pt idx="6">
                  <c:v>2192</c:v>
                </c:pt>
                <c:pt idx="7">
                  <c:v>2225</c:v>
                </c:pt>
                <c:pt idx="8">
                  <c:v>2259</c:v>
                </c:pt>
                <c:pt idx="9">
                  <c:v>2303</c:v>
                </c:pt>
                <c:pt idx="10">
                  <c:v>2338</c:v>
                </c:pt>
                <c:pt idx="11">
                  <c:v>2371</c:v>
                </c:pt>
                <c:pt idx="12">
                  <c:v>2453</c:v>
                </c:pt>
                <c:pt idx="13">
                  <c:v>2489</c:v>
                </c:pt>
                <c:pt idx="14">
                  <c:v>2580</c:v>
                </c:pt>
                <c:pt idx="15">
                  <c:v>2554</c:v>
                </c:pt>
                <c:pt idx="16">
                  <c:v>2633</c:v>
                </c:pt>
                <c:pt idx="17">
                  <c:v>2664</c:v>
                </c:pt>
                <c:pt idx="18">
                  <c:v>2714</c:v>
                </c:pt>
                <c:pt idx="19">
                  <c:v>2769</c:v>
                </c:pt>
              </c:numCache>
            </c:numRef>
          </c:yVal>
        </c:ser>
        <c:axId val="73035776"/>
        <c:axId val="73037312"/>
      </c:scatterChart>
      <c:valAx>
        <c:axId val="73035776"/>
        <c:scaling>
          <c:orientation val="minMax"/>
        </c:scaling>
        <c:axPos val="b"/>
        <c:numFmt formatCode="General" sourceLinked="1"/>
        <c:tickLblPos val="nextTo"/>
        <c:crossAx val="73037312"/>
        <c:crosses val="autoZero"/>
        <c:crossBetween val="midCat"/>
      </c:valAx>
      <c:valAx>
        <c:axId val="73037312"/>
        <c:scaling>
          <c:orientation val="minMax"/>
        </c:scaling>
        <c:axPos val="l"/>
        <c:majorGridlines/>
        <c:numFmt formatCode="General" sourceLinked="1"/>
        <c:tickLblPos val="nextTo"/>
        <c:crossAx val="73035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822551592815609"/>
          <c:y val="0.37989121489683919"/>
          <c:w val="0.16412742524831456"/>
          <c:h val="0.1387332427602393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8681564149816793E-2"/>
          <c:y val="0.1040879630305952"/>
          <c:w val="0.8277450588725509"/>
          <c:h val="0.83394134174786594"/>
        </c:manualLayout>
      </c:layout>
      <c:scatterChart>
        <c:scatterStyle val="lineMarker"/>
        <c:ser>
          <c:idx val="0"/>
          <c:order val="0"/>
          <c:tx>
            <c:strRef>
              <c:f>Sheet1!$C$41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252187226596676E-2"/>
                  <c:y val="0.32604695246427529"/>
                </c:manualLayout>
              </c:layout>
              <c:numFmt formatCode="General" sourceLinked="0"/>
            </c:trendlineLbl>
          </c:trendline>
          <c:xVal>
            <c:numRef>
              <c:f>Sheet1!$B$42:$B$61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Sheet1!$C$42:$C$61</c:f>
              <c:numCache>
                <c:formatCode>General</c:formatCode>
                <c:ptCount val="20"/>
                <c:pt idx="0">
                  <c:v>1525</c:v>
                </c:pt>
                <c:pt idx="1">
                  <c:v>1681</c:v>
                </c:pt>
                <c:pt idx="2">
                  <c:v>1790</c:v>
                </c:pt>
                <c:pt idx="3">
                  <c:v>1876</c:v>
                </c:pt>
                <c:pt idx="4">
                  <c:v>1953</c:v>
                </c:pt>
                <c:pt idx="5">
                  <c:v>1971</c:v>
                </c:pt>
                <c:pt idx="6">
                  <c:v>1962</c:v>
                </c:pt>
                <c:pt idx="7">
                  <c:v>2001</c:v>
                </c:pt>
                <c:pt idx="8">
                  <c:v>2091</c:v>
                </c:pt>
                <c:pt idx="9">
                  <c:v>2121</c:v>
                </c:pt>
                <c:pt idx="10">
                  <c:v>2162</c:v>
                </c:pt>
                <c:pt idx="11">
                  <c:v>2211</c:v>
                </c:pt>
                <c:pt idx="12">
                  <c:v>2229</c:v>
                </c:pt>
                <c:pt idx="13">
                  <c:v>2260</c:v>
                </c:pt>
                <c:pt idx="14">
                  <c:v>2315</c:v>
                </c:pt>
                <c:pt idx="15">
                  <c:v>2338</c:v>
                </c:pt>
                <c:pt idx="16">
                  <c:v>2360</c:v>
                </c:pt>
                <c:pt idx="17">
                  <c:v>2442</c:v>
                </c:pt>
                <c:pt idx="18">
                  <c:v>2428</c:v>
                </c:pt>
                <c:pt idx="19">
                  <c:v>2465</c:v>
                </c:pt>
              </c:numCache>
            </c:numRef>
          </c:yVal>
        </c:ser>
        <c:axId val="95531008"/>
        <c:axId val="95504256"/>
      </c:scatterChart>
      <c:valAx>
        <c:axId val="95531008"/>
        <c:scaling>
          <c:orientation val="minMax"/>
        </c:scaling>
        <c:axPos val="b"/>
        <c:numFmt formatCode="General" sourceLinked="1"/>
        <c:tickLblPos val="nextTo"/>
        <c:crossAx val="95504256"/>
        <c:crosses val="autoZero"/>
        <c:crossBetween val="midCat"/>
      </c:valAx>
      <c:valAx>
        <c:axId val="95504256"/>
        <c:scaling>
          <c:orientation val="minMax"/>
        </c:scaling>
        <c:axPos val="l"/>
        <c:majorGridlines/>
        <c:numFmt formatCode="General" sourceLinked="1"/>
        <c:tickLblPos val="nextTo"/>
        <c:crossAx val="95531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13193809039009"/>
          <c:y val="0.40452592776552276"/>
          <c:w val="0.14549926758336879"/>
          <c:h val="8.946401180371933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2038264953722892E-2"/>
          <c:y val="0.10373967466930115"/>
          <c:w val="0.81047175024174611"/>
          <c:h val="0.81593973170112211"/>
        </c:manualLayout>
      </c:layout>
      <c:scatterChart>
        <c:scatterStyle val="lineMarker"/>
        <c:ser>
          <c:idx val="0"/>
          <c:order val="0"/>
          <c:tx>
            <c:strRef>
              <c:f>Sheet1!$C$7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894247594050744E-2"/>
                  <c:y val="0.33050415573053371"/>
                </c:manualLayout>
              </c:layout>
              <c:numFmt formatCode="General" sourceLinked="0"/>
            </c:trendlineLbl>
          </c:trendline>
          <c:xVal>
            <c:numRef>
              <c:f>Sheet1!$B$8:$B$27</c:f>
              <c:numCache>
                <c:formatCode>General</c:formatCode>
                <c:ptCount val="20"/>
                <c:pt idx="0">
                  <c:v>9995</c:v>
                </c:pt>
                <c:pt idx="1">
                  <c:v>19982</c:v>
                </c:pt>
                <c:pt idx="2">
                  <c:v>29959</c:v>
                </c:pt>
                <c:pt idx="3">
                  <c:v>39931</c:v>
                </c:pt>
                <c:pt idx="4">
                  <c:v>49903</c:v>
                </c:pt>
                <c:pt idx="5">
                  <c:v>59844</c:v>
                </c:pt>
                <c:pt idx="6">
                  <c:v>69789</c:v>
                </c:pt>
                <c:pt idx="7">
                  <c:v>79712</c:v>
                </c:pt>
                <c:pt idx="8">
                  <c:v>89642</c:v>
                </c:pt>
                <c:pt idx="9">
                  <c:v>99568</c:v>
                </c:pt>
                <c:pt idx="10">
                  <c:v>109476</c:v>
                </c:pt>
                <c:pt idx="11">
                  <c:v>119367</c:v>
                </c:pt>
                <c:pt idx="12">
                  <c:v>129263</c:v>
                </c:pt>
                <c:pt idx="13">
                  <c:v>139148</c:v>
                </c:pt>
                <c:pt idx="14">
                  <c:v>149025</c:v>
                </c:pt>
                <c:pt idx="15">
                  <c:v>158895</c:v>
                </c:pt>
                <c:pt idx="16">
                  <c:v>168768</c:v>
                </c:pt>
                <c:pt idx="17">
                  <c:v>178619</c:v>
                </c:pt>
                <c:pt idx="18">
                  <c:v>188458</c:v>
                </c:pt>
                <c:pt idx="19">
                  <c:v>198310</c:v>
                </c:pt>
              </c:numCache>
            </c:numRef>
          </c:xVal>
          <c:yVal>
            <c:numRef>
              <c:f>Sheet1!$C$8:$C$27</c:f>
              <c:numCache>
                <c:formatCode>General</c:formatCode>
                <c:ptCount val="20"/>
                <c:pt idx="0">
                  <c:v>1891</c:v>
                </c:pt>
                <c:pt idx="1">
                  <c:v>2207</c:v>
                </c:pt>
                <c:pt idx="2">
                  <c:v>2433</c:v>
                </c:pt>
                <c:pt idx="3">
                  <c:v>2794</c:v>
                </c:pt>
                <c:pt idx="4">
                  <c:v>2959</c:v>
                </c:pt>
                <c:pt idx="5">
                  <c:v>2912</c:v>
                </c:pt>
                <c:pt idx="6">
                  <c:v>3099</c:v>
                </c:pt>
                <c:pt idx="7">
                  <c:v>3241</c:v>
                </c:pt>
                <c:pt idx="8">
                  <c:v>3452</c:v>
                </c:pt>
                <c:pt idx="9">
                  <c:v>3387</c:v>
                </c:pt>
                <c:pt idx="10">
                  <c:v>3338</c:v>
                </c:pt>
                <c:pt idx="11">
                  <c:v>3504</c:v>
                </c:pt>
                <c:pt idx="12">
                  <c:v>3855</c:v>
                </c:pt>
                <c:pt idx="13">
                  <c:v>4052</c:v>
                </c:pt>
                <c:pt idx="14">
                  <c:v>4186</c:v>
                </c:pt>
                <c:pt idx="15">
                  <c:v>4320</c:v>
                </c:pt>
                <c:pt idx="16">
                  <c:v>4560</c:v>
                </c:pt>
                <c:pt idx="17">
                  <c:v>4663</c:v>
                </c:pt>
                <c:pt idx="18">
                  <c:v>4716</c:v>
                </c:pt>
                <c:pt idx="19">
                  <c:v>4719</c:v>
                </c:pt>
              </c:numCache>
            </c:numRef>
          </c:yVal>
        </c:ser>
        <c:axId val="98133120"/>
        <c:axId val="97967488"/>
      </c:scatterChart>
      <c:valAx>
        <c:axId val="98133120"/>
        <c:scaling>
          <c:orientation val="minMax"/>
        </c:scaling>
        <c:axPos val="b"/>
        <c:numFmt formatCode="General" sourceLinked="1"/>
        <c:tickLblPos val="nextTo"/>
        <c:crossAx val="97967488"/>
        <c:crosses val="autoZero"/>
        <c:crossBetween val="midCat"/>
      </c:valAx>
      <c:valAx>
        <c:axId val="97967488"/>
        <c:scaling>
          <c:orientation val="minMax"/>
        </c:scaling>
        <c:axPos val="l"/>
        <c:majorGridlines/>
        <c:numFmt formatCode="General" sourceLinked="1"/>
        <c:tickLblPos val="nextTo"/>
        <c:crossAx val="981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5122945158168"/>
          <c:y val="0.39463098386124124"/>
          <c:w val="0.14621719160104987"/>
          <c:h val="8.946399437784671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501121945249074E-2"/>
          <c:y val="4.0562419725393005E-2"/>
          <c:w val="0.91149715093903416"/>
          <c:h val="0.8631258188979023"/>
        </c:manualLayout>
      </c:layout>
      <c:scatterChart>
        <c:scatterStyle val="smoothMarker"/>
        <c:ser>
          <c:idx val="0"/>
          <c:order val="0"/>
          <c:tx>
            <c:strRef>
              <c:f>Sheet1!$P$4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Sheet1!$O$6:$O$17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5.2886196072783527</c:v>
                </c:pt>
                <c:pt idx="1">
                  <c:v>5.9190945823109331</c:v>
                </c:pt>
                <c:pt idx="2">
                  <c:v>6.5497968613774891</c:v>
                </c:pt>
                <c:pt idx="3">
                  <c:v>7.1806128563752036</c:v>
                </c:pt>
                <c:pt idx="4">
                  <c:v>7.8114857253279109</c:v>
                </c:pt>
                <c:pt idx="5">
                  <c:v>8.4423870352568287</c:v>
                </c:pt>
                <c:pt idx="6">
                  <c:v>9.0733025666737017</c:v>
                </c:pt>
                <c:pt idx="7">
                  <c:v>9.7042252090845356</c:v>
                </c:pt>
                <c:pt idx="8">
                  <c:v>10.335151407054846</c:v>
                </c:pt>
                <c:pt idx="9">
                  <c:v>10.966079382820524</c:v>
                </c:pt>
                <c:pt idx="10">
                  <c:v>11.597008247487787</c:v>
                </c:pt>
                <c:pt idx="11">
                  <c:v>12.227937556606824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Sheet1!$R$6:$R$17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3.2926506986942279</c:v>
                </c:pt>
                <c:pt idx="1">
                  <c:v>3.723016822119865</c:v>
                </c:pt>
                <c:pt idx="2">
                  <c:v>4.1535381046871249</c:v>
                </c:pt>
                <c:pt idx="3">
                  <c:v>4.5841370104534045</c:v>
                </c:pt>
                <c:pt idx="4">
                  <c:v>5.0147747387336672</c:v>
                </c:pt>
                <c:pt idx="5">
                  <c:v>5.44543188100047</c:v>
                </c:pt>
                <c:pt idx="6">
                  <c:v>5.8760987309430446</c:v>
                </c:pt>
                <c:pt idx="7">
                  <c:v>6.3067704348941458</c:v>
                </c:pt>
                <c:pt idx="8">
                  <c:v>6.7374445658921713</c:v>
                </c:pt>
                <c:pt idx="9">
                  <c:v>7.1681199104243269</c:v>
                </c:pt>
                <c:pt idx="10">
                  <c:v>7.5987958617262112</c:v>
                </c:pt>
                <c:pt idx="11">
                  <c:v>8.0294721164136273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Sheet1!$U$6:$U$17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2.5503976289291845</c:v>
                </c:pt>
                <c:pt idx="1">
                  <c:v>2.9063480594281339</c:v>
                </c:pt>
                <c:pt idx="2">
                  <c:v>3.2624268201098046</c:v>
                </c:pt>
                <c:pt idx="3">
                  <c:v>3.6185697819671816</c:v>
                </c:pt>
                <c:pt idx="4">
                  <c:v>3.9747448534396366</c:v>
                </c:pt>
                <c:pt idx="5">
                  <c:v>4.3309359819772038</c:v>
                </c:pt>
                <c:pt idx="6">
                  <c:v>4.6871351396118168</c:v>
                </c:pt>
                <c:pt idx="7">
                  <c:v>5.0433383119360871</c:v>
                </c:pt>
                <c:pt idx="8">
                  <c:v>5.3995434916404719</c:v>
                </c:pt>
                <c:pt idx="9">
                  <c:v>5.7557496750437345</c:v>
                </c:pt>
                <c:pt idx="10">
                  <c:v>6.1119563602986418</c:v>
                </c:pt>
                <c:pt idx="11">
                  <c:v>6.4681632964799229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Sheet1!$Y$4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Sheet1!$X$6:$X$17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1.6935248289473575</c:v>
                </c:pt>
                <c:pt idx="1">
                  <c:v>1.9635681938401475</c:v>
                </c:pt>
                <c:pt idx="2">
                  <c:v>2.2337089169923754</c:v>
                </c:pt>
                <c:pt idx="3">
                  <c:v>2.5038983466498697</c:v>
                </c:pt>
                <c:pt idx="4">
                  <c:v>2.774112136408541</c:v>
                </c:pt>
                <c:pt idx="5">
                  <c:v>3.0443381079305194</c:v>
                </c:pt>
                <c:pt idx="6">
                  <c:v>3.3145701707624031</c:v>
                </c:pt>
                <c:pt idx="7">
                  <c:v>3.5848052793563134</c:v>
                </c:pt>
                <c:pt idx="8">
                  <c:v>3.8550419108580041</c:v>
                </c:pt>
                <c:pt idx="9">
                  <c:v>4.1252793038202791</c:v>
                </c:pt>
                <c:pt idx="10">
                  <c:v>4.3955170775145183</c:v>
                </c:pt>
                <c:pt idx="11">
                  <c:v>4.6657550415751583</c:v>
                </c:pt>
              </c:numCache>
            </c:numRef>
          </c:yVal>
          <c:smooth val="1"/>
        </c:ser>
        <c:axId val="62522496"/>
        <c:axId val="61100032"/>
      </c:scatterChart>
      <c:valAx>
        <c:axId val="62522496"/>
        <c:scaling>
          <c:orientation val="minMax"/>
        </c:scaling>
        <c:axPos val="b"/>
        <c:numFmt formatCode="General" sourceLinked="1"/>
        <c:tickLblPos val="nextTo"/>
        <c:crossAx val="61100032"/>
        <c:crosses val="autoZero"/>
        <c:crossBetween val="midCat"/>
      </c:valAx>
      <c:valAx>
        <c:axId val="61100032"/>
        <c:scaling>
          <c:orientation val="minMax"/>
        </c:scaling>
        <c:axPos val="l"/>
        <c:majorGridlines/>
        <c:numFmt formatCode="General" sourceLinked="1"/>
        <c:tickLblPos val="nextTo"/>
        <c:crossAx val="625224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85217981340118742"/>
          <c:y val="0.49137501974616982"/>
          <c:w val="7.2717391304347831E-2"/>
          <c:h val="0.299510050214391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74</xdr:row>
      <xdr:rowOff>85725</xdr:rowOff>
    </xdr:from>
    <xdr:to>
      <xdr:col>12</xdr:col>
      <xdr:colOff>561975</xdr:colOff>
      <xdr:row>101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104774</xdr:colOff>
      <xdr:row>108</xdr:row>
      <xdr:rowOff>104774</xdr:rowOff>
    </xdr:from>
    <xdr:to>
      <xdr:col>12</xdr:col>
      <xdr:colOff>457199</xdr:colOff>
      <xdr:row>135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142</xdr:row>
      <xdr:rowOff>114299</xdr:rowOff>
    </xdr:from>
    <xdr:to>
      <xdr:col>12</xdr:col>
      <xdr:colOff>485775</xdr:colOff>
      <xdr:row>169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123824</xdr:colOff>
      <xdr:row>40</xdr:row>
      <xdr:rowOff>123824</xdr:rowOff>
    </xdr:from>
    <xdr:to>
      <xdr:col>12</xdr:col>
      <xdr:colOff>457199</xdr:colOff>
      <xdr:row>67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6</xdr:row>
      <xdr:rowOff>85724</xdr:rowOff>
    </xdr:from>
    <xdr:to>
      <xdr:col>12</xdr:col>
      <xdr:colOff>514350</xdr:colOff>
      <xdr:row>33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</xdr:colOff>
      <xdr:row>17</xdr:row>
      <xdr:rowOff>114300</xdr:rowOff>
    </xdr:from>
    <xdr:to>
      <xdr:col>24</xdr:col>
      <xdr:colOff>504825</xdr:colOff>
      <xdr:row>33</xdr:row>
      <xdr:rowOff>133349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4"/>
  <sheetViews>
    <sheetView tabSelected="1" zoomScaleNormal="100" workbookViewId="0">
      <selection activeCell="Z25" sqref="Z25"/>
    </sheetView>
  </sheetViews>
  <sheetFormatPr defaultRowHeight="15"/>
  <cols>
    <col min="14" max="14" width="7.28515625" customWidth="1"/>
    <col min="15" max="15" width="11.5703125" customWidth="1"/>
    <col min="16" max="16" width="11.85546875" customWidth="1"/>
    <col min="17" max="17" width="7.28515625" customWidth="1"/>
    <col min="18" max="18" width="11.5703125" customWidth="1"/>
    <col min="20" max="20" width="7.28515625" customWidth="1"/>
    <col min="21" max="21" width="11.5703125" customWidth="1"/>
    <col min="23" max="23" width="7.28515625" customWidth="1"/>
    <col min="24" max="24" width="11.5703125" customWidth="1"/>
    <col min="26" max="26" width="7.28515625" customWidth="1"/>
  </cols>
  <sheetData>
    <row r="1" spans="2:25" ht="18.75">
      <c r="B1" s="4" t="s">
        <v>20</v>
      </c>
      <c r="C1" s="5"/>
      <c r="D1" s="5"/>
      <c r="E1" s="5"/>
      <c r="O1" s="2" t="s">
        <v>17</v>
      </c>
    </row>
    <row r="2" spans="2:25">
      <c r="O2" s="6" t="s">
        <v>18</v>
      </c>
    </row>
    <row r="3" spans="2:25">
      <c r="B3" t="s">
        <v>14</v>
      </c>
    </row>
    <row r="4" spans="2:25">
      <c r="B4" t="s">
        <v>15</v>
      </c>
      <c r="O4" t="s">
        <v>19</v>
      </c>
      <c r="P4" s="16">
        <v>3</v>
      </c>
      <c r="R4" t="s">
        <v>19</v>
      </c>
      <c r="S4" s="16">
        <v>5</v>
      </c>
      <c r="U4" t="s">
        <v>19</v>
      </c>
      <c r="V4" s="16">
        <v>7</v>
      </c>
      <c r="X4" t="s">
        <v>19</v>
      </c>
      <c r="Y4" s="16">
        <v>13</v>
      </c>
    </row>
    <row r="5" spans="2:25">
      <c r="O5" s="3" t="s">
        <v>0</v>
      </c>
      <c r="P5" s="3" t="s">
        <v>16</v>
      </c>
      <c r="R5" s="3" t="s">
        <v>0</v>
      </c>
      <c r="S5" s="3" t="s">
        <v>16</v>
      </c>
      <c r="U5" s="3" t="s">
        <v>0</v>
      </c>
      <c r="V5" s="3" t="s">
        <v>16</v>
      </c>
      <c r="X5" s="3" t="s">
        <v>0</v>
      </c>
      <c r="Y5" s="3" t="s">
        <v>16</v>
      </c>
    </row>
    <row r="6" spans="2:25">
      <c r="B6" s="1" t="s">
        <v>10</v>
      </c>
      <c r="E6" t="s">
        <v>7</v>
      </c>
      <c r="F6" t="s">
        <v>13</v>
      </c>
      <c r="O6" s="7">
        <v>1000</v>
      </c>
      <c r="P6" s="8">
        <f>LOG(O6+1, $P$4)-1</f>
        <v>5.2886196072783527</v>
      </c>
      <c r="R6" s="7">
        <v>1000</v>
      </c>
      <c r="S6" s="8">
        <f>LOG(R6+1, $S$4)-1</f>
        <v>3.2926506986942279</v>
      </c>
      <c r="U6" s="7">
        <v>1000</v>
      </c>
      <c r="V6" s="8">
        <f>LOG(U6+1, $V$4)-1</f>
        <v>2.5503976289291845</v>
      </c>
      <c r="X6" s="7">
        <v>1000</v>
      </c>
      <c r="Y6" s="8">
        <f>LOG(X6+1, $Y$4)-1</f>
        <v>1.6935248289473575</v>
      </c>
    </row>
    <row r="7" spans="2:25">
      <c r="B7" s="3" t="s">
        <v>0</v>
      </c>
      <c r="C7" s="3" t="s">
        <v>1</v>
      </c>
      <c r="O7" s="9">
        <f>2*O6</f>
        <v>2000</v>
      </c>
      <c r="P7" s="10">
        <f>LOG(O7+1, $P$4)-1</f>
        <v>5.9190945823109331</v>
      </c>
      <c r="R7" s="9">
        <f>2*R6</f>
        <v>2000</v>
      </c>
      <c r="S7" s="10">
        <f>LOG(R7+1, $S$4)-1</f>
        <v>3.723016822119865</v>
      </c>
      <c r="U7" s="9">
        <f>2*U6</f>
        <v>2000</v>
      </c>
      <c r="V7" s="10">
        <f>LOG(U7+1, $V$4)-1</f>
        <v>2.9063480594281339</v>
      </c>
      <c r="X7" s="9">
        <f>2*X6</f>
        <v>2000</v>
      </c>
      <c r="Y7" s="10">
        <f>LOG(X7+1, $Y$4)-1</f>
        <v>1.9635681938401475</v>
      </c>
    </row>
    <row r="8" spans="2:25">
      <c r="B8" s="7">
        <v>9995</v>
      </c>
      <c r="C8" s="8">
        <v>1891</v>
      </c>
      <c r="O8" s="9">
        <f>2*O7</f>
        <v>4000</v>
      </c>
      <c r="P8" s="10">
        <f>LOG(O8+1, $P$4)-1</f>
        <v>6.5497968613774891</v>
      </c>
      <c r="R8" s="9">
        <f>2*R7</f>
        <v>4000</v>
      </c>
      <c r="S8" s="10">
        <f>LOG(R8+1, $S$4)-1</f>
        <v>4.1535381046871249</v>
      </c>
      <c r="U8" s="9">
        <f>2*U7</f>
        <v>4000</v>
      </c>
      <c r="V8" s="10">
        <f>LOG(U8+1, $V$4)-1</f>
        <v>3.2624268201098046</v>
      </c>
      <c r="X8" s="9">
        <f>2*X7</f>
        <v>4000</v>
      </c>
      <c r="Y8" s="10">
        <f>LOG(X8+1, $Y$4)-1</f>
        <v>2.2337089169923754</v>
      </c>
    </row>
    <row r="9" spans="2:25">
      <c r="B9" s="9">
        <v>19982</v>
      </c>
      <c r="C9" s="10">
        <v>2207</v>
      </c>
      <c r="O9" s="9">
        <f>2*O8</f>
        <v>8000</v>
      </c>
      <c r="P9" s="10">
        <f>LOG(O9+1, $P$4)-1</f>
        <v>7.1806128563752036</v>
      </c>
      <c r="R9" s="9">
        <f t="shared" ref="R9:R16" si="0">2*R8</f>
        <v>8000</v>
      </c>
      <c r="S9" s="10">
        <f>LOG(R9+1, $S$4)-1</f>
        <v>4.5841370104534045</v>
      </c>
      <c r="U9" s="9">
        <f t="shared" ref="U9:U16" si="1">2*U8</f>
        <v>8000</v>
      </c>
      <c r="V9" s="10">
        <f>LOG(U9+1, $V$4)-1</f>
        <v>3.6185697819671816</v>
      </c>
      <c r="X9" s="9">
        <f t="shared" ref="X9:X16" si="2">2*X8</f>
        <v>8000</v>
      </c>
      <c r="Y9" s="10">
        <f>LOG(X9+1, $Y$4)-1</f>
        <v>2.5038983466498697</v>
      </c>
    </row>
    <row r="10" spans="2:25">
      <c r="B10" s="9">
        <v>29959</v>
      </c>
      <c r="C10" s="10">
        <v>2433</v>
      </c>
      <c r="O10" s="9">
        <f>2*O9</f>
        <v>16000</v>
      </c>
      <c r="P10" s="10">
        <f>LOG(O10+1, $P$4)-1</f>
        <v>7.8114857253279109</v>
      </c>
      <c r="R10" s="9">
        <f t="shared" si="0"/>
        <v>16000</v>
      </c>
      <c r="S10" s="10">
        <f>LOG(R10+1, $S$4)-1</f>
        <v>5.0147747387336672</v>
      </c>
      <c r="U10" s="9">
        <f t="shared" si="1"/>
        <v>16000</v>
      </c>
      <c r="V10" s="10">
        <f>LOG(U10+1, $V$4)-1</f>
        <v>3.9747448534396366</v>
      </c>
      <c r="X10" s="9">
        <f t="shared" si="2"/>
        <v>16000</v>
      </c>
      <c r="Y10" s="10">
        <f>LOG(X10+1, $Y$4)-1</f>
        <v>2.774112136408541</v>
      </c>
    </row>
    <row r="11" spans="2:25">
      <c r="B11" s="9">
        <v>39931</v>
      </c>
      <c r="C11" s="10">
        <v>2794</v>
      </c>
      <c r="O11" s="9">
        <f>2*O10</f>
        <v>32000</v>
      </c>
      <c r="P11" s="10">
        <f>LOG(O11+1, $P$4)-1</f>
        <v>8.4423870352568287</v>
      </c>
      <c r="R11" s="9">
        <f t="shared" si="0"/>
        <v>32000</v>
      </c>
      <c r="S11" s="10">
        <f>LOG(R11+1, $S$4)-1</f>
        <v>5.44543188100047</v>
      </c>
      <c r="U11" s="9">
        <f t="shared" si="1"/>
        <v>32000</v>
      </c>
      <c r="V11" s="10">
        <f>LOG(U11+1, $V$4)-1</f>
        <v>4.3309359819772038</v>
      </c>
      <c r="X11" s="9">
        <f t="shared" si="2"/>
        <v>32000</v>
      </c>
      <c r="Y11" s="10">
        <f>LOG(X11+1, $Y$4)-1</f>
        <v>3.0443381079305194</v>
      </c>
    </row>
    <row r="12" spans="2:25">
      <c r="B12" s="9">
        <v>49903</v>
      </c>
      <c r="C12" s="10">
        <v>2959</v>
      </c>
      <c r="O12" s="9">
        <f>2*O11</f>
        <v>64000</v>
      </c>
      <c r="P12" s="10">
        <f>LOG(O12+1, $P$4)-1</f>
        <v>9.0733025666737017</v>
      </c>
      <c r="R12" s="9">
        <f t="shared" si="0"/>
        <v>64000</v>
      </c>
      <c r="S12" s="10">
        <f>LOG(R12+1, $S$4)-1</f>
        <v>5.8760987309430446</v>
      </c>
      <c r="U12" s="9">
        <f t="shared" si="1"/>
        <v>64000</v>
      </c>
      <c r="V12" s="10">
        <f>LOG(U12+1, $V$4)-1</f>
        <v>4.6871351396118168</v>
      </c>
      <c r="X12" s="9">
        <f t="shared" si="2"/>
        <v>64000</v>
      </c>
      <c r="Y12" s="10">
        <f>LOG(X12+1, $Y$4)-1</f>
        <v>3.3145701707624031</v>
      </c>
    </row>
    <row r="13" spans="2:25">
      <c r="B13" s="9">
        <v>59844</v>
      </c>
      <c r="C13" s="10">
        <v>2912</v>
      </c>
      <c r="O13" s="9">
        <f>2*O12</f>
        <v>128000</v>
      </c>
      <c r="P13" s="10">
        <f>LOG(O13+1, $P$4)-1</f>
        <v>9.7042252090845356</v>
      </c>
      <c r="R13" s="9">
        <f t="shared" si="0"/>
        <v>128000</v>
      </c>
      <c r="S13" s="10">
        <f>LOG(R13+1, $S$4)-1</f>
        <v>6.3067704348941458</v>
      </c>
      <c r="U13" s="9">
        <f t="shared" si="1"/>
        <v>128000</v>
      </c>
      <c r="V13" s="10">
        <f>LOG(U13+1, $V$4)-1</f>
        <v>5.0433383119360871</v>
      </c>
      <c r="X13" s="9">
        <f t="shared" si="2"/>
        <v>128000</v>
      </c>
      <c r="Y13" s="10">
        <f>LOG(X13+1, $Y$4)-1</f>
        <v>3.5848052793563134</v>
      </c>
    </row>
    <row r="14" spans="2:25">
      <c r="B14" s="9">
        <v>69789</v>
      </c>
      <c r="C14" s="10">
        <v>3099</v>
      </c>
      <c r="O14" s="9">
        <f>2*O13</f>
        <v>256000</v>
      </c>
      <c r="P14" s="10">
        <f>LOG(O14+1, $P$4)-1</f>
        <v>10.335151407054846</v>
      </c>
      <c r="R14" s="9">
        <f t="shared" si="0"/>
        <v>256000</v>
      </c>
      <c r="S14" s="10">
        <f>LOG(R14+1, $S$4)-1</f>
        <v>6.7374445658921713</v>
      </c>
      <c r="U14" s="9">
        <f t="shared" si="1"/>
        <v>256000</v>
      </c>
      <c r="V14" s="10">
        <f>LOG(U14+1, $V$4)-1</f>
        <v>5.3995434916404719</v>
      </c>
      <c r="X14" s="9">
        <f t="shared" si="2"/>
        <v>256000</v>
      </c>
      <c r="Y14" s="10">
        <f>LOG(X14+1, $Y$4)-1</f>
        <v>3.8550419108580041</v>
      </c>
    </row>
    <row r="15" spans="2:25">
      <c r="B15" s="9">
        <v>79712</v>
      </c>
      <c r="C15" s="10">
        <v>3241</v>
      </c>
      <c r="O15" s="9">
        <f>2*O14</f>
        <v>512000</v>
      </c>
      <c r="P15" s="10">
        <f>LOG(O15+1, $P$4)-1</f>
        <v>10.966079382820524</v>
      </c>
      <c r="R15" s="9">
        <f t="shared" si="0"/>
        <v>512000</v>
      </c>
      <c r="S15" s="10">
        <f>LOG(R15+1, $S$4)-1</f>
        <v>7.1681199104243269</v>
      </c>
      <c r="U15" s="9">
        <f t="shared" si="1"/>
        <v>512000</v>
      </c>
      <c r="V15" s="10">
        <f>LOG(U15+1, $V$4)-1</f>
        <v>5.7557496750437345</v>
      </c>
      <c r="X15" s="9">
        <f t="shared" si="2"/>
        <v>512000</v>
      </c>
      <c r="Y15" s="10">
        <f>LOG(X15+1, $Y$4)-1</f>
        <v>4.1252793038202791</v>
      </c>
    </row>
    <row r="16" spans="2:25">
      <c r="B16" s="9">
        <v>89642</v>
      </c>
      <c r="C16" s="10">
        <v>3452</v>
      </c>
      <c r="O16" s="9">
        <f>2*O15</f>
        <v>1024000</v>
      </c>
      <c r="P16" s="10">
        <f>LOG(O16+1, $P$4)-1</f>
        <v>11.597008247487787</v>
      </c>
      <c r="R16" s="9">
        <f t="shared" si="0"/>
        <v>1024000</v>
      </c>
      <c r="S16" s="10">
        <f>LOG(R16+1, $S$4)-1</f>
        <v>7.5987958617262112</v>
      </c>
      <c r="U16" s="9">
        <f t="shared" si="1"/>
        <v>1024000</v>
      </c>
      <c r="V16" s="10">
        <f>LOG(U16+1, $V$4)-1</f>
        <v>6.1119563602986418</v>
      </c>
      <c r="X16" s="9">
        <f t="shared" si="2"/>
        <v>1024000</v>
      </c>
      <c r="Y16" s="10">
        <f>LOG(X16+1, $Y$4)-1</f>
        <v>4.3955170775145183</v>
      </c>
    </row>
    <row r="17" spans="2:26">
      <c r="B17" s="9">
        <v>99568</v>
      </c>
      <c r="C17" s="10">
        <v>3387</v>
      </c>
      <c r="O17" s="11">
        <f>2*O16</f>
        <v>2048000</v>
      </c>
      <c r="P17" s="12">
        <f>LOG(O17+1, $P$4)-1</f>
        <v>12.227937556606824</v>
      </c>
      <c r="R17" s="11">
        <f t="shared" ref="R17" si="3">2*R16</f>
        <v>2048000</v>
      </c>
      <c r="S17" s="12">
        <f>LOG(R17+1, $S$4)-1</f>
        <v>8.0294721164136273</v>
      </c>
      <c r="U17" s="11">
        <f t="shared" ref="U17" si="4">2*U16</f>
        <v>2048000</v>
      </c>
      <c r="V17" s="12">
        <f>LOG(U17+1, $V$4)-1</f>
        <v>6.4681632964799229</v>
      </c>
      <c r="X17" s="11">
        <f t="shared" ref="X17" si="5">2*X16</f>
        <v>2048000</v>
      </c>
      <c r="Y17" s="12">
        <f>LOG(X17+1, $Y$4)-1</f>
        <v>4.6657550415751583</v>
      </c>
    </row>
    <row r="18" spans="2:26">
      <c r="B18" s="9">
        <v>109476</v>
      </c>
      <c r="C18" s="10">
        <v>3338</v>
      </c>
    </row>
    <row r="19" spans="2:26">
      <c r="B19" s="9">
        <v>119367</v>
      </c>
      <c r="C19" s="10">
        <v>3504</v>
      </c>
    </row>
    <row r="20" spans="2:26">
      <c r="B20" s="9">
        <v>129263</v>
      </c>
      <c r="C20" s="10">
        <v>3855</v>
      </c>
    </row>
    <row r="21" spans="2:26">
      <c r="B21" s="9">
        <v>139148</v>
      </c>
      <c r="C21" s="10">
        <v>4052</v>
      </c>
    </row>
    <row r="22" spans="2:26">
      <c r="B22" s="9">
        <v>149025</v>
      </c>
      <c r="C22" s="10">
        <v>4186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6">
      <c r="B23" s="9">
        <v>158895</v>
      </c>
      <c r="C23" s="10">
        <v>4320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6">
      <c r="B24" s="9">
        <v>168768</v>
      </c>
      <c r="C24" s="10">
        <v>4560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6">
      <c r="B25" s="9">
        <v>178619</v>
      </c>
      <c r="C25" s="10">
        <v>4663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6">
      <c r="B26" s="9">
        <v>188458</v>
      </c>
      <c r="C26" s="10">
        <v>4716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2:26">
      <c r="B27" s="11">
        <v>198310</v>
      </c>
      <c r="C27" s="12">
        <v>4719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2:26" s="6" customFormat="1">
      <c r="B28" s="6" t="s">
        <v>4</v>
      </c>
      <c r="C28" s="6">
        <f>SUM(C8:C27) /COUNT(C8:C27)</f>
        <v>3514.4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2:26"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2:26"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40" spans="2:12">
      <c r="B40" s="1" t="s">
        <v>6</v>
      </c>
      <c r="C40" s="1"/>
      <c r="D40" s="1"/>
      <c r="E40" t="s">
        <v>7</v>
      </c>
      <c r="F40" t="s">
        <v>8</v>
      </c>
      <c r="G40" s="1"/>
      <c r="H40" s="1"/>
      <c r="I40" s="1"/>
      <c r="J40" s="1"/>
      <c r="K40" s="1"/>
      <c r="L40" s="1"/>
    </row>
    <row r="41" spans="2:12">
      <c r="B41" s="3" t="s">
        <v>0</v>
      </c>
      <c r="C41" s="3" t="s">
        <v>1</v>
      </c>
    </row>
    <row r="42" spans="2:12">
      <c r="B42" s="7">
        <v>9995</v>
      </c>
      <c r="C42" s="13">
        <v>1525</v>
      </c>
    </row>
    <row r="43" spans="2:12">
      <c r="B43" s="9">
        <v>19982</v>
      </c>
      <c r="C43" s="10">
        <v>1681</v>
      </c>
    </row>
    <row r="44" spans="2:12">
      <c r="B44" s="9">
        <v>29959</v>
      </c>
      <c r="C44" s="10">
        <v>1790</v>
      </c>
    </row>
    <row r="45" spans="2:12">
      <c r="B45" s="9">
        <v>39931</v>
      </c>
      <c r="C45" s="10">
        <v>1876</v>
      </c>
    </row>
    <row r="46" spans="2:12">
      <c r="B46" s="9">
        <v>49903</v>
      </c>
      <c r="C46" s="10">
        <v>1953</v>
      </c>
    </row>
    <row r="47" spans="2:12">
      <c r="B47" s="9">
        <v>59844</v>
      </c>
      <c r="C47" s="10">
        <v>1971</v>
      </c>
    </row>
    <row r="48" spans="2:12">
      <c r="B48" s="9">
        <v>69789</v>
      </c>
      <c r="C48" s="10">
        <v>1962</v>
      </c>
    </row>
    <row r="49" spans="2:13">
      <c r="B49" s="9">
        <v>79712</v>
      </c>
      <c r="C49" s="10">
        <v>2001</v>
      </c>
    </row>
    <row r="50" spans="2:13">
      <c r="B50" s="9">
        <v>89642</v>
      </c>
      <c r="C50" s="10">
        <v>2091</v>
      </c>
    </row>
    <row r="51" spans="2:13">
      <c r="B51" s="9">
        <v>99568</v>
      </c>
      <c r="C51" s="10">
        <v>2121</v>
      </c>
    </row>
    <row r="52" spans="2:13">
      <c r="B52" s="9">
        <v>109476</v>
      </c>
      <c r="C52" s="10">
        <v>2162</v>
      </c>
    </row>
    <row r="53" spans="2:13">
      <c r="B53" s="9">
        <v>119367</v>
      </c>
      <c r="C53" s="10">
        <v>2211</v>
      </c>
    </row>
    <row r="54" spans="2:13">
      <c r="B54" s="9">
        <v>129263</v>
      </c>
      <c r="C54" s="10">
        <v>2229</v>
      </c>
    </row>
    <row r="55" spans="2:13">
      <c r="B55" s="9">
        <v>139148</v>
      </c>
      <c r="C55" s="10">
        <v>2260</v>
      </c>
    </row>
    <row r="56" spans="2:13">
      <c r="B56" s="9">
        <v>149025</v>
      </c>
      <c r="C56" s="10">
        <v>2315</v>
      </c>
    </row>
    <row r="57" spans="2:13">
      <c r="B57" s="9">
        <v>158895</v>
      </c>
      <c r="C57" s="10">
        <v>2338</v>
      </c>
    </row>
    <row r="58" spans="2:13">
      <c r="B58" s="9">
        <v>168768</v>
      </c>
      <c r="C58" s="10">
        <v>2360</v>
      </c>
    </row>
    <row r="59" spans="2:13">
      <c r="B59" s="9">
        <v>178619</v>
      </c>
      <c r="C59" s="10">
        <v>2442</v>
      </c>
    </row>
    <row r="60" spans="2:13">
      <c r="B60" s="9">
        <v>188458</v>
      </c>
      <c r="C60" s="10">
        <v>2428</v>
      </c>
    </row>
    <row r="61" spans="2:13">
      <c r="B61" s="11">
        <v>198310</v>
      </c>
      <c r="C61" s="12">
        <v>2465</v>
      </c>
    </row>
    <row r="62" spans="2:13">
      <c r="B62" s="6" t="s">
        <v>4</v>
      </c>
      <c r="C62" s="6">
        <f>SUM(C42:C61) /COUNT(C42:C61)</f>
        <v>2109.0500000000002</v>
      </c>
      <c r="D62" s="6"/>
      <c r="E62" s="6"/>
      <c r="F62" s="6"/>
      <c r="G62" s="6"/>
      <c r="H62" s="6"/>
      <c r="I62" s="6"/>
      <c r="J62" s="6"/>
      <c r="K62" s="6"/>
      <c r="L62" s="6"/>
      <c r="M62" s="6"/>
    </row>
    <row r="74" spans="2:12">
      <c r="B74" s="1" t="s">
        <v>2</v>
      </c>
      <c r="C74" s="1"/>
      <c r="D74" s="1"/>
      <c r="E74" t="s">
        <v>7</v>
      </c>
      <c r="F74" t="s">
        <v>9</v>
      </c>
      <c r="G74" s="1"/>
      <c r="H74" s="1"/>
      <c r="I74" s="1"/>
      <c r="J74" s="1"/>
      <c r="K74" s="1"/>
      <c r="L74" s="1"/>
    </row>
    <row r="75" spans="2:12">
      <c r="B75" s="3" t="s">
        <v>0</v>
      </c>
      <c r="C75" s="3" t="s">
        <v>1</v>
      </c>
    </row>
    <row r="76" spans="2:12">
      <c r="B76" s="7">
        <v>9995</v>
      </c>
      <c r="C76" s="13">
        <v>1511</v>
      </c>
    </row>
    <row r="77" spans="2:12">
      <c r="B77" s="9">
        <v>19982</v>
      </c>
      <c r="C77" s="10">
        <v>1666</v>
      </c>
    </row>
    <row r="78" spans="2:12">
      <c r="B78" s="9">
        <v>29959</v>
      </c>
      <c r="C78" s="10">
        <v>1729</v>
      </c>
    </row>
    <row r="79" spans="2:12">
      <c r="B79" s="9">
        <v>39931</v>
      </c>
      <c r="C79" s="10">
        <v>1842</v>
      </c>
    </row>
    <row r="80" spans="2:12">
      <c r="B80" s="9">
        <v>49903</v>
      </c>
      <c r="C80" s="10">
        <v>1924</v>
      </c>
    </row>
    <row r="81" spans="2:13">
      <c r="B81" s="9">
        <v>59844</v>
      </c>
      <c r="C81" s="10">
        <v>1958</v>
      </c>
    </row>
    <row r="82" spans="2:13">
      <c r="B82" s="9">
        <v>69789</v>
      </c>
      <c r="C82" s="10">
        <v>2026</v>
      </c>
    </row>
    <row r="83" spans="2:13">
      <c r="B83" s="9">
        <v>79712</v>
      </c>
      <c r="C83" s="10">
        <v>2093</v>
      </c>
    </row>
    <row r="84" spans="2:13">
      <c r="B84" s="9">
        <v>89642</v>
      </c>
      <c r="C84" s="10">
        <v>2073</v>
      </c>
    </row>
    <row r="85" spans="2:13">
      <c r="B85" s="9">
        <v>99568</v>
      </c>
      <c r="C85" s="10">
        <v>2099</v>
      </c>
    </row>
    <row r="86" spans="2:13">
      <c r="B86" s="9">
        <v>109476</v>
      </c>
      <c r="C86" s="10">
        <v>2140</v>
      </c>
    </row>
    <row r="87" spans="2:13">
      <c r="B87" s="9">
        <v>119367</v>
      </c>
      <c r="C87" s="10">
        <v>2182</v>
      </c>
    </row>
    <row r="88" spans="2:13">
      <c r="B88" s="9">
        <v>129263</v>
      </c>
      <c r="C88" s="10">
        <v>2258</v>
      </c>
    </row>
    <row r="89" spans="2:13">
      <c r="B89" s="9">
        <v>139148</v>
      </c>
      <c r="C89" s="10">
        <v>2265</v>
      </c>
    </row>
    <row r="90" spans="2:13">
      <c r="B90" s="9">
        <v>149025</v>
      </c>
      <c r="C90" s="10">
        <v>2334</v>
      </c>
    </row>
    <row r="91" spans="2:13">
      <c r="B91" s="9">
        <v>158895</v>
      </c>
      <c r="C91" s="10">
        <v>2357</v>
      </c>
    </row>
    <row r="92" spans="2:13">
      <c r="B92" s="9">
        <v>168768</v>
      </c>
      <c r="C92" s="10">
        <v>2402</v>
      </c>
    </row>
    <row r="93" spans="2:13">
      <c r="B93" s="9">
        <v>178619</v>
      </c>
      <c r="C93" s="10">
        <v>2474</v>
      </c>
    </row>
    <row r="94" spans="2:13">
      <c r="B94" s="9">
        <v>188458</v>
      </c>
      <c r="C94" s="10">
        <v>2448</v>
      </c>
    </row>
    <row r="95" spans="2:13">
      <c r="B95" s="11">
        <v>198310</v>
      </c>
      <c r="C95" s="12">
        <v>2559</v>
      </c>
    </row>
    <row r="96" spans="2:13">
      <c r="B96" s="6" t="s">
        <v>4</v>
      </c>
      <c r="C96" s="6">
        <f>SUM(C76:C95) /COUNT(C76:C95)</f>
        <v>2117</v>
      </c>
      <c r="D96" s="6"/>
      <c r="E96" s="6"/>
      <c r="F96" s="6"/>
      <c r="G96" s="6"/>
      <c r="H96" s="6"/>
      <c r="I96" s="6"/>
      <c r="J96" s="6"/>
      <c r="K96" s="6"/>
      <c r="L96" s="6"/>
      <c r="M96" s="6"/>
    </row>
    <row r="108" spans="2:6">
      <c r="B108" s="1" t="s">
        <v>3</v>
      </c>
      <c r="C108" s="1"/>
      <c r="E108" t="s">
        <v>7</v>
      </c>
      <c r="F108" t="s">
        <v>11</v>
      </c>
    </row>
    <row r="109" spans="2:6">
      <c r="B109" s="3" t="s">
        <v>0</v>
      </c>
      <c r="C109" s="3" t="s">
        <v>1</v>
      </c>
    </row>
    <row r="110" spans="2:6">
      <c r="B110" s="7">
        <v>9995</v>
      </c>
      <c r="C110" s="8">
        <v>1588</v>
      </c>
    </row>
    <row r="111" spans="2:6">
      <c r="B111" s="9">
        <v>19982</v>
      </c>
      <c r="C111" s="10">
        <v>1778</v>
      </c>
    </row>
    <row r="112" spans="2:6">
      <c r="B112" s="9">
        <v>29959</v>
      </c>
      <c r="C112" s="10">
        <v>1922</v>
      </c>
    </row>
    <row r="113" spans="2:3">
      <c r="B113" s="9">
        <v>39931</v>
      </c>
      <c r="C113" s="10">
        <v>1981</v>
      </c>
    </row>
    <row r="114" spans="2:3">
      <c r="B114" s="9">
        <v>49903</v>
      </c>
      <c r="C114" s="10">
        <v>2071</v>
      </c>
    </row>
    <row r="115" spans="2:3">
      <c r="B115" s="9">
        <v>59844</v>
      </c>
      <c r="C115" s="10">
        <v>2066</v>
      </c>
    </row>
    <row r="116" spans="2:3">
      <c r="B116" s="9">
        <v>69789</v>
      </c>
      <c r="C116" s="10">
        <v>2169</v>
      </c>
    </row>
    <row r="117" spans="2:3">
      <c r="B117" s="9">
        <v>79712</v>
      </c>
      <c r="C117" s="10">
        <v>2215</v>
      </c>
    </row>
    <row r="118" spans="2:3">
      <c r="B118" s="9">
        <v>89642</v>
      </c>
      <c r="C118" s="10">
        <v>2291</v>
      </c>
    </row>
    <row r="119" spans="2:3">
      <c r="B119" s="9">
        <v>99568</v>
      </c>
      <c r="C119" s="10">
        <v>2277</v>
      </c>
    </row>
    <row r="120" spans="2:3">
      <c r="B120" s="9">
        <v>109476</v>
      </c>
      <c r="C120" s="10">
        <v>2301</v>
      </c>
    </row>
    <row r="121" spans="2:3">
      <c r="B121" s="9">
        <v>119367</v>
      </c>
      <c r="C121" s="10">
        <v>2362</v>
      </c>
    </row>
    <row r="122" spans="2:3">
      <c r="B122" s="9">
        <v>129263</v>
      </c>
      <c r="C122" s="10">
        <v>2420</v>
      </c>
    </row>
    <row r="123" spans="2:3">
      <c r="B123" s="9">
        <v>139148</v>
      </c>
      <c r="C123" s="10">
        <v>2513</v>
      </c>
    </row>
    <row r="124" spans="2:3">
      <c r="B124" s="9">
        <v>149025</v>
      </c>
      <c r="C124" s="10">
        <v>2460</v>
      </c>
    </row>
    <row r="125" spans="2:3">
      <c r="B125" s="9">
        <v>158895</v>
      </c>
      <c r="C125" s="10">
        <v>2515</v>
      </c>
    </row>
    <row r="126" spans="2:3">
      <c r="B126" s="9">
        <v>168768</v>
      </c>
      <c r="C126" s="10">
        <v>2573</v>
      </c>
    </row>
    <row r="127" spans="2:3">
      <c r="B127" s="9">
        <v>178619</v>
      </c>
      <c r="C127" s="10">
        <v>2639</v>
      </c>
    </row>
    <row r="128" spans="2:3">
      <c r="B128" s="9">
        <v>188458</v>
      </c>
      <c r="C128" s="10">
        <v>2679</v>
      </c>
    </row>
    <row r="129" spans="1:13">
      <c r="B129" s="11">
        <v>198310</v>
      </c>
      <c r="C129" s="12">
        <v>2647</v>
      </c>
    </row>
    <row r="130" spans="1:13">
      <c r="A130" s="6"/>
      <c r="B130" s="6" t="s">
        <v>4</v>
      </c>
      <c r="C130" s="6">
        <f>SUM(C110:C129) /COUNT(C110:C129)</f>
        <v>2273.35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42" spans="1:13">
      <c r="B142" s="1" t="s">
        <v>5</v>
      </c>
      <c r="E142" t="s">
        <v>7</v>
      </c>
      <c r="F142" t="s">
        <v>12</v>
      </c>
    </row>
    <row r="143" spans="1:13">
      <c r="B143" s="3" t="s">
        <v>0</v>
      </c>
      <c r="C143" s="3" t="s">
        <v>1</v>
      </c>
    </row>
    <row r="144" spans="1:13">
      <c r="B144" s="7">
        <v>9995</v>
      </c>
      <c r="C144" s="8">
        <v>1646</v>
      </c>
    </row>
    <row r="145" spans="2:3">
      <c r="B145" s="9">
        <v>19982</v>
      </c>
      <c r="C145" s="10">
        <v>1818</v>
      </c>
    </row>
    <row r="146" spans="2:3">
      <c r="B146" s="9">
        <v>29959</v>
      </c>
      <c r="C146" s="10">
        <v>1929</v>
      </c>
    </row>
    <row r="147" spans="2:3">
      <c r="B147" s="9">
        <v>39931</v>
      </c>
      <c r="C147" s="10">
        <v>2045</v>
      </c>
    </row>
    <row r="148" spans="2:3">
      <c r="B148" s="9">
        <v>49903</v>
      </c>
      <c r="C148" s="10">
        <v>2077</v>
      </c>
    </row>
    <row r="149" spans="2:3">
      <c r="B149" s="9">
        <v>59844</v>
      </c>
      <c r="C149" s="10">
        <v>2166</v>
      </c>
    </row>
    <row r="150" spans="2:3">
      <c r="B150" s="9">
        <v>69789</v>
      </c>
      <c r="C150" s="10">
        <v>2192</v>
      </c>
    </row>
    <row r="151" spans="2:3">
      <c r="B151" s="9">
        <v>79712</v>
      </c>
      <c r="C151" s="10">
        <v>2225</v>
      </c>
    </row>
    <row r="152" spans="2:3">
      <c r="B152" s="9">
        <v>89642</v>
      </c>
      <c r="C152" s="10">
        <v>2259</v>
      </c>
    </row>
    <row r="153" spans="2:3">
      <c r="B153" s="9">
        <v>99568</v>
      </c>
      <c r="C153" s="10">
        <v>2303</v>
      </c>
    </row>
    <row r="154" spans="2:3">
      <c r="B154" s="9">
        <v>109476</v>
      </c>
      <c r="C154" s="10">
        <v>2338</v>
      </c>
    </row>
    <row r="155" spans="2:3">
      <c r="B155" s="9">
        <v>119367</v>
      </c>
      <c r="C155" s="10">
        <v>2371</v>
      </c>
    </row>
    <row r="156" spans="2:3">
      <c r="B156" s="9">
        <v>129263</v>
      </c>
      <c r="C156" s="10">
        <v>2453</v>
      </c>
    </row>
    <row r="157" spans="2:3">
      <c r="B157" s="9">
        <v>139148</v>
      </c>
      <c r="C157" s="10">
        <v>2489</v>
      </c>
    </row>
    <row r="158" spans="2:3">
      <c r="B158" s="9">
        <v>149025</v>
      </c>
      <c r="C158" s="10">
        <v>2580</v>
      </c>
    </row>
    <row r="159" spans="2:3">
      <c r="B159" s="9">
        <v>158895</v>
      </c>
      <c r="C159" s="10">
        <v>2554</v>
      </c>
    </row>
    <row r="160" spans="2:3">
      <c r="B160" s="9">
        <v>168768</v>
      </c>
      <c r="C160" s="10">
        <v>2633</v>
      </c>
    </row>
    <row r="161" spans="1:13">
      <c r="B161" s="9">
        <v>178619</v>
      </c>
      <c r="C161" s="10">
        <v>2664</v>
      </c>
    </row>
    <row r="162" spans="1:13">
      <c r="B162" s="9">
        <v>188458</v>
      </c>
      <c r="C162" s="10">
        <v>2714</v>
      </c>
    </row>
    <row r="163" spans="1:13">
      <c r="B163" s="11">
        <v>198310</v>
      </c>
      <c r="C163" s="12">
        <v>2769</v>
      </c>
    </row>
    <row r="164" spans="1:13">
      <c r="A164" s="6"/>
      <c r="B164" s="6" t="s">
        <v>4</v>
      </c>
      <c r="C164" s="6">
        <f>SUM(C144:C163) /COUNT(C144:C163)</f>
        <v>2311.25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</row>
  </sheetData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gburri</dc:creator>
  <cp:lastModifiedBy>gburri</cp:lastModifiedBy>
  <cp:lastPrinted>2012-06-27T11:11:30Z</cp:lastPrinted>
  <dcterms:created xsi:type="dcterms:W3CDTF">2012-06-25T15:19:41Z</dcterms:created>
  <dcterms:modified xsi:type="dcterms:W3CDTF">2012-06-27T11:11:34Z</dcterms:modified>
</cp:coreProperties>
</file>