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kole\Inf.Sys\Excel Øvingsfiler Eduke\"/>
    </mc:Choice>
  </mc:AlternateContent>
  <bookViews>
    <workbookView xWindow="0" yWindow="0" windowWidth="21570" windowHeight="7485" xr2:uid="{00000000-000D-0000-FFFF-FFFF00000000}"/>
  </bookViews>
  <sheets>
    <sheet name="Ark1" sheetId="1" r:id="rId1"/>
  </sheets>
  <calcPr calcId="171027"/>
</workbook>
</file>

<file path=xl/calcChain.xml><?xml version="1.0" encoding="utf-8"?>
<calcChain xmlns="http://schemas.openxmlformats.org/spreadsheetml/2006/main">
  <c r="G22" i="1" l="1"/>
  <c r="G23" i="1"/>
  <c r="G24" i="1"/>
  <c r="G25" i="1"/>
  <c r="G26" i="1"/>
  <c r="G27" i="1"/>
  <c r="G21" i="1"/>
  <c r="G28" i="1" l="1"/>
  <c r="B18" i="1" s="1"/>
  <c r="H22" i="1" l="1"/>
  <c r="I22" i="1" s="1"/>
  <c r="H21" i="1"/>
  <c r="I21" i="1" s="1"/>
  <c r="H23" i="1"/>
  <c r="I23" i="1" s="1"/>
  <c r="H24" i="1"/>
  <c r="I24" i="1" s="1"/>
  <c r="H28" i="1"/>
  <c r="I28" i="1" s="1"/>
  <c r="H27" i="1"/>
  <c r="I27" i="1" s="1"/>
  <c r="H25" i="1"/>
  <c r="I25" i="1" s="1"/>
  <c r="H26" i="1"/>
  <c r="I26" i="1" s="1"/>
  <c r="I29" i="1" l="1"/>
  <c r="I30" i="1" s="1"/>
</calcChain>
</file>

<file path=xl/sharedStrings.xml><?xml version="1.0" encoding="utf-8"?>
<sst xmlns="http://schemas.openxmlformats.org/spreadsheetml/2006/main" count="44" uniqueCount="38">
  <si>
    <t>Alperosen Sport AS</t>
  </si>
  <si>
    <t>FAKTURA</t>
  </si>
  <si>
    <t>Vår dato</t>
  </si>
  <si>
    <t>Vår referanse</t>
  </si>
  <si>
    <t>LTK</t>
  </si>
  <si>
    <t>Kundenr</t>
  </si>
  <si>
    <t>Nubdal Sport og fritid AS</t>
  </si>
  <si>
    <t>Storsand</t>
  </si>
  <si>
    <t>3475 Sætre</t>
  </si>
  <si>
    <t>Rabatt</t>
  </si>
  <si>
    <t>Radnr</t>
  </si>
  <si>
    <t>Størrelse</t>
  </si>
  <si>
    <t>Antall</t>
  </si>
  <si>
    <t>Beskrivelse</t>
  </si>
  <si>
    <t>Pris</t>
  </si>
  <si>
    <t>Sum</t>
  </si>
  <si>
    <t>Sum etter rabatt</t>
  </si>
  <si>
    <t>221-1221</t>
  </si>
  <si>
    <t>XL</t>
  </si>
  <si>
    <t>Singlet Pool</t>
  </si>
  <si>
    <t>221-1131</t>
  </si>
  <si>
    <t>Shorts Pool</t>
  </si>
  <si>
    <t>201-1621</t>
  </si>
  <si>
    <t>Rugby Shirt</t>
  </si>
  <si>
    <t>211-0551</t>
  </si>
  <si>
    <t>3-stripete jakke</t>
  </si>
  <si>
    <t>211-0451</t>
  </si>
  <si>
    <t>186-192</t>
  </si>
  <si>
    <t>Team WCT dress</t>
  </si>
  <si>
    <t>181-0011</t>
  </si>
  <si>
    <t>Badekåpe</t>
  </si>
  <si>
    <t>401-0431</t>
  </si>
  <si>
    <t>Truse Midi</t>
  </si>
  <si>
    <t>Vennligst skriv ditt kontonummer (post eller bank) på returseddelen når du</t>
  </si>
  <si>
    <t>returnerer en vare. Du får pengene raskere på denne måten.</t>
  </si>
  <si>
    <t>Artikkelnr</t>
  </si>
  <si>
    <t>Porto og ekspedisjonsgebyr</t>
  </si>
  <si>
    <t>13.05.xxxx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</si>
</sst>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2" tint="-0.749992370372631"/>
      </bottom>
      <diagonal/>
    </border>
    <border>
      <left/>
      <right/>
      <top style="thin">
        <color theme="2" tint="-0.749992370372631"/>
      </top>
      <bottom style="thin">
        <color theme="2" tint="-0.74999237037263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1" applyFont="1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14" fontId="0" fillId="2" borderId="0" xfId="0" applyNumberFormat="1" applyFill="1" applyAlignment="1">
      <alignment horizontal="right"/>
    </xf>
    <xf numFmtId="0" fontId="0" fillId="0" borderId="0" xfId="0" applyAlignment="1">
      <alignment horizontal="center"/>
    </xf>
    <xf numFmtId="164" fontId="0" fillId="0" borderId="0" xfId="2" applyFont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2" applyFont="1" applyBorder="1"/>
    <xf numFmtId="164" fontId="0" fillId="0" borderId="2" xfId="2" applyFont="1" applyBorder="1"/>
    <xf numFmtId="164" fontId="0" fillId="0" borderId="1" xfId="2" applyFont="1" applyBorder="1" applyAlignment="1">
      <alignment horizontal="right"/>
    </xf>
    <xf numFmtId="164" fontId="0" fillId="0" borderId="3" xfId="2" applyFont="1" applyBorder="1"/>
  </cellXfs>
  <cellStyles count="3">
    <cellStyle name="Komma" xfId="2" builtinId="3"/>
    <cellStyle name="Normal" xfId="0" builtinId="0"/>
    <cellStyle name="Pros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6"/>
  <sheetViews>
    <sheetView tabSelected="1" zoomScaleNormal="100" workbookViewId="0">
      <selection activeCell="B18" sqref="B18"/>
    </sheetView>
  </sheetViews>
  <sheetFormatPr baseColWidth="10" defaultRowHeight="15" x14ac:dyDescent="0.25"/>
  <cols>
    <col min="1" max="1" width="8.7109375" customWidth="1"/>
    <col min="3" max="3" width="11" customWidth="1"/>
    <col min="4" max="4" width="8.7109375" customWidth="1"/>
    <col min="9" max="9" width="15.42578125" bestFit="1" customWidth="1"/>
  </cols>
  <sheetData>
    <row r="1" spans="1:9" s="2" customFormat="1" ht="18.75" x14ac:dyDescent="0.3">
      <c r="A1" s="3" t="s">
        <v>0</v>
      </c>
      <c r="B1" s="3"/>
      <c r="C1" s="3"/>
      <c r="D1" s="3"/>
      <c r="E1" s="3"/>
      <c r="F1" s="3"/>
      <c r="G1" s="3"/>
      <c r="H1" s="3" t="s">
        <v>1</v>
      </c>
      <c r="I1" s="3">
        <v>527463</v>
      </c>
    </row>
    <row r="2" spans="1:9" x14ac:dyDescent="0.25">
      <c r="A2" s="4"/>
      <c r="B2" s="4"/>
      <c r="C2" s="4"/>
      <c r="D2" s="4"/>
      <c r="E2" s="4"/>
      <c r="F2" s="4"/>
      <c r="G2" s="4"/>
      <c r="H2" s="4"/>
      <c r="I2" s="4"/>
    </row>
    <row r="3" spans="1:9" x14ac:dyDescent="0.25">
      <c r="A3" s="4"/>
      <c r="B3" s="4"/>
      <c r="C3" s="4"/>
      <c r="D3" s="4"/>
      <c r="E3" s="4"/>
      <c r="F3" s="4"/>
      <c r="G3" s="4"/>
      <c r="H3" s="5" t="s">
        <v>2</v>
      </c>
      <c r="I3" s="6" t="s">
        <v>37</v>
      </c>
    </row>
    <row r="4" spans="1:9" x14ac:dyDescent="0.25">
      <c r="A4" s="4"/>
      <c r="B4" s="4"/>
      <c r="C4" s="4"/>
      <c r="D4" s="4"/>
      <c r="E4" s="4"/>
      <c r="F4" s="4"/>
      <c r="G4" s="4"/>
      <c r="H4" s="5" t="s">
        <v>3</v>
      </c>
      <c r="I4" s="5" t="s">
        <v>4</v>
      </c>
    </row>
    <row r="8" spans="1:9" x14ac:dyDescent="0.25">
      <c r="A8" t="s">
        <v>5</v>
      </c>
      <c r="B8">
        <v>1852781523</v>
      </c>
    </row>
    <row r="9" spans="1:9" x14ac:dyDescent="0.25">
      <c r="A9" t="s">
        <v>6</v>
      </c>
    </row>
    <row r="10" spans="1:9" x14ac:dyDescent="0.25">
      <c r="A10" t="s">
        <v>7</v>
      </c>
    </row>
    <row r="11" spans="1:9" x14ac:dyDescent="0.25">
      <c r="A11" t="s">
        <v>8</v>
      </c>
    </row>
    <row r="18" spans="1:9" x14ac:dyDescent="0.25">
      <c r="A18" t="s">
        <v>9</v>
      </c>
      <c r="B18" s="1">
        <f>IF(G28&gt;20000,20%,IF(G28&gt;10000,15%,10%))</f>
        <v>0.15</v>
      </c>
    </row>
    <row r="20" spans="1:9" ht="18" customHeight="1" x14ac:dyDescent="0.25">
      <c r="A20" s="9" t="s">
        <v>10</v>
      </c>
      <c r="B20" s="10" t="s">
        <v>35</v>
      </c>
      <c r="C20" s="9" t="s">
        <v>11</v>
      </c>
      <c r="D20" s="9" t="s">
        <v>12</v>
      </c>
      <c r="E20" s="10" t="s">
        <v>13</v>
      </c>
      <c r="F20" s="13" t="s">
        <v>14</v>
      </c>
      <c r="G20" s="13" t="s">
        <v>15</v>
      </c>
      <c r="H20" s="13" t="s">
        <v>9</v>
      </c>
      <c r="I20" s="13" t="s">
        <v>16</v>
      </c>
    </row>
    <row r="21" spans="1:9" ht="18" customHeight="1" x14ac:dyDescent="0.25">
      <c r="A21" s="7">
        <v>1</v>
      </c>
      <c r="B21" t="s">
        <v>17</v>
      </c>
      <c r="C21" s="7" t="s">
        <v>18</v>
      </c>
      <c r="D21" s="7">
        <v>10</v>
      </c>
      <c r="E21" t="s">
        <v>19</v>
      </c>
      <c r="F21" s="8">
        <v>179</v>
      </c>
      <c r="G21" s="8">
        <f>D21*F21</f>
        <v>1790</v>
      </c>
      <c r="H21" s="8">
        <f>G21*$B$18</f>
        <v>268.5</v>
      </c>
      <c r="I21" s="8">
        <f>G21-H21</f>
        <v>1521.5</v>
      </c>
    </row>
    <row r="22" spans="1:9" ht="18" customHeight="1" x14ac:dyDescent="0.25">
      <c r="A22" s="7">
        <v>2</v>
      </c>
      <c r="B22" t="s">
        <v>20</v>
      </c>
      <c r="C22" s="7" t="s">
        <v>18</v>
      </c>
      <c r="D22" s="7">
        <v>15</v>
      </c>
      <c r="E22" t="s">
        <v>21</v>
      </c>
      <c r="F22" s="8">
        <v>249</v>
      </c>
      <c r="G22" s="8">
        <f t="shared" ref="G22:G27" si="0">D22*F22</f>
        <v>3735</v>
      </c>
      <c r="H22" s="8">
        <f t="shared" ref="H22:H28" si="1">G22*$B$18</f>
        <v>560.25</v>
      </c>
      <c r="I22" s="8">
        <f t="shared" ref="I22:I28" si="2">G22-H22</f>
        <v>3174.75</v>
      </c>
    </row>
    <row r="23" spans="1:9" ht="18" customHeight="1" x14ac:dyDescent="0.25">
      <c r="A23" s="7">
        <v>3</v>
      </c>
      <c r="B23" t="s">
        <v>22</v>
      </c>
      <c r="C23" s="7" t="s">
        <v>18</v>
      </c>
      <c r="D23" s="7">
        <v>10</v>
      </c>
      <c r="E23" t="s">
        <v>23</v>
      </c>
      <c r="F23" s="8">
        <v>549</v>
      </c>
      <c r="G23" s="8">
        <f t="shared" si="0"/>
        <v>5490</v>
      </c>
      <c r="H23" s="8">
        <f t="shared" si="1"/>
        <v>823.5</v>
      </c>
      <c r="I23" s="8">
        <f t="shared" si="2"/>
        <v>4666.5</v>
      </c>
    </row>
    <row r="24" spans="1:9" ht="18" customHeight="1" x14ac:dyDescent="0.25">
      <c r="A24" s="7">
        <v>4</v>
      </c>
      <c r="B24" t="s">
        <v>24</v>
      </c>
      <c r="C24" s="7" t="s">
        <v>18</v>
      </c>
      <c r="D24" s="7">
        <v>3</v>
      </c>
      <c r="E24" t="s">
        <v>25</v>
      </c>
      <c r="F24" s="8">
        <v>898</v>
      </c>
      <c r="G24" s="8">
        <f t="shared" si="0"/>
        <v>2694</v>
      </c>
      <c r="H24" s="8">
        <f t="shared" si="1"/>
        <v>404.09999999999997</v>
      </c>
      <c r="I24" s="8">
        <f t="shared" si="2"/>
        <v>2289.9</v>
      </c>
    </row>
    <row r="25" spans="1:9" ht="18" customHeight="1" x14ac:dyDescent="0.25">
      <c r="A25" s="7">
        <v>5</v>
      </c>
      <c r="B25" t="s">
        <v>26</v>
      </c>
      <c r="C25" s="7" t="s">
        <v>27</v>
      </c>
      <c r="D25" s="7">
        <v>5</v>
      </c>
      <c r="E25" t="s">
        <v>28</v>
      </c>
      <c r="F25" s="8">
        <v>649</v>
      </c>
      <c r="G25" s="8">
        <f t="shared" si="0"/>
        <v>3245</v>
      </c>
      <c r="H25" s="8">
        <f t="shared" si="1"/>
        <v>486.75</v>
      </c>
      <c r="I25" s="8">
        <f t="shared" si="2"/>
        <v>2758.25</v>
      </c>
    </row>
    <row r="26" spans="1:9" ht="18" customHeight="1" x14ac:dyDescent="0.25">
      <c r="A26" s="7">
        <v>6</v>
      </c>
      <c r="B26" t="s">
        <v>29</v>
      </c>
      <c r="C26" s="7" t="s">
        <v>18</v>
      </c>
      <c r="D26" s="7">
        <v>5</v>
      </c>
      <c r="E26" t="s">
        <v>30</v>
      </c>
      <c r="F26" s="8">
        <v>299</v>
      </c>
      <c r="G26" s="8">
        <f t="shared" si="0"/>
        <v>1495</v>
      </c>
      <c r="H26" s="8">
        <f t="shared" si="1"/>
        <v>224.25</v>
      </c>
      <c r="I26" s="8">
        <f t="shared" si="2"/>
        <v>1270.75</v>
      </c>
    </row>
    <row r="27" spans="1:9" ht="18" customHeight="1" x14ac:dyDescent="0.25">
      <c r="A27" s="7">
        <v>7</v>
      </c>
      <c r="B27" t="s">
        <v>31</v>
      </c>
      <c r="C27" s="7" t="s">
        <v>18</v>
      </c>
      <c r="D27" s="7">
        <v>10</v>
      </c>
      <c r="E27" t="s">
        <v>32</v>
      </c>
      <c r="F27" s="8">
        <v>99</v>
      </c>
      <c r="G27" s="8">
        <f t="shared" si="0"/>
        <v>990</v>
      </c>
      <c r="H27" s="8">
        <f t="shared" si="1"/>
        <v>148.5</v>
      </c>
      <c r="I27" s="14">
        <f t="shared" si="2"/>
        <v>841.5</v>
      </c>
    </row>
    <row r="28" spans="1:9" ht="18" customHeight="1" x14ac:dyDescent="0.25">
      <c r="A28" s="7"/>
      <c r="F28" s="8"/>
      <c r="G28" s="12">
        <f>SUM(G21:G27)</f>
        <v>19439</v>
      </c>
      <c r="H28" s="12">
        <f t="shared" si="1"/>
        <v>2915.85</v>
      </c>
      <c r="I28" s="8">
        <f t="shared" si="2"/>
        <v>16523.150000000001</v>
      </c>
    </row>
    <row r="29" spans="1:9" ht="18" customHeight="1" x14ac:dyDescent="0.25">
      <c r="A29" s="7">
        <v>8</v>
      </c>
      <c r="B29" t="s">
        <v>36</v>
      </c>
      <c r="F29" s="8"/>
      <c r="G29" s="8"/>
      <c r="H29" s="8"/>
      <c r="I29" s="11">
        <f>IF(I28&lt;20000,300,0)</f>
        <v>300</v>
      </c>
    </row>
    <row r="30" spans="1:9" ht="18" customHeight="1" x14ac:dyDescent="0.25">
      <c r="F30" s="8"/>
      <c r="G30" s="8"/>
      <c r="H30" s="8"/>
      <c r="I30" s="12">
        <f>I28+I29</f>
        <v>16823.150000000001</v>
      </c>
    </row>
    <row r="35" spans="1:1" x14ac:dyDescent="0.25">
      <c r="A35" t="s">
        <v>33</v>
      </c>
    </row>
    <row r="36" spans="1:1" x14ac:dyDescent="0.25">
      <c r="A36" t="s">
        <v>34</v>
      </c>
    </row>
  </sheetData>
  <pageMargins left="0.39370078740157483" right="0.39370078740157483" top="0.78740157480314965" bottom="0.78740157480314965" header="0.31496062992125984" footer="0.31496062992125984"/>
  <pageSetup paperSize="9" scale="94" fitToHeight="0" orientation="portrait" r:id="rId1"/>
  <headerFooter>
    <oddHeader>&amp;RSide &amp;P av &amp;N</oddHeader>
    <oddFooter>&amp;CAlperosen Sport AS, Storgata 56, Postboks 78, 3193 Horten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Liv-Toril</dc:creator>
  <cp:lastModifiedBy>Berten</cp:lastModifiedBy>
  <dcterms:created xsi:type="dcterms:W3CDTF">2007-09-13T14:47:47Z</dcterms:created>
  <dcterms:modified xsi:type="dcterms:W3CDTF">2017-09-15T09:26:11Z</dcterms:modified>
</cp:coreProperties>
</file>