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pedro.NORVEN\Desktop\DashBoard_SABESB\Arquivos\"/>
    </mc:Choice>
  </mc:AlternateContent>
  <xr:revisionPtr revIDLastSave="0" documentId="13_ncr:1_{C8DFBB5A-0BCC-484E-AAD4-19C2A123F0AF}" xr6:coauthVersionLast="47" xr6:coauthVersionMax="47" xr10:uidLastSave="{00000000-0000-0000-0000-000000000000}"/>
  <bookViews>
    <workbookView xWindow="-108" yWindow="-108" windowWidth="23256" windowHeight="12456" activeTab="2" xr2:uid="{00000000-000D-0000-FFFF-FFFF00000000}"/>
  </bookViews>
  <sheets>
    <sheet name="Relevância dos índices" sheetId="8" r:id="rId1"/>
    <sheet name="Descritivo índices" sheetId="9" r:id="rId2"/>
    <sheet name="Conclusões Norven" sheetId="10" r:id="rId3"/>
    <sheet name="Índices" sheetId="1" r:id="rId4"/>
    <sheet name="Transposto" sheetId="7" r:id="rId5"/>
    <sheet name="Esboço de gráfico" sheetId="6" r:id="rId6"/>
  </sheets>
  <calcPr calcId="191029"/>
  <pivotCaches>
    <pivotCache cacheId="0"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6" l="1"/>
  <c r="Q13" i="6"/>
  <c r="P4" i="6" s="1"/>
  <c r="P3" i="6" l="1"/>
  <c r="P11" i="6"/>
  <c r="P12" i="6"/>
  <c r="P10" i="6"/>
  <c r="P9" i="6"/>
  <c r="P8" i="6"/>
  <c r="P7" i="6"/>
  <c r="P6" i="6"/>
  <c r="P5" i="6"/>
</calcChain>
</file>

<file path=xl/sharedStrings.xml><?xml version="1.0" encoding="utf-8"?>
<sst xmlns="http://schemas.openxmlformats.org/spreadsheetml/2006/main" count="236" uniqueCount="74">
  <si>
    <t>Índices</t>
  </si>
  <si>
    <t>IPCA</t>
  </si>
  <si>
    <t>INCC-DI</t>
  </si>
  <si>
    <t>IGP-M</t>
  </si>
  <si>
    <t>METALURGIA BÁSICA</t>
  </si>
  <si>
    <t>TUBOS DE FERRO E AÇO</t>
  </si>
  <si>
    <t>OUTROS TUBOS E CONEXÕES DE FERRO E AÇO</t>
  </si>
  <si>
    <t>MOTORES, BOMBAS, COMPRESSORES E EQUIPAMENTOS DE TRANSMISSÃO</t>
  </si>
  <si>
    <t>AGEPAR</t>
  </si>
  <si>
    <t>AGR - 2RTP</t>
  </si>
  <si>
    <t>AGR - 3RTP (ainda não aplicada)</t>
  </si>
  <si>
    <t>ARESC</t>
  </si>
  <si>
    <t>AGERGS</t>
  </si>
  <si>
    <t>ADASA</t>
  </si>
  <si>
    <t>sim</t>
  </si>
  <si>
    <t>não</t>
  </si>
  <si>
    <t>Total Geral</t>
  </si>
  <si>
    <t>AGR - 3RTP (ainda 0 aplicada)</t>
  </si>
  <si>
    <t>Registro SAP</t>
  </si>
  <si>
    <t>MÁQUINAS, APARELHOS E MATERIAIS ELÉTRICOS</t>
  </si>
  <si>
    <t>CONEXÕES, JUNTAS, COTOVELOS E OUTROS ACESSÓRIOS DE PLÁSTICOS PARA TUBOS</t>
  </si>
  <si>
    <t>MÁQUINAS E EQUIPAMENTOS</t>
  </si>
  <si>
    <t>TUBOS, CANOS E MANGUEIRAS DE PLÁSTICOS</t>
  </si>
  <si>
    <t>-</t>
  </si>
  <si>
    <t>787</t>
  </si>
  <si>
    <t>877</t>
  </si>
  <si>
    <t>855</t>
  </si>
  <si>
    <t>757</t>
  </si>
  <si>
    <t>756</t>
  </si>
  <si>
    <t>803</t>
  </si>
  <si>
    <t>805</t>
  </si>
  <si>
    <t>878</t>
  </si>
  <si>
    <t xml:space="preserve"> IPCA</t>
  </si>
  <si>
    <t xml:space="preserve"> INCC-DI</t>
  </si>
  <si>
    <t xml:space="preserve"> IGP-M</t>
  </si>
  <si>
    <t xml:space="preserve"> METALURGIA BÁSICA</t>
  </si>
  <si>
    <t xml:space="preserve"> MÁQUINAS E EQUIPAMENTOS</t>
  </si>
  <si>
    <t xml:space="preserve"> MÁQUINAS, APARELHOS E MATERIAIS ELÉTRICOS</t>
  </si>
  <si>
    <t xml:space="preserve"> TUBOS, CANOS E MANGUEIRAS DE PLÁSTICOS</t>
  </si>
  <si>
    <t xml:space="preserve"> CONEXÕES, JUNTAS, COTOVELOS E OUTROS ACESSÓRIOS DE PLÁSTICOS PARA TUBOS</t>
  </si>
  <si>
    <t xml:space="preserve"> TUBOS DE FERRO E AÇO</t>
  </si>
  <si>
    <t xml:space="preserve"> OUTROS TUBOS E CONEXÕES DE FERRO E AÇO</t>
  </si>
  <si>
    <t xml:space="preserve"> MOTORES, BOMBAS, COMPRESSORES E EQUIPAMENTOS DE TRANSMISSÃO</t>
  </si>
  <si>
    <t>Código SAP</t>
  </si>
  <si>
    <t>Qtd.Empresa</t>
  </si>
  <si>
    <t>Empresa</t>
  </si>
  <si>
    <t>índices</t>
  </si>
  <si>
    <t>Relevância</t>
  </si>
  <si>
    <t>INCC</t>
  </si>
  <si>
    <t>INPC</t>
  </si>
  <si>
    <t>IGP-DI</t>
  </si>
  <si>
    <t>643</t>
  </si>
  <si>
    <t>741</t>
  </si>
  <si>
    <t>749</t>
  </si>
  <si>
    <t>774</t>
  </si>
  <si>
    <t>815</t>
  </si>
  <si>
    <t>881</t>
  </si>
  <si>
    <t>MADEIRA DESDOBRADA E PRODUTOS DE MADEIRA</t>
  </si>
  <si>
    <t>ARTIGOS DE BORRACHA E DE MATERIAL PLÁSTICO</t>
  </si>
  <si>
    <t>PRODUTOS DE MATERIAL PLÁSTICO</t>
  </si>
  <si>
    <t>ARTIGOS DE CIMENTO E CONCRETO PARA CONSTRUÇÃO</t>
  </si>
  <si>
    <t>ARTEFATOS E PEÇAS DE FERRO FUNDIDO</t>
  </si>
  <si>
    <t>BOMBAS HIDRÁULICAS</t>
  </si>
  <si>
    <t>ITEM</t>
  </si>
  <si>
    <t>ANÁLISE</t>
  </si>
  <si>
    <t>Dos índices gerais de preços (IGP-DI, IGP-M, IPCA, INPC, INCC) analisados, o que teve a maior variação acumulada dentro dos períodos (de 94 a 25, ou 96 a 25, ou 08 a 25) foi o IGP-M, totalizando 1.029,57% considerando o maior perído analisado.</t>
  </si>
  <si>
    <t>Nos anos de 2020, 21 e  22  todos os índices de preços apresentaram aumento considerável em sua variação - período de Pandemia.</t>
  </si>
  <si>
    <t>Em 2023 os índices apresentaram recuo considerável e voltaram a subir a partir de 2024</t>
  </si>
  <si>
    <t>Para o índice de conexões, juntas, etc, desde o início de sua série histórica, apresenta forte correlação com o Dólar. Seu valor acumulado supera os outros índices em meados de 2012-2013 e desde então vem aumentando cada vêz mais essa disparidade, apresentando cerca de  200 pontos percentuais de diferença entre ele o segundo maior índice acumulado (IGPM)</t>
  </si>
  <si>
    <t>Para o índice artefatos e peças de ferro fundido temos que sua correlação com o minério de de ferro é parcialmente coincidente, visto que de 2009 até 2015 a variaçao acumulada do índice manteu-se praticamente constante, enquanto que no mesmo período, o preço do minério de ferro apresentou queda substancial (180 dólares a tonelada para 50 dólares a tonelada). Historicamente, desde 2011 o índice IGPM possui variação agregada maior que estes artefatos, porém em 2023 isso alterou-se (IGPM apresentou recuo enquanto os artefatos acumalaram maior preço, reincontrando-se com o IGPM agora em 2025. De 2014 até dinal de 2021, o minério de ferro apresentou grande valorização, fator que contribuiu para a puxada na inflação do indice de artefatos de ferro fundido, porém depois de 2021 o minério voltou a apresentar baixa performance, reduzindo seu custo de mais de 200 dólares para 100 dólares hoje. Esta redução no custo do minério não foi repercutida no índice de artigos de ferro fundido (correlação com dólar)</t>
  </si>
  <si>
    <t>Para os índices de produtos plásticos, borracha, tubos e mangueira notamos forte correlação com o Dólar e IPGM, descolando um pouco do preço do petróleo para os últimos anos (petróleo matem-se com preços em queda enquanto seus derivados anteriormente listados acompanham as altas da inflação brasileira e o preço do dolar). Ao longo do tempo estes 3 índices acompanharam de perto a varicação acumulada do IGPM, porém em 2020 houve a ruptura na tendência de movimento destes índices. Hoje a diferença de valores acumulados estão na ordem 50 pontos percentuais a mais para o índice de produtos plásticos, 150 pontos para artigos de borracha e 655 pontos para tubos e mangueiras.</t>
  </si>
  <si>
    <t>Para os índices de tubos de ferro e aço e outros tubos e conxões de ferro note-se uma disparidade se comparado com o minério de ferro durante o período inicial da série histórica (2010-2015). Enquanto o preço do ferro diminuia em mais 50%, o valor acumulado se mantinha praticamente constante para os índices (400 %). Nesse período o Dolar performou alta de 40% aproximadamente. O índice de tubo de ferro e aço já haviam aberto vantagem (inflação acumulada) em relação ao IGPM antes de 2020, mas foi a partir desse ano que essa vantagem realmente aumentou (diferença de 977% em relação ao IGPM) e hoje essa diferença é da ordem de 600%. Nota-se que no caso de uma correção do VOC/VNR pelo IGPM (o maior com valor acumulado dentre os índices comumente usados no Brasil) os tubos e conexoes de ferro e aço estaria sendo insuficientemente corrigidos (cabe análise do impacto financeiro dessas compensações e prejuízos).</t>
  </si>
  <si>
    <t>Para as bombas hidráulicas nota-se que seu valor acumulado sempre foi inferior ao IGPM ao longo do tempo, mas em 2020 seus preços vem subindo numa taxa superior ao índice. Em 2022 sua variação acumulada tornou-se superior ao IGPM e hoje performa 200 pontos percentuais a mais que o índice geral de preços.</t>
  </si>
  <si>
    <r>
      <t xml:space="preserve">Para os índices de madeira desdobrada, artigos de cimento e concreto, máquinas e aquipamentos, e válvulas e torneiras, notamos alta correlação com o IGPM e sua variaçã acumulada performou-se abaixo deste índice, informando que seus preços aumentam em uma taxa menor que outros produtos no mercado. Indica também que, para o caso de termos um reajuste do </t>
    </r>
    <r>
      <rPr>
        <sz val="11"/>
        <color rgb="FFFF0000"/>
        <rFont val="Calibri"/>
        <family val="2"/>
        <scheme val="minor"/>
      </rPr>
      <t>VOC/VNR</t>
    </r>
    <r>
      <rPr>
        <sz val="11"/>
        <color theme="1"/>
        <rFont val="Calibri"/>
        <family val="2"/>
        <scheme val="minor"/>
      </rPr>
      <t xml:space="preserve"> pelo IGPM, estes índices receberiam um reajuste maior se comparado com a real variação de seus preços ao longo do tempo.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</si>
</sst>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sz val="11"/>
      <color rgb="FFFF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0">
    <xf numFmtId="0" fontId="0" fillId="0" borderId="0" xfId="0"/>
    <xf numFmtId="0" fontId="0" fillId="0" borderId="0" xfId="0" applyAlignment="1">
      <alignment horizontal="center"/>
    </xf>
    <xf numFmtId="0" fontId="0" fillId="0" borderId="0" xfId="0" pivotButton="1"/>
    <xf numFmtId="9" fontId="0" fillId="0" borderId="0" xfId="1" applyFont="1"/>
    <xf numFmtId="9" fontId="0" fillId="0" borderId="0" xfId="1" applyFont="1" applyAlignment="1">
      <alignment horizontal="center"/>
    </xf>
    <xf numFmtId="3" fontId="0" fillId="0" borderId="0" xfId="0" applyNumberFormat="1" applyAlignment="1">
      <alignment horizontal="center"/>
    </xf>
    <xf numFmtId="3" fontId="0" fillId="0" borderId="0" xfId="1" applyNumberFormat="1" applyFont="1" applyAlignment="1">
      <alignment horizontal="center"/>
    </xf>
    <xf numFmtId="0" fontId="0" fillId="0" borderId="0" xfId="0" applyAlignment="1">
      <alignment wrapText="1"/>
    </xf>
    <xf numFmtId="0" fontId="0" fillId="0" borderId="0" xfId="0" applyAlignment="1">
      <alignment horizontal="left" vertical="center" wrapText="1"/>
    </xf>
    <xf numFmtId="0" fontId="0" fillId="0" borderId="0" xfId="0" applyAlignment="1">
      <alignment horizontal="center" vertical="center" wrapText="1"/>
    </xf>
  </cellXfs>
  <cellStyles count="2">
    <cellStyle name="Normal" xfId="0" builtinId="0"/>
    <cellStyle name="Porcentagem" xfId="1" builtinId="5"/>
  </cellStyles>
  <dxfs count="4">
    <dxf>
      <alignment horizontal="left" vertical="center" textRotation="0" wrapText="1" indent="0" justifyLastLine="0" shrinkToFit="0" readingOrder="0"/>
    </dxf>
    <dxf>
      <alignment textRotation="0" wrapText="1" indent="0" justifyLastLine="0" shrinkToFit="0" readingOrder="0"/>
    </dxf>
    <dxf>
      <alignment horizontal="left"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'Esboço de gráfico'!$P$1</c:f>
              <c:strCache>
                <c:ptCount val="1"/>
                <c:pt idx="0">
                  <c:v>Relevância</c:v>
                </c:pt>
              </c:strCache>
            </c:strRef>
          </c:tx>
          <c:spPr>
            <a:solidFill>
              <a:schemeClr val="accent1"/>
            </a:solidFill>
            <a:ln>
              <a:noFill/>
            </a:ln>
            <a:effectLst/>
          </c:spPr>
          <c:invertIfNegative val="0"/>
          <c:cat>
            <c:multiLvlStrRef>
              <c:f>'Esboço de gráfico'!$N$2:$O$12</c:f>
              <c:multiLvlStrCache>
                <c:ptCount val="11"/>
                <c:lvl>
                  <c:pt idx="0">
                    <c:v>-</c:v>
                  </c:pt>
                  <c:pt idx="1">
                    <c:v>-</c:v>
                  </c:pt>
                  <c:pt idx="2">
                    <c:v>-</c:v>
                  </c:pt>
                  <c:pt idx="3">
                    <c:v>787</c:v>
                  </c:pt>
                  <c:pt idx="4">
                    <c:v>877</c:v>
                  </c:pt>
                  <c:pt idx="5">
                    <c:v>855</c:v>
                  </c:pt>
                  <c:pt idx="6">
                    <c:v>757</c:v>
                  </c:pt>
                  <c:pt idx="7">
                    <c:v>756</c:v>
                  </c:pt>
                  <c:pt idx="8">
                    <c:v>803</c:v>
                  </c:pt>
                  <c:pt idx="9">
                    <c:v>805</c:v>
                  </c:pt>
                  <c:pt idx="10">
                    <c:v>878</c:v>
                  </c:pt>
                </c:lvl>
                <c:lvl>
                  <c:pt idx="0">
                    <c:v>IPCA</c:v>
                  </c:pt>
                  <c:pt idx="1">
                    <c:v>INCC-DI</c:v>
                  </c:pt>
                  <c:pt idx="2">
                    <c:v>IGP-M</c:v>
                  </c:pt>
                  <c:pt idx="3">
                    <c:v>METALURGIA BÁSICA</c:v>
                  </c:pt>
                  <c:pt idx="4">
                    <c:v>MÁQUINAS E EQUIPAMENTOS</c:v>
                  </c:pt>
                  <c:pt idx="5">
                    <c:v>MÁQUINAS, APARELHOS E MATERIAIS ELÉTRICOS</c:v>
                  </c:pt>
                  <c:pt idx="6">
                    <c:v>TUBOS, CANOS E MANGUEIRAS DE PLÁSTICOS</c:v>
                  </c:pt>
                  <c:pt idx="7">
                    <c:v>CONEXÕES, JUNTAS, COTOVELOS E OUTROS ACESSÓRIOS DE PLÁSTICOS PARA TUBOS</c:v>
                  </c:pt>
                  <c:pt idx="8">
                    <c:v>TUBOS DE FERRO E AÇO</c:v>
                  </c:pt>
                  <c:pt idx="9">
                    <c:v>OUTROS TUBOS E CONEXÕES DE FERRO E AÇO</c:v>
                  </c:pt>
                  <c:pt idx="10">
                    <c:v>MOTORES, BOMBAS, COMPRESSORES E EQUIPAMENTOS DE TRANSMISSÃO</c:v>
                  </c:pt>
                </c:lvl>
              </c:multiLvlStrCache>
            </c:multiLvlStrRef>
          </c:cat>
          <c:val>
            <c:numRef>
              <c:f>'Esboço de gráfico'!$P$2:$P$12</c:f>
              <c:numCache>
                <c:formatCode>0%</c:formatCode>
                <c:ptCount val="11"/>
                <c:pt idx="0">
                  <c:v>0.26315789473684209</c:v>
                </c:pt>
                <c:pt idx="1">
                  <c:v>0.21052631578947367</c:v>
                </c:pt>
                <c:pt idx="2">
                  <c:v>5.2631578947368418E-2</c:v>
                </c:pt>
                <c:pt idx="3">
                  <c:v>5.2631578947368418E-2</c:v>
                </c:pt>
                <c:pt idx="4">
                  <c:v>0.10526315789473684</c:v>
                </c:pt>
                <c:pt idx="5">
                  <c:v>5.2631578947368418E-2</c:v>
                </c:pt>
                <c:pt idx="6">
                  <c:v>5.2631578947368418E-2</c:v>
                </c:pt>
                <c:pt idx="7">
                  <c:v>5.2631578947368418E-2</c:v>
                </c:pt>
                <c:pt idx="8">
                  <c:v>5.2631578947368418E-2</c:v>
                </c:pt>
                <c:pt idx="9">
                  <c:v>5.2631578947368418E-2</c:v>
                </c:pt>
                <c:pt idx="10">
                  <c:v>5.2631578947368418E-2</c:v>
                </c:pt>
              </c:numCache>
            </c:numRef>
          </c:val>
          <c:extLst>
            <c:ext xmlns:c16="http://schemas.microsoft.com/office/drawing/2014/chart" uri="{C3380CC4-5D6E-409C-BE32-E72D297353CC}">
              <c16:uniqueId val="{00000000-59A2-4124-B3C6-9B713CB4055A}"/>
            </c:ext>
          </c:extLst>
        </c:ser>
        <c:dLbls>
          <c:showLegendKey val="0"/>
          <c:showVal val="0"/>
          <c:showCatName val="0"/>
          <c:showSerName val="0"/>
          <c:showPercent val="0"/>
          <c:showBubbleSize val="0"/>
        </c:dLbls>
        <c:gapWidth val="219"/>
        <c:overlap val="-27"/>
        <c:axId val="567178271"/>
        <c:axId val="567177311"/>
      </c:barChart>
      <c:catAx>
        <c:axId val="567178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67177311"/>
        <c:crosses val="autoZero"/>
        <c:auto val="1"/>
        <c:lblAlgn val="ctr"/>
        <c:lblOffset val="100"/>
        <c:noMultiLvlLbl val="0"/>
      </c:catAx>
      <c:valAx>
        <c:axId val="5671773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67178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20001</xdr:rowOff>
    </xdr:from>
    <xdr:to>
      <xdr:col>8</xdr:col>
      <xdr:colOff>521970</xdr:colOff>
      <xdr:row>37</xdr:row>
      <xdr:rowOff>114300</xdr:rowOff>
    </xdr:to>
    <xdr:graphicFrame macro="">
      <xdr:nvGraphicFramePr>
        <xdr:cNvPr id="2" name="Gráfico 1">
          <a:extLst>
            <a:ext uri="{FF2B5EF4-FFF2-40B4-BE49-F238E27FC236}">
              <a16:creationId xmlns:a16="http://schemas.microsoft.com/office/drawing/2014/main" id="{C58A29E8-CFF9-BA0E-ED17-0EE6358A1B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dro Lucas Berto de Faria Menezes" refreshedDate="45777.688112037038" createdVersion="8" refreshedVersion="8" minRefreshableVersion="3" recordCount="6" xr:uid="{CF4AD71F-93E8-488A-AB88-6863C5492BDD}">
  <cacheSource type="worksheet">
    <worksheetSource ref="A1:L7" sheet="Transposto"/>
  </cacheSource>
  <cacheFields count="12">
    <cacheField name="Empresa" numFmtId="0">
      <sharedItems count="6">
        <s v="AGEPAR"/>
        <s v="AGR - 2RTP"/>
        <s v="AGR - 3RTP (ainda 0 aplicada)"/>
        <s v="ARESC"/>
        <s v="AGERGS"/>
        <s v="ADASA"/>
      </sharedItems>
    </cacheField>
    <cacheField name="IPCA" numFmtId="0">
      <sharedItems containsSemiMixedTypes="0" containsString="0" containsNumber="1" containsInteger="1" minValue="0" maxValue="1"/>
    </cacheField>
    <cacheField name="INCC-DI" numFmtId="0">
      <sharedItems containsSemiMixedTypes="0" containsString="0" containsNumber="1" containsInteger="1" minValue="0" maxValue="1"/>
    </cacheField>
    <cacheField name="IGP-M" numFmtId="0">
      <sharedItems containsSemiMixedTypes="0" containsString="0" containsNumber="1" containsInteger="1" minValue="0" maxValue="1"/>
    </cacheField>
    <cacheField name="METALURGIA BÁSICA" numFmtId="0">
      <sharedItems containsSemiMixedTypes="0" containsString="0" containsNumber="1" containsInteger="1" minValue="0" maxValue="1"/>
    </cacheField>
    <cacheField name="MÁQUINAS E EQUIPAMENTOS" numFmtId="0">
      <sharedItems containsSemiMixedTypes="0" containsString="0" containsNumber="1" containsInteger="1" minValue="0" maxValue="1"/>
    </cacheField>
    <cacheField name="MÁQUINAS, APARELHOS E MATERIAIS ELÉTRICOS" numFmtId="0">
      <sharedItems containsSemiMixedTypes="0" containsString="0" containsNumber="1" containsInteger="1" minValue="0" maxValue="1"/>
    </cacheField>
    <cacheField name="TUBOS, CANOS E MANGUEIRAS DE PLÁSTICOS" numFmtId="0">
      <sharedItems containsSemiMixedTypes="0" containsString="0" containsNumber="1" containsInteger="1" minValue="0" maxValue="1"/>
    </cacheField>
    <cacheField name="CONEXÕES, JUNTAS, COTOVELOS E OUTROS ACESSÓRIOS DE PLÁSTICOS PARA TUBOS" numFmtId="0">
      <sharedItems containsSemiMixedTypes="0" containsString="0" containsNumber="1" containsInteger="1" minValue="0" maxValue="1"/>
    </cacheField>
    <cacheField name="TUBOS DE FERRO E AÇO" numFmtId="0">
      <sharedItems containsSemiMixedTypes="0" containsString="0" containsNumber="1" containsInteger="1" minValue="0" maxValue="1"/>
    </cacheField>
    <cacheField name="OUTROS TUBOS E CONEXÕES DE FERRO E AÇO" numFmtId="0">
      <sharedItems containsSemiMixedTypes="0" containsString="0" containsNumber="1" containsInteger="1" minValue="0" maxValue="1"/>
    </cacheField>
    <cacheField name="MOTORES, BOMBAS, COMPRESSORES E EQUIPAMENTOS DE TRANSMISSÃO" numFmtId="0">
      <sharedItems containsSemiMixedTypes="0" containsString="0"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n v="1"/>
    <n v="1"/>
    <n v="0"/>
    <n v="1"/>
    <n v="1"/>
    <n v="1"/>
    <n v="1"/>
    <n v="1"/>
    <n v="0"/>
    <n v="0"/>
    <n v="0"/>
  </r>
  <r>
    <x v="1"/>
    <n v="1"/>
    <n v="0"/>
    <n v="0"/>
    <n v="0"/>
    <n v="0"/>
    <n v="0"/>
    <n v="0"/>
    <n v="0"/>
    <n v="0"/>
    <n v="0"/>
    <n v="0"/>
  </r>
  <r>
    <x v="2"/>
    <n v="1"/>
    <n v="0"/>
    <n v="0"/>
    <n v="0"/>
    <n v="0"/>
    <n v="0"/>
    <n v="0"/>
    <n v="0"/>
    <n v="0"/>
    <n v="0"/>
    <n v="0"/>
  </r>
  <r>
    <x v="3"/>
    <n v="1"/>
    <n v="1"/>
    <n v="0"/>
    <n v="0"/>
    <n v="1"/>
    <n v="0"/>
    <n v="0"/>
    <n v="0"/>
    <n v="0"/>
    <n v="0"/>
    <n v="0"/>
  </r>
  <r>
    <x v="4"/>
    <n v="1"/>
    <n v="1"/>
    <n v="0"/>
    <n v="0"/>
    <n v="0"/>
    <n v="0"/>
    <n v="0"/>
    <n v="0"/>
    <n v="1"/>
    <n v="1"/>
    <n v="1"/>
  </r>
  <r>
    <x v="5"/>
    <n v="0"/>
    <n v="1"/>
    <n v="1"/>
    <n v="0"/>
    <n v="0"/>
    <n v="0"/>
    <n v="0"/>
    <n v="0"/>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080FF1-1E34-4770-96B7-0C2EB2EAFB30}" name="Tabela dinâmica21" cacheId="0"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location ref="A1:L8" firstHeaderRow="0" firstDataRow="1" firstDataCol="1"/>
  <pivotFields count="12">
    <pivotField axis="axisRow" compact="0" outline="0" showAll="0" defaultSubtotal="0">
      <items count="6">
        <item x="5"/>
        <item x="0"/>
        <item x="4"/>
        <item x="1"/>
        <item x="2"/>
        <item x="3"/>
      </items>
    </pivotField>
    <pivotField dataField="1" compact="0" outline="0" showAll="0" defaultSubtotal="0"/>
    <pivotField dataField="1" compact="0" outline="0" showAll="0" defaultSubtotal="0"/>
    <pivotField dataField="1" compact="0" outline="0" showAll="0" defaultSubtotal="0"/>
    <pivotField dataField="1" compact="0" outline="0" showAll="0" defaultSubtotal="0"/>
    <pivotField dataField="1" compact="0" outline="0" showAll="0" defaultSubtotal="0"/>
    <pivotField dataField="1" compact="0" outline="0" showAll="0" defaultSubtotal="0"/>
    <pivotField dataField="1" compact="0" outline="0" showAll="0" defaultSubtotal="0"/>
    <pivotField dataField="1" compact="0" outline="0" showAll="0" defaultSubtotal="0"/>
    <pivotField dataField="1" compact="0" outline="0" showAll="0" defaultSubtotal="0"/>
    <pivotField dataField="1" compact="0" outline="0" showAll="0" defaultSubtotal="0"/>
    <pivotField dataField="1" compact="0" outline="0" showAll="0" defaultSubtotal="0"/>
  </pivotFields>
  <rowFields count="1">
    <field x="0"/>
  </rowFields>
  <rowItems count="7">
    <i>
      <x/>
    </i>
    <i>
      <x v="1"/>
    </i>
    <i>
      <x v="2"/>
    </i>
    <i>
      <x v="3"/>
    </i>
    <i>
      <x v="4"/>
    </i>
    <i>
      <x v="5"/>
    </i>
    <i t="grand">
      <x/>
    </i>
  </rowItems>
  <colFields count="1">
    <field x="-2"/>
  </colFields>
  <colItems count="11">
    <i>
      <x/>
    </i>
    <i i="1">
      <x v="1"/>
    </i>
    <i i="2">
      <x v="2"/>
    </i>
    <i i="3">
      <x v="3"/>
    </i>
    <i i="4">
      <x v="4"/>
    </i>
    <i i="5">
      <x v="5"/>
    </i>
    <i i="6">
      <x v="6"/>
    </i>
    <i i="7">
      <x v="7"/>
    </i>
    <i i="8">
      <x v="8"/>
    </i>
    <i i="9">
      <x v="9"/>
    </i>
    <i i="10">
      <x v="10"/>
    </i>
  </colItems>
  <dataFields count="11">
    <dataField name=" IPCA" fld="1" baseField="0" baseItem="0"/>
    <dataField name=" INCC-DI" fld="2" baseField="0" baseItem="0"/>
    <dataField name=" IGP-M" fld="3" baseField="0" baseItem="0"/>
    <dataField name=" METALURGIA BÁSICA" fld="4" baseField="0" baseItem="0"/>
    <dataField name=" MÁQUINAS E EQUIPAMENTOS" fld="5" baseField="0" baseItem="0"/>
    <dataField name=" MÁQUINAS, APARELHOS E MATERIAIS ELÉTRICOS" fld="6" baseField="0" baseItem="0"/>
    <dataField name=" TUBOS, CANOS E MANGUEIRAS DE PLÁSTICOS" fld="7" baseField="0" baseItem="0"/>
    <dataField name=" CONEXÕES, JUNTAS, COTOVELOS E OUTROS ACESSÓRIOS DE PLÁSTICOS PARA TUBOS" fld="8" baseField="0" baseItem="0"/>
    <dataField name=" TUBOS DE FERRO E AÇO" fld="9" baseField="0" baseItem="0"/>
    <dataField name=" OUTROS TUBOS E CONEXÕES DE FERRO E AÇO" fld="10" baseField="0" baseItem="0"/>
    <dataField name=" MOTORES, BOMBAS, COMPRESSORES E EQUIPAMENTOS DE TRANSMISSÃO"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208132-5B73-4E32-B5D1-58111BE83B62}" name="Tabela2" displayName="Tabela2" ref="A1:B10" totalsRowShown="0" headerRowDxfId="1" dataDxfId="0">
  <autoFilter ref="A1:B10" xr:uid="{1B208132-5B73-4E32-B5D1-58111BE83B62}"/>
  <tableColumns count="2">
    <tableColumn id="1" xr3:uid="{620121B5-A4AD-42D4-822A-0F4625C9420D}" name="ITEM" dataDxfId="3"/>
    <tableColumn id="2" xr3:uid="{28AD9B52-0A59-4494-BB7A-25530A862BD8}" name="ANÁLISE" dataDxfId="2"/>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485AA-50BF-46F6-8204-85A10BD731AC}">
  <dimension ref="A1:I14"/>
  <sheetViews>
    <sheetView workbookViewId="0">
      <selection activeCell="A24" sqref="A24"/>
    </sheetView>
  </sheetViews>
  <sheetFormatPr defaultRowHeight="14.4" x14ac:dyDescent="0.3"/>
  <cols>
    <col min="1" max="1" width="64.33203125" bestFit="1" customWidth="1"/>
    <col min="2" max="2" width="18.77734375" bestFit="1" customWidth="1"/>
    <col min="3" max="3" width="18.77734375" customWidth="1"/>
    <col min="4" max="4" width="13" bestFit="1" customWidth="1"/>
  </cols>
  <sheetData>
    <row r="1" spans="1:9" x14ac:dyDescent="0.3">
      <c r="A1" s="1" t="s">
        <v>46</v>
      </c>
      <c r="B1" s="1" t="s">
        <v>43</v>
      </c>
      <c r="C1" s="1" t="s">
        <v>47</v>
      </c>
      <c r="D1" s="5" t="s">
        <v>44</v>
      </c>
    </row>
    <row r="2" spans="1:9" x14ac:dyDescent="0.3">
      <c r="A2" t="s">
        <v>1</v>
      </c>
      <c r="B2" s="1" t="s">
        <v>23</v>
      </c>
      <c r="C2" s="4">
        <v>0.26315789473684209</v>
      </c>
      <c r="D2" s="6">
        <v>5</v>
      </c>
      <c r="I2" s="3"/>
    </row>
    <row r="3" spans="1:9" x14ac:dyDescent="0.3">
      <c r="A3" t="s">
        <v>48</v>
      </c>
      <c r="B3" s="1" t="s">
        <v>23</v>
      </c>
      <c r="C3" s="4">
        <v>0.21052631578947367</v>
      </c>
      <c r="D3" s="6">
        <v>4</v>
      </c>
      <c r="I3" s="3"/>
    </row>
    <row r="4" spans="1:9" x14ac:dyDescent="0.3">
      <c r="A4" t="s">
        <v>3</v>
      </c>
      <c r="B4" s="1" t="s">
        <v>23</v>
      </c>
      <c r="C4" s="4">
        <v>5.2631578947368418E-2</v>
      </c>
      <c r="D4" s="6">
        <v>1</v>
      </c>
      <c r="I4" s="3"/>
    </row>
    <row r="5" spans="1:9" x14ac:dyDescent="0.3">
      <c r="A5" t="s">
        <v>4</v>
      </c>
      <c r="B5" s="1" t="s">
        <v>24</v>
      </c>
      <c r="C5" s="4">
        <v>5.2631578947368418E-2</v>
      </c>
      <c r="D5" s="6">
        <v>1</v>
      </c>
      <c r="I5" s="3"/>
    </row>
    <row r="6" spans="1:9" x14ac:dyDescent="0.3">
      <c r="A6" t="s">
        <v>21</v>
      </c>
      <c r="B6" s="1" t="s">
        <v>25</v>
      </c>
      <c r="C6" s="4">
        <v>0.10526315789473684</v>
      </c>
      <c r="D6" s="6">
        <v>2</v>
      </c>
      <c r="I6" s="3"/>
    </row>
    <row r="7" spans="1:9" x14ac:dyDescent="0.3">
      <c r="A7" t="s">
        <v>19</v>
      </c>
      <c r="B7" s="1" t="s">
        <v>26</v>
      </c>
      <c r="C7" s="4">
        <v>5.2631578947368418E-2</v>
      </c>
      <c r="D7" s="6">
        <v>1</v>
      </c>
      <c r="I7" s="3"/>
    </row>
    <row r="8" spans="1:9" x14ac:dyDescent="0.3">
      <c r="A8" t="s">
        <v>22</v>
      </c>
      <c r="B8" s="1" t="s">
        <v>27</v>
      </c>
      <c r="C8" s="4">
        <v>5.2631578947368418E-2</v>
      </c>
      <c r="D8" s="6">
        <v>1</v>
      </c>
      <c r="I8" s="3"/>
    </row>
    <row r="9" spans="1:9" x14ac:dyDescent="0.3">
      <c r="A9" t="s">
        <v>20</v>
      </c>
      <c r="B9" s="1" t="s">
        <v>28</v>
      </c>
      <c r="C9" s="4">
        <v>5.2631578947368418E-2</v>
      </c>
      <c r="D9" s="6">
        <v>1</v>
      </c>
      <c r="I9" s="3"/>
    </row>
    <row r="10" spans="1:9" x14ac:dyDescent="0.3">
      <c r="A10" t="s">
        <v>5</v>
      </c>
      <c r="B10" s="1" t="s">
        <v>29</v>
      </c>
      <c r="C10" s="4">
        <v>5.2631578947368418E-2</v>
      </c>
      <c r="D10" s="6">
        <v>1</v>
      </c>
      <c r="I10" s="3"/>
    </row>
    <row r="11" spans="1:9" x14ac:dyDescent="0.3">
      <c r="A11" t="s">
        <v>6</v>
      </c>
      <c r="B11" s="1" t="s">
        <v>30</v>
      </c>
      <c r="C11" s="4">
        <v>5.2631578947368418E-2</v>
      </c>
      <c r="D11" s="6">
        <v>1</v>
      </c>
      <c r="I11" s="3"/>
    </row>
    <row r="12" spans="1:9" x14ac:dyDescent="0.3">
      <c r="A12" t="s">
        <v>7</v>
      </c>
      <c r="B12" s="1" t="s">
        <v>31</v>
      </c>
      <c r="C12" s="4">
        <v>5.2631578947368418E-2</v>
      </c>
      <c r="D12" s="6">
        <v>1</v>
      </c>
      <c r="I12" s="3"/>
    </row>
    <row r="13" spans="1:9" x14ac:dyDescent="0.3">
      <c r="D13" s="3"/>
      <c r="I13" s="3"/>
    </row>
    <row r="14" spans="1:9" x14ac:dyDescent="0.3">
      <c r="D14" s="3"/>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B6AAC-4E3B-42F4-8F2D-FE0986531224}">
  <dimension ref="A1:B20"/>
  <sheetViews>
    <sheetView workbookViewId="0"/>
  </sheetViews>
  <sheetFormatPr defaultRowHeight="14.4" x14ac:dyDescent="0.3"/>
  <cols>
    <col min="1" max="1" width="72.109375" bestFit="1" customWidth="1"/>
    <col min="2" max="2" width="10.109375" bestFit="1" customWidth="1"/>
  </cols>
  <sheetData>
    <row r="1" spans="1:2" x14ac:dyDescent="0.3">
      <c r="A1" s="1" t="s">
        <v>46</v>
      </c>
      <c r="B1" s="1" t="s">
        <v>43</v>
      </c>
    </row>
    <row r="2" spans="1:2" x14ac:dyDescent="0.3">
      <c r="A2" t="s">
        <v>1</v>
      </c>
      <c r="B2" s="1" t="s">
        <v>23</v>
      </c>
    </row>
    <row r="3" spans="1:2" x14ac:dyDescent="0.3">
      <c r="A3" t="s">
        <v>48</v>
      </c>
      <c r="B3" s="1" t="s">
        <v>23</v>
      </c>
    </row>
    <row r="4" spans="1:2" x14ac:dyDescent="0.3">
      <c r="A4" t="s">
        <v>49</v>
      </c>
      <c r="B4" s="1" t="s">
        <v>23</v>
      </c>
    </row>
    <row r="5" spans="1:2" x14ac:dyDescent="0.3">
      <c r="A5" t="s">
        <v>3</v>
      </c>
      <c r="B5" s="1" t="s">
        <v>23</v>
      </c>
    </row>
    <row r="6" spans="1:2" x14ac:dyDescent="0.3">
      <c r="A6" t="s">
        <v>50</v>
      </c>
      <c r="B6" s="1" t="s">
        <v>23</v>
      </c>
    </row>
    <row r="7" spans="1:2" x14ac:dyDescent="0.3">
      <c r="A7" t="s">
        <v>4</v>
      </c>
      <c r="B7" s="1" t="s">
        <v>24</v>
      </c>
    </row>
    <row r="8" spans="1:2" x14ac:dyDescent="0.3">
      <c r="A8" t="s">
        <v>21</v>
      </c>
      <c r="B8" s="1" t="s">
        <v>25</v>
      </c>
    </row>
    <row r="9" spans="1:2" x14ac:dyDescent="0.3">
      <c r="A9" t="s">
        <v>19</v>
      </c>
      <c r="B9" s="1" t="s">
        <v>26</v>
      </c>
    </row>
    <row r="10" spans="1:2" x14ac:dyDescent="0.3">
      <c r="A10" t="s">
        <v>22</v>
      </c>
      <c r="B10" s="1" t="s">
        <v>27</v>
      </c>
    </row>
    <row r="11" spans="1:2" x14ac:dyDescent="0.3">
      <c r="A11" t="s">
        <v>20</v>
      </c>
      <c r="B11" s="1" t="s">
        <v>28</v>
      </c>
    </row>
    <row r="12" spans="1:2" x14ac:dyDescent="0.3">
      <c r="A12" t="s">
        <v>5</v>
      </c>
      <c r="B12" s="1" t="s">
        <v>29</v>
      </c>
    </row>
    <row r="13" spans="1:2" x14ac:dyDescent="0.3">
      <c r="A13" t="s">
        <v>6</v>
      </c>
      <c r="B13" s="1" t="s">
        <v>30</v>
      </c>
    </row>
    <row r="14" spans="1:2" x14ac:dyDescent="0.3">
      <c r="A14" t="s">
        <v>7</v>
      </c>
      <c r="B14" s="1" t="s">
        <v>31</v>
      </c>
    </row>
    <row r="15" spans="1:2" x14ac:dyDescent="0.3">
      <c r="A15" t="s">
        <v>57</v>
      </c>
      <c r="B15" s="1" t="s">
        <v>51</v>
      </c>
    </row>
    <row r="16" spans="1:2" x14ac:dyDescent="0.3">
      <c r="A16" t="s">
        <v>58</v>
      </c>
      <c r="B16" s="1" t="s">
        <v>52</v>
      </c>
    </row>
    <row r="17" spans="1:2" x14ac:dyDescent="0.3">
      <c r="A17" t="s">
        <v>59</v>
      </c>
      <c r="B17" s="1" t="s">
        <v>53</v>
      </c>
    </row>
    <row r="18" spans="1:2" x14ac:dyDescent="0.3">
      <c r="A18" t="s">
        <v>60</v>
      </c>
      <c r="B18" s="1" t="s">
        <v>54</v>
      </c>
    </row>
    <row r="19" spans="1:2" x14ac:dyDescent="0.3">
      <c r="A19" t="s">
        <v>61</v>
      </c>
      <c r="B19" s="1" t="s">
        <v>55</v>
      </c>
    </row>
    <row r="20" spans="1:2" x14ac:dyDescent="0.3">
      <c r="A20" t="s">
        <v>62</v>
      </c>
      <c r="B20" s="1" t="s">
        <v>56</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C2B89-41EC-4976-81EC-1368E19954D6}">
  <dimension ref="A1:B10"/>
  <sheetViews>
    <sheetView showGridLines="0" tabSelected="1" topLeftCell="A10" workbookViewId="0">
      <selection activeCell="O10" sqref="O10"/>
    </sheetView>
  </sheetViews>
  <sheetFormatPr defaultRowHeight="14.4" x14ac:dyDescent="0.3"/>
  <cols>
    <col min="1" max="1" width="7.5546875" bestFit="1" customWidth="1"/>
    <col min="2" max="2" width="32.77734375" bestFit="1" customWidth="1"/>
  </cols>
  <sheetData>
    <row r="1" spans="1:2" x14ac:dyDescent="0.3">
      <c r="A1" s="7" t="s">
        <v>63</v>
      </c>
      <c r="B1" s="7" t="s">
        <v>64</v>
      </c>
    </row>
    <row r="2" spans="1:2" ht="100.8" x14ac:dyDescent="0.3">
      <c r="A2" s="9">
        <v>1</v>
      </c>
      <c r="B2" s="8" t="s">
        <v>65</v>
      </c>
    </row>
    <row r="3" spans="1:2" ht="57.6" x14ac:dyDescent="0.3">
      <c r="A3" s="9">
        <v>2</v>
      </c>
      <c r="B3" s="8" t="s">
        <v>66</v>
      </c>
    </row>
    <row r="4" spans="1:2" ht="43.2" x14ac:dyDescent="0.3">
      <c r="A4" s="9">
        <v>3</v>
      </c>
      <c r="B4" s="8" t="s">
        <v>67</v>
      </c>
    </row>
    <row r="5" spans="1:2" ht="158.4" x14ac:dyDescent="0.3">
      <c r="A5" s="9">
        <v>4</v>
      </c>
      <c r="B5" s="8" t="s">
        <v>68</v>
      </c>
    </row>
    <row r="6" spans="1:2" ht="403.2" x14ac:dyDescent="0.3">
      <c r="A6" s="9">
        <v>5</v>
      </c>
      <c r="B6" s="8" t="s">
        <v>69</v>
      </c>
    </row>
    <row r="7" spans="1:2" ht="273.60000000000002" x14ac:dyDescent="0.3">
      <c r="A7" s="9">
        <v>6</v>
      </c>
      <c r="B7" s="8" t="s">
        <v>70</v>
      </c>
    </row>
    <row r="8" spans="1:2" ht="216" x14ac:dyDescent="0.3">
      <c r="A8" s="9">
        <v>7</v>
      </c>
      <c r="B8" s="8" t="s">
        <v>73</v>
      </c>
    </row>
    <row r="9" spans="1:2" ht="374.4" x14ac:dyDescent="0.3">
      <c r="A9" s="9">
        <v>8</v>
      </c>
      <c r="B9" s="8" t="s">
        <v>71</v>
      </c>
    </row>
    <row r="10" spans="1:2" ht="129.6" x14ac:dyDescent="0.3">
      <c r="A10" s="9">
        <v>9</v>
      </c>
      <c r="B10" s="8" t="s">
        <v>72</v>
      </c>
    </row>
  </sheetData>
  <pageMargins left="0.511811024" right="0.511811024" top="0.78740157499999996" bottom="0.78740157499999996" header="0.31496062000000002" footer="0.31496062000000002"/>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2"/>
  <sheetViews>
    <sheetView workbookViewId="0">
      <selection activeCell="A2" sqref="A2"/>
    </sheetView>
  </sheetViews>
  <sheetFormatPr defaultRowHeight="14.4" x14ac:dyDescent="0.3"/>
  <cols>
    <col min="1" max="1" width="65.77734375" bestFit="1" customWidth="1"/>
    <col min="2" max="2" width="65.77734375" customWidth="1"/>
    <col min="3" max="3" width="7.88671875" bestFit="1" customWidth="1"/>
    <col min="4" max="4" width="10.21875" bestFit="1" customWidth="1"/>
    <col min="5" max="5" width="28.44140625" bestFit="1" customWidth="1"/>
    <col min="6" max="6" width="6.33203125" bestFit="1" customWidth="1"/>
    <col min="7" max="7" width="7.77734375" bestFit="1" customWidth="1"/>
    <col min="8" max="8" width="6.88671875" bestFit="1" customWidth="1"/>
    <col min="11" max="11" width="28.44140625" bestFit="1" customWidth="1"/>
    <col min="12" max="12" width="5" bestFit="1" customWidth="1"/>
    <col min="13" max="13" width="5.109375" bestFit="1" customWidth="1"/>
    <col min="14" max="14" width="7.6640625" bestFit="1" customWidth="1"/>
    <col min="15" max="15" width="4.109375" bestFit="1" customWidth="1"/>
    <col min="16" max="16" width="6.21875" bestFit="1" customWidth="1"/>
    <col min="17" max="17" width="19" bestFit="1" customWidth="1"/>
    <col min="18" max="18" width="26" bestFit="1" customWidth="1"/>
    <col min="19" max="19" width="19.88671875" bestFit="1" customWidth="1"/>
    <col min="20" max="20" width="22.109375" bestFit="1" customWidth="1"/>
    <col min="21" max="21" width="21.21875" bestFit="1" customWidth="1"/>
    <col min="22" max="22" width="40.44140625" bestFit="1" customWidth="1"/>
    <col min="23" max="23" width="65.77734375" bestFit="1" customWidth="1"/>
  </cols>
  <sheetData>
    <row r="1" spans="1:8" x14ac:dyDescent="0.3">
      <c r="A1" s="1" t="s">
        <v>0</v>
      </c>
      <c r="B1" s="1" t="s">
        <v>18</v>
      </c>
      <c r="C1" t="s">
        <v>8</v>
      </c>
      <c r="D1" t="s">
        <v>9</v>
      </c>
      <c r="E1" t="s">
        <v>10</v>
      </c>
      <c r="F1" t="s">
        <v>11</v>
      </c>
      <c r="G1" t="s">
        <v>12</v>
      </c>
      <c r="H1" t="s">
        <v>13</v>
      </c>
    </row>
    <row r="2" spans="1:8" x14ac:dyDescent="0.3">
      <c r="A2" t="s">
        <v>1</v>
      </c>
      <c r="B2" s="1" t="s">
        <v>23</v>
      </c>
      <c r="C2" t="s">
        <v>14</v>
      </c>
      <c r="D2" t="s">
        <v>14</v>
      </c>
      <c r="E2" t="s">
        <v>14</v>
      </c>
      <c r="F2" t="s">
        <v>14</v>
      </c>
      <c r="G2" t="s">
        <v>14</v>
      </c>
      <c r="H2" t="s">
        <v>15</v>
      </c>
    </row>
    <row r="3" spans="1:8" x14ac:dyDescent="0.3">
      <c r="A3" t="s">
        <v>2</v>
      </c>
      <c r="B3" s="1" t="s">
        <v>23</v>
      </c>
      <c r="C3" t="s">
        <v>14</v>
      </c>
      <c r="D3" t="s">
        <v>15</v>
      </c>
      <c r="E3" t="s">
        <v>15</v>
      </c>
      <c r="F3" t="s">
        <v>14</v>
      </c>
      <c r="G3" t="s">
        <v>14</v>
      </c>
      <c r="H3" t="s">
        <v>14</v>
      </c>
    </row>
    <row r="4" spans="1:8" x14ac:dyDescent="0.3">
      <c r="A4" t="s">
        <v>3</v>
      </c>
      <c r="B4" s="1" t="s">
        <v>23</v>
      </c>
      <c r="C4" t="s">
        <v>15</v>
      </c>
      <c r="D4" t="s">
        <v>15</v>
      </c>
      <c r="E4" t="s">
        <v>15</v>
      </c>
      <c r="F4" t="s">
        <v>15</v>
      </c>
      <c r="G4" t="s">
        <v>15</v>
      </c>
      <c r="H4" t="s">
        <v>14</v>
      </c>
    </row>
    <row r="5" spans="1:8" x14ac:dyDescent="0.3">
      <c r="A5" t="s">
        <v>4</v>
      </c>
      <c r="B5" s="1" t="s">
        <v>24</v>
      </c>
      <c r="C5" t="s">
        <v>14</v>
      </c>
      <c r="D5" t="s">
        <v>15</v>
      </c>
      <c r="E5" t="s">
        <v>15</v>
      </c>
      <c r="F5" t="s">
        <v>15</v>
      </c>
      <c r="G5" t="s">
        <v>15</v>
      </c>
      <c r="H5" t="s">
        <v>15</v>
      </c>
    </row>
    <row r="6" spans="1:8" x14ac:dyDescent="0.3">
      <c r="A6" t="s">
        <v>21</v>
      </c>
      <c r="B6" s="1" t="s">
        <v>25</v>
      </c>
      <c r="C6" t="s">
        <v>14</v>
      </c>
      <c r="D6" t="s">
        <v>15</v>
      </c>
      <c r="E6" t="s">
        <v>15</v>
      </c>
      <c r="F6" t="s">
        <v>14</v>
      </c>
      <c r="G6" t="s">
        <v>15</v>
      </c>
      <c r="H6" t="s">
        <v>15</v>
      </c>
    </row>
    <row r="7" spans="1:8" x14ac:dyDescent="0.3">
      <c r="A7" t="s">
        <v>19</v>
      </c>
      <c r="B7" s="1" t="s">
        <v>26</v>
      </c>
      <c r="C7" t="s">
        <v>14</v>
      </c>
      <c r="D7" t="s">
        <v>15</v>
      </c>
      <c r="E7" t="s">
        <v>15</v>
      </c>
      <c r="F7" t="s">
        <v>15</v>
      </c>
      <c r="G7" t="s">
        <v>15</v>
      </c>
      <c r="H7" t="s">
        <v>15</v>
      </c>
    </row>
    <row r="8" spans="1:8" x14ac:dyDescent="0.3">
      <c r="A8" t="s">
        <v>22</v>
      </c>
      <c r="B8" s="1" t="s">
        <v>27</v>
      </c>
      <c r="C8" t="s">
        <v>14</v>
      </c>
      <c r="D8" t="s">
        <v>15</v>
      </c>
      <c r="E8" t="s">
        <v>15</v>
      </c>
      <c r="F8" t="s">
        <v>15</v>
      </c>
      <c r="G8" t="s">
        <v>15</v>
      </c>
      <c r="H8" t="s">
        <v>15</v>
      </c>
    </row>
    <row r="9" spans="1:8" x14ac:dyDescent="0.3">
      <c r="A9" t="s">
        <v>20</v>
      </c>
      <c r="B9" s="1" t="s">
        <v>28</v>
      </c>
      <c r="C9" t="s">
        <v>14</v>
      </c>
      <c r="D9" t="s">
        <v>15</v>
      </c>
      <c r="E9" t="s">
        <v>15</v>
      </c>
      <c r="F9" t="s">
        <v>15</v>
      </c>
      <c r="G9" t="s">
        <v>15</v>
      </c>
      <c r="H9" t="s">
        <v>15</v>
      </c>
    </row>
    <row r="10" spans="1:8" x14ac:dyDescent="0.3">
      <c r="A10" t="s">
        <v>5</v>
      </c>
      <c r="B10" s="1" t="s">
        <v>29</v>
      </c>
      <c r="C10" t="s">
        <v>15</v>
      </c>
      <c r="D10" t="s">
        <v>15</v>
      </c>
      <c r="E10" t="s">
        <v>15</v>
      </c>
      <c r="F10" t="s">
        <v>15</v>
      </c>
      <c r="G10" t="s">
        <v>14</v>
      </c>
      <c r="H10" t="s">
        <v>15</v>
      </c>
    </row>
    <row r="11" spans="1:8" x14ac:dyDescent="0.3">
      <c r="A11" t="s">
        <v>6</v>
      </c>
      <c r="B11" s="1" t="s">
        <v>30</v>
      </c>
      <c r="C11" t="s">
        <v>15</v>
      </c>
      <c r="D11" t="s">
        <v>15</v>
      </c>
      <c r="E11" t="s">
        <v>15</v>
      </c>
      <c r="F11" t="s">
        <v>15</v>
      </c>
      <c r="G11" t="s">
        <v>14</v>
      </c>
      <c r="H11" t="s">
        <v>15</v>
      </c>
    </row>
    <row r="12" spans="1:8" x14ac:dyDescent="0.3">
      <c r="A12" t="s">
        <v>7</v>
      </c>
      <c r="B12" s="1" t="s">
        <v>31</v>
      </c>
      <c r="C12" t="s">
        <v>15</v>
      </c>
      <c r="D12" t="s">
        <v>15</v>
      </c>
      <c r="E12" t="s">
        <v>15</v>
      </c>
      <c r="F12" t="s">
        <v>15</v>
      </c>
      <c r="G12" t="s">
        <v>14</v>
      </c>
      <c r="H12" t="s">
        <v>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EABA4-8A8A-4B19-905F-793FD5324617}">
  <dimension ref="A1:M7"/>
  <sheetViews>
    <sheetView topLeftCell="H1" workbookViewId="0">
      <selection activeCell="E39" sqref="E39"/>
    </sheetView>
  </sheetViews>
  <sheetFormatPr defaultRowHeight="14.4" x14ac:dyDescent="0.3"/>
  <cols>
    <col min="1" max="1" width="28.44140625" bestFit="1" customWidth="1"/>
    <col min="2" max="2" width="5" bestFit="1" customWidth="1"/>
    <col min="3" max="3" width="7.6640625" bestFit="1" customWidth="1"/>
    <col min="4" max="4" width="6.21875" bestFit="1" customWidth="1"/>
    <col min="5" max="5" width="19" bestFit="1" customWidth="1"/>
    <col min="6" max="6" width="26.88671875" bestFit="1" customWidth="1"/>
    <col min="7" max="7" width="43.33203125" bestFit="1" customWidth="1"/>
    <col min="8" max="8" width="40.44140625" bestFit="1" customWidth="1"/>
    <col min="9" max="9" width="74.6640625" bestFit="1" customWidth="1"/>
    <col min="10" max="10" width="21.21875" bestFit="1" customWidth="1"/>
    <col min="11" max="11" width="40.44140625" bestFit="1" customWidth="1"/>
    <col min="12" max="13" width="65.77734375" bestFit="1" customWidth="1"/>
  </cols>
  <sheetData>
    <row r="1" spans="1:13" x14ac:dyDescent="0.3">
      <c r="A1" s="1" t="s">
        <v>45</v>
      </c>
      <c r="B1" s="1" t="s">
        <v>1</v>
      </c>
      <c r="C1" s="1" t="s">
        <v>2</v>
      </c>
      <c r="D1" s="1" t="s">
        <v>3</v>
      </c>
      <c r="E1" s="1" t="s">
        <v>4</v>
      </c>
      <c r="F1" s="1" t="s">
        <v>21</v>
      </c>
      <c r="G1" s="1" t="s">
        <v>19</v>
      </c>
      <c r="H1" s="1" t="s">
        <v>22</v>
      </c>
      <c r="I1" s="1" t="s">
        <v>20</v>
      </c>
      <c r="J1" s="1" t="s">
        <v>5</v>
      </c>
      <c r="K1" s="1" t="s">
        <v>6</v>
      </c>
      <c r="L1" s="1" t="s">
        <v>7</v>
      </c>
      <c r="M1" s="1"/>
    </row>
    <row r="2" spans="1:13" x14ac:dyDescent="0.3">
      <c r="A2" s="1" t="s">
        <v>8</v>
      </c>
      <c r="B2" s="1">
        <v>1</v>
      </c>
      <c r="C2" s="1">
        <v>1</v>
      </c>
      <c r="D2" s="1">
        <v>0</v>
      </c>
      <c r="E2" s="1">
        <v>1</v>
      </c>
      <c r="F2" s="1">
        <v>1</v>
      </c>
      <c r="G2" s="1">
        <v>1</v>
      </c>
      <c r="H2" s="1">
        <v>1</v>
      </c>
      <c r="I2" s="1">
        <v>1</v>
      </c>
      <c r="J2" s="1">
        <v>0</v>
      </c>
      <c r="K2" s="1">
        <v>0</v>
      </c>
      <c r="L2" s="1">
        <v>0</v>
      </c>
      <c r="M2" s="1"/>
    </row>
    <row r="3" spans="1:13" x14ac:dyDescent="0.3">
      <c r="A3" s="1" t="s">
        <v>9</v>
      </c>
      <c r="B3" s="1">
        <v>1</v>
      </c>
      <c r="C3" s="1">
        <v>0</v>
      </c>
      <c r="D3" s="1">
        <v>0</v>
      </c>
      <c r="E3" s="1">
        <v>0</v>
      </c>
      <c r="F3" s="1">
        <v>0</v>
      </c>
      <c r="G3" s="1">
        <v>0</v>
      </c>
      <c r="H3" s="1">
        <v>0</v>
      </c>
      <c r="I3" s="1">
        <v>0</v>
      </c>
      <c r="J3" s="1">
        <v>0</v>
      </c>
      <c r="K3" s="1">
        <v>0</v>
      </c>
      <c r="L3" s="1">
        <v>0</v>
      </c>
      <c r="M3" s="1"/>
    </row>
    <row r="4" spans="1:13" x14ac:dyDescent="0.3">
      <c r="A4" s="1" t="s">
        <v>17</v>
      </c>
      <c r="B4" s="1">
        <v>1</v>
      </c>
      <c r="C4" s="1">
        <v>0</v>
      </c>
      <c r="D4" s="1">
        <v>0</v>
      </c>
      <c r="E4" s="1">
        <v>0</v>
      </c>
      <c r="F4" s="1">
        <v>0</v>
      </c>
      <c r="G4" s="1">
        <v>0</v>
      </c>
      <c r="H4" s="1">
        <v>0</v>
      </c>
      <c r="I4" s="1">
        <v>0</v>
      </c>
      <c r="J4" s="1">
        <v>0</v>
      </c>
      <c r="K4" s="1">
        <v>0</v>
      </c>
      <c r="L4" s="1">
        <v>0</v>
      </c>
      <c r="M4" s="1"/>
    </row>
    <row r="5" spans="1:13" x14ac:dyDescent="0.3">
      <c r="A5" s="1" t="s">
        <v>11</v>
      </c>
      <c r="B5" s="1">
        <v>1</v>
      </c>
      <c r="C5" s="1">
        <v>1</v>
      </c>
      <c r="D5" s="1">
        <v>0</v>
      </c>
      <c r="E5" s="1">
        <v>0</v>
      </c>
      <c r="F5" s="1">
        <v>1</v>
      </c>
      <c r="G5" s="1">
        <v>0</v>
      </c>
      <c r="H5" s="1">
        <v>0</v>
      </c>
      <c r="I5" s="1">
        <v>0</v>
      </c>
      <c r="J5" s="1">
        <v>0</v>
      </c>
      <c r="K5" s="1">
        <v>0</v>
      </c>
      <c r="L5" s="1">
        <v>0</v>
      </c>
      <c r="M5" s="1"/>
    </row>
    <row r="6" spans="1:13" x14ac:dyDescent="0.3">
      <c r="A6" s="1" t="s">
        <v>12</v>
      </c>
      <c r="B6" s="1">
        <v>1</v>
      </c>
      <c r="C6" s="1">
        <v>1</v>
      </c>
      <c r="D6" s="1">
        <v>0</v>
      </c>
      <c r="E6" s="1">
        <v>0</v>
      </c>
      <c r="F6" s="1">
        <v>0</v>
      </c>
      <c r="G6" s="1">
        <v>0</v>
      </c>
      <c r="H6" s="1">
        <v>0</v>
      </c>
      <c r="I6" s="1">
        <v>0</v>
      </c>
      <c r="J6" s="1">
        <v>1</v>
      </c>
      <c r="K6" s="1">
        <v>1</v>
      </c>
      <c r="L6" s="1">
        <v>1</v>
      </c>
      <c r="M6" s="1"/>
    </row>
    <row r="7" spans="1:13" x14ac:dyDescent="0.3">
      <c r="A7" s="1" t="s">
        <v>13</v>
      </c>
      <c r="B7" s="1">
        <v>0</v>
      </c>
      <c r="C7" s="1">
        <v>1</v>
      </c>
      <c r="D7" s="1">
        <v>1</v>
      </c>
      <c r="E7" s="1">
        <v>0</v>
      </c>
      <c r="F7" s="1">
        <v>0</v>
      </c>
      <c r="G7" s="1">
        <v>0</v>
      </c>
      <c r="H7" s="1">
        <v>0</v>
      </c>
      <c r="I7" s="1">
        <v>0</v>
      </c>
      <c r="J7" s="1">
        <v>0</v>
      </c>
      <c r="K7" s="1">
        <v>0</v>
      </c>
      <c r="L7" s="1">
        <v>0</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053B8-6638-4316-A540-DAC202335001}">
  <dimension ref="A1:Q25"/>
  <sheetViews>
    <sheetView topLeftCell="A4" zoomScale="65" zoomScaleNormal="65" workbookViewId="0">
      <selection activeCell="M1" sqref="M1"/>
    </sheetView>
  </sheetViews>
  <sheetFormatPr defaultRowHeight="14.4" x14ac:dyDescent="0.3"/>
  <cols>
    <col min="1" max="1" width="26.21875" bestFit="1" customWidth="1"/>
    <col min="2" max="2" width="12.88671875" bestFit="1" customWidth="1"/>
    <col min="3" max="3" width="15.5546875" bestFit="1" customWidth="1"/>
    <col min="4" max="4" width="14.44140625" bestFit="1" customWidth="1"/>
    <col min="5" max="5" width="27.44140625" bestFit="1" customWidth="1"/>
    <col min="6" max="6" width="35.5546875" bestFit="1" customWidth="1"/>
    <col min="7" max="7" width="51.77734375" bestFit="1" customWidth="1"/>
    <col min="8" max="8" width="49.109375" bestFit="1" customWidth="1"/>
    <col min="9" max="9" width="83.21875" bestFit="1" customWidth="1"/>
    <col min="10" max="10" width="29.44140625" bestFit="1" customWidth="1"/>
    <col min="11" max="11" width="48.77734375" bestFit="1" customWidth="1"/>
    <col min="12" max="12" width="74.6640625" bestFit="1" customWidth="1"/>
    <col min="13" max="13" width="67.109375" bestFit="1" customWidth="1"/>
    <col min="14" max="14" width="75.109375" bestFit="1" customWidth="1"/>
    <col min="15" max="15" width="75.109375" customWidth="1"/>
    <col min="16" max="17" width="12.109375" bestFit="1" customWidth="1"/>
  </cols>
  <sheetData>
    <row r="1" spans="1:17" x14ac:dyDescent="0.3">
      <c r="A1" s="2" t="s">
        <v>45</v>
      </c>
      <c r="B1" t="s">
        <v>32</v>
      </c>
      <c r="C1" t="s">
        <v>33</v>
      </c>
      <c r="D1" t="s">
        <v>34</v>
      </c>
      <c r="E1" t="s">
        <v>35</v>
      </c>
      <c r="F1" t="s">
        <v>36</v>
      </c>
      <c r="G1" t="s">
        <v>37</v>
      </c>
      <c r="H1" t="s">
        <v>38</v>
      </c>
      <c r="I1" t="s">
        <v>39</v>
      </c>
      <c r="J1" t="s">
        <v>40</v>
      </c>
      <c r="K1" t="s">
        <v>41</v>
      </c>
      <c r="L1" t="s">
        <v>42</v>
      </c>
      <c r="N1" s="1" t="s">
        <v>46</v>
      </c>
      <c r="O1" s="1" t="s">
        <v>43</v>
      </c>
      <c r="P1" s="1" t="s">
        <v>47</v>
      </c>
      <c r="Q1" s="1" t="s">
        <v>44</v>
      </c>
    </row>
    <row r="2" spans="1:17" x14ac:dyDescent="0.3">
      <c r="A2" t="s">
        <v>13</v>
      </c>
      <c r="B2">
        <v>0</v>
      </c>
      <c r="C2">
        <v>1</v>
      </c>
      <c r="D2">
        <v>1</v>
      </c>
      <c r="E2">
        <v>0</v>
      </c>
      <c r="F2">
        <v>0</v>
      </c>
      <c r="G2">
        <v>0</v>
      </c>
      <c r="H2">
        <v>0</v>
      </c>
      <c r="I2">
        <v>0</v>
      </c>
      <c r="J2">
        <v>0</v>
      </c>
      <c r="K2">
        <v>0</v>
      </c>
      <c r="L2">
        <v>0</v>
      </c>
      <c r="N2" t="s">
        <v>1</v>
      </c>
      <c r="O2" s="1" t="s">
        <v>23</v>
      </c>
      <c r="P2" s="4">
        <f>Q2/$Q$13</f>
        <v>0.26315789473684209</v>
      </c>
      <c r="Q2" s="1">
        <v>5</v>
      </c>
    </row>
    <row r="3" spans="1:17" x14ac:dyDescent="0.3">
      <c r="A3" t="s">
        <v>8</v>
      </c>
      <c r="B3">
        <v>1</v>
      </c>
      <c r="C3">
        <v>1</v>
      </c>
      <c r="D3">
        <v>0</v>
      </c>
      <c r="E3">
        <v>1</v>
      </c>
      <c r="F3">
        <v>1</v>
      </c>
      <c r="G3">
        <v>1</v>
      </c>
      <c r="H3">
        <v>1</v>
      </c>
      <c r="I3">
        <v>1</v>
      </c>
      <c r="J3">
        <v>0</v>
      </c>
      <c r="K3">
        <v>0</v>
      </c>
      <c r="L3">
        <v>0</v>
      </c>
      <c r="N3" t="s">
        <v>2</v>
      </c>
      <c r="O3" s="1" t="s">
        <v>23</v>
      </c>
      <c r="P3" s="4">
        <f t="shared" ref="P3:P12" si="0">Q3/$Q$13</f>
        <v>0.21052631578947367</v>
      </c>
      <c r="Q3" s="1">
        <v>4</v>
      </c>
    </row>
    <row r="4" spans="1:17" x14ac:dyDescent="0.3">
      <c r="A4" t="s">
        <v>12</v>
      </c>
      <c r="B4">
        <v>1</v>
      </c>
      <c r="C4">
        <v>1</v>
      </c>
      <c r="D4">
        <v>0</v>
      </c>
      <c r="E4">
        <v>0</v>
      </c>
      <c r="F4">
        <v>0</v>
      </c>
      <c r="G4">
        <v>0</v>
      </c>
      <c r="H4">
        <v>0</v>
      </c>
      <c r="I4">
        <v>0</v>
      </c>
      <c r="J4">
        <v>1</v>
      </c>
      <c r="K4">
        <v>1</v>
      </c>
      <c r="L4">
        <v>1</v>
      </c>
      <c r="N4" t="s">
        <v>3</v>
      </c>
      <c r="O4" s="1" t="s">
        <v>23</v>
      </c>
      <c r="P4" s="4">
        <f t="shared" si="0"/>
        <v>5.2631578947368418E-2</v>
      </c>
      <c r="Q4" s="1">
        <v>1</v>
      </c>
    </row>
    <row r="5" spans="1:17" x14ac:dyDescent="0.3">
      <c r="A5" t="s">
        <v>9</v>
      </c>
      <c r="B5">
        <v>1</v>
      </c>
      <c r="C5">
        <v>0</v>
      </c>
      <c r="D5">
        <v>0</v>
      </c>
      <c r="E5">
        <v>0</v>
      </c>
      <c r="F5">
        <v>0</v>
      </c>
      <c r="G5">
        <v>0</v>
      </c>
      <c r="H5">
        <v>0</v>
      </c>
      <c r="I5">
        <v>0</v>
      </c>
      <c r="J5">
        <v>0</v>
      </c>
      <c r="K5">
        <v>0</v>
      </c>
      <c r="L5">
        <v>0</v>
      </c>
      <c r="N5" t="s">
        <v>4</v>
      </c>
      <c r="O5" s="1" t="s">
        <v>24</v>
      </c>
      <c r="P5" s="4">
        <f t="shared" si="0"/>
        <v>5.2631578947368418E-2</v>
      </c>
      <c r="Q5" s="1">
        <v>1</v>
      </c>
    </row>
    <row r="6" spans="1:17" x14ac:dyDescent="0.3">
      <c r="A6" t="s">
        <v>17</v>
      </c>
      <c r="B6">
        <v>1</v>
      </c>
      <c r="C6">
        <v>0</v>
      </c>
      <c r="D6">
        <v>0</v>
      </c>
      <c r="E6">
        <v>0</v>
      </c>
      <c r="F6">
        <v>0</v>
      </c>
      <c r="G6">
        <v>0</v>
      </c>
      <c r="H6">
        <v>0</v>
      </c>
      <c r="I6">
        <v>0</v>
      </c>
      <c r="J6">
        <v>0</v>
      </c>
      <c r="K6">
        <v>0</v>
      </c>
      <c r="L6">
        <v>0</v>
      </c>
      <c r="N6" t="s">
        <v>21</v>
      </c>
      <c r="O6" s="1" t="s">
        <v>25</v>
      </c>
      <c r="P6" s="4">
        <f t="shared" si="0"/>
        <v>0.10526315789473684</v>
      </c>
      <c r="Q6" s="1">
        <v>2</v>
      </c>
    </row>
    <row r="7" spans="1:17" x14ac:dyDescent="0.3">
      <c r="A7" t="s">
        <v>11</v>
      </c>
      <c r="B7">
        <v>1</v>
      </c>
      <c r="C7">
        <v>1</v>
      </c>
      <c r="D7">
        <v>0</v>
      </c>
      <c r="E7">
        <v>0</v>
      </c>
      <c r="F7">
        <v>1</v>
      </c>
      <c r="G7">
        <v>0</v>
      </c>
      <c r="H7">
        <v>0</v>
      </c>
      <c r="I7">
        <v>0</v>
      </c>
      <c r="J7">
        <v>0</v>
      </c>
      <c r="K7">
        <v>0</v>
      </c>
      <c r="L7">
        <v>0</v>
      </c>
      <c r="N7" t="s">
        <v>19</v>
      </c>
      <c r="O7" s="1" t="s">
        <v>26</v>
      </c>
      <c r="P7" s="4">
        <f t="shared" si="0"/>
        <v>5.2631578947368418E-2</v>
      </c>
      <c r="Q7" s="1">
        <v>1</v>
      </c>
    </row>
    <row r="8" spans="1:17" x14ac:dyDescent="0.3">
      <c r="A8" t="s">
        <v>16</v>
      </c>
      <c r="B8">
        <v>5</v>
      </c>
      <c r="C8">
        <v>4</v>
      </c>
      <c r="D8">
        <v>1</v>
      </c>
      <c r="E8">
        <v>1</v>
      </c>
      <c r="F8">
        <v>2</v>
      </c>
      <c r="G8">
        <v>1</v>
      </c>
      <c r="H8">
        <v>1</v>
      </c>
      <c r="I8">
        <v>1</v>
      </c>
      <c r="J8">
        <v>1</v>
      </c>
      <c r="K8">
        <v>1</v>
      </c>
      <c r="L8">
        <v>1</v>
      </c>
      <c r="N8" t="s">
        <v>22</v>
      </c>
      <c r="O8" s="1" t="s">
        <v>27</v>
      </c>
      <c r="P8" s="4">
        <f t="shared" si="0"/>
        <v>5.2631578947368418E-2</v>
      </c>
      <c r="Q8" s="1">
        <v>1</v>
      </c>
    </row>
    <row r="9" spans="1:17" x14ac:dyDescent="0.3">
      <c r="N9" t="s">
        <v>20</v>
      </c>
      <c r="O9" s="1" t="s">
        <v>28</v>
      </c>
      <c r="P9" s="4">
        <f t="shared" si="0"/>
        <v>5.2631578947368418E-2</v>
      </c>
      <c r="Q9" s="1">
        <v>1</v>
      </c>
    </row>
    <row r="10" spans="1:17" x14ac:dyDescent="0.3">
      <c r="N10" t="s">
        <v>5</v>
      </c>
      <c r="O10" s="1" t="s">
        <v>29</v>
      </c>
      <c r="P10" s="4">
        <f t="shared" si="0"/>
        <v>5.2631578947368418E-2</v>
      </c>
      <c r="Q10" s="1">
        <v>1</v>
      </c>
    </row>
    <row r="11" spans="1:17" x14ac:dyDescent="0.3">
      <c r="N11" t="s">
        <v>6</v>
      </c>
      <c r="O11" s="1" t="s">
        <v>30</v>
      </c>
      <c r="P11" s="4">
        <f t="shared" si="0"/>
        <v>5.2631578947368418E-2</v>
      </c>
      <c r="Q11" s="1">
        <v>1</v>
      </c>
    </row>
    <row r="12" spans="1:17" x14ac:dyDescent="0.3">
      <c r="N12" t="s">
        <v>7</v>
      </c>
      <c r="O12" s="1" t="s">
        <v>31</v>
      </c>
      <c r="P12" s="4">
        <f t="shared" si="0"/>
        <v>5.2631578947368418E-2</v>
      </c>
      <c r="Q12" s="1">
        <v>1</v>
      </c>
    </row>
    <row r="13" spans="1:17" x14ac:dyDescent="0.3">
      <c r="Q13">
        <f>SUM(Q2:Q12)</f>
        <v>19</v>
      </c>
    </row>
    <row r="19" spans="2:2" x14ac:dyDescent="0.3">
      <c r="B19" s="3"/>
    </row>
    <row r="20" spans="2:2" x14ac:dyDescent="0.3">
      <c r="B20" s="3"/>
    </row>
    <row r="21" spans="2:2" x14ac:dyDescent="0.3">
      <c r="B21" s="3"/>
    </row>
    <row r="22" spans="2:2" x14ac:dyDescent="0.3">
      <c r="B22" s="3"/>
    </row>
    <row r="23" spans="2:2" x14ac:dyDescent="0.3">
      <c r="B23" s="3"/>
    </row>
    <row r="24" spans="2:2" x14ac:dyDescent="0.3">
      <c r="B24" s="3"/>
    </row>
    <row r="25" spans="2:2" x14ac:dyDescent="0.3">
      <c r="B25" s="3"/>
    </row>
  </sheetData>
  <pageMargins left="0.511811024" right="0.511811024" top="0.78740157499999996" bottom="0.78740157499999996" header="0.31496062000000002" footer="0.31496062000000002"/>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Relevância dos índices</vt:lpstr>
      <vt:lpstr>Descritivo índices</vt:lpstr>
      <vt:lpstr>Conclusões Norven</vt:lpstr>
      <vt:lpstr>Índices</vt:lpstr>
      <vt:lpstr>Transposto</vt:lpstr>
      <vt:lpstr>Esboço de gráfico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Pedro Lucas Berto de Faria Menezes</dc:creator>
  <cp:lastModifiedBy>Pedro Lucas Berto de Faria Menezes</cp:lastModifiedBy>
  <dcterms:created xsi:type="dcterms:W3CDTF">2015-06-05T18:19:34Z</dcterms:created>
  <dcterms:modified xsi:type="dcterms:W3CDTF">2025-05-07T20:08:24Z</dcterms:modified>
</cp:coreProperties>
</file>