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<sst xmlns="http://schemas.openxmlformats.org/spreadsheetml/2006/main" count="70" uniqueCount="43">
  <si>
    <t>163/74</t>
  </si>
  <si>
    <t>167/65</t>
  </si>
  <si>
    <t>175 / 95</t>
  </si>
  <si>
    <t>164/53</t>
  </si>
  <si>
    <t>177/52</t>
  </si>
  <si>
    <t>166 / 68</t>
  </si>
  <si>
    <t>173 / 60</t>
  </si>
  <si>
    <t>181 /80</t>
  </si>
  <si>
    <t>Khadija</t>
  </si>
  <si>
    <t>Nermine</t>
  </si>
  <si>
    <t>Mohamed</t>
  </si>
  <si>
    <t>Imen</t>
  </si>
  <si>
    <t>Haifa Gharrad</t>
  </si>
  <si>
    <t>Amal</t>
  </si>
  <si>
    <t>Sandra</t>
  </si>
  <si>
    <t>Haifa Chouchen</t>
  </si>
  <si>
    <t>Moyenne d'erreurs</t>
  </si>
  <si>
    <t>Moyenne d'erreurs en %</t>
  </si>
  <si>
    <t>Prédiction</t>
  </si>
  <si>
    <t>Rubon</t>
  </si>
  <si>
    <t>ERREUR</t>
  </si>
  <si>
    <t>% ERREUR</t>
  </si>
  <si>
    <t>RUBON</t>
  </si>
  <si>
    <t>Head_Circumference</t>
  </si>
  <si>
    <t>Right_Elbow</t>
  </si>
  <si>
    <t>Biceps</t>
  </si>
  <si>
    <t>Waist_Circumference</t>
  </si>
  <si>
    <t>Chest_Circumference</t>
  </si>
  <si>
    <t>Chest_Base</t>
  </si>
  <si>
    <t>Right_Knee</t>
  </si>
  <si>
    <t>Left_Knee</t>
  </si>
  <si>
    <t>Right_Calf</t>
  </si>
  <si>
    <t>Left_Calf</t>
  </si>
  <si>
    <t>High_Hip</t>
  </si>
  <si>
    <t>Low_Hip</t>
  </si>
  <si>
    <t>Right_Thigh</t>
  </si>
  <si>
    <t>Right_Thigh_Widest</t>
  </si>
  <si>
    <t>Left_Thigh</t>
  </si>
  <si>
    <t>Left_Thigh_Widest</t>
  </si>
  <si>
    <t>Shoulder_Width</t>
  </si>
  <si>
    <t>Arm_Length</t>
  </si>
  <si>
    <t>Trunk_Length</t>
  </si>
  <si>
    <t>Leg_Length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</si>
</sst>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sz val="11.0"/>
      <color rgb="FFFFFFFF"/>
      <name val="Quattrocento Sans"/>
    </font>
    <font>
      <sz val="12.0"/>
      <color rgb="FF000000"/>
      <name val="&quot;Aptos Narrow&quot;"/>
    </font>
    <font>
      <sz val="12.0"/>
      <color rgb="FF000000"/>
      <name val="Arial"/>
    </font>
    <font>
      <sz val="12.0"/>
      <color rgb="FFFF0000"/>
      <name val="&quot;Aptos Narrow&quot;"/>
    </font>
    <font>
      <sz val="11.0"/>
      <color rgb="FF000000"/>
      <name val="&quot;Aptos Narrow&quot;"/>
    </font>
    <font>
      <sz val="11.0"/>
      <color theme="1"/>
      <name val="&quot;Aptos Narrow&quot;"/>
    </font>
    <font>
      <sz val="11.0"/>
      <color rgb="FFFF0000"/>
      <name val="&quot;Aptos Narrow&quot;"/>
    </font>
    <font>
      <sz val="11.0"/>
      <color rgb="FFFF0000"/>
      <name val="Quattrocento Sans"/>
    </font>
    <font>
      <b/>
      <sz val="12.0"/>
      <color rgb="FF000000"/>
      <name val="&quot;Aptos Narrow&quot;"/>
    </font>
    <font>
      <b/>
      <sz val="12.0"/>
      <color rgb="FF000000"/>
      <name val="Arial"/>
    </font>
    <font>
      <b/>
      <sz val="11.0"/>
      <color rgb="FF000000"/>
      <name val="Arial"/>
    </font>
    <font>
      <b/>
      <sz val="12.0"/>
      <color rgb="FFFF0000"/>
      <name val="Arial"/>
    </font>
    <font>
      <b/>
      <sz val="12.0"/>
      <color rgb="FFFF0000"/>
      <name val="&quot;Aptos Narrow&quot;"/>
    </font>
    <font>
      <b/>
      <sz val="12.0"/>
      <color theme="1"/>
      <name val="&quot;Aptos Narrow&quot;"/>
    </font>
    <font>
      <sz val="13.0"/>
      <color theme="1"/>
      <name val="Arial"/>
      <scheme val="minor"/>
    </font>
    <font>
      <sz val="11.0"/>
      <color rgb="FFFF0000"/>
      <name val="Arial"/>
    </font>
    <font>
      <sz val="12.0"/>
      <color theme="1"/>
      <name val="Arial"/>
    </font>
    <font>
      <sz val="12.0"/>
      <color rgb="FFFF0000"/>
      <name val="Arial"/>
    </font>
    <font>
      <sz val="12.0"/>
      <color rgb="FF000000"/>
      <name val="Quattrocento Sans"/>
    </font>
    <font>
      <color theme="1"/>
      <name val="Arial"/>
    </font>
    <font>
      <sz val="12.0"/>
      <color theme="1"/>
      <name val="Quattrocento Sans"/>
    </font>
    <font>
      <sz val="11.0"/>
      <color rgb="FF000000"/>
      <name val="Arial"/>
    </font>
    <font>
      <sz val="11.0"/>
      <color theme="1"/>
      <name val="Arial"/>
    </font>
    <font>
      <sz val="12.0"/>
      <color theme="1"/>
      <name val="&quot;Aptos Narrow&quot;"/>
    </font>
    <font>
      <color theme="1"/>
      <name val="Arial"/>
      <scheme val="minor"/>
    </font>
    <font>
      <b/>
      <sz val="18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8293F"/>
        <bgColor rgb="FF08293F"/>
      </patternFill>
    </fill>
    <fill>
      <patternFill patternType="solid">
        <fgColor theme="7"/>
        <bgColor theme="7"/>
      </patternFill>
    </fill>
    <fill>
      <patternFill patternType="solid">
        <fgColor rgb="FF1CE496"/>
        <bgColor rgb="FF1CE496"/>
      </patternFill>
    </fill>
    <fill>
      <patternFill patternType="solid">
        <fgColor rgb="FFD8FD00"/>
        <bgColor rgb="FFD8FD00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F9900"/>
        <bgColor rgb="FFFF9900"/>
      </patternFill>
    </fill>
  </fills>
  <borders count="6">
    <border/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</border>
    <border>
      <left style="thin">
        <color rgb="FFDEE2E6"/>
      </left>
      <right style="thin">
        <color rgb="FFDEE2E6"/>
      </right>
      <bottom style="thin">
        <color rgb="FFDEE2E6"/>
      </bottom>
    </border>
    <border>
      <right style="thin">
        <color rgb="FFDEE2E6"/>
      </right>
    </border>
    <border>
      <left style="thin">
        <color rgb="FFD8FD00"/>
      </left>
      <right style="thin">
        <color rgb="FFDEE2E6"/>
      </right>
      <top style="thin">
        <color rgb="FFD8FD00"/>
      </top>
      <bottom style="thin">
        <color rgb="FFDEE2E6"/>
      </bottom>
    </border>
    <border>
      <right style="thin">
        <color rgb="FFD8FD00"/>
      </right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2" fillId="0" fontId="8" numFmtId="0" xfId="0" applyAlignment="1" applyBorder="1" applyFont="1">
      <alignment vertical="top"/>
    </xf>
    <xf borderId="2" fillId="0" fontId="1" numFmtId="0" xfId="0" applyAlignment="1" applyBorder="1" applyFont="1">
      <alignment vertical="top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2" fontId="12" numFmtId="0" xfId="0" applyAlignment="1" applyFill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vertical="bottom"/>
    </xf>
    <xf borderId="0" fillId="0" fontId="12" numFmtId="4" xfId="0" applyAlignment="1" applyFont="1" applyNumberForma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2" numFmtId="0" xfId="0" applyAlignment="1" applyFont="1">
      <alignment vertical="bottom"/>
    </xf>
    <xf borderId="1" fillId="3" fontId="1" numFmtId="0" xfId="0" applyAlignment="1" applyBorder="1" applyFill="1" applyFont="1">
      <alignment horizontal="right" vertical="top"/>
    </xf>
    <xf borderId="0" fillId="4" fontId="2" numFmtId="4" xfId="0" applyAlignment="1" applyFill="1" applyFont="1" applyNumberFormat="1">
      <alignment shrinkToFit="0" vertical="bottom" wrapText="0"/>
    </xf>
    <xf borderId="0" fillId="4" fontId="15" numFmtId="4" xfId="0" applyAlignment="1" applyFont="1" applyNumberFormat="1">
      <alignment horizontal="left"/>
    </xf>
    <xf borderId="1" fillId="5" fontId="3" numFmtId="4" xfId="0" applyAlignment="1" applyBorder="1" applyFill="1" applyFont="1" applyNumberFormat="1">
      <alignment horizontal="right" vertical="bottom"/>
    </xf>
    <xf borderId="0" fillId="6" fontId="2" numFmtId="4" xfId="0" applyAlignment="1" applyFill="1" applyFont="1" applyNumberFormat="1">
      <alignment horizontal="right" shrinkToFit="0" vertical="bottom" wrapText="0"/>
    </xf>
    <xf borderId="0" fillId="0" fontId="4" numFmtId="4" xfId="0" applyAlignment="1" applyFont="1" applyNumberFormat="1">
      <alignment horizontal="right" shrinkToFit="0" vertical="bottom" wrapText="0"/>
    </xf>
    <xf borderId="3" fillId="0" fontId="4" numFmtId="4" xfId="0" applyAlignment="1" applyBorder="1" applyFont="1" applyNumberFormat="1">
      <alignment horizontal="right" vertical="bottom"/>
    </xf>
    <xf borderId="3" fillId="0" fontId="16" numFmtId="4" xfId="0" applyAlignment="1" applyBorder="1" applyFont="1" applyNumberFormat="1">
      <alignment horizontal="right" vertical="bottom"/>
    </xf>
    <xf borderId="1" fillId="5" fontId="17" numFmtId="4" xfId="0" applyAlignment="1" applyBorder="1" applyFont="1" applyNumberFormat="1">
      <alignment horizontal="right" vertical="bottom"/>
    </xf>
    <xf borderId="0" fillId="6" fontId="5" numFmtId="4" xfId="0" applyAlignment="1" applyFont="1" applyNumberFormat="1">
      <alignment horizontal="right" shrinkToFit="0" vertical="bottom" wrapText="0"/>
    </xf>
    <xf borderId="3" fillId="0" fontId="7" numFmtId="4" xfId="0" applyAlignment="1" applyBorder="1" applyFont="1" applyNumberFormat="1">
      <alignment horizontal="right" vertical="bottom"/>
    </xf>
    <xf borderId="0" fillId="6" fontId="6" numFmtId="4" xfId="0" applyAlignment="1" applyFont="1" applyNumberFormat="1">
      <alignment horizontal="right" shrinkToFit="0" vertical="bottom" wrapText="0"/>
    </xf>
    <xf borderId="0" fillId="0" fontId="7" numFmtId="4" xfId="0" applyAlignment="1" applyFont="1" applyNumberFormat="1">
      <alignment shrinkToFit="0" vertical="bottom" wrapText="0"/>
    </xf>
    <xf borderId="0" fillId="0" fontId="4" numFmtId="4" xfId="0" applyAlignment="1" applyFont="1" applyNumberFormat="1">
      <alignment horizontal="right" vertical="bottom"/>
    </xf>
    <xf borderId="0" fillId="0" fontId="5" numFmtId="4" xfId="0" applyAlignment="1" applyFont="1" applyNumberFormat="1">
      <alignment shrinkToFit="0" vertical="bottom" wrapText="0"/>
    </xf>
    <xf borderId="3" fillId="0" fontId="18" numFmtId="4" xfId="0" applyAlignment="1" applyBorder="1" applyFont="1" applyNumberFormat="1">
      <alignment horizontal="right" vertical="bottom"/>
    </xf>
    <xf borderId="1" fillId="5" fontId="17" numFmtId="4" xfId="0" applyAlignment="1" applyBorder="1" applyFont="1" applyNumberFormat="1">
      <alignment horizontal="right" vertical="top"/>
    </xf>
    <xf borderId="1" fillId="0" fontId="3" numFmtId="4" xfId="0" applyAlignment="1" applyBorder="1" applyFont="1" applyNumberFormat="1">
      <alignment horizontal="right" vertical="bottom"/>
    </xf>
    <xf borderId="0" fillId="0" fontId="3" numFmtId="4" xfId="0" applyAlignment="1" applyFont="1" applyNumberFormat="1">
      <alignment horizontal="right" shrinkToFit="0" vertical="bottom" wrapText="0"/>
    </xf>
    <xf borderId="2" fillId="0" fontId="8" numFmtId="0" xfId="0" applyAlignment="1" applyBorder="1" applyFont="1">
      <alignment horizontal="right" vertical="top"/>
    </xf>
    <xf borderId="0" fillId="0" fontId="2" numFmtId="4" xfId="0" applyAlignment="1" applyFont="1" applyNumberFormat="1">
      <alignment shrinkToFit="0" vertical="bottom" wrapText="0"/>
    </xf>
    <xf borderId="0" fillId="0" fontId="15" numFmtId="4" xfId="0" applyAlignment="1" applyFont="1" applyNumberFormat="1">
      <alignment horizontal="left"/>
    </xf>
    <xf borderId="2" fillId="0" fontId="19" numFmtId="4" xfId="0" applyAlignment="1" applyBorder="1" applyFont="1" applyNumberFormat="1">
      <alignment horizontal="right" vertical="bottom"/>
    </xf>
    <xf borderId="3" fillId="0" fontId="20" numFmtId="4" xfId="0" applyAlignment="1" applyBorder="1" applyFont="1" applyNumberFormat="1">
      <alignment vertical="bottom"/>
    </xf>
    <xf borderId="2" fillId="0" fontId="21" numFmtId="4" xfId="0" applyAlignment="1" applyBorder="1" applyFont="1" applyNumberFormat="1">
      <alignment horizontal="right" vertical="bottom"/>
    </xf>
    <xf borderId="0" fillId="0" fontId="5" numFmtId="4" xfId="0" applyAlignment="1" applyFont="1" applyNumberFormat="1">
      <alignment horizontal="right" shrinkToFit="0" vertical="bottom" wrapText="0"/>
    </xf>
    <xf borderId="0" fillId="0" fontId="6" numFmtId="4" xfId="0" applyAlignment="1" applyFont="1" applyNumberFormat="1">
      <alignment horizontal="right" shrinkToFit="0" vertical="bottom" wrapText="0"/>
    </xf>
    <xf borderId="0" fillId="0" fontId="20" numFmtId="4" xfId="0" applyAlignment="1" applyFont="1" applyNumberFormat="1">
      <alignment vertical="bottom"/>
    </xf>
    <xf borderId="0" fillId="0" fontId="7" numFmtId="4" xfId="0" applyAlignment="1" applyFont="1" applyNumberFormat="1">
      <alignment horizontal="right" shrinkToFit="0" vertical="bottom" wrapText="0"/>
    </xf>
    <xf borderId="2" fillId="0" fontId="21" numFmtId="4" xfId="0" applyAlignment="1" applyBorder="1" applyFont="1" applyNumberFormat="1">
      <alignment horizontal="right" vertical="top"/>
    </xf>
    <xf borderId="2" fillId="0" fontId="3" numFmtId="4" xfId="0" applyAlignment="1" applyBorder="1" applyFont="1" applyNumberFormat="1">
      <alignment horizontal="right" vertical="bottom"/>
    </xf>
    <xf borderId="2" fillId="3" fontId="1" numFmtId="0" xfId="0" applyAlignment="1" applyBorder="1" applyFont="1">
      <alignment horizontal="right" vertical="top"/>
    </xf>
    <xf borderId="2" fillId="5" fontId="3" numFmtId="4" xfId="0" applyAlignment="1" applyBorder="1" applyFont="1" applyNumberFormat="1">
      <alignment horizontal="right" vertical="bottom"/>
    </xf>
    <xf borderId="2" fillId="5" fontId="17" numFmtId="4" xfId="0" applyAlignment="1" applyBorder="1" applyFont="1" applyNumberFormat="1">
      <alignment horizontal="right" vertical="bottom"/>
    </xf>
    <xf borderId="0" fillId="6" fontId="22" numFmtId="4" xfId="0" applyAlignment="1" applyFont="1" applyNumberFormat="1">
      <alignment horizontal="right" shrinkToFit="0" vertical="bottom" wrapText="0"/>
    </xf>
    <xf borderId="2" fillId="5" fontId="17" numFmtId="4" xfId="0" applyAlignment="1" applyBorder="1" applyFont="1" applyNumberFormat="1">
      <alignment horizontal="right" vertical="top"/>
    </xf>
    <xf borderId="0" fillId="0" fontId="2" numFmtId="4" xfId="0" applyAlignment="1" applyFont="1" applyNumberFormat="1">
      <alignment horizontal="right" shrinkToFit="0" vertical="bottom" wrapText="0"/>
    </xf>
    <xf borderId="0" fillId="7" fontId="15" numFmtId="4" xfId="0" applyAlignment="1" applyFill="1" applyFont="1" applyNumberFormat="1">
      <alignment horizontal="left"/>
    </xf>
    <xf borderId="0" fillId="7" fontId="2" numFmtId="4" xfId="0" applyAlignment="1" applyFont="1" applyNumberFormat="1">
      <alignment shrinkToFit="0" vertical="bottom" wrapText="0"/>
    </xf>
    <xf borderId="0" fillId="8" fontId="2" numFmtId="4" xfId="0" applyAlignment="1" applyFill="1" applyFont="1" applyNumberFormat="1">
      <alignment shrinkToFit="0" vertical="bottom" wrapText="0"/>
    </xf>
    <xf borderId="0" fillId="8" fontId="15" numFmtId="4" xfId="0" applyAlignment="1" applyFont="1" applyNumberFormat="1">
      <alignment horizontal="left"/>
    </xf>
    <xf borderId="0" fillId="6" fontId="3" numFmtId="4" xfId="0" applyAlignment="1" applyFont="1" applyNumberFormat="1">
      <alignment horizontal="right" shrinkToFit="0" vertical="bottom" wrapText="0"/>
    </xf>
    <xf borderId="0" fillId="6" fontId="23" numFmtId="4" xfId="0" applyAlignment="1" applyFont="1" applyNumberFormat="1">
      <alignment horizontal="right" shrinkToFit="0" vertical="bottom" wrapText="0"/>
    </xf>
    <xf borderId="2" fillId="5" fontId="21" numFmtId="4" xfId="0" applyAlignment="1" applyBorder="1" applyFont="1" applyNumberFormat="1">
      <alignment horizontal="right" vertical="top"/>
    </xf>
    <xf borderId="0" fillId="0" fontId="6" numFmtId="0" xfId="0" applyAlignment="1" applyFont="1">
      <alignment horizontal="right" shrinkToFit="0" vertical="bottom" wrapText="0"/>
    </xf>
    <xf borderId="0" fillId="0" fontId="24" numFmtId="4" xfId="0" applyAlignment="1" applyFont="1" applyNumberFormat="1">
      <alignment shrinkToFit="0" vertical="bottom" wrapText="0"/>
    </xf>
    <xf borderId="0" fillId="0" fontId="6" numFmtId="4" xfId="0" applyAlignment="1" applyFont="1" applyNumberFormat="1">
      <alignment shrinkToFit="0" vertical="bottom" wrapText="0"/>
    </xf>
    <xf borderId="0" fillId="0" fontId="4" numFmtId="4" xfId="0" applyAlignment="1" applyFont="1" applyNumberFormat="1">
      <alignment shrinkToFit="0" vertical="bottom" wrapText="0"/>
    </xf>
    <xf borderId="0" fillId="9" fontId="2" numFmtId="4" xfId="0" applyAlignment="1" applyFill="1" applyFont="1" applyNumberFormat="1">
      <alignment shrinkToFit="0" vertical="bottom" wrapText="0"/>
    </xf>
    <xf borderId="0" fillId="9" fontId="15" numFmtId="4" xfId="0" applyAlignment="1" applyFont="1" applyNumberFormat="1">
      <alignment horizontal="left"/>
    </xf>
    <xf borderId="0" fillId="3" fontId="1" numFmtId="0" xfId="0" applyAlignment="1" applyFont="1">
      <alignment horizontal="right" vertical="top"/>
    </xf>
    <xf borderId="0" fillId="5" fontId="3" numFmtId="4" xfId="0" applyAlignment="1" applyFont="1" applyNumberFormat="1">
      <alignment horizontal="right" shrinkToFit="0" vertical="bottom" wrapText="0"/>
    </xf>
    <xf borderId="0" fillId="0" fontId="7" numFmtId="4" xfId="0" applyAlignment="1" applyFont="1" applyNumberFormat="1">
      <alignment horizontal="right" vertical="bottom"/>
    </xf>
    <xf borderId="4" fillId="5" fontId="3" numFmtId="4" xfId="0" applyAlignment="1" applyBorder="1" applyFont="1" applyNumberFormat="1">
      <alignment horizontal="right" vertical="bottom"/>
    </xf>
    <xf borderId="5" fillId="0" fontId="18" numFmtId="4" xfId="0" applyAlignment="1" applyBorder="1" applyFont="1" applyNumberFormat="1">
      <alignment horizontal="right" vertical="bottom"/>
    </xf>
    <xf borderId="4" fillId="5" fontId="17" numFmtId="4" xfId="0" applyAlignment="1" applyBorder="1" applyFont="1" applyNumberFormat="1">
      <alignment horizontal="right" vertical="top"/>
    </xf>
    <xf borderId="5" fillId="0" fontId="4" numFmtId="4" xfId="0" applyAlignment="1" applyBorder="1" applyFont="1" applyNumberFormat="1">
      <alignment horizontal="right" vertical="bottom"/>
    </xf>
    <xf borderId="0" fillId="0" fontId="25" numFmtId="4" xfId="0" applyFont="1" applyNumberFormat="1"/>
    <xf borderId="0" fillId="0" fontId="26" numFmtId="0" xfId="0" applyFont="1"/>
    <xf borderId="0" fillId="0" fontId="26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54.38"/>
    <col customWidth="1" min="2" max="2" width="20.13"/>
    <col customWidth="1" min="3" max="3" width="32.63"/>
    <col customWidth="1" min="4" max="6" width="12.63"/>
    <col customWidth="1" min="8" max="8" width="16.0"/>
    <col customWidth="1" min="13" max="13" width="16.13"/>
    <col customWidth="1" min="17" max="17" width="16.75"/>
    <col customWidth="1" min="25" max="25" width="16.88"/>
    <col customWidth="1" min="27" max="27" width="15.25"/>
    <col customWidth="1" min="31" max="31" width="19.88"/>
    <col customWidth="1" min="32" max="32" width="15.75"/>
    <col customWidth="1" min="36" max="36" width="17.25"/>
    <col customWidth="1" min="39" max="41" width="17.13"/>
  </cols>
  <sheetData>
    <row r="1" ht="15.75" customHeight="1">
      <c r="A1" s="1"/>
      <c r="B1" s="2"/>
      <c r="D1" s="3" t="s">
        <v>0</v>
      </c>
      <c r="E1" s="2"/>
      <c r="F1" s="2"/>
      <c r="G1" s="2"/>
      <c r="H1" s="3" t="s">
        <v>1</v>
      </c>
      <c r="I1" s="2"/>
      <c r="J1" s="4"/>
      <c r="K1" s="5"/>
      <c r="L1" s="3" t="s">
        <v>2</v>
      </c>
      <c r="M1" s="5"/>
      <c r="N1" s="4"/>
      <c r="O1" s="6"/>
      <c r="P1" s="3" t="s">
        <v>3</v>
      </c>
      <c r="Q1" s="6"/>
      <c r="R1" s="7"/>
      <c r="S1" s="4"/>
      <c r="T1" s="5"/>
      <c r="U1" s="3" t="s">
        <v>4</v>
      </c>
      <c r="V1" s="5"/>
      <c r="W1" s="4"/>
      <c r="X1" s="5"/>
      <c r="Y1" s="3" t="s">
        <v>5</v>
      </c>
      <c r="Z1" s="5"/>
      <c r="AA1" s="4"/>
      <c r="AC1" s="3" t="s">
        <v>6</v>
      </c>
      <c r="AD1" s="5"/>
      <c r="AE1" s="4"/>
      <c r="AF1" s="4"/>
      <c r="AG1" s="3" t="s">
        <v>7</v>
      </c>
      <c r="AH1" s="5"/>
      <c r="AI1" s="4"/>
      <c r="AK1" s="3"/>
      <c r="AL1" s="2"/>
      <c r="AM1" s="4"/>
      <c r="AN1" s="4"/>
      <c r="AO1" s="4"/>
    </row>
    <row r="2" ht="15.75" customHeight="1">
      <c r="A2" s="8"/>
      <c r="B2" s="2"/>
      <c r="D2" s="2"/>
      <c r="E2" s="2"/>
      <c r="F2" s="2"/>
      <c r="G2" s="2"/>
      <c r="H2" s="2"/>
      <c r="I2" s="2"/>
      <c r="J2" s="4"/>
      <c r="K2" s="5"/>
      <c r="L2" s="2"/>
      <c r="M2" s="5"/>
      <c r="N2" s="4"/>
      <c r="O2" s="6"/>
      <c r="P2" s="2"/>
      <c r="Q2" s="6"/>
      <c r="R2" s="7"/>
      <c r="S2" s="4"/>
      <c r="T2" s="5"/>
      <c r="U2" s="2"/>
      <c r="V2" s="5"/>
      <c r="W2" s="4"/>
      <c r="X2" s="5"/>
      <c r="Y2" s="2"/>
      <c r="Z2" s="5"/>
      <c r="AA2" s="4"/>
      <c r="AC2" s="2"/>
      <c r="AD2" s="5"/>
      <c r="AE2" s="4"/>
      <c r="AF2" s="4"/>
      <c r="AG2" s="2"/>
      <c r="AH2" s="5"/>
      <c r="AI2" s="4"/>
      <c r="AK2" s="2"/>
      <c r="AL2" s="2"/>
      <c r="AM2" s="4"/>
      <c r="AN2" s="4"/>
      <c r="AO2" s="4"/>
    </row>
    <row r="3" ht="15.75" customHeight="1">
      <c r="A3" s="9"/>
      <c r="B3" s="2"/>
      <c r="D3" s="10" t="s">
        <v>8</v>
      </c>
      <c r="E3" s="10"/>
      <c r="F3" s="2"/>
      <c r="G3" s="2"/>
      <c r="H3" s="10" t="s">
        <v>9</v>
      </c>
      <c r="I3" s="2"/>
      <c r="J3" s="4"/>
      <c r="K3" s="5"/>
      <c r="L3" s="11" t="s">
        <v>10</v>
      </c>
      <c r="M3" s="12"/>
      <c r="N3" s="4"/>
      <c r="O3" s="6"/>
      <c r="P3" s="10" t="s">
        <v>11</v>
      </c>
      <c r="Q3" s="6"/>
      <c r="R3" s="7"/>
      <c r="S3" s="4"/>
      <c r="T3" s="5"/>
      <c r="U3" s="10" t="s">
        <v>12</v>
      </c>
      <c r="W3" s="4"/>
      <c r="X3" s="5"/>
      <c r="Y3" s="10" t="s">
        <v>13</v>
      </c>
      <c r="Z3" s="5"/>
      <c r="AA3" s="4"/>
      <c r="AC3" s="10" t="s">
        <v>14</v>
      </c>
      <c r="AD3" s="5"/>
      <c r="AE3" s="4"/>
      <c r="AF3" s="4"/>
      <c r="AG3" s="10" t="s">
        <v>15</v>
      </c>
      <c r="AI3" s="4"/>
      <c r="AK3" s="10"/>
      <c r="AL3" s="2"/>
      <c r="AM3" s="4"/>
      <c r="AN3" s="4"/>
      <c r="AO3" s="4"/>
    </row>
    <row r="4" ht="15.75" customHeight="1">
      <c r="A4" s="9"/>
      <c r="B4" s="13" t="s">
        <v>16</v>
      </c>
      <c r="C4" s="14" t="s">
        <v>17</v>
      </c>
      <c r="D4" s="10" t="s">
        <v>18</v>
      </c>
      <c r="E4" s="10" t="s">
        <v>19</v>
      </c>
      <c r="F4" s="15" t="s">
        <v>20</v>
      </c>
      <c r="G4" s="16" t="s">
        <v>21</v>
      </c>
      <c r="H4" s="10" t="s">
        <v>18</v>
      </c>
      <c r="I4" s="10" t="s">
        <v>22</v>
      </c>
      <c r="J4" s="17" t="s">
        <v>20</v>
      </c>
      <c r="K4" s="16" t="s">
        <v>21</v>
      </c>
      <c r="L4" s="11" t="s">
        <v>18</v>
      </c>
      <c r="M4" s="10" t="s">
        <v>22</v>
      </c>
      <c r="N4" s="15" t="s">
        <v>20</v>
      </c>
      <c r="O4" s="16" t="s">
        <v>21</v>
      </c>
      <c r="P4" s="11" t="s">
        <v>18</v>
      </c>
      <c r="Q4" s="11" t="s">
        <v>22</v>
      </c>
      <c r="R4" s="17" t="s">
        <v>20</v>
      </c>
      <c r="S4" s="16" t="s">
        <v>21</v>
      </c>
      <c r="T4" s="18"/>
      <c r="U4" s="10" t="s">
        <v>18</v>
      </c>
      <c r="V4" s="19" t="s">
        <v>22</v>
      </c>
      <c r="W4" s="15" t="s">
        <v>20</v>
      </c>
      <c r="X4" s="20" t="s">
        <v>21</v>
      </c>
      <c r="Y4" s="10" t="s">
        <v>18</v>
      </c>
      <c r="Z4" s="19" t="s">
        <v>22</v>
      </c>
      <c r="AA4" s="15" t="s">
        <v>20</v>
      </c>
      <c r="AB4" s="20" t="s">
        <v>21</v>
      </c>
      <c r="AC4" s="10" t="s">
        <v>18</v>
      </c>
      <c r="AD4" s="19" t="s">
        <v>22</v>
      </c>
      <c r="AE4" s="15" t="s">
        <v>20</v>
      </c>
      <c r="AF4" s="20" t="s">
        <v>21</v>
      </c>
      <c r="AG4" s="10" t="s">
        <v>18</v>
      </c>
      <c r="AH4" s="19" t="s">
        <v>22</v>
      </c>
      <c r="AI4" s="15" t="s">
        <v>20</v>
      </c>
      <c r="AJ4" s="20" t="s">
        <v>21</v>
      </c>
      <c r="AK4" s="10"/>
      <c r="AL4" s="10"/>
      <c r="AM4" s="13"/>
    </row>
    <row r="5" ht="15.75" customHeight="1">
      <c r="A5" s="21" t="s">
        <v>23</v>
      </c>
      <c r="B5" s="22">
        <f t="shared" ref="B5:C5" si="1">AVERAGE(F5,J5,N5,R5,W5,AA5,AE5,AI5)</f>
        <v>1.2075</v>
      </c>
      <c r="C5" s="23">
        <f t="shared" si="1"/>
        <v>2.10433426</v>
      </c>
      <c r="D5" s="24">
        <v>56.33</v>
      </c>
      <c r="E5" s="25">
        <v>57.0</v>
      </c>
      <c r="F5" s="26">
        <f>ABS(MINUS(D5,E5))</f>
        <v>0.67</v>
      </c>
      <c r="G5" s="27">
        <f>(F5/D5)*100</f>
        <v>1.189419492</v>
      </c>
      <c r="H5" s="24">
        <v>56.35</v>
      </c>
      <c r="I5" s="25">
        <v>56.0</v>
      </c>
      <c r="J5" s="26">
        <f>ABS(MINUS(H5,I5))</f>
        <v>0.35</v>
      </c>
      <c r="K5" s="28">
        <f>(J5/H5)*100</f>
        <v>0.6211180124</v>
      </c>
      <c r="L5" s="29">
        <v>59.84</v>
      </c>
      <c r="M5" s="30">
        <v>63.0</v>
      </c>
      <c r="N5" s="26">
        <f>ABS(MINUS(L5,M5))</f>
        <v>3.16</v>
      </c>
      <c r="O5" s="31">
        <f>(N5/L5)*100</f>
        <v>5.280748663</v>
      </c>
      <c r="P5" s="24">
        <v>55.1</v>
      </c>
      <c r="Q5" s="32">
        <v>57.0</v>
      </c>
      <c r="R5" s="33">
        <f>ABS(MINUS(P5,Q5))</f>
        <v>1.9</v>
      </c>
      <c r="S5" s="34">
        <f>(R5/P5)*100</f>
        <v>3.448275862</v>
      </c>
      <c r="T5" s="35"/>
      <c r="U5" s="24">
        <v>55.67</v>
      </c>
      <c r="V5" s="30">
        <v>55.0</v>
      </c>
      <c r="W5" s="26">
        <f>ABS(MINUS(U5,V5))</f>
        <v>0.67</v>
      </c>
      <c r="X5" s="31">
        <f>(W5/U5)*100</f>
        <v>1.203520747</v>
      </c>
      <c r="Y5" s="24">
        <v>57.01</v>
      </c>
      <c r="Z5" s="30">
        <v>57.0</v>
      </c>
      <c r="AA5" s="26">
        <f>ABS(MINUS(Y5,Z5))</f>
        <v>0.01</v>
      </c>
      <c r="AB5" s="36">
        <f>(AA5/Y5)*100</f>
        <v>0.01754078232</v>
      </c>
      <c r="AC5" s="37">
        <v>56.35</v>
      </c>
      <c r="AD5" s="30">
        <v>58.0</v>
      </c>
      <c r="AE5" s="26">
        <f>ABS(MINUS(AC5,AD5))</f>
        <v>1.65</v>
      </c>
      <c r="AF5" s="27">
        <f>(AE5/AC5)*100</f>
        <v>2.928127773</v>
      </c>
      <c r="AG5" s="37">
        <v>58.25</v>
      </c>
      <c r="AH5" s="30">
        <v>57.0</v>
      </c>
      <c r="AI5" s="26">
        <f>ABS(MINUS(AG5,AH5))</f>
        <v>1.25</v>
      </c>
      <c r="AJ5" s="36">
        <f>(AI5/AG5)*100</f>
        <v>2.145922747</v>
      </c>
      <c r="AK5" s="38"/>
      <c r="AL5" s="39"/>
      <c r="AM5" s="26"/>
      <c r="AN5" s="26"/>
      <c r="AO5" s="26"/>
    </row>
    <row r="6" ht="15.75" customHeight="1">
      <c r="A6" s="40"/>
      <c r="B6" s="41"/>
      <c r="C6" s="42"/>
      <c r="D6" s="43"/>
      <c r="E6" s="26"/>
      <c r="F6" s="26"/>
      <c r="G6" s="44"/>
      <c r="H6" s="43"/>
      <c r="I6" s="26"/>
      <c r="J6" s="26"/>
      <c r="K6" s="44"/>
      <c r="L6" s="45"/>
      <c r="M6" s="46"/>
      <c r="N6" s="26"/>
      <c r="O6" s="44"/>
      <c r="P6" s="43"/>
      <c r="Q6" s="47"/>
      <c r="R6" s="33"/>
      <c r="S6" s="48"/>
      <c r="T6" s="33"/>
      <c r="U6" s="43"/>
      <c r="V6" s="49"/>
      <c r="W6" s="26"/>
      <c r="X6" s="44"/>
      <c r="Y6" s="43"/>
      <c r="Z6" s="49"/>
      <c r="AA6" s="26"/>
      <c r="AB6" s="44"/>
      <c r="AC6" s="50"/>
      <c r="AD6" s="49"/>
      <c r="AE6" s="26"/>
      <c r="AF6" s="44"/>
      <c r="AG6" s="50"/>
      <c r="AH6" s="49"/>
      <c r="AI6" s="26"/>
      <c r="AJ6" s="44"/>
      <c r="AK6" s="51"/>
      <c r="AL6" s="26"/>
      <c r="AM6" s="26"/>
      <c r="AN6" s="26"/>
      <c r="AO6" s="26"/>
    </row>
    <row r="7" ht="15.75" customHeight="1">
      <c r="A7" s="52" t="s">
        <v>24</v>
      </c>
      <c r="B7" s="22">
        <f t="shared" ref="B7:C7" si="2">AVERAGE(F7,J7,N7,R7,W7,AA7,AE7,AI7)</f>
        <v>1.4225</v>
      </c>
      <c r="C7" s="23">
        <f t="shared" si="2"/>
        <v>5.256589851</v>
      </c>
      <c r="D7" s="53">
        <v>27.44</v>
      </c>
      <c r="E7" s="25">
        <v>26.0</v>
      </c>
      <c r="F7" s="26">
        <f t="shared" ref="F7:F19" si="4">ABS(MINUS(D7,E7))</f>
        <v>1.44</v>
      </c>
      <c r="G7" s="27">
        <f t="shared" ref="G7:G19" si="5">(F7/D7)*100</f>
        <v>5.247813411</v>
      </c>
      <c r="H7" s="53">
        <v>26.6</v>
      </c>
      <c r="I7" s="25">
        <v>26.0</v>
      </c>
      <c r="J7" s="26">
        <f t="shared" ref="J7:J19" si="6">ABS(MINUS(H7,I7))</f>
        <v>0.6</v>
      </c>
      <c r="K7" s="28">
        <f t="shared" ref="K7:K19" si="7">(J7/H7)*100</f>
        <v>2.255639098</v>
      </c>
      <c r="L7" s="54">
        <v>31.53</v>
      </c>
      <c r="M7" s="30">
        <v>30.0</v>
      </c>
      <c r="N7" s="26">
        <f t="shared" ref="N7:N19" si="8">ABS(MINUS(L7,M7))</f>
        <v>1.53</v>
      </c>
      <c r="O7" s="31">
        <f t="shared" ref="O7:O19" si="9">(N7/L7)*100</f>
        <v>4.852521408</v>
      </c>
      <c r="P7" s="53">
        <v>24.3</v>
      </c>
      <c r="Q7" s="32">
        <v>23.0</v>
      </c>
      <c r="R7" s="33">
        <f t="shared" ref="R7:R19" si="10">ABS(MINUS(P7,Q7))</f>
        <v>1.3</v>
      </c>
      <c r="S7" s="34">
        <f t="shared" ref="S7:S19" si="11">(R7/P7)*100</f>
        <v>5.349794239</v>
      </c>
      <c r="T7" s="35"/>
      <c r="U7" s="53">
        <v>24.6</v>
      </c>
      <c r="V7" s="30">
        <v>23.0</v>
      </c>
      <c r="W7" s="26">
        <f t="shared" ref="W7:W19" si="12">ABS(MINUS(U7,V7))</f>
        <v>1.6</v>
      </c>
      <c r="X7" s="31">
        <f t="shared" ref="X7:X19" si="13">(W7/U7)*100</f>
        <v>6.504065041</v>
      </c>
      <c r="Y7" s="53">
        <v>27.08</v>
      </c>
      <c r="Z7" s="55">
        <v>30.0</v>
      </c>
      <c r="AA7" s="26">
        <f t="shared" ref="AA7:AA19" si="14">ABS(MINUS(Y7,Z7))</f>
        <v>2.92</v>
      </c>
      <c r="AB7" s="36">
        <f t="shared" ref="AB7:AB19" si="15">(AA7/Y7)*100</f>
        <v>10.78286558</v>
      </c>
      <c r="AC7" s="56">
        <v>26.61</v>
      </c>
      <c r="AD7" s="30">
        <v>27.0</v>
      </c>
      <c r="AE7" s="26">
        <f t="shared" ref="AE7:AE19" si="16">ABS(MINUS(AC7,AD7))</f>
        <v>0.39</v>
      </c>
      <c r="AF7" s="27">
        <f t="shared" ref="AF7:AF19" si="17">(AE7/AC7)*100</f>
        <v>1.465614431</v>
      </c>
      <c r="AG7" s="56">
        <v>28.6</v>
      </c>
      <c r="AH7" s="30">
        <v>27.0</v>
      </c>
      <c r="AI7" s="26">
        <f t="shared" ref="AI7:AI19" si="18">ABS(MINUS(AG7,AH7))</f>
        <v>1.6</v>
      </c>
      <c r="AJ7" s="36">
        <f t="shared" ref="AJ7:AJ19" si="19">(AI7/AG7)*100</f>
        <v>5.594405594</v>
      </c>
      <c r="AK7" s="51"/>
      <c r="AL7" s="57"/>
      <c r="AM7" s="26"/>
      <c r="AN7" s="26"/>
      <c r="AO7" s="26"/>
    </row>
    <row r="8" ht="15.75" customHeight="1">
      <c r="A8" s="52" t="s">
        <v>25</v>
      </c>
      <c r="B8" s="22">
        <f t="shared" ref="B8:C8" si="3">AVERAGE(F8,J8,N8,R8,W8,AA8,AE8,AI8)</f>
        <v>2.705</v>
      </c>
      <c r="C8" s="23">
        <f t="shared" si="3"/>
        <v>9.449339405</v>
      </c>
      <c r="D8" s="53">
        <v>30.33</v>
      </c>
      <c r="E8" s="25">
        <v>27.0</v>
      </c>
      <c r="F8" s="26">
        <f t="shared" si="4"/>
        <v>3.33</v>
      </c>
      <c r="G8" s="27">
        <f t="shared" si="5"/>
        <v>10.97922849</v>
      </c>
      <c r="H8" s="53">
        <v>27.74</v>
      </c>
      <c r="I8" s="25">
        <v>30.0</v>
      </c>
      <c r="J8" s="26">
        <f t="shared" si="6"/>
        <v>2.26</v>
      </c>
      <c r="K8" s="28">
        <f t="shared" si="7"/>
        <v>8.147080029</v>
      </c>
      <c r="L8" s="54">
        <v>34.24</v>
      </c>
      <c r="M8" s="30">
        <v>39.0</v>
      </c>
      <c r="N8" s="26">
        <f t="shared" si="8"/>
        <v>4.76</v>
      </c>
      <c r="O8" s="31">
        <f t="shared" si="9"/>
        <v>13.90186916</v>
      </c>
      <c r="P8" s="53">
        <v>24.34</v>
      </c>
      <c r="Q8" s="32">
        <v>28.0</v>
      </c>
      <c r="R8" s="33">
        <f t="shared" si="10"/>
        <v>3.66</v>
      </c>
      <c r="S8" s="34">
        <f t="shared" si="11"/>
        <v>15.03697617</v>
      </c>
      <c r="T8" s="35"/>
      <c r="U8" s="53">
        <v>24.03</v>
      </c>
      <c r="V8" s="30">
        <v>26.0</v>
      </c>
      <c r="W8" s="26">
        <f t="shared" si="12"/>
        <v>1.97</v>
      </c>
      <c r="X8" s="31">
        <f t="shared" si="13"/>
        <v>8.198085726</v>
      </c>
      <c r="Y8" s="53">
        <v>29.18</v>
      </c>
      <c r="Z8" s="30">
        <v>33.0</v>
      </c>
      <c r="AA8" s="26">
        <f t="shared" si="14"/>
        <v>3.82</v>
      </c>
      <c r="AB8" s="36">
        <f t="shared" si="15"/>
        <v>13.09115833</v>
      </c>
      <c r="AC8" s="56">
        <v>27.49</v>
      </c>
      <c r="AD8" s="30">
        <v>28.0</v>
      </c>
      <c r="AE8" s="26">
        <f t="shared" si="16"/>
        <v>0.51</v>
      </c>
      <c r="AF8" s="27">
        <f t="shared" si="17"/>
        <v>1.85522008</v>
      </c>
      <c r="AG8" s="56">
        <v>30.33</v>
      </c>
      <c r="AH8" s="30">
        <v>29.0</v>
      </c>
      <c r="AI8" s="26">
        <f t="shared" si="18"/>
        <v>1.33</v>
      </c>
      <c r="AJ8" s="36">
        <f t="shared" si="19"/>
        <v>4.385097263</v>
      </c>
      <c r="AK8" s="51"/>
      <c r="AL8" s="57"/>
      <c r="AM8" s="26"/>
      <c r="AN8" s="26"/>
      <c r="AO8" s="26"/>
    </row>
    <row r="9" ht="15.75" customHeight="1">
      <c r="A9" s="52" t="s">
        <v>26</v>
      </c>
      <c r="B9" s="22">
        <f t="shared" ref="B9:C9" si="20">AVERAGE(F9,J9,N9,R9,W9,AA9,AE9,AI9)</f>
        <v>4.1</v>
      </c>
      <c r="C9" s="23">
        <f t="shared" si="20"/>
        <v>4.751479084</v>
      </c>
      <c r="D9" s="53">
        <v>92.24</v>
      </c>
      <c r="E9" s="25">
        <v>84.0</v>
      </c>
      <c r="F9" s="26">
        <f t="shared" si="4"/>
        <v>8.24</v>
      </c>
      <c r="G9" s="27">
        <f t="shared" si="5"/>
        <v>8.933217693</v>
      </c>
      <c r="H9" s="53">
        <v>83.67</v>
      </c>
      <c r="I9" s="25">
        <v>80.0</v>
      </c>
      <c r="J9" s="26">
        <f t="shared" si="6"/>
        <v>3.67</v>
      </c>
      <c r="K9" s="28">
        <f t="shared" si="7"/>
        <v>4.386279431</v>
      </c>
      <c r="L9" s="54">
        <v>107.83</v>
      </c>
      <c r="M9" s="30">
        <v>110.0</v>
      </c>
      <c r="N9" s="26">
        <f t="shared" si="8"/>
        <v>2.17</v>
      </c>
      <c r="O9" s="31">
        <f t="shared" si="9"/>
        <v>2.012426968</v>
      </c>
      <c r="P9" s="53">
        <v>72.73</v>
      </c>
      <c r="Q9" s="32">
        <v>73.0</v>
      </c>
      <c r="R9" s="33">
        <f t="shared" si="10"/>
        <v>0.27</v>
      </c>
      <c r="S9" s="34">
        <f t="shared" si="11"/>
        <v>0.3712360786</v>
      </c>
      <c r="T9" s="35"/>
      <c r="U9" s="53">
        <v>73.3</v>
      </c>
      <c r="V9" s="30">
        <v>70.0</v>
      </c>
      <c r="W9" s="26">
        <f t="shared" si="12"/>
        <v>3.3</v>
      </c>
      <c r="X9" s="31">
        <f t="shared" si="13"/>
        <v>4.502046385</v>
      </c>
      <c r="Y9" s="53">
        <v>84.32</v>
      </c>
      <c r="Z9" s="30">
        <v>90.0</v>
      </c>
      <c r="AA9" s="26">
        <f t="shared" si="14"/>
        <v>5.68</v>
      </c>
      <c r="AB9" s="36">
        <f t="shared" si="15"/>
        <v>6.736242884</v>
      </c>
      <c r="AC9" s="56">
        <v>80.26</v>
      </c>
      <c r="AD9" s="30">
        <v>75.0</v>
      </c>
      <c r="AE9" s="26">
        <f t="shared" si="16"/>
        <v>5.26</v>
      </c>
      <c r="AF9" s="27">
        <f t="shared" si="17"/>
        <v>6.553700473</v>
      </c>
      <c r="AG9" s="56">
        <v>93.21</v>
      </c>
      <c r="AH9" s="30">
        <v>89.0</v>
      </c>
      <c r="AI9" s="26">
        <f t="shared" si="18"/>
        <v>4.21</v>
      </c>
      <c r="AJ9" s="36">
        <f t="shared" si="19"/>
        <v>4.516682759</v>
      </c>
      <c r="AK9" s="51"/>
      <c r="AL9" s="57"/>
      <c r="AM9" s="26"/>
      <c r="AN9" s="26"/>
      <c r="AO9" s="26"/>
    </row>
    <row r="10" ht="15.75" customHeight="1">
      <c r="A10" s="52" t="s">
        <v>27</v>
      </c>
      <c r="B10" s="22">
        <f t="shared" ref="B10:C10" si="21">AVERAGE(F10,J10,N10,R10,W10,AA10,AE10,AI10)</f>
        <v>3.685</v>
      </c>
      <c r="C10" s="23">
        <f t="shared" si="21"/>
        <v>3.808283469</v>
      </c>
      <c r="D10" s="53">
        <v>104.76</v>
      </c>
      <c r="E10" s="25">
        <v>97.0</v>
      </c>
      <c r="F10" s="26">
        <f t="shared" si="4"/>
        <v>7.76</v>
      </c>
      <c r="G10" s="27">
        <f t="shared" si="5"/>
        <v>7.407407407</v>
      </c>
      <c r="H10" s="53">
        <v>94.53</v>
      </c>
      <c r="I10" s="25">
        <v>92.0</v>
      </c>
      <c r="J10" s="26">
        <f t="shared" si="6"/>
        <v>2.53</v>
      </c>
      <c r="K10" s="28">
        <f t="shared" si="7"/>
        <v>2.676399027</v>
      </c>
      <c r="L10" s="54">
        <v>117.67</v>
      </c>
      <c r="M10" s="30">
        <v>118.0</v>
      </c>
      <c r="N10" s="26">
        <f t="shared" si="8"/>
        <v>0.33</v>
      </c>
      <c r="O10" s="31">
        <f t="shared" si="9"/>
        <v>0.2804453132</v>
      </c>
      <c r="P10" s="53">
        <v>86.91</v>
      </c>
      <c r="Q10" s="32">
        <v>83.0</v>
      </c>
      <c r="R10" s="33">
        <f t="shared" si="10"/>
        <v>3.91</v>
      </c>
      <c r="S10" s="34">
        <f t="shared" si="11"/>
        <v>4.498906915</v>
      </c>
      <c r="T10" s="35"/>
      <c r="U10" s="53">
        <v>85.67</v>
      </c>
      <c r="V10" s="30">
        <v>87.0</v>
      </c>
      <c r="W10" s="26">
        <f t="shared" si="12"/>
        <v>1.33</v>
      </c>
      <c r="X10" s="31">
        <f t="shared" si="13"/>
        <v>1.552468776</v>
      </c>
      <c r="Y10" s="53">
        <v>98.41</v>
      </c>
      <c r="Z10" s="30">
        <v>100.0</v>
      </c>
      <c r="AA10" s="26">
        <f t="shared" si="14"/>
        <v>1.59</v>
      </c>
      <c r="AB10" s="36">
        <f t="shared" si="15"/>
        <v>1.615689462</v>
      </c>
      <c r="AC10" s="56">
        <v>95.59</v>
      </c>
      <c r="AD10" s="30">
        <v>86.0</v>
      </c>
      <c r="AE10" s="26">
        <f t="shared" si="16"/>
        <v>9.59</v>
      </c>
      <c r="AF10" s="27">
        <f t="shared" si="17"/>
        <v>10.03243017</v>
      </c>
      <c r="AG10" s="56">
        <v>101.56</v>
      </c>
      <c r="AH10" s="30">
        <v>104.0</v>
      </c>
      <c r="AI10" s="26">
        <f t="shared" si="18"/>
        <v>2.44</v>
      </c>
      <c r="AJ10" s="36">
        <f t="shared" si="19"/>
        <v>2.402520677</v>
      </c>
      <c r="AK10" s="51"/>
      <c r="AL10" s="57"/>
      <c r="AM10" s="26"/>
      <c r="AN10" s="26"/>
      <c r="AO10" s="26"/>
    </row>
    <row r="11" ht="15.75" customHeight="1">
      <c r="A11" s="52" t="s">
        <v>28</v>
      </c>
      <c r="B11" s="22">
        <f t="shared" ref="B11:C11" si="22">AVERAGE(F11,J11,N11,R11,W11,AA11,AE11,AI11)</f>
        <v>3.16</v>
      </c>
      <c r="C11" s="23">
        <f t="shared" si="22"/>
        <v>3.806625231</v>
      </c>
      <c r="D11" s="53">
        <v>90.09</v>
      </c>
      <c r="E11" s="25">
        <v>85.0</v>
      </c>
      <c r="F11" s="26">
        <f t="shared" si="4"/>
        <v>5.09</v>
      </c>
      <c r="G11" s="27">
        <f t="shared" si="5"/>
        <v>5.64990565</v>
      </c>
      <c r="H11" s="53">
        <v>81.29</v>
      </c>
      <c r="I11" s="25">
        <v>81.0</v>
      </c>
      <c r="J11" s="26">
        <f t="shared" si="6"/>
        <v>0.29</v>
      </c>
      <c r="K11" s="28">
        <f t="shared" si="7"/>
        <v>0.3567474474</v>
      </c>
      <c r="L11" s="54">
        <v>108.26</v>
      </c>
      <c r="M11" s="30">
        <v>110.0</v>
      </c>
      <c r="N11" s="26">
        <f t="shared" si="8"/>
        <v>1.74</v>
      </c>
      <c r="O11" s="31">
        <f t="shared" si="9"/>
        <v>1.607241825</v>
      </c>
      <c r="P11" s="53">
        <v>74.74</v>
      </c>
      <c r="Q11" s="32">
        <v>78.0</v>
      </c>
      <c r="R11" s="33">
        <f t="shared" si="10"/>
        <v>3.26</v>
      </c>
      <c r="S11" s="34">
        <f t="shared" si="11"/>
        <v>4.36178753</v>
      </c>
      <c r="T11" s="35"/>
      <c r="U11" s="53">
        <v>73.67</v>
      </c>
      <c r="V11" s="30">
        <v>70.0</v>
      </c>
      <c r="W11" s="26">
        <f t="shared" si="12"/>
        <v>3.67</v>
      </c>
      <c r="X11" s="31">
        <f t="shared" si="13"/>
        <v>4.981675037</v>
      </c>
      <c r="Y11" s="53">
        <v>84.64</v>
      </c>
      <c r="Z11" s="30">
        <v>88.0</v>
      </c>
      <c r="AA11" s="26">
        <f t="shared" si="14"/>
        <v>3.36</v>
      </c>
      <c r="AB11" s="36">
        <f t="shared" si="15"/>
        <v>3.969754253</v>
      </c>
      <c r="AC11" s="56">
        <v>82.21</v>
      </c>
      <c r="AD11" s="30">
        <v>75.0</v>
      </c>
      <c r="AE11" s="26">
        <f t="shared" si="16"/>
        <v>7.21</v>
      </c>
      <c r="AF11" s="27">
        <f t="shared" si="17"/>
        <v>8.770222601</v>
      </c>
      <c r="AG11" s="56">
        <v>87.34</v>
      </c>
      <c r="AH11" s="30">
        <v>88.0</v>
      </c>
      <c r="AI11" s="26">
        <f t="shared" si="18"/>
        <v>0.66</v>
      </c>
      <c r="AJ11" s="36">
        <f t="shared" si="19"/>
        <v>0.7556675063</v>
      </c>
      <c r="AK11" s="51"/>
      <c r="AL11" s="57"/>
      <c r="AM11" s="26"/>
      <c r="AN11" s="26"/>
      <c r="AO11" s="26"/>
    </row>
    <row r="12" ht="15.75" customHeight="1">
      <c r="A12" s="52" t="s">
        <v>29</v>
      </c>
      <c r="B12" s="22">
        <f t="shared" ref="B12:C12" si="23">AVERAGE(F12,J12,N12,R12,W12,AA12,AE12,AI12)</f>
        <v>3.74625</v>
      </c>
      <c r="C12" s="58">
        <f t="shared" si="23"/>
        <v>10.32366235</v>
      </c>
      <c r="D12" s="53">
        <v>38.1</v>
      </c>
      <c r="E12" s="25">
        <v>44.0</v>
      </c>
      <c r="F12" s="26">
        <f t="shared" si="4"/>
        <v>5.9</v>
      </c>
      <c r="G12" s="27">
        <f t="shared" si="5"/>
        <v>15.4855643</v>
      </c>
      <c r="H12" s="53">
        <v>37.07</v>
      </c>
      <c r="I12" s="25">
        <v>40.0</v>
      </c>
      <c r="J12" s="26">
        <f t="shared" si="6"/>
        <v>2.93</v>
      </c>
      <c r="K12" s="28">
        <f t="shared" si="7"/>
        <v>7.903965471</v>
      </c>
      <c r="L12" s="54">
        <v>40.75</v>
      </c>
      <c r="M12" s="30">
        <v>42.0</v>
      </c>
      <c r="N12" s="26">
        <f t="shared" si="8"/>
        <v>1.25</v>
      </c>
      <c r="O12" s="31">
        <f t="shared" si="9"/>
        <v>3.067484663</v>
      </c>
      <c r="P12" s="53">
        <v>34.07</v>
      </c>
      <c r="Q12" s="32">
        <v>39.0</v>
      </c>
      <c r="R12" s="33">
        <f t="shared" si="10"/>
        <v>4.93</v>
      </c>
      <c r="S12" s="34">
        <f t="shared" si="11"/>
        <v>14.47020839</v>
      </c>
      <c r="T12" s="35"/>
      <c r="U12" s="53">
        <v>33.91</v>
      </c>
      <c r="V12" s="55">
        <v>40.0</v>
      </c>
      <c r="W12" s="26">
        <f t="shared" si="12"/>
        <v>6.09</v>
      </c>
      <c r="X12" s="31">
        <f t="shared" si="13"/>
        <v>17.95930404</v>
      </c>
      <c r="Y12" s="53">
        <v>36.95</v>
      </c>
      <c r="Z12" s="30">
        <v>43.0</v>
      </c>
      <c r="AA12" s="26">
        <f t="shared" si="14"/>
        <v>6.05</v>
      </c>
      <c r="AB12" s="36">
        <f t="shared" si="15"/>
        <v>16.37347767</v>
      </c>
      <c r="AC12" s="56">
        <v>37.43</v>
      </c>
      <c r="AD12" s="30">
        <v>38.0</v>
      </c>
      <c r="AE12" s="26">
        <f t="shared" si="16"/>
        <v>0.57</v>
      </c>
      <c r="AF12" s="27">
        <f t="shared" si="17"/>
        <v>1.52284264</v>
      </c>
      <c r="AG12" s="56">
        <v>38.75</v>
      </c>
      <c r="AH12" s="30">
        <v>41.0</v>
      </c>
      <c r="AI12" s="26">
        <f t="shared" si="18"/>
        <v>2.25</v>
      </c>
      <c r="AJ12" s="36">
        <f t="shared" si="19"/>
        <v>5.806451613</v>
      </c>
      <c r="AK12" s="51"/>
      <c r="AL12" s="57"/>
      <c r="AM12" s="26"/>
      <c r="AN12" s="26"/>
      <c r="AO12" s="26"/>
    </row>
    <row r="13" ht="15.75" customHeight="1">
      <c r="A13" s="52" t="s">
        <v>30</v>
      </c>
      <c r="B13" s="22">
        <f t="shared" ref="B13:C13" si="24">AVERAGE(F13,J13,N13,R13,W13,AA13,AE13,AI13)</f>
        <v>3.74625</v>
      </c>
      <c r="C13" s="58">
        <f t="shared" si="24"/>
        <v>10.32366235</v>
      </c>
      <c r="D13" s="53">
        <v>38.1</v>
      </c>
      <c r="E13" s="25">
        <v>44.0</v>
      </c>
      <c r="F13" s="26">
        <f t="shared" si="4"/>
        <v>5.9</v>
      </c>
      <c r="G13" s="27">
        <f t="shared" si="5"/>
        <v>15.4855643</v>
      </c>
      <c r="H13" s="53">
        <v>37.07</v>
      </c>
      <c r="I13" s="25">
        <v>40.0</v>
      </c>
      <c r="J13" s="26">
        <f t="shared" si="6"/>
        <v>2.93</v>
      </c>
      <c r="K13" s="28">
        <f t="shared" si="7"/>
        <v>7.903965471</v>
      </c>
      <c r="L13" s="54">
        <v>40.75</v>
      </c>
      <c r="M13" s="30">
        <v>42.0</v>
      </c>
      <c r="N13" s="26">
        <f t="shared" si="8"/>
        <v>1.25</v>
      </c>
      <c r="O13" s="31">
        <f t="shared" si="9"/>
        <v>3.067484663</v>
      </c>
      <c r="P13" s="53">
        <v>34.07</v>
      </c>
      <c r="Q13" s="32">
        <v>39.0</v>
      </c>
      <c r="R13" s="33">
        <f t="shared" si="10"/>
        <v>4.93</v>
      </c>
      <c r="S13" s="34">
        <f t="shared" si="11"/>
        <v>14.47020839</v>
      </c>
      <c r="T13" s="35"/>
      <c r="U13" s="53">
        <v>33.91</v>
      </c>
      <c r="V13" s="55">
        <v>40.0</v>
      </c>
      <c r="W13" s="26">
        <f t="shared" si="12"/>
        <v>6.09</v>
      </c>
      <c r="X13" s="31">
        <f t="shared" si="13"/>
        <v>17.95930404</v>
      </c>
      <c r="Y13" s="53">
        <v>36.95</v>
      </c>
      <c r="Z13" s="30">
        <v>43.0</v>
      </c>
      <c r="AA13" s="26">
        <f t="shared" si="14"/>
        <v>6.05</v>
      </c>
      <c r="AB13" s="36">
        <f t="shared" si="15"/>
        <v>16.37347767</v>
      </c>
      <c r="AC13" s="56">
        <v>37.43</v>
      </c>
      <c r="AD13" s="30">
        <v>38.0</v>
      </c>
      <c r="AE13" s="26">
        <f t="shared" si="16"/>
        <v>0.57</v>
      </c>
      <c r="AF13" s="27">
        <f t="shared" si="17"/>
        <v>1.52284264</v>
      </c>
      <c r="AG13" s="56">
        <v>38.75</v>
      </c>
      <c r="AH13" s="30">
        <v>41.0</v>
      </c>
      <c r="AI13" s="26">
        <f t="shared" si="18"/>
        <v>2.25</v>
      </c>
      <c r="AJ13" s="36">
        <f t="shared" si="19"/>
        <v>5.806451613</v>
      </c>
      <c r="AK13" s="51"/>
      <c r="AL13" s="57"/>
      <c r="AM13" s="26"/>
      <c r="AN13" s="26"/>
      <c r="AO13" s="26"/>
    </row>
    <row r="14" ht="15.75" customHeight="1">
      <c r="A14" s="52" t="s">
        <v>31</v>
      </c>
      <c r="B14" s="22">
        <f t="shared" ref="B14:C14" si="25">AVERAGE(F14,J14,N14,R14,W14,AA14,AE14,AI14)</f>
        <v>2.46625</v>
      </c>
      <c r="C14" s="23">
        <f t="shared" si="25"/>
        <v>6.967418558</v>
      </c>
      <c r="D14" s="53">
        <v>37.0</v>
      </c>
      <c r="E14" s="25">
        <v>41.0</v>
      </c>
      <c r="F14" s="26">
        <f t="shared" si="4"/>
        <v>4</v>
      </c>
      <c r="G14" s="27">
        <f t="shared" si="5"/>
        <v>10.81081081</v>
      </c>
      <c r="H14" s="53">
        <v>36.7</v>
      </c>
      <c r="I14" s="25">
        <v>38.0</v>
      </c>
      <c r="J14" s="26">
        <f t="shared" si="6"/>
        <v>1.3</v>
      </c>
      <c r="K14" s="28">
        <f t="shared" si="7"/>
        <v>3.542234332</v>
      </c>
      <c r="L14" s="54">
        <v>40.22</v>
      </c>
      <c r="M14" s="30">
        <v>41.0</v>
      </c>
      <c r="N14" s="26">
        <f t="shared" si="8"/>
        <v>0.78</v>
      </c>
      <c r="O14" s="31">
        <f t="shared" si="9"/>
        <v>1.939333665</v>
      </c>
      <c r="P14" s="53">
        <v>33.48</v>
      </c>
      <c r="Q14" s="32">
        <v>37.0</v>
      </c>
      <c r="R14" s="33">
        <f t="shared" si="10"/>
        <v>3.52</v>
      </c>
      <c r="S14" s="34">
        <f t="shared" si="11"/>
        <v>10.51373955</v>
      </c>
      <c r="T14" s="35"/>
      <c r="U14" s="53">
        <v>32.27</v>
      </c>
      <c r="V14" s="30">
        <v>35.0</v>
      </c>
      <c r="W14" s="26">
        <f t="shared" si="12"/>
        <v>2.73</v>
      </c>
      <c r="X14" s="31">
        <f t="shared" si="13"/>
        <v>8.459869848</v>
      </c>
      <c r="Y14" s="53">
        <v>35.84</v>
      </c>
      <c r="Z14" s="30">
        <v>42.0</v>
      </c>
      <c r="AA14" s="26">
        <f t="shared" si="14"/>
        <v>6.16</v>
      </c>
      <c r="AB14" s="36">
        <f t="shared" si="15"/>
        <v>17.1875</v>
      </c>
      <c r="AC14" s="56">
        <v>37.32</v>
      </c>
      <c r="AD14" s="30">
        <v>36.5</v>
      </c>
      <c r="AE14" s="26">
        <f t="shared" si="16"/>
        <v>0.82</v>
      </c>
      <c r="AF14" s="27">
        <f t="shared" si="17"/>
        <v>2.19721329</v>
      </c>
      <c r="AG14" s="56">
        <v>38.58</v>
      </c>
      <c r="AH14" s="30">
        <v>39.0</v>
      </c>
      <c r="AI14" s="26">
        <f t="shared" si="18"/>
        <v>0.42</v>
      </c>
      <c r="AJ14" s="36">
        <f t="shared" si="19"/>
        <v>1.088646967</v>
      </c>
      <c r="AK14" s="51"/>
      <c r="AL14" s="57"/>
      <c r="AM14" s="26"/>
      <c r="AN14" s="26"/>
      <c r="AO14" s="26"/>
    </row>
    <row r="15" ht="15.75" customHeight="1">
      <c r="A15" s="52" t="s">
        <v>32</v>
      </c>
      <c r="B15" s="22">
        <f t="shared" ref="B15:C15" si="26">AVERAGE(F15,J15,N15,R15,W15,AA15,AE15,AI15)</f>
        <v>2.08625</v>
      </c>
      <c r="C15" s="23">
        <f t="shared" si="26"/>
        <v>5.832412584</v>
      </c>
      <c r="D15" s="53">
        <v>37.0</v>
      </c>
      <c r="E15" s="25">
        <v>41.0</v>
      </c>
      <c r="F15" s="26">
        <f t="shared" si="4"/>
        <v>4</v>
      </c>
      <c r="G15" s="27">
        <f t="shared" si="5"/>
        <v>10.81081081</v>
      </c>
      <c r="H15" s="53">
        <v>36.7</v>
      </c>
      <c r="I15" s="25">
        <v>38.0</v>
      </c>
      <c r="J15" s="26">
        <f t="shared" si="6"/>
        <v>1.3</v>
      </c>
      <c r="K15" s="28">
        <f t="shared" si="7"/>
        <v>3.542234332</v>
      </c>
      <c r="L15" s="54">
        <v>40.22</v>
      </c>
      <c r="M15" s="30">
        <v>41.0</v>
      </c>
      <c r="N15" s="26">
        <f t="shared" si="8"/>
        <v>0.78</v>
      </c>
      <c r="O15" s="31">
        <f t="shared" si="9"/>
        <v>1.939333665</v>
      </c>
      <c r="P15" s="53">
        <v>33.48</v>
      </c>
      <c r="Q15" s="32">
        <v>33.0</v>
      </c>
      <c r="R15" s="33">
        <f t="shared" si="10"/>
        <v>0.48</v>
      </c>
      <c r="S15" s="34">
        <f t="shared" si="11"/>
        <v>1.433691756</v>
      </c>
      <c r="T15" s="35"/>
      <c r="U15" s="53">
        <v>32.27</v>
      </c>
      <c r="V15" s="30">
        <v>35.0</v>
      </c>
      <c r="W15" s="26">
        <f t="shared" si="12"/>
        <v>2.73</v>
      </c>
      <c r="X15" s="31">
        <f t="shared" si="13"/>
        <v>8.459869848</v>
      </c>
      <c r="Y15" s="53">
        <v>35.84</v>
      </c>
      <c r="Z15" s="30">
        <v>42.0</v>
      </c>
      <c r="AA15" s="26">
        <f t="shared" si="14"/>
        <v>6.16</v>
      </c>
      <c r="AB15" s="36">
        <f t="shared" si="15"/>
        <v>17.1875</v>
      </c>
      <c r="AC15" s="56">
        <v>37.32</v>
      </c>
      <c r="AD15" s="30">
        <v>36.5</v>
      </c>
      <c r="AE15" s="26">
        <f t="shared" si="16"/>
        <v>0.82</v>
      </c>
      <c r="AF15" s="27">
        <f t="shared" si="17"/>
        <v>2.19721329</v>
      </c>
      <c r="AG15" s="56">
        <v>38.58</v>
      </c>
      <c r="AH15" s="30">
        <v>39.0</v>
      </c>
      <c r="AI15" s="26">
        <f t="shared" si="18"/>
        <v>0.42</v>
      </c>
      <c r="AJ15" s="36">
        <f t="shared" si="19"/>
        <v>1.088646967</v>
      </c>
      <c r="AK15" s="51"/>
      <c r="AL15" s="57"/>
      <c r="AM15" s="26"/>
      <c r="AN15" s="26"/>
      <c r="AO15" s="26"/>
    </row>
    <row r="16" ht="15.75" customHeight="1">
      <c r="A16" s="52" t="s">
        <v>33</v>
      </c>
      <c r="B16" s="59">
        <f t="shared" ref="B16:C16" si="27">AVERAGE(F16,J16,N16,R16,W16,AA16,AE16,AI16)</f>
        <v>5.52875</v>
      </c>
      <c r="C16" s="23">
        <f t="shared" si="27"/>
        <v>5.631623201</v>
      </c>
      <c r="D16" s="53">
        <v>102.1</v>
      </c>
      <c r="E16" s="25">
        <v>99.0</v>
      </c>
      <c r="F16" s="26">
        <f t="shared" si="4"/>
        <v>3.1</v>
      </c>
      <c r="G16" s="27">
        <f t="shared" si="5"/>
        <v>3.036238981</v>
      </c>
      <c r="H16" s="53">
        <v>94.9</v>
      </c>
      <c r="I16" s="25">
        <v>92.0</v>
      </c>
      <c r="J16" s="26">
        <f t="shared" si="6"/>
        <v>2.9</v>
      </c>
      <c r="K16" s="28">
        <f t="shared" si="7"/>
        <v>3.055848261</v>
      </c>
      <c r="L16" s="54">
        <v>104.99</v>
      </c>
      <c r="M16" s="30">
        <v>119.0</v>
      </c>
      <c r="N16" s="26">
        <f t="shared" si="8"/>
        <v>14.01</v>
      </c>
      <c r="O16" s="31">
        <f t="shared" si="9"/>
        <v>13.34412801</v>
      </c>
      <c r="P16" s="53">
        <v>86.66</v>
      </c>
      <c r="Q16" s="32">
        <v>84.0</v>
      </c>
      <c r="R16" s="33">
        <f t="shared" si="10"/>
        <v>2.66</v>
      </c>
      <c r="S16" s="34">
        <f t="shared" si="11"/>
        <v>3.069466882</v>
      </c>
      <c r="T16" s="35"/>
      <c r="U16" s="53">
        <v>85.44</v>
      </c>
      <c r="V16" s="30">
        <v>87.0</v>
      </c>
      <c r="W16" s="26">
        <f t="shared" si="12"/>
        <v>1.56</v>
      </c>
      <c r="X16" s="31">
        <f t="shared" si="13"/>
        <v>1.825842697</v>
      </c>
      <c r="Y16" s="53">
        <v>97.47</v>
      </c>
      <c r="Z16" s="30">
        <v>94.0</v>
      </c>
      <c r="AA16" s="26">
        <f t="shared" si="14"/>
        <v>3.47</v>
      </c>
      <c r="AB16" s="36">
        <f t="shared" si="15"/>
        <v>3.560069765</v>
      </c>
      <c r="AC16" s="56">
        <v>95.77</v>
      </c>
      <c r="AD16" s="30">
        <v>83.0</v>
      </c>
      <c r="AE16" s="26">
        <f t="shared" si="16"/>
        <v>12.77</v>
      </c>
      <c r="AF16" s="27">
        <f t="shared" si="17"/>
        <v>13.33402945</v>
      </c>
      <c r="AG16" s="56">
        <v>98.24</v>
      </c>
      <c r="AH16" s="30">
        <v>102.0</v>
      </c>
      <c r="AI16" s="26">
        <f t="shared" si="18"/>
        <v>3.76</v>
      </c>
      <c r="AJ16" s="36">
        <f t="shared" si="19"/>
        <v>3.827361564</v>
      </c>
      <c r="AK16" s="51"/>
      <c r="AL16" s="57"/>
      <c r="AM16" s="26"/>
      <c r="AN16" s="26"/>
      <c r="AO16" s="26"/>
    </row>
    <row r="17" ht="15.75" customHeight="1">
      <c r="A17" s="52" t="s">
        <v>34</v>
      </c>
      <c r="B17" s="22">
        <f t="shared" ref="B17:C17" si="28">AVERAGE(F17,J17,N17,R17,W17,AA17,AE17,AI17)</f>
        <v>3.91375</v>
      </c>
      <c r="C17" s="23">
        <f t="shared" si="28"/>
        <v>3.645210197</v>
      </c>
      <c r="D17" s="53">
        <v>112.8</v>
      </c>
      <c r="E17" s="25">
        <v>105.0</v>
      </c>
      <c r="F17" s="26">
        <f t="shared" si="4"/>
        <v>7.8</v>
      </c>
      <c r="G17" s="27">
        <f t="shared" si="5"/>
        <v>6.914893617</v>
      </c>
      <c r="H17" s="53">
        <v>104.9</v>
      </c>
      <c r="I17" s="25">
        <v>103.0</v>
      </c>
      <c r="J17" s="26">
        <f t="shared" si="6"/>
        <v>1.9</v>
      </c>
      <c r="K17" s="28">
        <f t="shared" si="7"/>
        <v>1.811248808</v>
      </c>
      <c r="L17" s="54">
        <v>116.04</v>
      </c>
      <c r="M17" s="30">
        <v>118.0</v>
      </c>
      <c r="N17" s="26">
        <f t="shared" si="8"/>
        <v>1.96</v>
      </c>
      <c r="O17" s="31">
        <f t="shared" si="9"/>
        <v>1.689072734</v>
      </c>
      <c r="P17" s="53">
        <v>95.78</v>
      </c>
      <c r="Q17" s="32">
        <v>96.0</v>
      </c>
      <c r="R17" s="33">
        <f t="shared" si="10"/>
        <v>0.22</v>
      </c>
      <c r="S17" s="34">
        <f t="shared" si="11"/>
        <v>0.2296930466</v>
      </c>
      <c r="T17" s="35"/>
      <c r="U17" s="53">
        <v>94.43</v>
      </c>
      <c r="V17" s="30">
        <v>92.0</v>
      </c>
      <c r="W17" s="26">
        <f t="shared" si="12"/>
        <v>2.43</v>
      </c>
      <c r="X17" s="31">
        <f t="shared" si="13"/>
        <v>2.573334745</v>
      </c>
      <c r="Y17" s="53">
        <v>107.73</v>
      </c>
      <c r="Z17" s="30">
        <v>107.0</v>
      </c>
      <c r="AA17" s="26">
        <f t="shared" si="14"/>
        <v>0.73</v>
      </c>
      <c r="AB17" s="36">
        <f t="shared" si="15"/>
        <v>0.6776199759</v>
      </c>
      <c r="AC17" s="56">
        <v>105.85</v>
      </c>
      <c r="AD17" s="30">
        <v>94.0</v>
      </c>
      <c r="AE17" s="26">
        <f t="shared" si="16"/>
        <v>11.85</v>
      </c>
      <c r="AF17" s="27">
        <f t="shared" si="17"/>
        <v>11.19508739</v>
      </c>
      <c r="AG17" s="56">
        <v>108.58</v>
      </c>
      <c r="AH17" s="30">
        <v>113.0</v>
      </c>
      <c r="AI17" s="26">
        <f t="shared" si="18"/>
        <v>4.42</v>
      </c>
      <c r="AJ17" s="36">
        <f t="shared" si="19"/>
        <v>4.070731258</v>
      </c>
      <c r="AK17" s="51"/>
      <c r="AL17" s="57"/>
      <c r="AM17" s="26"/>
      <c r="AN17" s="26"/>
      <c r="AO17" s="26"/>
    </row>
    <row r="18" ht="15.75" customHeight="1">
      <c r="A18" s="52" t="s">
        <v>35</v>
      </c>
      <c r="B18" s="60">
        <f t="shared" ref="B18:C18" si="29">AVERAGE(F18,J18,N18,R18,W18,AA18,AE18,AI18)</f>
        <v>9.7975</v>
      </c>
      <c r="C18" s="61">
        <f t="shared" si="29"/>
        <v>29.85742359</v>
      </c>
      <c r="D18" s="53">
        <v>33.63</v>
      </c>
      <c r="E18" s="25">
        <v>58.0</v>
      </c>
      <c r="F18" s="26">
        <f t="shared" si="4"/>
        <v>24.37</v>
      </c>
      <c r="G18" s="27">
        <f t="shared" si="5"/>
        <v>72.46506096</v>
      </c>
      <c r="H18" s="53">
        <v>31.34</v>
      </c>
      <c r="I18" s="62">
        <v>30.0</v>
      </c>
      <c r="J18" s="26">
        <f t="shared" si="6"/>
        <v>1.34</v>
      </c>
      <c r="K18" s="28">
        <f t="shared" si="7"/>
        <v>4.275686024</v>
      </c>
      <c r="L18" s="54">
        <v>34.94</v>
      </c>
      <c r="M18" s="55">
        <v>27.0</v>
      </c>
      <c r="N18" s="26">
        <f t="shared" si="8"/>
        <v>7.94</v>
      </c>
      <c r="O18" s="31">
        <f t="shared" si="9"/>
        <v>22.72467086</v>
      </c>
      <c r="P18" s="53">
        <v>28.0</v>
      </c>
      <c r="Q18" s="63">
        <v>30.0</v>
      </c>
      <c r="R18" s="33">
        <f t="shared" si="10"/>
        <v>2</v>
      </c>
      <c r="S18" s="34">
        <f t="shared" si="11"/>
        <v>7.142857143</v>
      </c>
      <c r="T18" s="35"/>
      <c r="U18" s="53">
        <v>27.3</v>
      </c>
      <c r="V18" s="30">
        <v>29.0</v>
      </c>
      <c r="W18" s="26">
        <f t="shared" si="12"/>
        <v>1.7</v>
      </c>
      <c r="X18" s="31">
        <f t="shared" si="13"/>
        <v>6.227106227</v>
      </c>
      <c r="Y18" s="53">
        <v>32.92</v>
      </c>
      <c r="Z18" s="55">
        <v>30.0</v>
      </c>
      <c r="AA18" s="26">
        <f t="shared" si="14"/>
        <v>2.92</v>
      </c>
      <c r="AB18" s="36">
        <f t="shared" si="15"/>
        <v>8.869987849</v>
      </c>
      <c r="AC18" s="56">
        <v>31.79</v>
      </c>
      <c r="AD18" s="55">
        <v>48.0</v>
      </c>
      <c r="AE18" s="26">
        <f t="shared" si="16"/>
        <v>16.21</v>
      </c>
      <c r="AF18" s="27">
        <f t="shared" si="17"/>
        <v>50.99087763</v>
      </c>
      <c r="AG18" s="56">
        <v>33.1</v>
      </c>
      <c r="AH18" s="55">
        <v>55.0</v>
      </c>
      <c r="AI18" s="26">
        <f t="shared" si="18"/>
        <v>21.9</v>
      </c>
      <c r="AJ18" s="36">
        <f t="shared" si="19"/>
        <v>66.16314199</v>
      </c>
      <c r="AK18" s="51"/>
      <c r="AL18" s="57"/>
      <c r="AM18" s="26"/>
      <c r="AN18" s="26"/>
      <c r="AO18" s="26"/>
    </row>
    <row r="19" ht="15.75" customHeight="1">
      <c r="A19" s="52" t="s">
        <v>36</v>
      </c>
      <c r="B19" s="22">
        <f t="shared" ref="B19:C19" si="30">AVERAGE(F19,J19,N19,R19,W19,AA19,AE19,AI19)</f>
        <v>4.525</v>
      </c>
      <c r="C19" s="23">
        <f t="shared" si="30"/>
        <v>6.791757601</v>
      </c>
      <c r="D19" s="53">
        <v>70.0</v>
      </c>
      <c r="E19" s="25">
        <v>65.0</v>
      </c>
      <c r="F19" s="26">
        <f t="shared" si="4"/>
        <v>5</v>
      </c>
      <c r="G19" s="27">
        <f t="shared" si="5"/>
        <v>7.142857143</v>
      </c>
      <c r="H19" s="53">
        <v>65.29</v>
      </c>
      <c r="I19" s="25">
        <v>64.0</v>
      </c>
      <c r="J19" s="26">
        <f t="shared" si="6"/>
        <v>1.29</v>
      </c>
      <c r="K19" s="28">
        <f t="shared" si="7"/>
        <v>1.975800276</v>
      </c>
      <c r="L19" s="54">
        <v>72.81</v>
      </c>
      <c r="M19" s="30">
        <v>66.0</v>
      </c>
      <c r="N19" s="26">
        <f t="shared" si="8"/>
        <v>6.81</v>
      </c>
      <c r="O19" s="31">
        <f t="shared" si="9"/>
        <v>9.353110836</v>
      </c>
      <c r="P19" s="53">
        <v>58.35</v>
      </c>
      <c r="Q19" s="32">
        <v>55.0</v>
      </c>
      <c r="R19" s="33">
        <f t="shared" si="10"/>
        <v>3.35</v>
      </c>
      <c r="S19" s="34">
        <f t="shared" si="11"/>
        <v>5.741216795</v>
      </c>
      <c r="T19" s="35"/>
      <c r="U19" s="53">
        <v>56.88</v>
      </c>
      <c r="V19" s="30">
        <v>54.0</v>
      </c>
      <c r="W19" s="26">
        <f t="shared" si="12"/>
        <v>2.88</v>
      </c>
      <c r="X19" s="31">
        <f t="shared" si="13"/>
        <v>5.063291139</v>
      </c>
      <c r="Y19" s="53">
        <v>68.6</v>
      </c>
      <c r="Z19" s="30">
        <v>63.0</v>
      </c>
      <c r="AA19" s="26">
        <f t="shared" si="14"/>
        <v>5.6</v>
      </c>
      <c r="AB19" s="36">
        <f t="shared" si="15"/>
        <v>8.163265306</v>
      </c>
      <c r="AC19" s="56">
        <v>66.23</v>
      </c>
      <c r="AD19" s="30">
        <v>57.0</v>
      </c>
      <c r="AE19" s="26">
        <f t="shared" si="16"/>
        <v>9.23</v>
      </c>
      <c r="AF19" s="27">
        <f t="shared" si="17"/>
        <v>13.93628265</v>
      </c>
      <c r="AG19" s="64">
        <v>68.96</v>
      </c>
      <c r="AH19" s="55">
        <v>71.0</v>
      </c>
      <c r="AI19" s="26">
        <f t="shared" si="18"/>
        <v>2.04</v>
      </c>
      <c r="AJ19" s="36">
        <f t="shared" si="19"/>
        <v>2.958236659</v>
      </c>
      <c r="AK19" s="51"/>
      <c r="AL19" s="57"/>
      <c r="AM19" s="26"/>
      <c r="AN19" s="26"/>
      <c r="AO19" s="26"/>
    </row>
    <row r="20" ht="15.75" customHeight="1">
      <c r="A20" s="52" t="s">
        <v>37</v>
      </c>
      <c r="B20" s="41"/>
      <c r="C20" s="42"/>
      <c r="D20" s="53">
        <v>33.63</v>
      </c>
      <c r="E20" s="25">
        <v>58.0</v>
      </c>
      <c r="F20" s="26"/>
      <c r="G20" s="27"/>
      <c r="H20" s="53">
        <v>31.34</v>
      </c>
      <c r="I20" s="25">
        <v>30.0</v>
      </c>
      <c r="J20" s="26"/>
      <c r="K20" s="28"/>
      <c r="L20" s="54">
        <v>34.94</v>
      </c>
      <c r="M20" s="30">
        <v>27.0</v>
      </c>
      <c r="N20" s="26"/>
      <c r="O20" s="31"/>
      <c r="P20" s="53">
        <v>28.0</v>
      </c>
      <c r="Q20" s="32">
        <v>30.0</v>
      </c>
      <c r="R20" s="33"/>
      <c r="S20" s="34"/>
      <c r="T20" s="35"/>
      <c r="U20" s="53">
        <v>27.3</v>
      </c>
      <c r="V20" s="30">
        <v>29.0</v>
      </c>
      <c r="W20" s="26"/>
      <c r="X20" s="31"/>
      <c r="Y20" s="53">
        <v>32.92</v>
      </c>
      <c r="Z20" s="30">
        <v>30.0</v>
      </c>
      <c r="AA20" s="26"/>
      <c r="AB20" s="36"/>
      <c r="AC20" s="56">
        <v>31.79</v>
      </c>
      <c r="AD20" s="30">
        <v>48.0</v>
      </c>
      <c r="AE20" s="26"/>
      <c r="AF20" s="27"/>
      <c r="AG20" s="56">
        <v>33.1</v>
      </c>
      <c r="AH20" s="30">
        <v>55.0</v>
      </c>
      <c r="AI20" s="26"/>
      <c r="AJ20" s="36"/>
      <c r="AK20" s="51"/>
      <c r="AL20" s="57"/>
      <c r="AM20" s="26"/>
      <c r="AN20" s="26"/>
      <c r="AO20" s="26"/>
    </row>
    <row r="21" ht="15.75" customHeight="1">
      <c r="A21" s="52" t="s">
        <v>38</v>
      </c>
      <c r="B21" s="41"/>
      <c r="C21" s="42"/>
      <c r="D21" s="53">
        <v>70.0</v>
      </c>
      <c r="E21" s="25">
        <v>65.0</v>
      </c>
      <c r="F21" s="26"/>
      <c r="G21" s="27"/>
      <c r="H21" s="53">
        <v>65.29</v>
      </c>
      <c r="I21" s="25">
        <v>64.0</v>
      </c>
      <c r="J21" s="26"/>
      <c r="K21" s="28"/>
      <c r="L21" s="54">
        <v>72.81</v>
      </c>
      <c r="M21" s="30">
        <v>66.0</v>
      </c>
      <c r="N21" s="26"/>
      <c r="O21" s="31"/>
      <c r="P21" s="53">
        <v>58.35</v>
      </c>
      <c r="Q21" s="32">
        <v>55.0</v>
      </c>
      <c r="R21" s="33"/>
      <c r="S21" s="34"/>
      <c r="T21" s="35"/>
      <c r="U21" s="53">
        <v>56.88</v>
      </c>
      <c r="V21" s="30">
        <v>54.0</v>
      </c>
      <c r="W21" s="26"/>
      <c r="X21" s="31"/>
      <c r="Y21" s="53">
        <v>68.6</v>
      </c>
      <c r="Z21" s="30">
        <v>63.0</v>
      </c>
      <c r="AA21" s="26"/>
      <c r="AB21" s="36"/>
      <c r="AC21" s="56">
        <v>66.23</v>
      </c>
      <c r="AD21" s="30">
        <v>57.0</v>
      </c>
      <c r="AE21" s="26"/>
      <c r="AF21" s="27"/>
      <c r="AG21" s="64">
        <v>68.96</v>
      </c>
      <c r="AH21" s="30">
        <v>71.0</v>
      </c>
      <c r="AI21" s="26"/>
      <c r="AJ21" s="36"/>
      <c r="AK21" s="51"/>
      <c r="AL21" s="57"/>
      <c r="AM21" s="26"/>
      <c r="AN21" s="26"/>
      <c r="AO21" s="26"/>
    </row>
    <row r="22" ht="15.75" customHeight="1">
      <c r="A22" s="65"/>
      <c r="B22" s="41"/>
      <c r="C22" s="42"/>
      <c r="D22" s="41"/>
      <c r="E22" s="57"/>
      <c r="F22" s="26"/>
      <c r="G22" s="48"/>
      <c r="H22" s="41"/>
      <c r="I22" s="41"/>
      <c r="J22" s="26"/>
      <c r="K22" s="48"/>
      <c r="L22" s="66"/>
      <c r="M22" s="35"/>
      <c r="N22" s="26"/>
      <c r="O22" s="48"/>
      <c r="P22" s="41"/>
      <c r="Q22" s="67"/>
      <c r="R22" s="33"/>
      <c r="S22" s="48"/>
      <c r="T22" s="35"/>
      <c r="U22" s="41"/>
      <c r="V22" s="35"/>
      <c r="W22" s="26"/>
      <c r="X22" s="48"/>
      <c r="Y22" s="41"/>
      <c r="Z22" s="35"/>
      <c r="AA22" s="26"/>
      <c r="AB22" s="48"/>
      <c r="AC22" s="41"/>
      <c r="AD22" s="68"/>
      <c r="AE22" s="26"/>
      <c r="AF22" s="48"/>
      <c r="AG22" s="41"/>
      <c r="AH22" s="35"/>
      <c r="AI22" s="26"/>
      <c r="AJ22" s="48"/>
      <c r="AK22" s="41"/>
      <c r="AL22" s="41"/>
      <c r="AM22" s="26"/>
      <c r="AN22" s="26"/>
      <c r="AO22" s="26"/>
    </row>
    <row r="23" ht="15.75" customHeight="1">
      <c r="A23" s="21" t="s">
        <v>39</v>
      </c>
      <c r="B23" s="69">
        <f t="shared" ref="B23:C23" si="31">AVERAGE(F23,J23,N23,R23,W23,AA23,AE23,AI23)</f>
        <v>4.2475</v>
      </c>
      <c r="C23" s="70">
        <f t="shared" si="31"/>
        <v>10.22418412</v>
      </c>
      <c r="D23" s="24">
        <v>41.54</v>
      </c>
      <c r="E23" s="30">
        <v>40.0</v>
      </c>
      <c r="F23" s="26">
        <f t="shared" ref="F23:F26" si="33">ABS(MINUS(D23,E23))</f>
        <v>1.54</v>
      </c>
      <c r="G23" s="27">
        <f t="shared" ref="G23:G26" si="34">(F23/D23)*100</f>
        <v>3.707270101</v>
      </c>
      <c r="H23" s="24">
        <v>40.19</v>
      </c>
      <c r="I23" s="25">
        <v>38.0</v>
      </c>
      <c r="J23" s="26">
        <f t="shared" ref="J23:J26" si="35">ABS(MINUS(H23,I23))</f>
        <v>2.19</v>
      </c>
      <c r="K23" s="28">
        <f t="shared" ref="K23:K26" si="36">(J23/H23)*100</f>
        <v>5.449116696</v>
      </c>
      <c r="L23" s="29">
        <v>46.49</v>
      </c>
      <c r="M23" s="30">
        <v>55.0</v>
      </c>
      <c r="N23" s="26">
        <f t="shared" ref="N23:N26" si="37">ABS(MINUS(L23,M23))</f>
        <v>8.51</v>
      </c>
      <c r="O23" s="31">
        <f t="shared" ref="O23:O26" si="38">(N23/L23)*100</f>
        <v>18.30501183</v>
      </c>
      <c r="P23" s="24">
        <v>37.86</v>
      </c>
      <c r="Q23" s="32">
        <v>39.0</v>
      </c>
      <c r="R23" s="33">
        <f t="shared" ref="R23:R26" si="39">ABS(MINUS(P23,Q23))</f>
        <v>1.14</v>
      </c>
      <c r="S23" s="34">
        <f t="shared" ref="S23:S26" si="40">(R23/P23)*100</f>
        <v>3.011093502</v>
      </c>
      <c r="T23" s="35"/>
      <c r="U23" s="24">
        <v>38.9</v>
      </c>
      <c r="V23" s="30">
        <v>43.0</v>
      </c>
      <c r="W23" s="26">
        <f t="shared" ref="W23:W26" si="41">ABS(MINUS(U23,V23))</f>
        <v>4.1</v>
      </c>
      <c r="X23" s="31">
        <f t="shared" ref="X23:X26" si="42">(W23/U23)*100</f>
        <v>10.53984576</v>
      </c>
      <c r="Y23" s="24">
        <v>39.96</v>
      </c>
      <c r="Z23" s="30">
        <v>46.0</v>
      </c>
      <c r="AA23" s="26">
        <f t="shared" ref="AA23:AA26" si="43">ABS(MINUS(Y23,Z23))</f>
        <v>6.04</v>
      </c>
      <c r="AB23" s="36">
        <f t="shared" ref="AB23:AB26" si="44">(AA23/Y23)*100</f>
        <v>15.11511512</v>
      </c>
      <c r="AC23" s="37">
        <v>39.92</v>
      </c>
      <c r="AD23" s="30">
        <v>47.0</v>
      </c>
      <c r="AE23" s="26">
        <f t="shared" ref="AE23:AE26" si="45">ABS(MINUS(AC23,AD23))</f>
        <v>7.08</v>
      </c>
      <c r="AF23" s="27">
        <f t="shared" ref="AF23:AF26" si="46">(AE23/AC23)*100</f>
        <v>17.73547094</v>
      </c>
      <c r="AG23" s="37">
        <v>42.62</v>
      </c>
      <c r="AH23" s="30">
        <v>46.0</v>
      </c>
      <c r="AI23" s="26">
        <f t="shared" ref="AI23:AI26" si="47">ABS(MINUS(AG23,AH23))</f>
        <v>3.38</v>
      </c>
      <c r="AJ23" s="36">
        <f t="shared" ref="AJ23:AJ26" si="48">(AI23/AG23)*100</f>
        <v>7.930549038</v>
      </c>
      <c r="AK23" s="38"/>
      <c r="AL23" s="57"/>
      <c r="AM23" s="26"/>
      <c r="AN23" s="26"/>
      <c r="AO23" s="26"/>
    </row>
    <row r="24" ht="15.75" customHeight="1">
      <c r="A24" s="52" t="s">
        <v>40</v>
      </c>
      <c r="B24" s="22">
        <f t="shared" ref="B24:C24" si="32">AVERAGE(F24,J24,N24,R24,W24,AA24,AE24,AI24)</f>
        <v>2.93125</v>
      </c>
      <c r="C24" s="23">
        <f t="shared" si="32"/>
        <v>5.108286414</v>
      </c>
      <c r="D24" s="53">
        <v>54.61</v>
      </c>
      <c r="E24" s="25">
        <v>54.0</v>
      </c>
      <c r="F24" s="26">
        <f t="shared" si="33"/>
        <v>0.61</v>
      </c>
      <c r="G24" s="27">
        <f t="shared" si="34"/>
        <v>1.117011536</v>
      </c>
      <c r="H24" s="53">
        <v>56.82</v>
      </c>
      <c r="I24" s="25">
        <v>54.0</v>
      </c>
      <c r="J24" s="26">
        <f t="shared" si="35"/>
        <v>2.82</v>
      </c>
      <c r="K24" s="28">
        <f t="shared" si="36"/>
        <v>4.963041183</v>
      </c>
      <c r="L24" s="54">
        <v>59.1</v>
      </c>
      <c r="M24" s="30">
        <v>50.0</v>
      </c>
      <c r="N24" s="26">
        <f t="shared" si="37"/>
        <v>9.1</v>
      </c>
      <c r="O24" s="31">
        <f t="shared" si="38"/>
        <v>15.39763113</v>
      </c>
      <c r="P24" s="53">
        <v>54.87</v>
      </c>
      <c r="Q24" s="32">
        <v>53.0</v>
      </c>
      <c r="R24" s="33">
        <f t="shared" si="39"/>
        <v>1.87</v>
      </c>
      <c r="S24" s="34">
        <f t="shared" si="40"/>
        <v>3.408055404</v>
      </c>
      <c r="T24" s="35"/>
      <c r="U24" s="53">
        <v>58.05</v>
      </c>
      <c r="V24" s="30">
        <v>59.0</v>
      </c>
      <c r="W24" s="26">
        <f t="shared" si="41"/>
        <v>0.95</v>
      </c>
      <c r="X24" s="31">
        <f t="shared" si="42"/>
        <v>1.636520241</v>
      </c>
      <c r="Y24" s="53">
        <v>55.08</v>
      </c>
      <c r="Z24" s="30">
        <v>50.0</v>
      </c>
      <c r="AA24" s="26">
        <f t="shared" si="43"/>
        <v>5.08</v>
      </c>
      <c r="AB24" s="36">
        <f t="shared" si="44"/>
        <v>9.222948439</v>
      </c>
      <c r="AC24" s="56">
        <v>57.95</v>
      </c>
      <c r="AD24" s="30">
        <v>56.0</v>
      </c>
      <c r="AE24" s="26">
        <f t="shared" si="45"/>
        <v>1.95</v>
      </c>
      <c r="AF24" s="27">
        <f t="shared" si="46"/>
        <v>3.364969802</v>
      </c>
      <c r="AG24" s="56">
        <v>60.93</v>
      </c>
      <c r="AH24" s="30">
        <v>62.0</v>
      </c>
      <c r="AI24" s="26">
        <f t="shared" si="47"/>
        <v>1.07</v>
      </c>
      <c r="AJ24" s="36">
        <f t="shared" si="48"/>
        <v>1.756113573</v>
      </c>
      <c r="AK24" s="51"/>
      <c r="AL24" s="57"/>
      <c r="AM24" s="26"/>
      <c r="AN24" s="26"/>
      <c r="AO24" s="26"/>
    </row>
    <row r="25" ht="15.75" customHeight="1">
      <c r="A25" s="71" t="s">
        <v>41</v>
      </c>
      <c r="B25" s="22">
        <f t="shared" ref="B25:C25" si="49">AVERAGE(F25,J25,N25,R25,W25,AA25,AE25,AI25)</f>
        <v>2.22875</v>
      </c>
      <c r="C25" s="23">
        <f t="shared" si="49"/>
        <v>3.52842225</v>
      </c>
      <c r="D25" s="53">
        <v>61.68</v>
      </c>
      <c r="E25" s="25">
        <v>60.0</v>
      </c>
      <c r="F25" s="26">
        <f t="shared" si="33"/>
        <v>1.68</v>
      </c>
      <c r="G25" s="27">
        <f t="shared" si="34"/>
        <v>2.723735409</v>
      </c>
      <c r="H25" s="53">
        <v>60.5</v>
      </c>
      <c r="I25" s="25">
        <v>63.0</v>
      </c>
      <c r="J25" s="26">
        <f t="shared" si="35"/>
        <v>2.5</v>
      </c>
      <c r="K25" s="28">
        <f t="shared" si="36"/>
        <v>4.132231405</v>
      </c>
      <c r="L25" s="54">
        <v>69.0</v>
      </c>
      <c r="M25" s="30">
        <v>65.0</v>
      </c>
      <c r="N25" s="26">
        <f t="shared" si="37"/>
        <v>4</v>
      </c>
      <c r="O25" s="31">
        <f t="shared" si="38"/>
        <v>5.797101449</v>
      </c>
      <c r="P25" s="53">
        <v>58.9</v>
      </c>
      <c r="Q25" s="32">
        <v>56.0</v>
      </c>
      <c r="R25" s="33">
        <f t="shared" si="39"/>
        <v>2.9</v>
      </c>
      <c r="S25" s="34">
        <f t="shared" si="40"/>
        <v>4.923599321</v>
      </c>
      <c r="T25" s="35"/>
      <c r="U25" s="72">
        <v>61.32</v>
      </c>
      <c r="V25" s="30">
        <v>64.0</v>
      </c>
      <c r="W25" s="26">
        <f t="shared" si="41"/>
        <v>2.68</v>
      </c>
      <c r="X25" s="73">
        <f t="shared" si="42"/>
        <v>4.370515329</v>
      </c>
      <c r="Y25" s="72">
        <v>61.42</v>
      </c>
      <c r="Z25" s="30">
        <v>62.0</v>
      </c>
      <c r="AA25" s="26">
        <f t="shared" si="43"/>
        <v>0.58</v>
      </c>
      <c r="AB25" s="36">
        <f t="shared" si="44"/>
        <v>0.9443178118</v>
      </c>
      <c r="AC25" s="56">
        <v>61.85</v>
      </c>
      <c r="AD25" s="30">
        <v>61.0</v>
      </c>
      <c r="AE25" s="26">
        <f t="shared" si="45"/>
        <v>0.85</v>
      </c>
      <c r="AF25" s="27">
        <f t="shared" si="46"/>
        <v>1.374292643</v>
      </c>
      <c r="AG25" s="56">
        <v>66.64</v>
      </c>
      <c r="AH25" s="30">
        <v>64.0</v>
      </c>
      <c r="AI25" s="26">
        <f t="shared" si="47"/>
        <v>2.64</v>
      </c>
      <c r="AJ25" s="36">
        <f t="shared" si="48"/>
        <v>3.961584634</v>
      </c>
      <c r="AK25" s="51"/>
      <c r="AL25" s="57"/>
      <c r="AM25" s="26"/>
      <c r="AN25" s="26"/>
      <c r="AO25" s="26"/>
    </row>
    <row r="26" ht="15.75" customHeight="1">
      <c r="A26" s="21" t="s">
        <v>42</v>
      </c>
      <c r="B26" s="69">
        <f t="shared" ref="B26:C26" si="50">AVERAGE(F26,J26,N26,R26,W26,AA26,AE26,AI26)</f>
        <v>5.80375</v>
      </c>
      <c r="C26" s="23">
        <f t="shared" si="50"/>
        <v>6.381668547</v>
      </c>
      <c r="D26" s="74">
        <v>86.53</v>
      </c>
      <c r="E26" s="25">
        <v>92.0</v>
      </c>
      <c r="F26" s="26">
        <f t="shared" si="33"/>
        <v>5.47</v>
      </c>
      <c r="G26" s="27">
        <f t="shared" si="34"/>
        <v>6.321506992</v>
      </c>
      <c r="H26" s="53">
        <v>90.33</v>
      </c>
      <c r="I26" s="25">
        <v>84.0</v>
      </c>
      <c r="J26" s="26">
        <f t="shared" si="35"/>
        <v>6.33</v>
      </c>
      <c r="K26" s="28">
        <f t="shared" si="36"/>
        <v>7.007638658</v>
      </c>
      <c r="L26" s="54">
        <v>92.47</v>
      </c>
      <c r="M26" s="30">
        <v>83.0</v>
      </c>
      <c r="N26" s="26">
        <f t="shared" si="37"/>
        <v>9.47</v>
      </c>
      <c r="O26" s="31">
        <f t="shared" si="38"/>
        <v>10.24115929</v>
      </c>
      <c r="P26" s="53">
        <v>87.33</v>
      </c>
      <c r="Q26" s="32">
        <v>81.0</v>
      </c>
      <c r="R26" s="33">
        <f t="shared" si="39"/>
        <v>6.33</v>
      </c>
      <c r="S26" s="34">
        <f t="shared" si="40"/>
        <v>7.248368258</v>
      </c>
      <c r="T26" s="35"/>
      <c r="U26" s="72">
        <v>92.22</v>
      </c>
      <c r="V26" s="30">
        <v>93.0</v>
      </c>
      <c r="W26" s="26">
        <f t="shared" si="41"/>
        <v>0.78</v>
      </c>
      <c r="X26" s="73">
        <f t="shared" si="42"/>
        <v>0.8458035133</v>
      </c>
      <c r="Y26" s="72">
        <v>88.55</v>
      </c>
      <c r="Z26" s="30">
        <v>81.0</v>
      </c>
      <c r="AA26" s="26">
        <f t="shared" si="43"/>
        <v>7.55</v>
      </c>
      <c r="AB26" s="75">
        <f t="shared" si="44"/>
        <v>8.526256352</v>
      </c>
      <c r="AC26" s="76">
        <v>93.77</v>
      </c>
      <c r="AD26" s="30">
        <v>92.0</v>
      </c>
      <c r="AE26" s="26">
        <f t="shared" si="45"/>
        <v>1.77</v>
      </c>
      <c r="AF26" s="77">
        <f t="shared" si="46"/>
        <v>1.887597313</v>
      </c>
      <c r="AG26" s="76">
        <v>97.27</v>
      </c>
      <c r="AH26" s="30">
        <v>106.0</v>
      </c>
      <c r="AI26" s="26">
        <f t="shared" si="47"/>
        <v>8.73</v>
      </c>
      <c r="AJ26" s="36">
        <f t="shared" si="48"/>
        <v>8.975017991</v>
      </c>
      <c r="AK26" s="51"/>
      <c r="AL26" s="57"/>
      <c r="AM26" s="26"/>
      <c r="AN26" s="26"/>
      <c r="AO26" s="26"/>
    </row>
    <row r="27" ht="15.75" customHeight="1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</row>
    <row r="28" ht="15.75" customHeight="1">
      <c r="A28" s="79"/>
      <c r="B28" s="80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</row>
    <row r="29" ht="15.75" customHeight="1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</row>
    <row r="30" ht="15.75" customHeight="1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</row>
    <row r="31" ht="15.75" customHeight="1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</row>
    <row r="32" ht="15.75" customHeight="1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U3:V3"/>
    <mergeCell ref="AG3:AH3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