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83F0107EC79E60/Portfólio/Excel Projects/"/>
    </mc:Choice>
  </mc:AlternateContent>
  <xr:revisionPtr revIDLastSave="37" documentId="8_{317A85AA-59A6-4CBC-8CDD-33D99620C8D4}" xr6:coauthVersionLast="47" xr6:coauthVersionMax="47" xr10:uidLastSave="{85A0DF7C-B481-4E5C-A703-05DEFF4DD583}"/>
  <bookViews>
    <workbookView xWindow="-120" yWindow="-120" windowWidth="29040" windowHeight="16440" xr2:uid="{0F6FF804-23B4-4E61-8B6A-24F55B073192}"/>
  </bookViews>
  <sheets>
    <sheet name="Cadastro" sheetId="1" r:id="rId1"/>
    <sheet name="Banco de Dados" sheetId="2" r:id="rId2"/>
    <sheet name="Faturamento" sheetId="4" r:id="rId3"/>
  </sheets>
  <definedNames>
    <definedName name="_xlnm._FilterDatabase" localSheetId="1" hidden="1">'Banco de Dados'!$C$6:$F$6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C7" i="1"/>
  <c r="G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Beruken .</author>
  </authors>
  <commentList>
    <comment ref="L5" authorId="0" shapeId="0" xr:uid="{A45B2AB2-0264-4EDC-AE85-33A3DFD8287E}">
      <text>
        <r>
          <rPr>
            <b/>
            <sz val="10"/>
            <color indexed="81"/>
            <rFont val="Tahoma"/>
            <family val="2"/>
          </rPr>
          <t>após preencher os campos com os dados do aluno clique no botão cadastrar.
As informações digitadas vão para a planilha "Banco de Dados"</t>
        </r>
      </text>
    </comment>
  </commentList>
</comments>
</file>

<file path=xl/sharedStrings.xml><?xml version="1.0" encoding="utf-8"?>
<sst xmlns="http://schemas.openxmlformats.org/spreadsheetml/2006/main" count="106" uniqueCount="67">
  <si>
    <t>Cadastro de Alunos</t>
  </si>
  <si>
    <t>Código</t>
  </si>
  <si>
    <t>Nome do Aluno</t>
  </si>
  <si>
    <t>Email</t>
  </si>
  <si>
    <t>Curso</t>
  </si>
  <si>
    <t>Valor (R$)</t>
  </si>
  <si>
    <t>Alunos Cadastrados</t>
  </si>
  <si>
    <t>Cursos</t>
  </si>
  <si>
    <t>Contagem</t>
  </si>
  <si>
    <t>Ana Silva</t>
  </si>
  <si>
    <t>ana.silva@gmail.com</t>
  </si>
  <si>
    <t>Inglês</t>
  </si>
  <si>
    <t>Espanhol</t>
  </si>
  <si>
    <t>Bruno Costa</t>
  </si>
  <si>
    <t>bruno.costa@gmail.com</t>
  </si>
  <si>
    <t>Francês</t>
  </si>
  <si>
    <t>Carla Mendes</t>
  </si>
  <si>
    <t>carla.mendes@gmail.com</t>
  </si>
  <si>
    <t>Daniel Rocha</t>
  </si>
  <si>
    <t>daniel.rocha@gmail.com</t>
  </si>
  <si>
    <t>Italiano</t>
  </si>
  <si>
    <t>Japonês</t>
  </si>
  <si>
    <t>Eduarda Lima</t>
  </si>
  <si>
    <t>eduarda.lima@gmail.com</t>
  </si>
  <si>
    <t>Felipe Araujo</t>
  </si>
  <si>
    <t>felipe.araujo@gmail.com</t>
  </si>
  <si>
    <t>Gabriela Pires</t>
  </si>
  <si>
    <t>gabriela.pires@gmail.com</t>
  </si>
  <si>
    <t>Henrique Nunes</t>
  </si>
  <si>
    <t>henrique.nunes@gmail.com</t>
  </si>
  <si>
    <t>Isabela Torres</t>
  </si>
  <si>
    <t>isabela.torres@gmail.com</t>
  </si>
  <si>
    <t>João Ribeiro</t>
  </si>
  <si>
    <t>joao.ribeiro@gmail.com</t>
  </si>
  <si>
    <t>Karen Alves</t>
  </si>
  <si>
    <t>karen.alves@gmail.com</t>
  </si>
  <si>
    <t>Lucas Freitas</t>
  </si>
  <si>
    <t>lucas.freitas@gmail.com</t>
  </si>
  <si>
    <t>Mariana Lopes</t>
  </si>
  <si>
    <t>mariana.lopes@gmail.com</t>
  </si>
  <si>
    <t>Nathan Souza</t>
  </si>
  <si>
    <t>nathan.souza@gmail.com</t>
  </si>
  <si>
    <t>Olivia Barros</t>
  </si>
  <si>
    <t>olivia.barros@gmail.com</t>
  </si>
  <si>
    <t>Paulo Teixeira</t>
  </si>
  <si>
    <t>paulo.teixeira@gmail.com</t>
  </si>
  <si>
    <t>Renata Figueiredo</t>
  </si>
  <si>
    <t>renata.figueiredo@gmail.com</t>
  </si>
  <si>
    <t>Samuel Batista</t>
  </si>
  <si>
    <t>samuel.batista@gmail.com</t>
  </si>
  <si>
    <t>Tatiane Moreira</t>
  </si>
  <si>
    <t>tatiane.moreira@gmail.com</t>
  </si>
  <si>
    <t>Victor Guedes</t>
  </si>
  <si>
    <t>victor.guedes@gmail.com</t>
  </si>
  <si>
    <t>Matheus</t>
  </si>
  <si>
    <t>matheus@gmail.com</t>
  </si>
  <si>
    <t>Rodrigo</t>
  </si>
  <si>
    <t>rodrigo@gmail.com</t>
  </si>
  <si>
    <t>Eduardo</t>
  </si>
  <si>
    <t>eduardo@gmail.com</t>
  </si>
  <si>
    <t>Soma Valores (R$)</t>
  </si>
  <si>
    <t>% do Faturamento</t>
  </si>
  <si>
    <t xml:space="preserve"> </t>
  </si>
  <si>
    <t>Total Alunos</t>
  </si>
  <si>
    <t>Total Faturamento</t>
  </si>
  <si>
    <t>Matheus Oliveira</t>
  </si>
  <si>
    <t>matheusoliveira@gmail.com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</si>
</sst>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3" fillId="0" borderId="1" xfId="2" applyBorder="1" applyAlignment="1">
      <alignment horizontal="center"/>
    </xf>
    <xf numFmtId="0" fontId="0" fillId="0" borderId="2" xfId="0" applyFill="1" applyBorder="1" applyAlignment="1">
      <alignment horizontal="center"/>
    </xf>
    <xf numFmtId="44" fontId="0" fillId="0" borderId="2" xfId="1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44" fontId="0" fillId="0" borderId="3" xfId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4" xfId="2" applyBorder="1" applyAlignment="1">
      <alignment horizontal="center"/>
    </xf>
    <xf numFmtId="44" fontId="0" fillId="0" borderId="4" xfId="1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44" fontId="0" fillId="0" borderId="4" xfId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2" xfId="2" applyFill="1" applyBorder="1" applyAlignment="1">
      <alignment horizontal="center"/>
    </xf>
    <xf numFmtId="0" fontId="0" fillId="0" borderId="6" xfId="0" applyBorder="1"/>
    <xf numFmtId="0" fontId="0" fillId="0" borderId="2" xfId="0" applyFill="1" applyBorder="1"/>
    <xf numFmtId="0" fontId="0" fillId="0" borderId="2" xfId="0" applyBorder="1"/>
    <xf numFmtId="10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3" fillId="0" borderId="4" xfId="2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4" fillId="2" borderId="0" xfId="0" applyFont="1" applyFill="1" applyAlignment="1">
      <alignment horizontal="center"/>
    </xf>
  </cellXfs>
  <cellStyles count="3">
    <cellStyle name="Hiperlink" xfId="2" builtinId="8"/>
    <cellStyle name="Moeda" xfId="1" builtinId="4"/>
    <cellStyle name="Normal" xfId="0" builtinId="0"/>
  </cellStyles>
  <dxfs count="22">
    <dxf>
      <numFmt numFmtId="34" formatCode="_-&quot;R$&quot;\ * #,##0.00_-;\-&quot;R$&quot;\ * #,##0.00_-;_-&quot;R$&quot;\ * &quot;-&quot;??_-;_-@_-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top style="thin">
          <color theme="9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[Cadastro Usando Macro.xlsm]Banco de Dados!PivotTable1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de Alunos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6">
                  <a:shade val="30000"/>
                  <a:satMod val="115000"/>
                </a:schemeClr>
              </a:gs>
              <a:gs pos="50000">
                <a:schemeClr val="accent6">
                  <a:shade val="67500"/>
                  <a:satMod val="115000"/>
                </a:schemeClr>
              </a:gs>
              <a:gs pos="100000">
                <a:schemeClr val="accent6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6">
                  <a:shade val="30000"/>
                  <a:satMod val="115000"/>
                </a:schemeClr>
              </a:gs>
              <a:gs pos="50000">
                <a:schemeClr val="accent6">
                  <a:shade val="67500"/>
                  <a:satMod val="115000"/>
                </a:schemeClr>
              </a:gs>
              <a:gs pos="100000">
                <a:schemeClr val="accent6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'Banco de Dados'!$J$6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'Banco de Dados'!$I$7:$I$12</c:f>
              <c:strCache>
                <c:ptCount val="5"/>
                <c:pt idx="0">
                  <c:v>Espanhol</c:v>
                </c:pt>
                <c:pt idx="1">
                  <c:v>Francês</c:v>
                </c:pt>
                <c:pt idx="2">
                  <c:v>Inglês</c:v>
                </c:pt>
                <c:pt idx="3">
                  <c:v>Italiano</c:v>
                </c:pt>
                <c:pt idx="4">
                  <c:v>Japonês</c:v>
                </c:pt>
              </c:strCache>
            </c:strRef>
          </c:cat>
          <c:val>
            <c:numRef>
              <c:f>'Banco de Dados'!$J$7:$J$12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1-47F0-9E7C-A726113F7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157071"/>
        <c:axId val="594157903"/>
      </c:barChart>
      <c:catAx>
        <c:axId val="59415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157903"/>
        <c:crosses val="autoZero"/>
        <c:auto val="1"/>
        <c:lblAlgn val="ctr"/>
        <c:lblOffset val="100"/>
        <c:noMultiLvlLbl val="0"/>
      </c:catAx>
      <c:valAx>
        <c:axId val="59415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157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[Cadastro Usando Macro.xlsm]Faturamento!PivotTable2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Valores Faturados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6">
                  <a:shade val="30000"/>
                  <a:satMod val="115000"/>
                </a:schemeClr>
              </a:gs>
              <a:gs pos="50000">
                <a:schemeClr val="accent6">
                  <a:shade val="67500"/>
                  <a:satMod val="115000"/>
                </a:schemeClr>
              </a:gs>
              <a:gs pos="100000">
                <a:schemeClr val="accent6">
                  <a:shade val="100000"/>
                  <a:satMod val="115000"/>
                </a:schemeClr>
              </a:gs>
            </a:gsLst>
            <a:lin ang="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6">
                  <a:shade val="30000"/>
                  <a:satMod val="115000"/>
                </a:schemeClr>
              </a:gs>
              <a:gs pos="50000">
                <a:schemeClr val="accent6">
                  <a:shade val="67500"/>
                  <a:satMod val="115000"/>
                </a:schemeClr>
              </a:gs>
              <a:gs pos="100000">
                <a:schemeClr val="accent6">
                  <a:shade val="100000"/>
                  <a:satMod val="115000"/>
                </a:schemeClr>
              </a:gs>
            </a:gsLst>
            <a:lin ang="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Faturamento!$C$3</c:f>
              <c:strCache>
                <c:ptCount val="1"/>
                <c:pt idx="0">
                  <c:v>Soma Valores (R$)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Faturamento!$B$4:$B$9</c:f>
              <c:strCache>
                <c:ptCount val="5"/>
                <c:pt idx="0">
                  <c:v>Espanhol</c:v>
                </c:pt>
                <c:pt idx="1">
                  <c:v>Francês</c:v>
                </c:pt>
                <c:pt idx="2">
                  <c:v>Inglês</c:v>
                </c:pt>
                <c:pt idx="3">
                  <c:v>Italiano</c:v>
                </c:pt>
                <c:pt idx="4">
                  <c:v>Japonês</c:v>
                </c:pt>
              </c:strCache>
            </c:strRef>
          </c:cat>
          <c:val>
            <c:numRef>
              <c:f>Faturamento!$C$4:$C$9</c:f>
              <c:numCache>
                <c:formatCode>_("R$"* #,##0.00_);_("R$"* \(#,##0.00\);_("R$"* "-"??_);_(@_)</c:formatCode>
                <c:ptCount val="5"/>
                <c:pt idx="0">
                  <c:v>1050</c:v>
                </c:pt>
                <c:pt idx="1">
                  <c:v>1650</c:v>
                </c:pt>
                <c:pt idx="2">
                  <c:v>1500</c:v>
                </c:pt>
                <c:pt idx="3">
                  <c:v>1120</c:v>
                </c:pt>
                <c:pt idx="4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8-4BD9-B0E3-F3DC5CC10F37}"/>
            </c:ext>
          </c:extLst>
        </c:ser>
        <c:ser>
          <c:idx val="1"/>
          <c:order val="1"/>
          <c:tx>
            <c:strRef>
              <c:f>Faturamento!$D$3</c:f>
              <c:strCache>
                <c:ptCount val="1"/>
                <c:pt idx="0">
                  <c:v>% do Faturamento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Faturamento!$B$4:$B$9</c:f>
              <c:strCache>
                <c:ptCount val="5"/>
                <c:pt idx="0">
                  <c:v>Espanhol</c:v>
                </c:pt>
                <c:pt idx="1">
                  <c:v>Francês</c:v>
                </c:pt>
                <c:pt idx="2">
                  <c:v>Inglês</c:v>
                </c:pt>
                <c:pt idx="3">
                  <c:v>Italiano</c:v>
                </c:pt>
                <c:pt idx="4">
                  <c:v>Japonês</c:v>
                </c:pt>
              </c:strCache>
            </c:strRef>
          </c:cat>
          <c:val>
            <c:numRef>
              <c:f>Faturamento!$D$4:$D$9</c:f>
              <c:numCache>
                <c:formatCode>0.00%</c:formatCode>
                <c:ptCount val="5"/>
                <c:pt idx="0">
                  <c:v>0.15173410404624277</c:v>
                </c:pt>
                <c:pt idx="1">
                  <c:v>0.23843930635838151</c:v>
                </c:pt>
                <c:pt idx="2">
                  <c:v>0.21676300578034682</c:v>
                </c:pt>
                <c:pt idx="3">
                  <c:v>0.16184971098265896</c:v>
                </c:pt>
                <c:pt idx="4">
                  <c:v>0.23121387283236994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38-4BD9-B0E3-F3DC5CC10F3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34639072"/>
        <c:axId val="2034641984"/>
      </c:barChart>
      <c:valAx>
        <c:axId val="20346419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639072"/>
        <c:crosses val="autoZero"/>
        <c:crossBetween val="between"/>
      </c:valAx>
      <c:catAx>
        <c:axId val="2034639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64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accent6">
            <a:tint val="66000"/>
            <a:satMod val="160000"/>
          </a:schemeClr>
        </a:gs>
        <a:gs pos="50000">
          <a:schemeClr val="accent6">
            <a:tint val="44500"/>
            <a:satMod val="160000"/>
          </a:schemeClr>
        </a:gs>
        <a:gs pos="100000">
          <a:schemeClr val="accent6">
            <a:tint val="23500"/>
            <a:satMod val="160000"/>
          </a:schemeClr>
        </a:gs>
      </a:gsLst>
      <a:lin ang="0" scaled="1"/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4</xdr:row>
      <xdr:rowOff>180975</xdr:rowOff>
    </xdr:from>
    <xdr:to>
      <xdr:col>9</xdr:col>
      <xdr:colOff>485775</xdr:colOff>
      <xdr:row>7</xdr:row>
      <xdr:rowOff>0</xdr:rowOff>
    </xdr:to>
    <xdr:sp macro="[0]!cadastraratualiz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AF3BA1-0626-4FC0-A1AC-0745EB300460}"/>
            </a:ext>
          </a:extLst>
        </xdr:cNvPr>
        <xdr:cNvSpPr/>
      </xdr:nvSpPr>
      <xdr:spPr>
        <a:xfrm>
          <a:off x="7620000" y="942975"/>
          <a:ext cx="107632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chemeClr val="bg1"/>
              </a:solidFill>
              <a:latin typeface="+mn-lt"/>
              <a:ea typeface="+mn-lt"/>
              <a:cs typeface="+mn-lt"/>
            </a:rPr>
            <a:t>Cadastrar</a:t>
          </a:r>
        </a:p>
      </xdr:txBody>
    </xdr:sp>
    <xdr:clientData/>
  </xdr:twoCellAnchor>
  <xdr:twoCellAnchor editAs="oneCell">
    <xdr:from>
      <xdr:col>1</xdr:col>
      <xdr:colOff>581718</xdr:colOff>
      <xdr:row>15</xdr:row>
      <xdr:rowOff>130987</xdr:rowOff>
    </xdr:from>
    <xdr:to>
      <xdr:col>11</xdr:col>
      <xdr:colOff>2984</xdr:colOff>
      <xdr:row>42</xdr:row>
      <xdr:rowOff>176333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F2FFABF-1340-43D6-AD24-69308DBEB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830" y="3026086"/>
          <a:ext cx="9247055" cy="51211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901</xdr:colOff>
      <xdr:row>5</xdr:row>
      <xdr:rowOff>1324</xdr:rowOff>
    </xdr:from>
    <xdr:to>
      <xdr:col>18</xdr:col>
      <xdr:colOff>295638</xdr:colOff>
      <xdr:row>19</xdr:row>
      <xdr:rowOff>100102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AF4F02-F9AC-4A80-A3DD-224C3276FE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190499</xdr:rowOff>
    </xdr:from>
    <xdr:to>
      <xdr:col>13</xdr:col>
      <xdr:colOff>190500</xdr:colOff>
      <xdr:row>17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B91ED7-3B03-4976-AD80-5D85A4B9C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ruken ." refreshedDate="46038.700784375003" createdVersion="7" refreshedVersion="7" minRefreshableVersion="3" recordCount="23" xr:uid="{F5B8047A-0795-4A41-BC5F-1640EE676AC5}">
  <cacheSource type="worksheet">
    <worksheetSource name="Table1"/>
  </cacheSource>
  <cacheFields count="5">
    <cacheField name="Código" numFmtId="0">
      <sharedItems containsSemiMixedTypes="0" containsString="0" containsNumber="1" containsInteger="1" minValue="1" maxValue="23"/>
    </cacheField>
    <cacheField name="Nome do Aluno" numFmtId="0">
      <sharedItems/>
    </cacheField>
    <cacheField name="Email" numFmtId="0">
      <sharedItems/>
    </cacheField>
    <cacheField name="Cursos" numFmtId="0">
      <sharedItems containsBlank="1" count="6">
        <s v="Inglês"/>
        <s v="Espanhol"/>
        <s v="Francês"/>
        <s v="Japonês"/>
        <s v="Italiano"/>
        <m u="1"/>
      </sharedItems>
    </cacheField>
    <cacheField name="Valor (R$)" numFmtId="44">
      <sharedItems containsSemiMixedTypes="0" containsString="0" containsNumber="1" containsInteger="1" minValue="210" maxValue="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1"/>
    <s v="Ana Silva"/>
    <s v="ana.silva@gmail.com"/>
    <x v="0"/>
    <n v="300"/>
  </r>
  <r>
    <n v="2"/>
    <s v="Bruno Costa"/>
    <s v="bruno.costa@gmail.com"/>
    <x v="0"/>
    <n v="300"/>
  </r>
  <r>
    <n v="3"/>
    <s v="Carla Mendes"/>
    <s v="carla.mendes@gmail.com"/>
    <x v="0"/>
    <n v="300"/>
  </r>
  <r>
    <n v="4"/>
    <s v="Daniel Rocha"/>
    <s v="daniel.rocha@gmail.com"/>
    <x v="0"/>
    <n v="300"/>
  </r>
  <r>
    <n v="5"/>
    <s v="Eduarda Lima"/>
    <s v="eduarda.lima@gmail.com"/>
    <x v="1"/>
    <n v="210"/>
  </r>
  <r>
    <n v="6"/>
    <s v="Felipe Araujo"/>
    <s v="felipe.araujo@gmail.com"/>
    <x v="1"/>
    <n v="210"/>
  </r>
  <r>
    <n v="7"/>
    <s v="Gabriela Pires"/>
    <s v="gabriela.pires@gmail.com"/>
    <x v="1"/>
    <n v="210"/>
  </r>
  <r>
    <n v="8"/>
    <s v="Henrique Nunes"/>
    <s v="henrique.nunes@gmail.com"/>
    <x v="1"/>
    <n v="210"/>
  </r>
  <r>
    <n v="9"/>
    <s v="Isabela Torres"/>
    <s v="isabela.torres@gmail.com"/>
    <x v="2"/>
    <n v="330"/>
  </r>
  <r>
    <n v="10"/>
    <s v="João Ribeiro"/>
    <s v="joao.ribeiro@gmail.com"/>
    <x v="2"/>
    <n v="330"/>
  </r>
  <r>
    <n v="11"/>
    <s v="Karen Alves"/>
    <s v="karen.alves@gmail.com"/>
    <x v="2"/>
    <n v="330"/>
  </r>
  <r>
    <n v="12"/>
    <s v="Lucas Freitas"/>
    <s v="lucas.freitas@gmail.com"/>
    <x v="2"/>
    <n v="330"/>
  </r>
  <r>
    <n v="13"/>
    <s v="Mariana Lopes"/>
    <s v="mariana.lopes@gmail.com"/>
    <x v="3"/>
    <n v="400"/>
  </r>
  <r>
    <n v="14"/>
    <s v="Nathan Souza"/>
    <s v="nathan.souza@gmail.com"/>
    <x v="3"/>
    <n v="400"/>
  </r>
  <r>
    <n v="15"/>
    <s v="Olivia Barros"/>
    <s v="olivia.barros@gmail.com"/>
    <x v="3"/>
    <n v="400"/>
  </r>
  <r>
    <n v="16"/>
    <s v="Paulo Teixeira"/>
    <s v="paulo.teixeira@gmail.com"/>
    <x v="3"/>
    <n v="400"/>
  </r>
  <r>
    <n v="17"/>
    <s v="Renata Figueiredo"/>
    <s v="renata.figueiredo@gmail.com"/>
    <x v="4"/>
    <n v="280"/>
  </r>
  <r>
    <n v="18"/>
    <s v="Samuel Batista"/>
    <s v="samuel.batista@gmail.com"/>
    <x v="4"/>
    <n v="280"/>
  </r>
  <r>
    <n v="19"/>
    <s v="Tatiane Moreira"/>
    <s v="tatiane.moreira@gmail.com"/>
    <x v="4"/>
    <n v="280"/>
  </r>
  <r>
    <n v="20"/>
    <s v="Victor Guedes"/>
    <s v="victor.guedes@gmail.com"/>
    <x v="4"/>
    <n v="280"/>
  </r>
  <r>
    <n v="21"/>
    <s v="Matheus"/>
    <s v="matheus@gmail.com"/>
    <x v="0"/>
    <n v="300"/>
  </r>
  <r>
    <n v="22"/>
    <s v="Rodrigo"/>
    <s v="rodrigo@gmail.com"/>
    <x v="1"/>
    <n v="210"/>
  </r>
  <r>
    <n v="23"/>
    <s v="Eduardo"/>
    <s v="eduardo@gmail.com"/>
    <x v="2"/>
    <n v="3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2C899D-9775-4222-ACED-77F0B7794EEB}" name="PivotTable1" cacheId="0" applyNumberFormats="0" applyBorderFormats="0" applyFontFormats="0" applyPatternFormats="0" applyAlignmentFormats="0" applyWidthHeightFormats="1" dataCaption="Values" grandTotalCaption="Total Alunos" updatedVersion="7" minRefreshableVersion="3" useAutoFormatting="1" itemPrintTitles="1" createdVersion="7" indent="0" showHeaders="0" outline="1" outlineData="1" multipleFieldFilters="0" chartFormat="7">
  <location ref="I6:J12" firstHeaderRow="1" firstDataRow="1" firstDataCol="1"/>
  <pivotFields count="5">
    <pivotField showAll="0"/>
    <pivotField showAll="0"/>
    <pivotField showAll="0"/>
    <pivotField axis="axisRow" showAll="0">
      <items count="7">
        <item x="1"/>
        <item x="2"/>
        <item x="0"/>
        <item x="4"/>
        <item x="3"/>
        <item h="1" m="1" x="5"/>
        <item t="default"/>
      </items>
    </pivotField>
    <pivotField dataField="1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ntagem" fld="4" subtotal="count" baseField="3" baseItem="0"/>
  </dataFields>
  <formats count="6">
    <format dxfId="21">
      <pivotArea outline="0" collapsedLevelsAreSubtotals="1" fieldPosition="0"/>
    </format>
    <format dxfId="20">
      <pivotArea dataOnly="0" labelOnly="1" fieldPosition="0">
        <references count="1">
          <reference field="3" count="0"/>
        </references>
      </pivotArea>
    </format>
    <format dxfId="19">
      <pivotArea dataOnly="0" labelOnly="1" grandRow="1" outline="0" fieldPosition="0"/>
    </format>
    <format dxfId="18">
      <pivotArea outline="0" collapsedLevelsAreSubtotals="1" fieldPosition="0"/>
    </format>
    <format dxfId="17">
      <pivotArea dataOnly="0" labelOnly="1" fieldPosition="0">
        <references count="1">
          <reference field="3" count="0"/>
        </references>
      </pivotArea>
    </format>
    <format dxfId="16">
      <pivotArea dataOnly="0" labelOnly="1" grandRow="1" outline="0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BDD598-3B69-4C8D-A94D-2EFAF802B71A}" name="PivotTable2" cacheId="0" applyNumberFormats="0" applyBorderFormats="0" applyFontFormats="0" applyPatternFormats="0" applyAlignmentFormats="0" applyWidthHeightFormats="1" dataCaption="Values" grandTotalCaption="Total Faturamento" updatedVersion="7" minRefreshableVersion="3" useAutoFormatting="1" itemPrintTitles="1" createdVersion="7" indent="0" showHeaders="0" outline="1" outlineData="1" multipleFieldFilters="0" chartFormat="1">
  <location ref="B3:D9" firstHeaderRow="0" firstDataRow="1" firstDataCol="1"/>
  <pivotFields count="5">
    <pivotField showAll="0"/>
    <pivotField showAll="0"/>
    <pivotField showAll="0"/>
    <pivotField axis="axisRow" showAll="0">
      <items count="7">
        <item x="1"/>
        <item x="2"/>
        <item x="0"/>
        <item x="4"/>
        <item x="3"/>
        <item h="1" m="1" x="5"/>
        <item t="default"/>
      </items>
    </pivotField>
    <pivotField dataField="1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Valores (R$)" fld="4" baseField="0" baseItem="0" numFmtId="44"/>
    <dataField name="% do Faturamento" fld="4" showDataAs="percentOfTotal" baseField="3" baseItem="0" numFmtId="10"/>
  </dataFields>
  <formats count="7">
    <format dxfId="6">
      <pivotArea outline="0" collapsedLevelsAreSubtotals="1" fieldPosition="0"/>
    </format>
    <format dxfId="5">
      <pivotArea dataOnly="0" labelOnly="1" fieldPosition="0">
        <references count="1">
          <reference field="3" count="0"/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fieldPosition="0">
        <references count="1">
          <reference field="3" count="0"/>
        </references>
      </pivotArea>
    </format>
    <format dxfId="1">
      <pivotArea dataOnly="0" labelOnly="1" grandRow="1" outline="0" fieldPosition="0"/>
    </format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1DC030-B241-4127-909C-29DA9E80BBE5}" name="Table1" displayName="Table1" ref="C6:G29" totalsRowShown="0" headerRowDxfId="15" dataDxfId="13" headerRowBorderDxfId="14" tableBorderDxfId="12">
  <autoFilter ref="C6:G29" xr:uid="{061DC030-B241-4127-909C-29DA9E80BBE5}"/>
  <tableColumns count="5">
    <tableColumn id="1" xr3:uid="{AC72E35E-37CF-480C-ADEF-B01DECBEB6D2}" name="Código" dataDxfId="11"/>
    <tableColumn id="2" xr3:uid="{E7064FA1-92A0-43DF-B1D3-DC42AF0EE5ED}" name="Nome do Aluno" dataDxfId="10"/>
    <tableColumn id="3" xr3:uid="{FC40DBF2-0E59-48AD-B993-C8AA1B6CAC7C}" name="Email" dataDxfId="9"/>
    <tableColumn id="4" xr3:uid="{EC8493D8-D3BC-4026-9066-1EBF7F1D1DC6}" name="Cursos" dataDxfId="8"/>
    <tableColumn id="5" xr3:uid="{76F4EDBB-5B34-4A69-BEEF-E2DE1B9A133F}" name="Valor (R$)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theusoliveira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olivia.barros@gmail.com" TargetMode="External"/><Relationship Id="rId13" Type="http://schemas.openxmlformats.org/officeDocument/2006/relationships/hyperlink" Target="mailto:joao.ribeiro@gmail.com" TargetMode="External"/><Relationship Id="rId18" Type="http://schemas.openxmlformats.org/officeDocument/2006/relationships/hyperlink" Target="mailto:eduarda.lima@gmail.com" TargetMode="External"/><Relationship Id="rId3" Type="http://schemas.openxmlformats.org/officeDocument/2006/relationships/hyperlink" Target="mailto:victor.guedes@gmail.com" TargetMode="External"/><Relationship Id="rId21" Type="http://schemas.openxmlformats.org/officeDocument/2006/relationships/hyperlink" Target="mailto:bruno.costa@gmail.com" TargetMode="External"/><Relationship Id="rId7" Type="http://schemas.openxmlformats.org/officeDocument/2006/relationships/hyperlink" Target="mailto:paulo.teixeira@gmail.com" TargetMode="External"/><Relationship Id="rId12" Type="http://schemas.openxmlformats.org/officeDocument/2006/relationships/hyperlink" Target="mailto:karen.alves@gmail.com" TargetMode="External"/><Relationship Id="rId17" Type="http://schemas.openxmlformats.org/officeDocument/2006/relationships/hyperlink" Target="mailto:felipe.araujo@gmail.com" TargetMode="External"/><Relationship Id="rId25" Type="http://schemas.openxmlformats.org/officeDocument/2006/relationships/table" Target="../tables/table1.xml"/><Relationship Id="rId2" Type="http://schemas.openxmlformats.org/officeDocument/2006/relationships/hyperlink" Target="mailto:matheus@gmail.com" TargetMode="External"/><Relationship Id="rId16" Type="http://schemas.openxmlformats.org/officeDocument/2006/relationships/hyperlink" Target="mailto:gabriela.pires@gmail.com" TargetMode="External"/><Relationship Id="rId20" Type="http://schemas.openxmlformats.org/officeDocument/2006/relationships/hyperlink" Target="mailto:carla.mendes@gmail.com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mailto:renata.figueiredo@gmail.com" TargetMode="External"/><Relationship Id="rId11" Type="http://schemas.openxmlformats.org/officeDocument/2006/relationships/hyperlink" Target="mailto:lucas.freitas@gmail.com" TargetMode="External"/><Relationship Id="rId24" Type="http://schemas.openxmlformats.org/officeDocument/2006/relationships/drawing" Target="../drawings/drawing2.xml"/><Relationship Id="rId5" Type="http://schemas.openxmlformats.org/officeDocument/2006/relationships/hyperlink" Target="mailto:samuel.batista@gmail.com" TargetMode="External"/><Relationship Id="rId15" Type="http://schemas.openxmlformats.org/officeDocument/2006/relationships/hyperlink" Target="mailto:henrique.nunes@gmail.com" TargetMode="External"/><Relationship Id="rId23" Type="http://schemas.openxmlformats.org/officeDocument/2006/relationships/printerSettings" Target="../printerSettings/printerSettings2.bin"/><Relationship Id="rId10" Type="http://schemas.openxmlformats.org/officeDocument/2006/relationships/hyperlink" Target="mailto:mariana.lopes@gmail.com" TargetMode="External"/><Relationship Id="rId19" Type="http://schemas.openxmlformats.org/officeDocument/2006/relationships/hyperlink" Target="mailto:daniel.rocha@gmail.com" TargetMode="External"/><Relationship Id="rId4" Type="http://schemas.openxmlformats.org/officeDocument/2006/relationships/hyperlink" Target="mailto:tatiane.moreira@gmail.com" TargetMode="External"/><Relationship Id="rId9" Type="http://schemas.openxmlformats.org/officeDocument/2006/relationships/hyperlink" Target="mailto:nathan.souza@gmail.com" TargetMode="External"/><Relationship Id="rId14" Type="http://schemas.openxmlformats.org/officeDocument/2006/relationships/hyperlink" Target="mailto:isabela.torres@gmail.com" TargetMode="External"/><Relationship Id="rId22" Type="http://schemas.openxmlformats.org/officeDocument/2006/relationships/hyperlink" Target="mailto:ana.silva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0363C-B113-4F95-868D-105B2EC177DE}">
  <sheetPr codeName="Sheet1"/>
  <dimension ref="C4:L7"/>
  <sheetViews>
    <sheetView tabSelected="1" zoomScale="66" workbookViewId="0">
      <selection activeCell="M28" sqref="M28"/>
    </sheetView>
  </sheetViews>
  <sheetFormatPr defaultRowHeight="15" x14ac:dyDescent="0.25"/>
  <cols>
    <col min="3" max="3" width="14.5703125" customWidth="1"/>
    <col min="4" max="4" width="24" customWidth="1"/>
    <col min="5" max="5" width="29.140625" customWidth="1"/>
    <col min="6" max="6" width="19.28515625" customWidth="1"/>
    <col min="7" max="7" width="14.140625" customWidth="1"/>
  </cols>
  <sheetData>
    <row r="4" spans="3:12" ht="21" x14ac:dyDescent="0.35">
      <c r="C4" s="26" t="s">
        <v>0</v>
      </c>
      <c r="D4" s="26"/>
      <c r="E4" s="26"/>
      <c r="F4" s="26"/>
      <c r="G4" s="26"/>
    </row>
    <row r="5" spans="3:12" x14ac:dyDescent="0.25"/>
    <row r="6" spans="3:12" x14ac:dyDescent="0.25">
      <c r="C6" s="2" t="s">
        <v>1</v>
      </c>
      <c r="D6" s="2" t="s">
        <v>2</v>
      </c>
      <c r="E6" s="2" t="s">
        <v>3</v>
      </c>
      <c r="F6" s="2" t="s">
        <v>4</v>
      </c>
      <c r="G6" s="2" t="s">
        <v>5</v>
      </c>
    </row>
    <row r="7" spans="3:12" x14ac:dyDescent="0.25">
      <c r="C7" s="1">
        <f>MAX('Banco de Dados'!C:C)+1</f>
        <v>24</v>
      </c>
      <c r="D7" s="1" t="s">
        <v>65</v>
      </c>
      <c r="E7" s="4" t="s">
        <v>66</v>
      </c>
      <c r="F7" s="1" t="s">
        <v>12</v>
      </c>
      <c r="G7" s="3">
        <f>IF(F7="Inglês",300,IF(F7="Espanhol",210,IF(F7="Japonês",400,IF(F7="Italiano",280,IF(F7="Francês",330,"")))))</f>
        <v>210</v>
      </c>
    </row>
  </sheetData>
  <mergeCells count="1">
    <mergeCell ref="C4:G4"/>
  </mergeCells>
  <hyperlinks>
    <hyperlink ref="E7" r:id="rId1" xr:uid="{617BCB59-85D7-4DE4-88CF-6E08ABE6CD21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ABB005-4F61-41B0-B118-BBD51A9DFC64}">
          <x14:formula1>
            <xm:f>'Banco de Dados'!$Z$7:$Z$11</xm:f>
          </x14:formula1>
          <xm:sqref>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E2CAD-F089-4E6C-A7B8-333A42718998}">
  <sheetPr codeName="Sheet2"/>
  <dimension ref="C1:Z38"/>
  <sheetViews>
    <sheetView zoomScale="87" workbookViewId="0">
      <selection activeCell="X14" sqref="X14"/>
    </sheetView>
  </sheetViews>
  <sheetFormatPr defaultRowHeight="15" x14ac:dyDescent="0.25"/>
  <cols>
    <col min="2" max="2" width="7.5703125" customWidth="1"/>
    <col min="3" max="3" width="10.28515625" style="5" customWidth="1"/>
    <col min="4" max="4" width="17.42578125" style="5" bestFit="1" customWidth="1"/>
    <col min="5" max="5" width="28.28515625" style="5" bestFit="1" customWidth="1"/>
    <col min="6" max="6" width="22.42578125" style="5" bestFit="1" customWidth="1"/>
    <col min="7" max="7" width="16" style="6" customWidth="1"/>
    <col min="9" max="9" width="13.7109375" customWidth="1"/>
    <col min="10" max="10" width="11.140625" customWidth="1"/>
    <col min="11" max="11" width="10.28515625" bestFit="1" customWidth="1"/>
    <col min="26" max="26" width="22.42578125" bestFit="1" customWidth="1"/>
  </cols>
  <sheetData>
    <row r="1" spans="3:26" x14ac:dyDescent="0.25">
      <c r="C1"/>
      <c r="D1"/>
      <c r="E1"/>
      <c r="F1"/>
      <c r="G1"/>
    </row>
    <row r="2" spans="3:26" x14ac:dyDescent="0.25">
      <c r="C2"/>
      <c r="D2"/>
      <c r="E2"/>
      <c r="F2"/>
      <c r="G2"/>
    </row>
    <row r="3" spans="3:26" x14ac:dyDescent="0.25">
      <c r="C3"/>
      <c r="D3"/>
      <c r="E3"/>
      <c r="F3"/>
      <c r="G3"/>
    </row>
    <row r="4" spans="3:26" ht="21" x14ac:dyDescent="0.35">
      <c r="C4" s="26" t="s">
        <v>6</v>
      </c>
      <c r="D4" s="26"/>
      <c r="E4" s="26"/>
      <c r="F4" s="26"/>
      <c r="G4" s="26"/>
    </row>
    <row r="5" spans="3:26" x14ac:dyDescent="0.25">
      <c r="C5"/>
      <c r="D5"/>
      <c r="E5"/>
      <c r="F5"/>
      <c r="G5"/>
    </row>
    <row r="6" spans="3:26" x14ac:dyDescent="0.25">
      <c r="C6" s="12" t="s">
        <v>1</v>
      </c>
      <c r="D6" s="12" t="s">
        <v>2</v>
      </c>
      <c r="E6" s="12" t="s">
        <v>3</v>
      </c>
      <c r="F6" s="12" t="s">
        <v>7</v>
      </c>
      <c r="G6" s="12" t="s">
        <v>5</v>
      </c>
      <c r="J6" t="s">
        <v>8</v>
      </c>
      <c r="Z6" s="2" t="s">
        <v>7</v>
      </c>
    </row>
    <row r="7" spans="3:26" x14ac:dyDescent="0.25">
      <c r="C7" s="1">
        <v>1</v>
      </c>
      <c r="D7" s="1" t="s">
        <v>9</v>
      </c>
      <c r="E7" s="4" t="s">
        <v>10</v>
      </c>
      <c r="F7" s="1" t="s">
        <v>11</v>
      </c>
      <c r="G7" s="3">
        <f>IF(F7="Inglês",300,IF(F7="Espanhol",210,IF(F7="Japonês",400,IF(F7="Italiano",280,IF(F7="Francês",330)))))</f>
        <v>300</v>
      </c>
      <c r="I7" s="15" t="s">
        <v>12</v>
      </c>
      <c r="J7" s="16">
        <v>5</v>
      </c>
      <c r="Z7" s="1" t="s">
        <v>11</v>
      </c>
    </row>
    <row r="8" spans="3:26" x14ac:dyDescent="0.25">
      <c r="C8" s="1">
        <v>2</v>
      </c>
      <c r="D8" s="1" t="s">
        <v>13</v>
      </c>
      <c r="E8" s="4" t="s">
        <v>14</v>
      </c>
      <c r="F8" s="1" t="s">
        <v>11</v>
      </c>
      <c r="G8" s="3">
        <f t="shared" ref="G8:G26" si="0">IF(F8="Inglês",300,IF(F8="Espanhol",210,IF(F8="Japonês",400,IF(F8="Italiano",280,IF(F8="Francês",330)))))</f>
        <v>300</v>
      </c>
      <c r="I8" s="15" t="s">
        <v>15</v>
      </c>
      <c r="J8" s="16">
        <v>5</v>
      </c>
      <c r="Z8" s="1" t="s">
        <v>12</v>
      </c>
    </row>
    <row r="9" spans="3:26" x14ac:dyDescent="0.25">
      <c r="C9" s="1">
        <v>3</v>
      </c>
      <c r="D9" s="1" t="s">
        <v>16</v>
      </c>
      <c r="E9" s="4" t="s">
        <v>17</v>
      </c>
      <c r="F9" s="1" t="s">
        <v>11</v>
      </c>
      <c r="G9" s="3">
        <f t="shared" si="0"/>
        <v>300</v>
      </c>
      <c r="I9" s="15" t="s">
        <v>11</v>
      </c>
      <c r="J9" s="16">
        <v>5</v>
      </c>
      <c r="Z9" s="1" t="s">
        <v>15</v>
      </c>
    </row>
    <row r="10" spans="3:26" x14ac:dyDescent="0.25">
      <c r="C10" s="1">
        <v>4</v>
      </c>
      <c r="D10" s="1" t="s">
        <v>18</v>
      </c>
      <c r="E10" s="4" t="s">
        <v>19</v>
      </c>
      <c r="F10" s="1" t="s">
        <v>11</v>
      </c>
      <c r="G10" s="3">
        <f t="shared" si="0"/>
        <v>300</v>
      </c>
      <c r="I10" s="15" t="s">
        <v>20</v>
      </c>
      <c r="J10" s="16">
        <v>4</v>
      </c>
      <c r="Z10" s="1" t="s">
        <v>21</v>
      </c>
    </row>
    <row r="11" spans="3:26" x14ac:dyDescent="0.25">
      <c r="C11" s="1">
        <v>5</v>
      </c>
      <c r="D11" s="1" t="s">
        <v>22</v>
      </c>
      <c r="E11" s="4" t="s">
        <v>23</v>
      </c>
      <c r="F11" s="1" t="s">
        <v>12</v>
      </c>
      <c r="G11" s="3">
        <f t="shared" si="0"/>
        <v>210</v>
      </c>
      <c r="I11" s="15" t="s">
        <v>21</v>
      </c>
      <c r="J11" s="16">
        <v>4</v>
      </c>
      <c r="Z11" s="1" t="s">
        <v>20</v>
      </c>
    </row>
    <row r="12" spans="3:26" x14ac:dyDescent="0.25">
      <c r="C12" s="1">
        <v>6</v>
      </c>
      <c r="D12" s="1" t="s">
        <v>24</v>
      </c>
      <c r="E12" s="4" t="s">
        <v>25</v>
      </c>
      <c r="F12" s="1" t="s">
        <v>12</v>
      </c>
      <c r="G12" s="3">
        <f>IF(F12="Inglês",300,IF(F12="Espanhol",210,IF(F12="Japonês",400,IF(F12="Italiano",280,IF(F12="Francês",330)))))</f>
        <v>210</v>
      </c>
      <c r="I12" s="15" t="s">
        <v>63</v>
      </c>
      <c r="J12" s="16">
        <v>23</v>
      </c>
    </row>
    <row r="13" spans="3:26" x14ac:dyDescent="0.25">
      <c r="C13" s="1">
        <v>7</v>
      </c>
      <c r="D13" s="1" t="s">
        <v>26</v>
      </c>
      <c r="E13" s="4" t="s">
        <v>27</v>
      </c>
      <c r="F13" s="1" t="s">
        <v>12</v>
      </c>
      <c r="G13" s="3">
        <f t="shared" si="0"/>
        <v>210</v>
      </c>
    </row>
    <row r="14" spans="3:26" x14ac:dyDescent="0.25">
      <c r="C14" s="1">
        <v>8</v>
      </c>
      <c r="D14" s="1" t="s">
        <v>28</v>
      </c>
      <c r="E14" s="4" t="s">
        <v>29</v>
      </c>
      <c r="F14" s="1" t="s">
        <v>12</v>
      </c>
      <c r="G14" s="3">
        <f t="shared" si="0"/>
        <v>210</v>
      </c>
    </row>
    <row r="15" spans="3:26" x14ac:dyDescent="0.25">
      <c r="C15" s="1">
        <v>9</v>
      </c>
      <c r="D15" s="1" t="s">
        <v>30</v>
      </c>
      <c r="E15" s="4" t="s">
        <v>31</v>
      </c>
      <c r="F15" s="1" t="s">
        <v>15</v>
      </c>
      <c r="G15" s="3">
        <f t="shared" si="0"/>
        <v>330</v>
      </c>
    </row>
    <row r="16" spans="3:26" x14ac:dyDescent="0.25">
      <c r="C16" s="1">
        <v>10</v>
      </c>
      <c r="D16" s="1" t="s">
        <v>32</v>
      </c>
      <c r="E16" s="4" t="s">
        <v>33</v>
      </c>
      <c r="F16" s="1" t="s">
        <v>15</v>
      </c>
      <c r="G16" s="3">
        <f t="shared" si="0"/>
        <v>330</v>
      </c>
    </row>
    <row r="17" spans="3:12" x14ac:dyDescent="0.25">
      <c r="C17" s="1">
        <v>11</v>
      </c>
      <c r="D17" s="1" t="s">
        <v>34</v>
      </c>
      <c r="E17" s="4" t="s">
        <v>35</v>
      </c>
      <c r="F17" s="1" t="s">
        <v>15</v>
      </c>
      <c r="G17" s="3">
        <f t="shared" si="0"/>
        <v>330</v>
      </c>
    </row>
    <row r="18" spans="3:12" x14ac:dyDescent="0.25">
      <c r="C18" s="1">
        <v>12</v>
      </c>
      <c r="D18" s="1" t="s">
        <v>36</v>
      </c>
      <c r="E18" s="4" t="s">
        <v>37</v>
      </c>
      <c r="F18" s="1" t="s">
        <v>15</v>
      </c>
      <c r="G18" s="3">
        <f t="shared" si="0"/>
        <v>330</v>
      </c>
    </row>
    <row r="19" spans="3:12" x14ac:dyDescent="0.25">
      <c r="C19" s="1">
        <v>13</v>
      </c>
      <c r="D19" s="1" t="s">
        <v>38</v>
      </c>
      <c r="E19" s="4" t="s">
        <v>39</v>
      </c>
      <c r="F19" s="1" t="s">
        <v>21</v>
      </c>
      <c r="G19" s="3">
        <f t="shared" si="0"/>
        <v>400</v>
      </c>
    </row>
    <row r="20" spans="3:12" x14ac:dyDescent="0.25">
      <c r="C20" s="1">
        <v>14</v>
      </c>
      <c r="D20" s="1" t="s">
        <v>40</v>
      </c>
      <c r="E20" s="4" t="s">
        <v>41</v>
      </c>
      <c r="F20" s="1" t="s">
        <v>21</v>
      </c>
      <c r="G20" s="3">
        <f t="shared" si="0"/>
        <v>400</v>
      </c>
    </row>
    <row r="21" spans="3:12" x14ac:dyDescent="0.25">
      <c r="C21" s="1">
        <v>15</v>
      </c>
      <c r="D21" s="1" t="s">
        <v>42</v>
      </c>
      <c r="E21" s="4" t="s">
        <v>43</v>
      </c>
      <c r="F21" s="1" t="s">
        <v>21</v>
      </c>
      <c r="G21" s="3">
        <f t="shared" si="0"/>
        <v>400</v>
      </c>
    </row>
    <row r="22" spans="3:12" x14ac:dyDescent="0.25">
      <c r="C22" s="1">
        <v>16</v>
      </c>
      <c r="D22" s="1" t="s">
        <v>44</v>
      </c>
      <c r="E22" s="4" t="s">
        <v>45</v>
      </c>
      <c r="F22" s="1" t="s">
        <v>21</v>
      </c>
      <c r="G22" s="3">
        <f t="shared" si="0"/>
        <v>400</v>
      </c>
    </row>
    <row r="23" spans="3:12" x14ac:dyDescent="0.25">
      <c r="C23" s="1">
        <v>17</v>
      </c>
      <c r="D23" s="1" t="s">
        <v>46</v>
      </c>
      <c r="E23" s="4" t="s">
        <v>47</v>
      </c>
      <c r="F23" s="1" t="s">
        <v>20</v>
      </c>
      <c r="G23" s="3">
        <f t="shared" si="0"/>
        <v>280</v>
      </c>
    </row>
    <row r="24" spans="3:12" x14ac:dyDescent="0.25">
      <c r="C24" s="1">
        <v>18</v>
      </c>
      <c r="D24" s="1" t="s">
        <v>48</v>
      </c>
      <c r="E24" s="4" t="s">
        <v>49</v>
      </c>
      <c r="F24" s="1" t="s">
        <v>20</v>
      </c>
      <c r="G24" s="3">
        <f t="shared" si="0"/>
        <v>280</v>
      </c>
    </row>
    <row r="25" spans="3:12" x14ac:dyDescent="0.25">
      <c r="C25" s="1">
        <v>19</v>
      </c>
      <c r="D25" s="1" t="s">
        <v>50</v>
      </c>
      <c r="E25" s="4" t="s">
        <v>51</v>
      </c>
      <c r="F25" s="1" t="s">
        <v>20</v>
      </c>
      <c r="G25" s="3">
        <f t="shared" si="0"/>
        <v>280</v>
      </c>
    </row>
    <row r="26" spans="3:12" x14ac:dyDescent="0.25">
      <c r="C26" s="9">
        <v>20</v>
      </c>
      <c r="D26" s="9" t="s">
        <v>52</v>
      </c>
      <c r="E26" s="10" t="s">
        <v>53</v>
      </c>
      <c r="F26" s="9" t="s">
        <v>20</v>
      </c>
      <c r="G26" s="11">
        <f t="shared" si="0"/>
        <v>280</v>
      </c>
    </row>
    <row r="27" spans="3:12" x14ac:dyDescent="0.25">
      <c r="C27" s="13">
        <v>21</v>
      </c>
      <c r="D27" s="13" t="s">
        <v>54</v>
      </c>
      <c r="E27" s="10" t="s">
        <v>55</v>
      </c>
      <c r="F27" s="13" t="s">
        <v>11</v>
      </c>
      <c r="G27" s="14">
        <v>300</v>
      </c>
    </row>
    <row r="28" spans="3:12" x14ac:dyDescent="0.25">
      <c r="C28" s="13">
        <v>22</v>
      </c>
      <c r="D28" s="13" t="s">
        <v>56</v>
      </c>
      <c r="E28" s="23" t="s">
        <v>57</v>
      </c>
      <c r="F28" s="13" t="s">
        <v>12</v>
      </c>
      <c r="G28" s="14">
        <v>210</v>
      </c>
      <c r="H28" s="19"/>
    </row>
    <row r="29" spans="3:12" x14ac:dyDescent="0.25">
      <c r="C29" s="13">
        <v>23</v>
      </c>
      <c r="D29" s="13" t="s">
        <v>58</v>
      </c>
      <c r="E29" s="23" t="s">
        <v>59</v>
      </c>
      <c r="F29" s="13" t="s">
        <v>15</v>
      </c>
      <c r="G29" s="14">
        <v>330</v>
      </c>
      <c r="H29" s="25"/>
    </row>
    <row r="30" spans="3:12" x14ac:dyDescent="0.25">
      <c r="E30" s="17"/>
      <c r="H30" s="25"/>
    </row>
    <row r="31" spans="3:12" x14ac:dyDescent="0.25">
      <c r="H31" s="20"/>
      <c r="L31" s="18"/>
    </row>
    <row r="32" spans="3:12" x14ac:dyDescent="0.25">
      <c r="C32" s="7"/>
      <c r="D32" s="7"/>
      <c r="E32" s="7"/>
      <c r="F32" s="7"/>
      <c r="G32" s="8"/>
      <c r="K32" s="24"/>
    </row>
    <row r="35" spans="5:7" x14ac:dyDescent="0.25">
      <c r="E35" s="6"/>
      <c r="F35"/>
      <c r="G35"/>
    </row>
    <row r="36" spans="5:7" x14ac:dyDescent="0.25">
      <c r="E36" s="6"/>
      <c r="F36"/>
      <c r="G36"/>
    </row>
    <row r="37" spans="5:7" x14ac:dyDescent="0.25">
      <c r="E37" s="6"/>
      <c r="F37"/>
      <c r="G37"/>
    </row>
    <row r="38" spans="5:7" x14ac:dyDescent="0.25">
      <c r="E38" s="6"/>
      <c r="F38"/>
      <c r="G38"/>
    </row>
  </sheetData>
  <mergeCells count="1">
    <mergeCell ref="C4:G4"/>
  </mergeCells>
  <dataValidations count="1">
    <dataValidation type="list" allowBlank="1" showInputMessage="1" showErrorMessage="1" sqref="F27" xr:uid="{25C60C5E-732B-47D4-AAC2-9E892C7FCE70}">
      <formula1>$Z$7:$Z$11</formula1>
    </dataValidation>
  </dataValidations>
  <hyperlinks>
    <hyperlink ref="E27" r:id="rId2" xr:uid="{CC5D5220-2BF5-4399-880C-F46EA3ABF5A4}"/>
    <hyperlink ref="E26" r:id="rId3" xr:uid="{DEBD5560-BA28-47AA-9167-FDC83AD667C2}"/>
    <hyperlink ref="E25" r:id="rId4" xr:uid="{91488C56-251E-4450-951E-0D733DF72E49}"/>
    <hyperlink ref="E24" r:id="rId5" xr:uid="{88DD60B7-BCCB-439C-9F5F-50BDF11E7A9B}"/>
    <hyperlink ref="E23" r:id="rId6" xr:uid="{F3CE58F3-7A0C-4515-98F7-A88289EDC3BE}"/>
    <hyperlink ref="E22" r:id="rId7" xr:uid="{23060412-6575-49CF-A987-E11D3246E73B}"/>
    <hyperlink ref="E21" r:id="rId8" xr:uid="{86405236-7E12-4CB7-AAB1-4D0A4909DCD2}"/>
    <hyperlink ref="E20" r:id="rId9" xr:uid="{5D003E3D-5D9B-4CD7-AB5E-A12308926F90}"/>
    <hyperlink ref="E19" r:id="rId10" xr:uid="{FC5FBC4C-AA67-4232-B3E4-5F0BD15B512B}"/>
    <hyperlink ref="E18" r:id="rId11" xr:uid="{84517430-F3F0-43DC-98A7-5745AD92A7BB}"/>
    <hyperlink ref="E17" r:id="rId12" xr:uid="{F8D613BA-0971-41A3-892F-891CE7DF98EA}"/>
    <hyperlink ref="E16" r:id="rId13" xr:uid="{E57C7C62-9A0A-4304-BBFF-7DF866583B97}"/>
    <hyperlink ref="E15" r:id="rId14" xr:uid="{93FD0916-8E9A-4F71-BE90-FBD7ACC1C4FF}"/>
    <hyperlink ref="E14" r:id="rId15" xr:uid="{F3D65EA4-B4D3-4785-BB65-CE9D95454EF7}"/>
    <hyperlink ref="E13" r:id="rId16" xr:uid="{E9272324-DA32-482C-8B07-96F4790832D4}"/>
    <hyperlink ref="E12" r:id="rId17" xr:uid="{FF28E88B-8F14-4E4C-81AB-23D58A90B86E}"/>
    <hyperlink ref="E11" r:id="rId18" xr:uid="{CB7236E9-B965-4112-89AC-D60B1DEBDEE8}"/>
    <hyperlink ref="E10" r:id="rId19" xr:uid="{5DBDAED7-25F1-45B6-91BA-313B2C08875D}"/>
    <hyperlink ref="E9" r:id="rId20" xr:uid="{27F2C97D-42A9-47E1-B369-56DAEA3DE35C}"/>
    <hyperlink ref="E8" r:id="rId21" xr:uid="{55E4580C-ABE8-43F9-B627-411A368695DA}"/>
    <hyperlink ref="E7" r:id="rId22" xr:uid="{994A69F4-42E0-43F1-8AC5-710A9151AB28}"/>
  </hyperlinks>
  <pageMargins left="0.7" right="0.7" top="0.75" bottom="0.75" header="0.3" footer="0.3"/>
  <pageSetup paperSize="9" orientation="portrait" r:id="rId23"/>
  <drawing r:id="rId24"/>
  <tableParts count="1">
    <tablePart r:id="rId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29430-036B-4D1C-98CA-834D65417604}">
  <sheetPr codeName="Sheet3"/>
  <dimension ref="B3:O9"/>
  <sheetViews>
    <sheetView zoomScaleNormal="100" workbookViewId="0">
      <selection activeCell="P10" sqref="P10"/>
    </sheetView>
  </sheetViews>
  <sheetFormatPr defaultRowHeight="15" x14ac:dyDescent="0.25"/>
  <cols>
    <col min="2" max="2" width="18.42578125" customWidth="1"/>
    <col min="3" max="3" width="17.28515625" bestFit="1" customWidth="1"/>
    <col min="4" max="4" width="17.42578125" bestFit="1" customWidth="1"/>
  </cols>
  <sheetData>
    <row r="3" spans="2:15" x14ac:dyDescent="0.25">
      <c r="C3" t="s">
        <v>60</v>
      </c>
      <c r="D3" t="s">
        <v>61</v>
      </c>
    </row>
    <row r="4" spans="2:15" x14ac:dyDescent="0.25">
      <c r="B4" s="15" t="s">
        <v>12</v>
      </c>
      <c r="C4" s="22">
        <v>1050</v>
      </c>
      <c r="D4" s="21">
        <v>0.15173410404624277</v>
      </c>
      <c r="O4" t="s">
        <v>62</v>
      </c>
    </row>
    <row r="5" spans="2:15" x14ac:dyDescent="0.25">
      <c r="B5" s="15" t="s">
        <v>15</v>
      </c>
      <c r="C5" s="22">
        <v>1650</v>
      </c>
      <c r="D5" s="21">
        <v>0.23843930635838151</v>
      </c>
    </row>
    <row r="6" spans="2:15" x14ac:dyDescent="0.25">
      <c r="B6" s="15" t="s">
        <v>11</v>
      </c>
      <c r="C6" s="22">
        <v>1500</v>
      </c>
      <c r="D6" s="21">
        <v>0.21676300578034682</v>
      </c>
    </row>
    <row r="7" spans="2:15" x14ac:dyDescent="0.25">
      <c r="B7" s="15" t="s">
        <v>20</v>
      </c>
      <c r="C7" s="22">
        <v>1120</v>
      </c>
      <c r="D7" s="21">
        <v>0.16184971098265896</v>
      </c>
    </row>
    <row r="8" spans="2:15" x14ac:dyDescent="0.25">
      <c r="B8" s="15" t="s">
        <v>21</v>
      </c>
      <c r="C8" s="22">
        <v>1600</v>
      </c>
      <c r="D8" s="21">
        <v>0.23121387283236994</v>
      </c>
    </row>
    <row r="9" spans="2:15" x14ac:dyDescent="0.25">
      <c r="B9" s="15" t="s">
        <v>64</v>
      </c>
      <c r="C9" s="22">
        <v>6920</v>
      </c>
      <c r="D9" s="21">
        <v>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Banco de Dados</vt:lpstr>
      <vt:lpstr>Faturamento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Beruken .</dc:creator>
  <cp:keywords/>
  <dc:description/>
  <cp:lastModifiedBy>Beruken .</cp:lastModifiedBy>
  <cp:revision/>
  <dcterms:created xsi:type="dcterms:W3CDTF">2026-01-14T19:11:31Z</dcterms:created>
  <dcterms:modified xsi:type="dcterms:W3CDTF">2026-08-13T02:40:13Z</dcterms:modified>
  <cp:category/>
  <cp:contentStatus/>
</cp:coreProperties>
</file>