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niellewhittier/Google Drive/01 - Graduate Studies/04 - Coursework/McCaig Stats Group/"/>
    </mc:Choice>
  </mc:AlternateContent>
  <bookViews>
    <workbookView xWindow="-30280" yWindow="-3340" windowWidth="25360" windowHeight="15240" tabRatio="500"/>
  </bookViews>
  <sheets>
    <sheet name="ANOVA Worked Example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J24" i="1"/>
  <c r="J23" i="1"/>
  <c r="J22" i="1"/>
  <c r="H24" i="1"/>
  <c r="H23" i="1"/>
  <c r="A22" i="1"/>
  <c r="H22" i="1"/>
  <c r="D4" i="1"/>
  <c r="I4" i="1"/>
  <c r="J4" i="1"/>
  <c r="D5" i="1"/>
  <c r="I5" i="1"/>
  <c r="J5" i="1"/>
  <c r="D6" i="1"/>
  <c r="I6" i="1"/>
  <c r="J6" i="1"/>
  <c r="D7" i="1"/>
  <c r="I7" i="1"/>
  <c r="J7" i="1"/>
  <c r="D8" i="1"/>
  <c r="I8" i="1"/>
  <c r="J8" i="1"/>
  <c r="D9" i="1"/>
  <c r="I9" i="1"/>
  <c r="J9" i="1"/>
  <c r="D10" i="1"/>
  <c r="I10" i="1"/>
  <c r="J10" i="1"/>
  <c r="D11" i="1"/>
  <c r="I11" i="1"/>
  <c r="J11" i="1"/>
  <c r="D12" i="1"/>
  <c r="I12" i="1"/>
  <c r="J12" i="1"/>
  <c r="D13" i="1"/>
  <c r="I13" i="1"/>
  <c r="J13" i="1"/>
  <c r="D14" i="1"/>
  <c r="I14" i="1"/>
  <c r="J14" i="1"/>
  <c r="D15" i="1"/>
  <c r="I15" i="1"/>
  <c r="J15" i="1"/>
  <c r="D16" i="1"/>
  <c r="I16" i="1"/>
  <c r="J16" i="1"/>
  <c r="D17" i="1"/>
  <c r="I17" i="1"/>
  <c r="J17" i="1"/>
  <c r="D18" i="1"/>
  <c r="I18" i="1"/>
  <c r="J18" i="1"/>
  <c r="D19" i="1"/>
  <c r="I19" i="1"/>
  <c r="J19" i="1"/>
  <c r="D20" i="1"/>
  <c r="I20" i="1"/>
  <c r="J20" i="1"/>
  <c r="D3" i="1"/>
  <c r="I3" i="1"/>
  <c r="J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3" i="1"/>
  <c r="F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3" i="1"/>
  <c r="H3" i="1"/>
</calcChain>
</file>

<file path=xl/sharedStrings.xml><?xml version="1.0" encoding="utf-8"?>
<sst xmlns="http://schemas.openxmlformats.org/spreadsheetml/2006/main" count="23" uniqueCount="23">
  <si>
    <t>Drug</t>
  </si>
  <si>
    <t>Mood.Gain</t>
  </si>
  <si>
    <t>Group Average</t>
  </si>
  <si>
    <t>Grand Average</t>
  </si>
  <si>
    <t>Placebo</t>
  </si>
  <si>
    <t>Anxifree</t>
  </si>
  <si>
    <t>Joyzepam</t>
  </si>
  <si>
    <t>Between Group Residual</t>
  </si>
  <si>
    <t>Between Groups</t>
  </si>
  <si>
    <t>Within Group</t>
  </si>
  <si>
    <t>Within Group Residual</t>
  </si>
  <si>
    <t>Within Group Residual Squared</t>
  </si>
  <si>
    <t>Between Group Residual Squared</t>
  </si>
  <si>
    <t>Total Residual</t>
  </si>
  <si>
    <t>TOTAL</t>
  </si>
  <si>
    <t>Total Residual Squared</t>
  </si>
  <si>
    <t>d.f. within groups</t>
  </si>
  <si>
    <t>MS within gorups</t>
  </si>
  <si>
    <t>SS between groups</t>
  </si>
  <si>
    <t>MS between gorups</t>
  </si>
  <si>
    <t xml:space="preserve">d.f. between groups </t>
  </si>
  <si>
    <t>SS within groups</t>
  </si>
  <si>
    <t>F-ratio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</si>
</sst>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70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20"/>
      <color theme="1"/>
      <name val="Calibri"/>
      <scheme val="minor"/>
    </font>
    <font>
      <b/>
      <sz val="20"/>
      <color theme="4"/>
      <name val="Calibri"/>
      <scheme val="minor"/>
    </font>
    <font>
      <b/>
      <sz val="20"/>
      <color rgb="FF7030A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0" fontId="1" fillId="2" borderId="9" xfId="0" applyNumberFormat="1" applyFont="1" applyFill="1" applyBorder="1" applyAlignment="1">
      <alignment horizontal="right" vertical="center"/>
    </xf>
    <xf numFmtId="170" fontId="1" fillId="2" borderId="1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168" fontId="2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/>
    </xf>
    <xf numFmtId="2" fontId="4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/>
    </xf>
    <xf numFmtId="2" fontId="2" fillId="2" borderId="8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right"/>
    </xf>
    <xf numFmtId="2" fontId="4" fillId="2" borderId="8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168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168" fontId="2" fillId="2" borderId="8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L9" sqref="L9"/>
    </sheetView>
  </sheetViews>
  <sheetFormatPr baseColWidth="10" defaultRowHeight="16" x14ac:dyDescent="0.2"/>
  <cols>
    <col min="2" max="2" width="10.1640625" bestFit="1" customWidth="1"/>
    <col min="3" max="3" width="10.1640625" customWidth="1"/>
    <col min="4" max="4" width="13.1640625" bestFit="1" customWidth="1"/>
    <col min="5" max="5" width="13.1640625" customWidth="1"/>
    <col min="6" max="6" width="13.33203125" style="1" bestFit="1" customWidth="1"/>
    <col min="7" max="7" width="16.1640625" style="1" customWidth="1"/>
    <col min="8" max="8" width="16.6640625" style="1" customWidth="1"/>
    <col min="9" max="9" width="18.83203125" style="2" customWidth="1"/>
    <col min="10" max="10" width="16" style="2" customWidth="1"/>
    <col min="11" max="11" width="10.83203125" style="2"/>
  </cols>
  <sheetData>
    <row r="1" spans="1:11" s="5" customFormat="1" ht="48" customHeight="1" x14ac:dyDescent="0.2">
      <c r="E1" s="32" t="s">
        <v>14</v>
      </c>
      <c r="F1" s="33"/>
      <c r="G1" s="42" t="s">
        <v>9</v>
      </c>
      <c r="H1" s="43"/>
      <c r="I1" s="51" t="s">
        <v>8</v>
      </c>
      <c r="J1" s="52"/>
      <c r="K1" s="6"/>
    </row>
    <row r="2" spans="1:11" s="8" customFormat="1" ht="32" x14ac:dyDescent="0.2">
      <c r="A2" s="23" t="s">
        <v>0</v>
      </c>
      <c r="B2" s="23" t="s">
        <v>1</v>
      </c>
      <c r="C2" s="23" t="s">
        <v>3</v>
      </c>
      <c r="D2" s="23" t="s">
        <v>2</v>
      </c>
      <c r="E2" s="34" t="s">
        <v>13</v>
      </c>
      <c r="F2" s="35" t="s">
        <v>15</v>
      </c>
      <c r="G2" s="44" t="s">
        <v>10</v>
      </c>
      <c r="H2" s="45" t="s">
        <v>11</v>
      </c>
      <c r="I2" s="53" t="s">
        <v>7</v>
      </c>
      <c r="J2" s="24" t="s">
        <v>12</v>
      </c>
      <c r="K2" s="7"/>
    </row>
    <row r="3" spans="1:11" s="3" customFormat="1" x14ac:dyDescent="0.2">
      <c r="A3" s="25" t="s">
        <v>4</v>
      </c>
      <c r="B3" s="25">
        <v>0.5</v>
      </c>
      <c r="C3" s="25">
        <v>0.88</v>
      </c>
      <c r="D3" s="25">
        <f>AVERAGE($B$3:$B$8)</f>
        <v>0.44999999999999996</v>
      </c>
      <c r="E3" s="36">
        <f>B3-C3</f>
        <v>-0.38</v>
      </c>
      <c r="F3" s="37">
        <f>E3^2</f>
        <v>0.1444</v>
      </c>
      <c r="G3" s="46">
        <f>B3-D3</f>
        <v>5.0000000000000044E-2</v>
      </c>
      <c r="H3" s="12">
        <f>G3^2</f>
        <v>2.5000000000000044E-3</v>
      </c>
      <c r="I3" s="54">
        <f>D3-C3</f>
        <v>-0.43000000000000005</v>
      </c>
      <c r="J3" s="14">
        <f>I3^2</f>
        <v>0.18490000000000004</v>
      </c>
      <c r="K3" s="4"/>
    </row>
    <row r="4" spans="1:11" s="3" customFormat="1" x14ac:dyDescent="0.2">
      <c r="A4" s="27"/>
      <c r="B4" s="27">
        <v>0.3</v>
      </c>
      <c r="C4" s="27">
        <v>0.88</v>
      </c>
      <c r="D4" s="27">
        <f t="shared" ref="D4:D8" si="0">AVERAGE($B$3:$B$8)</f>
        <v>0.44999999999999996</v>
      </c>
      <c r="E4" s="38">
        <f>B4-C4</f>
        <v>-0.58000000000000007</v>
      </c>
      <c r="F4" s="39">
        <f t="shared" ref="F4:F20" si="1">E4^2</f>
        <v>0.33640000000000009</v>
      </c>
      <c r="G4" s="47">
        <f>B4-D4</f>
        <v>-0.14999999999999997</v>
      </c>
      <c r="H4" s="48">
        <f t="shared" ref="H4:H20" si="2">G4^2</f>
        <v>2.2499999999999989E-2</v>
      </c>
      <c r="I4" s="55">
        <f t="shared" ref="I4:I20" si="3">D4-C4</f>
        <v>-0.43000000000000005</v>
      </c>
      <c r="J4" s="29">
        <f t="shared" ref="J4:J20" si="4">I4^2</f>
        <v>0.18490000000000004</v>
      </c>
      <c r="K4" s="4"/>
    </row>
    <row r="5" spans="1:11" s="3" customFormat="1" x14ac:dyDescent="0.2">
      <c r="A5" s="27"/>
      <c r="B5" s="27">
        <v>0.1</v>
      </c>
      <c r="C5" s="27">
        <v>0.88</v>
      </c>
      <c r="D5" s="27">
        <f t="shared" si="0"/>
        <v>0.44999999999999996</v>
      </c>
      <c r="E5" s="38">
        <f>B5-C5</f>
        <v>-0.78</v>
      </c>
      <c r="F5" s="39">
        <f t="shared" si="1"/>
        <v>0.60840000000000005</v>
      </c>
      <c r="G5" s="47">
        <f>B5-D5</f>
        <v>-0.35</v>
      </c>
      <c r="H5" s="48">
        <f t="shared" si="2"/>
        <v>0.12249999999999998</v>
      </c>
      <c r="I5" s="55">
        <f t="shared" si="3"/>
        <v>-0.43000000000000005</v>
      </c>
      <c r="J5" s="29">
        <f t="shared" si="4"/>
        <v>0.18490000000000004</v>
      </c>
      <c r="K5" s="4"/>
    </row>
    <row r="6" spans="1:11" s="3" customFormat="1" x14ac:dyDescent="0.2">
      <c r="A6" s="27"/>
      <c r="B6" s="27">
        <v>0.6</v>
      </c>
      <c r="C6" s="27">
        <v>0.88</v>
      </c>
      <c r="D6" s="27">
        <f t="shared" si="0"/>
        <v>0.44999999999999996</v>
      </c>
      <c r="E6" s="38">
        <f>B6-C6</f>
        <v>-0.28000000000000003</v>
      </c>
      <c r="F6" s="39">
        <f t="shared" si="1"/>
        <v>7.8400000000000011E-2</v>
      </c>
      <c r="G6" s="47">
        <f>B6-D6</f>
        <v>0.15000000000000002</v>
      </c>
      <c r="H6" s="48">
        <f t="shared" si="2"/>
        <v>2.2500000000000006E-2</v>
      </c>
      <c r="I6" s="55">
        <f t="shared" si="3"/>
        <v>-0.43000000000000005</v>
      </c>
      <c r="J6" s="29">
        <f t="shared" si="4"/>
        <v>0.18490000000000004</v>
      </c>
      <c r="K6" s="4"/>
    </row>
    <row r="7" spans="1:11" s="3" customFormat="1" x14ac:dyDescent="0.2">
      <c r="A7" s="27"/>
      <c r="B7" s="27">
        <v>0.9</v>
      </c>
      <c r="C7" s="27">
        <v>0.88</v>
      </c>
      <c r="D7" s="27">
        <f t="shared" si="0"/>
        <v>0.44999999999999996</v>
      </c>
      <c r="E7" s="38">
        <f>B7-C7</f>
        <v>2.0000000000000018E-2</v>
      </c>
      <c r="F7" s="39">
        <f t="shared" si="1"/>
        <v>4.0000000000000072E-4</v>
      </c>
      <c r="G7" s="47">
        <f>B7-D7</f>
        <v>0.45000000000000007</v>
      </c>
      <c r="H7" s="48">
        <f t="shared" si="2"/>
        <v>0.20250000000000007</v>
      </c>
      <c r="I7" s="55">
        <f t="shared" si="3"/>
        <v>-0.43000000000000005</v>
      </c>
      <c r="J7" s="29">
        <f t="shared" si="4"/>
        <v>0.18490000000000004</v>
      </c>
      <c r="K7" s="4"/>
    </row>
    <row r="8" spans="1:11" s="3" customFormat="1" x14ac:dyDescent="0.2">
      <c r="A8" s="30"/>
      <c r="B8" s="30">
        <v>0.3</v>
      </c>
      <c r="C8" s="30">
        <v>0.88</v>
      </c>
      <c r="D8" s="30">
        <f t="shared" si="0"/>
        <v>0.44999999999999996</v>
      </c>
      <c r="E8" s="40">
        <f>B8-C8</f>
        <v>-0.58000000000000007</v>
      </c>
      <c r="F8" s="41">
        <f t="shared" si="1"/>
        <v>0.33640000000000009</v>
      </c>
      <c r="G8" s="49">
        <f>B8-D8</f>
        <v>-0.14999999999999997</v>
      </c>
      <c r="H8" s="50">
        <f t="shared" si="2"/>
        <v>2.2499999999999989E-2</v>
      </c>
      <c r="I8" s="56">
        <f t="shared" si="3"/>
        <v>-0.43000000000000005</v>
      </c>
      <c r="J8" s="22">
        <f t="shared" si="4"/>
        <v>0.18490000000000004</v>
      </c>
      <c r="K8" s="4"/>
    </row>
    <row r="9" spans="1:11" s="3" customFormat="1" x14ac:dyDescent="0.2">
      <c r="A9" s="27" t="s">
        <v>5</v>
      </c>
      <c r="B9" s="27">
        <v>0.6</v>
      </c>
      <c r="C9" s="27">
        <v>0.88</v>
      </c>
      <c r="D9" s="28">
        <f>AVERAGE($B$9:$B$14)</f>
        <v>0.71666666666666667</v>
      </c>
      <c r="E9" s="38">
        <f>B9-C9</f>
        <v>-0.28000000000000003</v>
      </c>
      <c r="F9" s="39">
        <f t="shared" si="1"/>
        <v>7.8400000000000011E-2</v>
      </c>
      <c r="G9" s="47">
        <f>B9-D9</f>
        <v>-0.1166666666666667</v>
      </c>
      <c r="H9" s="48">
        <f t="shared" si="2"/>
        <v>1.3611111111111117E-2</v>
      </c>
      <c r="I9" s="55">
        <f t="shared" si="3"/>
        <v>-0.16333333333333333</v>
      </c>
      <c r="J9" s="29">
        <f t="shared" si="4"/>
        <v>2.6677777777777776E-2</v>
      </c>
      <c r="K9" s="4"/>
    </row>
    <row r="10" spans="1:11" s="3" customFormat="1" x14ac:dyDescent="0.2">
      <c r="A10" s="27"/>
      <c r="B10" s="27">
        <v>0.4</v>
      </c>
      <c r="C10" s="27">
        <v>0.88</v>
      </c>
      <c r="D10" s="28">
        <f t="shared" ref="D10:D14" si="5">AVERAGE($B$9:$B$14)</f>
        <v>0.71666666666666667</v>
      </c>
      <c r="E10" s="38">
        <f>B10-C10</f>
        <v>-0.48</v>
      </c>
      <c r="F10" s="39">
        <f t="shared" si="1"/>
        <v>0.23039999999999999</v>
      </c>
      <c r="G10" s="47">
        <f>B10-D10</f>
        <v>-0.31666666666666665</v>
      </c>
      <c r="H10" s="48">
        <f t="shared" si="2"/>
        <v>0.10027777777777777</v>
      </c>
      <c r="I10" s="55">
        <f t="shared" si="3"/>
        <v>-0.16333333333333333</v>
      </c>
      <c r="J10" s="29">
        <f t="shared" si="4"/>
        <v>2.6677777777777776E-2</v>
      </c>
      <c r="K10" s="4"/>
    </row>
    <row r="11" spans="1:11" s="3" customFormat="1" x14ac:dyDescent="0.2">
      <c r="A11" s="27"/>
      <c r="B11" s="27">
        <v>0.2</v>
      </c>
      <c r="C11" s="27">
        <v>0.88</v>
      </c>
      <c r="D11" s="28">
        <f t="shared" si="5"/>
        <v>0.71666666666666667</v>
      </c>
      <c r="E11" s="38">
        <f>B11-C11</f>
        <v>-0.67999999999999994</v>
      </c>
      <c r="F11" s="39">
        <f t="shared" si="1"/>
        <v>0.46239999999999992</v>
      </c>
      <c r="G11" s="47">
        <f>B11-D11</f>
        <v>-0.51666666666666661</v>
      </c>
      <c r="H11" s="48">
        <f t="shared" si="2"/>
        <v>0.26694444444444437</v>
      </c>
      <c r="I11" s="55">
        <f t="shared" si="3"/>
        <v>-0.16333333333333333</v>
      </c>
      <c r="J11" s="29">
        <f t="shared" si="4"/>
        <v>2.6677777777777776E-2</v>
      </c>
      <c r="K11" s="4"/>
    </row>
    <row r="12" spans="1:11" s="3" customFormat="1" x14ac:dyDescent="0.2">
      <c r="A12" s="27"/>
      <c r="B12" s="27">
        <v>1.1000000000000001</v>
      </c>
      <c r="C12" s="27">
        <v>0.88</v>
      </c>
      <c r="D12" s="28">
        <f t="shared" si="5"/>
        <v>0.71666666666666667</v>
      </c>
      <c r="E12" s="38">
        <f>B12-C12</f>
        <v>0.22000000000000008</v>
      </c>
      <c r="F12" s="39">
        <f t="shared" si="1"/>
        <v>4.840000000000004E-2</v>
      </c>
      <c r="G12" s="47">
        <f>B12-D12</f>
        <v>0.38333333333333341</v>
      </c>
      <c r="H12" s="48">
        <f t="shared" si="2"/>
        <v>0.14694444444444452</v>
      </c>
      <c r="I12" s="55">
        <f t="shared" si="3"/>
        <v>-0.16333333333333333</v>
      </c>
      <c r="J12" s="29">
        <f t="shared" si="4"/>
        <v>2.6677777777777776E-2</v>
      </c>
      <c r="K12" s="4"/>
    </row>
    <row r="13" spans="1:11" s="3" customFormat="1" x14ac:dyDescent="0.2">
      <c r="A13" s="27"/>
      <c r="B13" s="27">
        <v>0.8</v>
      </c>
      <c r="C13" s="27">
        <v>0.88</v>
      </c>
      <c r="D13" s="28">
        <f t="shared" si="5"/>
        <v>0.71666666666666667</v>
      </c>
      <c r="E13" s="38">
        <f>B13-C13</f>
        <v>-7.999999999999996E-2</v>
      </c>
      <c r="F13" s="39">
        <f t="shared" si="1"/>
        <v>6.3999999999999934E-3</v>
      </c>
      <c r="G13" s="47">
        <f>B13-D13</f>
        <v>8.333333333333337E-2</v>
      </c>
      <c r="H13" s="48">
        <f t="shared" si="2"/>
        <v>6.944444444444451E-3</v>
      </c>
      <c r="I13" s="55">
        <f t="shared" si="3"/>
        <v>-0.16333333333333333</v>
      </c>
      <c r="J13" s="29">
        <f t="shared" si="4"/>
        <v>2.6677777777777776E-2</v>
      </c>
      <c r="K13" s="4"/>
    </row>
    <row r="14" spans="1:11" s="3" customFormat="1" x14ac:dyDescent="0.2">
      <c r="A14" s="30"/>
      <c r="B14" s="30">
        <v>1.2</v>
      </c>
      <c r="C14" s="30">
        <v>0.88</v>
      </c>
      <c r="D14" s="31">
        <f t="shared" si="5"/>
        <v>0.71666666666666667</v>
      </c>
      <c r="E14" s="40">
        <f>B14-C14</f>
        <v>0.31999999999999995</v>
      </c>
      <c r="F14" s="41">
        <f t="shared" si="1"/>
        <v>0.10239999999999996</v>
      </c>
      <c r="G14" s="49">
        <f>B14-D14</f>
        <v>0.48333333333333328</v>
      </c>
      <c r="H14" s="50">
        <f t="shared" si="2"/>
        <v>0.23361111111111105</v>
      </c>
      <c r="I14" s="56">
        <f t="shared" si="3"/>
        <v>-0.16333333333333333</v>
      </c>
      <c r="J14" s="22">
        <f t="shared" si="4"/>
        <v>2.6677777777777776E-2</v>
      </c>
      <c r="K14" s="4"/>
    </row>
    <row r="15" spans="1:11" s="3" customFormat="1" x14ac:dyDescent="0.2">
      <c r="A15" s="25" t="s">
        <v>6</v>
      </c>
      <c r="B15" s="25">
        <v>1.4</v>
      </c>
      <c r="C15" s="25">
        <v>0.88</v>
      </c>
      <c r="D15" s="26">
        <f>AVERAGE($B$15:$B$20)</f>
        <v>1.4833333333333332</v>
      </c>
      <c r="E15" s="36">
        <f>B15-C15</f>
        <v>0.51999999999999991</v>
      </c>
      <c r="F15" s="37">
        <f t="shared" si="1"/>
        <v>0.27039999999999992</v>
      </c>
      <c r="G15" s="46">
        <f>B15-D15</f>
        <v>-8.3333333333333259E-2</v>
      </c>
      <c r="H15" s="12">
        <f t="shared" si="2"/>
        <v>6.9444444444444319E-3</v>
      </c>
      <c r="I15" s="54">
        <f t="shared" si="3"/>
        <v>0.60333333333333317</v>
      </c>
      <c r="J15" s="14">
        <f t="shared" si="4"/>
        <v>0.3640111111111109</v>
      </c>
      <c r="K15" s="4"/>
    </row>
    <row r="16" spans="1:11" s="3" customFormat="1" x14ac:dyDescent="0.2">
      <c r="A16" s="27"/>
      <c r="B16" s="27">
        <v>1.7</v>
      </c>
      <c r="C16" s="27">
        <v>0.88</v>
      </c>
      <c r="D16" s="28">
        <f t="shared" ref="D16:D20" si="6">AVERAGE($B$15:$B$20)</f>
        <v>1.4833333333333332</v>
      </c>
      <c r="E16" s="38">
        <f>B16-C16</f>
        <v>0.82</v>
      </c>
      <c r="F16" s="39">
        <f t="shared" si="1"/>
        <v>0.67239999999999989</v>
      </c>
      <c r="G16" s="47">
        <f>B16-D16</f>
        <v>0.21666666666666679</v>
      </c>
      <c r="H16" s="48">
        <f t="shared" si="2"/>
        <v>4.6944444444444497E-2</v>
      </c>
      <c r="I16" s="55">
        <f t="shared" si="3"/>
        <v>0.60333333333333317</v>
      </c>
      <c r="J16" s="29">
        <f t="shared" si="4"/>
        <v>0.3640111111111109</v>
      </c>
      <c r="K16" s="4"/>
    </row>
    <row r="17" spans="1:11" s="3" customFormat="1" x14ac:dyDescent="0.2">
      <c r="A17" s="27"/>
      <c r="B17" s="27">
        <v>1.3</v>
      </c>
      <c r="C17" s="27">
        <v>0.88</v>
      </c>
      <c r="D17" s="28">
        <f t="shared" si="6"/>
        <v>1.4833333333333332</v>
      </c>
      <c r="E17" s="38">
        <f>B17-C17</f>
        <v>0.42000000000000004</v>
      </c>
      <c r="F17" s="39">
        <f t="shared" si="1"/>
        <v>0.17640000000000003</v>
      </c>
      <c r="G17" s="47">
        <f>B17-D17</f>
        <v>-0.18333333333333313</v>
      </c>
      <c r="H17" s="48">
        <f t="shared" si="2"/>
        <v>3.3611111111111036E-2</v>
      </c>
      <c r="I17" s="55">
        <f t="shared" si="3"/>
        <v>0.60333333333333317</v>
      </c>
      <c r="J17" s="29">
        <f t="shared" si="4"/>
        <v>0.3640111111111109</v>
      </c>
      <c r="K17" s="4"/>
    </row>
    <row r="18" spans="1:11" s="3" customFormat="1" x14ac:dyDescent="0.2">
      <c r="A18" s="27"/>
      <c r="B18" s="27">
        <v>1.8</v>
      </c>
      <c r="C18" s="27">
        <v>0.88</v>
      </c>
      <c r="D18" s="28">
        <f t="shared" si="6"/>
        <v>1.4833333333333332</v>
      </c>
      <c r="E18" s="38">
        <f>B18-C18</f>
        <v>0.92</v>
      </c>
      <c r="F18" s="39">
        <f t="shared" si="1"/>
        <v>0.84640000000000004</v>
      </c>
      <c r="G18" s="47">
        <f>B18-D18</f>
        <v>0.31666666666666687</v>
      </c>
      <c r="H18" s="48">
        <f t="shared" si="2"/>
        <v>0.10027777777777791</v>
      </c>
      <c r="I18" s="55">
        <f t="shared" si="3"/>
        <v>0.60333333333333317</v>
      </c>
      <c r="J18" s="29">
        <f t="shared" si="4"/>
        <v>0.3640111111111109</v>
      </c>
      <c r="K18" s="4"/>
    </row>
    <row r="19" spans="1:11" s="3" customFormat="1" x14ac:dyDescent="0.2">
      <c r="A19" s="27"/>
      <c r="B19" s="27">
        <v>1.3</v>
      </c>
      <c r="C19" s="27">
        <v>0.88</v>
      </c>
      <c r="D19" s="28">
        <f t="shared" si="6"/>
        <v>1.4833333333333332</v>
      </c>
      <c r="E19" s="38">
        <f>B19-C19</f>
        <v>0.42000000000000004</v>
      </c>
      <c r="F19" s="39">
        <f t="shared" si="1"/>
        <v>0.17640000000000003</v>
      </c>
      <c r="G19" s="47">
        <f>B19-D19</f>
        <v>-0.18333333333333313</v>
      </c>
      <c r="H19" s="48">
        <f t="shared" si="2"/>
        <v>3.3611111111111036E-2</v>
      </c>
      <c r="I19" s="55">
        <f t="shared" si="3"/>
        <v>0.60333333333333317</v>
      </c>
      <c r="J19" s="29">
        <f t="shared" si="4"/>
        <v>0.3640111111111109</v>
      </c>
      <c r="K19" s="4"/>
    </row>
    <row r="20" spans="1:11" s="3" customFormat="1" x14ac:dyDescent="0.2">
      <c r="A20" s="30"/>
      <c r="B20" s="30">
        <v>1.4</v>
      </c>
      <c r="C20" s="30">
        <v>0.88</v>
      </c>
      <c r="D20" s="31">
        <f t="shared" si="6"/>
        <v>1.4833333333333332</v>
      </c>
      <c r="E20" s="40">
        <f>B20-C20</f>
        <v>0.51999999999999991</v>
      </c>
      <c r="F20" s="41">
        <f t="shared" si="1"/>
        <v>0.27039999999999992</v>
      </c>
      <c r="G20" s="49">
        <f>B20-D20</f>
        <v>-8.3333333333333259E-2</v>
      </c>
      <c r="H20" s="50">
        <f t="shared" si="2"/>
        <v>6.9444444444444319E-3</v>
      </c>
      <c r="I20" s="56">
        <f t="shared" si="3"/>
        <v>0.60333333333333317</v>
      </c>
      <c r="J20" s="22">
        <f t="shared" si="4"/>
        <v>0.3640111111111109</v>
      </c>
      <c r="K20" s="4"/>
    </row>
    <row r="22" spans="1:11" x14ac:dyDescent="0.2">
      <c r="A22">
        <f>COUNTA(A3:A20)</f>
        <v>3</v>
      </c>
      <c r="G22" s="11" t="s">
        <v>21</v>
      </c>
      <c r="H22" s="12">
        <f>SUM(H3:H20)</f>
        <v>1.3916666666666666</v>
      </c>
      <c r="I22" s="13" t="s">
        <v>18</v>
      </c>
      <c r="J22" s="14">
        <f>SUM(J3:J20)</f>
        <v>3.4535333333333327</v>
      </c>
    </row>
    <row r="23" spans="1:11" x14ac:dyDescent="0.2">
      <c r="G23" s="15" t="s">
        <v>16</v>
      </c>
      <c r="H23" s="16">
        <f>COUNT(B3:B20)-COUNTA(A3:A20)</f>
        <v>15</v>
      </c>
      <c r="I23" s="17" t="s">
        <v>20</v>
      </c>
      <c r="J23" s="18">
        <f>COUNTA(A3:A20)-1</f>
        <v>2</v>
      </c>
    </row>
    <row r="24" spans="1:11" x14ac:dyDescent="0.2">
      <c r="G24" s="19" t="s">
        <v>17</v>
      </c>
      <c r="H24" s="20">
        <f>H22/H23</f>
        <v>9.2777777777777778E-2</v>
      </c>
      <c r="I24" s="21" t="s">
        <v>19</v>
      </c>
      <c r="J24" s="22">
        <f>J22/J23</f>
        <v>1.7267666666666663</v>
      </c>
    </row>
    <row r="26" spans="1:11" x14ac:dyDescent="0.2">
      <c r="G26" s="9" t="s">
        <v>22</v>
      </c>
      <c r="H26" s="10">
        <f>J24/H24</f>
        <v>18.611856287425145</v>
      </c>
    </row>
  </sheetData>
  <mergeCells count="3"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 Worked Example.csv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2018-01-30T21:05:35Z</dcterms:created>
  <dcterms:modified xsi:type="dcterms:W3CDTF">2018-01-30T21:05:47Z</dcterms:modified>
</cp:coreProperties>
</file>