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ia\Desktop\matura\pen\rozwiazania\"/>
    </mc:Choice>
  </mc:AlternateContent>
  <bookViews>
    <workbookView xWindow="0" yWindow="0" windowWidth="20490" windowHeight="8340" activeTab="2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Arkusz1!$I$1:$L$154</definedName>
    <definedName name="deszcz" localSheetId="0">Arkusz1!$A$1:$B$154</definedName>
    <definedName name="deszcz" localSheetId="1">Arkusz2!$A$1:$B$154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2" i="3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3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2" i="1"/>
  <c r="E2" i="1" s="1"/>
  <c r="F2" i="1" s="1"/>
  <c r="G2" i="1" s="1"/>
  <c r="H2" i="1" s="1"/>
  <c r="C3" i="1" s="1"/>
  <c r="E3" i="1" s="1"/>
  <c r="F3" i="1" l="1"/>
  <c r="G3" i="1"/>
  <c r="H3" i="1" s="1"/>
  <c r="C4" i="1" l="1"/>
  <c r="E4" i="1" s="1"/>
  <c r="L3" i="1"/>
  <c r="K3" i="1"/>
  <c r="F4" i="1" l="1"/>
  <c r="G4" i="1" l="1"/>
  <c r="H4" i="1" s="1"/>
  <c r="K4" i="1" l="1"/>
  <c r="C5" i="1"/>
  <c r="L4" i="1"/>
  <c r="E5" i="1" l="1"/>
  <c r="F5" i="1" s="1"/>
  <c r="G5" i="1" l="1"/>
  <c r="H5" i="1" s="1"/>
  <c r="K5" i="1" l="1"/>
  <c r="C6" i="1"/>
  <c r="L5" i="1"/>
  <c r="E6" i="1" l="1"/>
  <c r="F6" i="1" s="1"/>
  <c r="G6" i="1" l="1"/>
  <c r="H6" i="1" s="1"/>
  <c r="K6" i="1" l="1"/>
  <c r="C7" i="1"/>
  <c r="L6" i="1"/>
  <c r="E7" i="1" l="1"/>
  <c r="F7" i="1"/>
  <c r="G7" i="1" l="1"/>
  <c r="H7" i="1" s="1"/>
  <c r="K7" i="1" l="1"/>
  <c r="C8" i="1"/>
  <c r="L7" i="1"/>
  <c r="E8" i="1" l="1"/>
  <c r="F8" i="1" s="1"/>
  <c r="G8" i="1" l="1"/>
  <c r="H8" i="1" s="1"/>
  <c r="K8" i="1" l="1"/>
  <c r="C9" i="1"/>
  <c r="L8" i="1"/>
  <c r="E9" i="1" l="1"/>
  <c r="F9" i="1" s="1"/>
  <c r="G9" i="1" l="1"/>
  <c r="H9" i="1" s="1"/>
  <c r="K9" i="1" l="1"/>
  <c r="C10" i="1"/>
  <c r="L9" i="1"/>
  <c r="E10" i="1" l="1"/>
  <c r="F10" i="1" s="1"/>
  <c r="G10" i="1" l="1"/>
  <c r="H10" i="1" s="1"/>
  <c r="K10" i="1"/>
  <c r="C11" i="1" l="1"/>
  <c r="L10" i="1"/>
  <c r="E11" i="1" l="1"/>
  <c r="F11" i="1" s="1"/>
  <c r="G11" i="1" l="1"/>
  <c r="H11" i="1" s="1"/>
  <c r="C12" i="1" l="1"/>
  <c r="L11" i="1"/>
  <c r="K11" i="1"/>
  <c r="E12" i="1" l="1"/>
  <c r="F12" i="1" s="1"/>
  <c r="G12" i="1" l="1"/>
  <c r="H12" i="1" s="1"/>
  <c r="K12" i="1"/>
  <c r="C13" i="1" l="1"/>
  <c r="L12" i="1"/>
  <c r="E13" i="1" l="1"/>
  <c r="F13" i="1" s="1"/>
  <c r="G13" i="1" l="1"/>
  <c r="H13" i="1" s="1"/>
  <c r="K13" i="1" l="1"/>
  <c r="C14" i="1"/>
  <c r="L13" i="1"/>
  <c r="E14" i="1" l="1"/>
  <c r="F14" i="1" s="1"/>
  <c r="G14" i="1" l="1"/>
  <c r="H14" i="1" s="1"/>
  <c r="K14" i="1"/>
  <c r="C15" i="1" l="1"/>
  <c r="L14" i="1"/>
  <c r="E15" i="1" l="1"/>
  <c r="F15" i="1" s="1"/>
  <c r="G15" i="1" l="1"/>
  <c r="H15" i="1" s="1"/>
  <c r="K15" i="1"/>
  <c r="C16" i="1" l="1"/>
  <c r="L15" i="1"/>
  <c r="E16" i="1" l="1"/>
  <c r="F16" i="1"/>
  <c r="G16" i="1" l="1"/>
  <c r="H16" i="1" s="1"/>
  <c r="C17" i="1" l="1"/>
  <c r="L16" i="1"/>
  <c r="K16" i="1"/>
  <c r="E17" i="1" l="1"/>
  <c r="F17" i="1"/>
  <c r="G17" i="1" l="1"/>
  <c r="H17" i="1" s="1"/>
  <c r="K17" i="1" l="1"/>
  <c r="C18" i="1"/>
  <c r="L17" i="1"/>
  <c r="E18" i="1" l="1"/>
  <c r="F18" i="1" s="1"/>
  <c r="G18" i="1" l="1"/>
  <c r="H18" i="1" s="1"/>
  <c r="K18" i="1" l="1"/>
  <c r="C19" i="1"/>
  <c r="L18" i="1"/>
  <c r="E19" i="1" l="1"/>
  <c r="F19" i="1"/>
  <c r="G19" i="1" l="1"/>
  <c r="H19" i="1" s="1"/>
  <c r="C20" i="1" l="1"/>
  <c r="L19" i="1"/>
  <c r="K19" i="1"/>
  <c r="E20" i="1" l="1"/>
  <c r="F20" i="1" s="1"/>
  <c r="G20" i="1" l="1"/>
  <c r="H20" i="1" s="1"/>
  <c r="K20" i="1"/>
  <c r="C21" i="1" l="1"/>
  <c r="L20" i="1"/>
  <c r="E21" i="1" l="1"/>
  <c r="F21" i="1" s="1"/>
  <c r="G21" i="1" l="1"/>
  <c r="H21" i="1" s="1"/>
  <c r="C22" i="1" l="1"/>
  <c r="L21" i="1"/>
  <c r="K21" i="1"/>
  <c r="E22" i="1" l="1"/>
  <c r="F22" i="1"/>
  <c r="G22" i="1" l="1"/>
  <c r="H22" i="1" s="1"/>
  <c r="C23" i="1" l="1"/>
  <c r="L22" i="1"/>
  <c r="K22" i="1"/>
  <c r="E23" i="1" l="1"/>
  <c r="F23" i="1"/>
  <c r="G23" i="1" l="1"/>
  <c r="H23" i="1" s="1"/>
  <c r="K23" i="1" l="1"/>
  <c r="C24" i="1"/>
  <c r="L23" i="1"/>
  <c r="E24" i="1" l="1"/>
  <c r="F24" i="1"/>
  <c r="G24" i="1" l="1"/>
  <c r="H24" i="1" s="1"/>
  <c r="K24" i="1" l="1"/>
  <c r="C25" i="1"/>
  <c r="L24" i="1"/>
  <c r="E25" i="1" l="1"/>
  <c r="F25" i="1" s="1"/>
  <c r="G25" i="1" l="1"/>
  <c r="H25" i="1" s="1"/>
  <c r="C26" i="1" l="1"/>
  <c r="L25" i="1"/>
  <c r="K25" i="1"/>
  <c r="E26" i="1" l="1"/>
  <c r="F26" i="1" s="1"/>
  <c r="G26" i="1" l="1"/>
  <c r="H26" i="1" s="1"/>
  <c r="K26" i="1" l="1"/>
  <c r="C27" i="1"/>
  <c r="L26" i="1"/>
  <c r="E27" i="1" l="1"/>
  <c r="F27" i="1"/>
  <c r="G27" i="1" l="1"/>
  <c r="H27" i="1" s="1"/>
  <c r="C28" i="1" l="1"/>
  <c r="L27" i="1"/>
  <c r="K27" i="1"/>
  <c r="E28" i="1" l="1"/>
  <c r="F28" i="1"/>
  <c r="G28" i="1" l="1"/>
  <c r="H28" i="1" s="1"/>
  <c r="C29" i="1" l="1"/>
  <c r="L28" i="1"/>
  <c r="K28" i="1"/>
  <c r="E29" i="1" l="1"/>
  <c r="F29" i="1" s="1"/>
  <c r="G29" i="1" l="1"/>
  <c r="H29" i="1" s="1"/>
  <c r="C30" i="1" l="1"/>
  <c r="L29" i="1"/>
  <c r="K29" i="1"/>
  <c r="E30" i="1" l="1"/>
  <c r="F30" i="1"/>
  <c r="G30" i="1" l="1"/>
  <c r="H30" i="1" s="1"/>
  <c r="C31" i="1" l="1"/>
  <c r="L30" i="1"/>
  <c r="K30" i="1"/>
  <c r="E31" i="1" l="1"/>
  <c r="F31" i="1" s="1"/>
  <c r="G31" i="1" l="1"/>
  <c r="H31" i="1" s="1"/>
  <c r="K31" i="1" l="1"/>
  <c r="C32" i="1"/>
  <c r="L31" i="1"/>
  <c r="E32" i="1" l="1"/>
  <c r="F32" i="1" s="1"/>
  <c r="G32" i="1" l="1"/>
  <c r="H32" i="1" s="1"/>
  <c r="K32" i="1" l="1"/>
  <c r="C33" i="1"/>
  <c r="L32" i="1"/>
  <c r="E33" i="1" l="1"/>
  <c r="F33" i="1" s="1"/>
  <c r="G33" i="1" l="1"/>
  <c r="H33" i="1" s="1"/>
  <c r="K33" i="1" l="1"/>
  <c r="C34" i="1"/>
  <c r="L33" i="1"/>
  <c r="E34" i="1" l="1"/>
  <c r="F34" i="1" s="1"/>
  <c r="G34" i="1" l="1"/>
  <c r="H34" i="1" s="1"/>
  <c r="K34" i="1" l="1"/>
  <c r="C35" i="1"/>
  <c r="L34" i="1"/>
  <c r="E35" i="1" l="1"/>
  <c r="F35" i="1" s="1"/>
  <c r="G35" i="1" l="1"/>
  <c r="H35" i="1" s="1"/>
  <c r="K35" i="1" l="1"/>
  <c r="C36" i="1"/>
  <c r="L35" i="1"/>
  <c r="E36" i="1" l="1"/>
  <c r="F36" i="1" s="1"/>
  <c r="G36" i="1" l="1"/>
  <c r="H36" i="1" s="1"/>
  <c r="K36" i="1" l="1"/>
  <c r="C37" i="1"/>
  <c r="L36" i="1"/>
  <c r="E37" i="1" l="1"/>
  <c r="F37" i="1" s="1"/>
  <c r="G37" i="1" l="1"/>
  <c r="H37" i="1" s="1"/>
  <c r="C38" i="1" l="1"/>
  <c r="L37" i="1"/>
  <c r="K37" i="1"/>
  <c r="E38" i="1" l="1"/>
  <c r="F38" i="1"/>
  <c r="G38" i="1" l="1"/>
  <c r="H38" i="1" s="1"/>
  <c r="K38" i="1" l="1"/>
  <c r="C39" i="1"/>
  <c r="L38" i="1"/>
  <c r="E39" i="1" l="1"/>
  <c r="F39" i="1" s="1"/>
  <c r="G39" i="1" l="1"/>
  <c r="H39" i="1" s="1"/>
  <c r="K39" i="1" l="1"/>
  <c r="C40" i="1"/>
  <c r="L39" i="1"/>
  <c r="E40" i="1" l="1"/>
  <c r="F40" i="1" s="1"/>
  <c r="G40" i="1" l="1"/>
  <c r="H40" i="1" s="1"/>
  <c r="K40" i="1" l="1"/>
  <c r="C41" i="1"/>
  <c r="L40" i="1"/>
  <c r="E41" i="1" l="1"/>
  <c r="F41" i="1" s="1"/>
  <c r="G41" i="1" l="1"/>
  <c r="H41" i="1" s="1"/>
  <c r="C42" i="1" l="1"/>
  <c r="L41" i="1"/>
  <c r="K41" i="1"/>
  <c r="E42" i="1" l="1"/>
  <c r="F42" i="1" s="1"/>
  <c r="G42" i="1" l="1"/>
  <c r="H42" i="1" s="1"/>
  <c r="K42" i="1" l="1"/>
  <c r="C43" i="1"/>
  <c r="L42" i="1"/>
  <c r="E43" i="1" l="1"/>
  <c r="F43" i="1" s="1"/>
  <c r="G43" i="1" l="1"/>
  <c r="H43" i="1" s="1"/>
  <c r="K43" i="1" l="1"/>
  <c r="C44" i="1"/>
  <c r="L43" i="1"/>
  <c r="E44" i="1" l="1"/>
  <c r="F44" i="1" s="1"/>
  <c r="G44" i="1" l="1"/>
  <c r="H44" i="1" s="1"/>
  <c r="K44" i="1" l="1"/>
  <c r="C45" i="1"/>
  <c r="L44" i="1"/>
  <c r="E45" i="1" l="1"/>
  <c r="F45" i="1" s="1"/>
  <c r="G45" i="1" l="1"/>
  <c r="H45" i="1" s="1"/>
  <c r="C46" i="1" l="1"/>
  <c r="L45" i="1"/>
  <c r="K45" i="1"/>
  <c r="E46" i="1" l="1"/>
  <c r="F46" i="1" s="1"/>
  <c r="G46" i="1" l="1"/>
  <c r="H46" i="1" s="1"/>
  <c r="C47" i="1" l="1"/>
  <c r="L46" i="1"/>
  <c r="K46" i="1"/>
  <c r="E47" i="1" l="1"/>
  <c r="F47" i="1" s="1"/>
  <c r="G47" i="1" l="1"/>
  <c r="H47" i="1" s="1"/>
  <c r="C48" i="1" l="1"/>
  <c r="L47" i="1"/>
  <c r="K47" i="1"/>
  <c r="E48" i="1" l="1"/>
  <c r="F48" i="1" s="1"/>
  <c r="G48" i="1" l="1"/>
  <c r="H48" i="1" s="1"/>
  <c r="K48" i="1" l="1"/>
  <c r="C49" i="1"/>
  <c r="L48" i="1"/>
  <c r="E49" i="1" l="1"/>
  <c r="F49" i="1" s="1"/>
  <c r="G49" i="1" l="1"/>
  <c r="H49" i="1" s="1"/>
  <c r="K49" i="1" l="1"/>
  <c r="C50" i="1"/>
  <c r="L49" i="1"/>
  <c r="E50" i="1" l="1"/>
  <c r="F50" i="1" s="1"/>
  <c r="G50" i="1" l="1"/>
  <c r="H50" i="1" s="1"/>
  <c r="C51" i="1" l="1"/>
  <c r="L50" i="1"/>
  <c r="K50" i="1"/>
  <c r="E51" i="1" l="1"/>
  <c r="F51" i="1" s="1"/>
  <c r="G51" i="1" l="1"/>
  <c r="H51" i="1" s="1"/>
  <c r="C52" i="1" l="1"/>
  <c r="L51" i="1"/>
  <c r="K51" i="1"/>
  <c r="E52" i="1" l="1"/>
  <c r="F52" i="1" s="1"/>
  <c r="G52" i="1" l="1"/>
  <c r="H52" i="1" s="1"/>
  <c r="C53" i="1" l="1"/>
  <c r="L52" i="1"/>
  <c r="K52" i="1"/>
  <c r="E53" i="1" l="1"/>
  <c r="F53" i="1" s="1"/>
  <c r="G53" i="1" l="1"/>
  <c r="H53" i="1" s="1"/>
  <c r="C54" i="1" l="1"/>
  <c r="L53" i="1"/>
  <c r="K53" i="1"/>
  <c r="E54" i="1" l="1"/>
  <c r="F54" i="1" s="1"/>
  <c r="G54" i="1" l="1"/>
  <c r="H54" i="1" s="1"/>
  <c r="K54" i="1"/>
  <c r="C55" i="1" l="1"/>
  <c r="L54" i="1"/>
  <c r="E55" i="1" l="1"/>
  <c r="F55" i="1"/>
  <c r="G55" i="1" l="1"/>
  <c r="H55" i="1" s="1"/>
  <c r="K55" i="1" l="1"/>
  <c r="C56" i="1"/>
  <c r="L55" i="1"/>
  <c r="E56" i="1" l="1"/>
  <c r="F56" i="1" s="1"/>
  <c r="G56" i="1" l="1"/>
  <c r="H56" i="1" s="1"/>
  <c r="K56" i="1" l="1"/>
  <c r="C57" i="1"/>
  <c r="L56" i="1"/>
  <c r="E57" i="1" l="1"/>
  <c r="F57" i="1"/>
  <c r="G57" i="1" l="1"/>
  <c r="H57" i="1" s="1"/>
  <c r="K57" i="1" l="1"/>
  <c r="C58" i="1"/>
  <c r="L57" i="1"/>
  <c r="E58" i="1" l="1"/>
  <c r="F58" i="1"/>
  <c r="G58" i="1" l="1"/>
  <c r="H58" i="1" s="1"/>
  <c r="K58" i="1" l="1"/>
  <c r="C59" i="1"/>
  <c r="L58" i="1"/>
  <c r="E59" i="1" l="1"/>
  <c r="F59" i="1"/>
  <c r="G59" i="1" l="1"/>
  <c r="H59" i="1" s="1"/>
  <c r="K59" i="1" l="1"/>
  <c r="C60" i="1"/>
  <c r="L59" i="1"/>
  <c r="E60" i="1" l="1"/>
  <c r="F60" i="1"/>
  <c r="G60" i="1" l="1"/>
  <c r="H60" i="1" s="1"/>
  <c r="K60" i="1" l="1"/>
  <c r="C61" i="1"/>
  <c r="L60" i="1"/>
  <c r="E61" i="1" l="1"/>
  <c r="F61" i="1" s="1"/>
  <c r="G61" i="1" l="1"/>
  <c r="H61" i="1" s="1"/>
  <c r="C62" i="1" l="1"/>
  <c r="L61" i="1"/>
  <c r="K61" i="1"/>
  <c r="E62" i="1" l="1"/>
  <c r="F62" i="1" s="1"/>
  <c r="G62" i="1" l="1"/>
  <c r="H62" i="1" s="1"/>
  <c r="K62" i="1"/>
  <c r="C63" i="1" l="1"/>
  <c r="L62" i="1"/>
  <c r="E63" i="1" l="1"/>
  <c r="F63" i="1"/>
  <c r="G63" i="1" l="1"/>
  <c r="H63" i="1" s="1"/>
  <c r="K63" i="1"/>
  <c r="C64" i="1" l="1"/>
  <c r="L63" i="1"/>
  <c r="E64" i="1" l="1"/>
  <c r="F64" i="1"/>
  <c r="G64" i="1" l="1"/>
  <c r="H64" i="1" s="1"/>
  <c r="K64" i="1"/>
  <c r="C65" i="1" l="1"/>
  <c r="L64" i="1"/>
  <c r="E65" i="1" l="1"/>
  <c r="F65" i="1"/>
  <c r="G65" i="1" l="1"/>
  <c r="H65" i="1" s="1"/>
  <c r="K65" i="1"/>
  <c r="C66" i="1" l="1"/>
  <c r="L65" i="1"/>
  <c r="E66" i="1" l="1"/>
  <c r="F66" i="1"/>
  <c r="G66" i="1" l="1"/>
  <c r="H66" i="1" s="1"/>
  <c r="K66" i="1"/>
  <c r="C67" i="1" l="1"/>
  <c r="L66" i="1"/>
  <c r="E67" i="1" l="1"/>
  <c r="F67" i="1"/>
  <c r="G67" i="1" l="1"/>
  <c r="H67" i="1" s="1"/>
  <c r="K67" i="1"/>
  <c r="C68" i="1" l="1"/>
  <c r="L67" i="1"/>
  <c r="E68" i="1" l="1"/>
  <c r="F68" i="1"/>
  <c r="G68" i="1" l="1"/>
  <c r="H68" i="1" s="1"/>
  <c r="K68" i="1"/>
  <c r="C69" i="1" l="1"/>
  <c r="L68" i="1"/>
  <c r="E69" i="1" l="1"/>
  <c r="F69" i="1"/>
  <c r="G69" i="1" l="1"/>
  <c r="H69" i="1" s="1"/>
  <c r="C70" i="1" l="1"/>
  <c r="L69" i="1"/>
  <c r="K69" i="1"/>
  <c r="E70" i="1" l="1"/>
  <c r="F70" i="1"/>
  <c r="G70" i="1" l="1"/>
  <c r="H70" i="1" s="1"/>
  <c r="K70" i="1"/>
  <c r="C71" i="1" l="1"/>
  <c r="L70" i="1"/>
  <c r="E71" i="1" l="1"/>
  <c r="F71" i="1"/>
  <c r="G71" i="1" l="1"/>
  <c r="H71" i="1" s="1"/>
  <c r="K71" i="1"/>
  <c r="C72" i="1" l="1"/>
  <c r="L71" i="1"/>
  <c r="E72" i="1" l="1"/>
  <c r="F72" i="1"/>
  <c r="G72" i="1" l="1"/>
  <c r="H72" i="1" s="1"/>
  <c r="K72" i="1"/>
  <c r="C73" i="1" l="1"/>
  <c r="L72" i="1"/>
  <c r="E73" i="1" l="1"/>
  <c r="F73" i="1"/>
  <c r="G73" i="1" l="1"/>
  <c r="H73" i="1" s="1"/>
  <c r="C74" i="1" l="1"/>
  <c r="L73" i="1"/>
  <c r="K73" i="1"/>
  <c r="E74" i="1" l="1"/>
  <c r="F74" i="1" s="1"/>
  <c r="G74" i="1" l="1"/>
  <c r="H74" i="1" s="1"/>
  <c r="K74" i="1" l="1"/>
  <c r="C75" i="1"/>
  <c r="L74" i="1"/>
  <c r="E75" i="1" l="1"/>
  <c r="F75" i="1"/>
  <c r="G75" i="1" l="1"/>
  <c r="H75" i="1" s="1"/>
  <c r="K75" i="1"/>
  <c r="C76" i="1" l="1"/>
  <c r="L75" i="1"/>
  <c r="E76" i="1" l="1"/>
  <c r="F76" i="1"/>
  <c r="G76" i="1" l="1"/>
  <c r="H76" i="1" s="1"/>
  <c r="K76" i="1"/>
  <c r="C77" i="1" l="1"/>
  <c r="L76" i="1"/>
  <c r="E77" i="1" l="1"/>
  <c r="F77" i="1"/>
  <c r="G77" i="1" l="1"/>
  <c r="H77" i="1" s="1"/>
  <c r="K77" i="1" l="1"/>
  <c r="C78" i="1"/>
  <c r="L77" i="1"/>
  <c r="E78" i="1" l="1"/>
  <c r="F78" i="1"/>
  <c r="G78" i="1" l="1"/>
  <c r="H78" i="1" s="1"/>
  <c r="K78" i="1"/>
  <c r="C79" i="1" l="1"/>
  <c r="L78" i="1"/>
  <c r="E79" i="1" l="1"/>
  <c r="F79" i="1"/>
  <c r="G79" i="1" l="1"/>
  <c r="H79" i="1" s="1"/>
  <c r="K79" i="1"/>
  <c r="C80" i="1" l="1"/>
  <c r="L79" i="1"/>
  <c r="E80" i="1" l="1"/>
  <c r="F80" i="1"/>
  <c r="G80" i="1" l="1"/>
  <c r="H80" i="1" s="1"/>
  <c r="K80" i="1" l="1"/>
  <c r="C81" i="1"/>
  <c r="L80" i="1"/>
  <c r="E81" i="1" l="1"/>
  <c r="F81" i="1"/>
  <c r="G81" i="1" l="1"/>
  <c r="H81" i="1" s="1"/>
  <c r="K81" i="1"/>
  <c r="C82" i="1" l="1"/>
  <c r="L81" i="1"/>
  <c r="E82" i="1" l="1"/>
  <c r="F82" i="1"/>
  <c r="G82" i="1" l="1"/>
  <c r="H82" i="1" s="1"/>
  <c r="K82" i="1" l="1"/>
  <c r="C83" i="1"/>
  <c r="L82" i="1"/>
  <c r="E83" i="1" l="1"/>
  <c r="F83" i="1"/>
  <c r="G83" i="1" l="1"/>
  <c r="H83" i="1" s="1"/>
  <c r="K83" i="1"/>
  <c r="C84" i="1" l="1"/>
  <c r="L83" i="1"/>
  <c r="E84" i="1" l="1"/>
  <c r="F84" i="1"/>
  <c r="G84" i="1" l="1"/>
  <c r="H84" i="1" s="1"/>
  <c r="K84" i="1" l="1"/>
  <c r="C85" i="1"/>
  <c r="L84" i="1"/>
  <c r="E85" i="1" l="1"/>
  <c r="F85" i="1" s="1"/>
  <c r="G85" i="1" l="1"/>
  <c r="H85" i="1" s="1"/>
  <c r="C86" i="1" l="1"/>
  <c r="L85" i="1"/>
  <c r="K85" i="1"/>
  <c r="E86" i="1" l="1"/>
  <c r="F86" i="1"/>
  <c r="G86" i="1" l="1"/>
  <c r="H86" i="1" s="1"/>
  <c r="K86" i="1"/>
  <c r="C87" i="1" l="1"/>
  <c r="L86" i="1"/>
  <c r="E87" i="1" l="1"/>
  <c r="F87" i="1"/>
  <c r="G87" i="1" l="1"/>
  <c r="H87" i="1" s="1"/>
  <c r="K87" i="1"/>
  <c r="C88" i="1" l="1"/>
  <c r="L87" i="1"/>
  <c r="E88" i="1" l="1"/>
  <c r="F88" i="1" s="1"/>
  <c r="G88" i="1" l="1"/>
  <c r="H88" i="1" s="1"/>
  <c r="K88" i="1" l="1"/>
  <c r="C89" i="1"/>
  <c r="L88" i="1"/>
  <c r="E89" i="1" l="1"/>
  <c r="F89" i="1"/>
  <c r="G89" i="1" l="1"/>
  <c r="H89" i="1" s="1"/>
  <c r="C90" i="1" l="1"/>
  <c r="L89" i="1"/>
  <c r="K89" i="1"/>
  <c r="E90" i="1" l="1"/>
  <c r="F90" i="1"/>
  <c r="G90" i="1" l="1"/>
  <c r="H90" i="1" s="1"/>
  <c r="K90" i="1"/>
  <c r="C91" i="1" l="1"/>
  <c r="L90" i="1"/>
  <c r="E91" i="1" l="1"/>
  <c r="F91" i="1" s="1"/>
  <c r="G91" i="1" l="1"/>
  <c r="H91" i="1" s="1"/>
  <c r="K91" i="1" l="1"/>
  <c r="C92" i="1"/>
  <c r="L91" i="1"/>
  <c r="E92" i="1" l="1"/>
  <c r="F92" i="1" s="1"/>
  <c r="G92" i="1" l="1"/>
  <c r="H92" i="1" s="1"/>
  <c r="K92" i="1"/>
  <c r="C93" i="1" l="1"/>
  <c r="L92" i="1"/>
  <c r="E93" i="1" l="1"/>
  <c r="F93" i="1"/>
  <c r="G93" i="1" l="1"/>
  <c r="H93" i="1" s="1"/>
  <c r="C94" i="1" l="1"/>
  <c r="L93" i="1"/>
  <c r="K93" i="1"/>
  <c r="E94" i="1" l="1"/>
  <c r="F94" i="1"/>
  <c r="G94" i="1" l="1"/>
  <c r="H94" i="1" s="1"/>
  <c r="K94" i="1" l="1"/>
  <c r="C95" i="1"/>
  <c r="L94" i="1"/>
  <c r="E95" i="1" l="1"/>
  <c r="F95" i="1"/>
  <c r="G95" i="1" l="1"/>
  <c r="H95" i="1" s="1"/>
  <c r="K95" i="1"/>
  <c r="C96" i="1" l="1"/>
  <c r="L95" i="1"/>
  <c r="E96" i="1" l="1"/>
  <c r="F96" i="1"/>
  <c r="G96" i="1" l="1"/>
  <c r="H96" i="1" s="1"/>
  <c r="K96" i="1" l="1"/>
  <c r="C97" i="1"/>
  <c r="L96" i="1"/>
  <c r="E97" i="1" l="1"/>
  <c r="F97" i="1"/>
  <c r="G97" i="1" l="1"/>
  <c r="H97" i="1" s="1"/>
  <c r="K97" i="1" l="1"/>
  <c r="C98" i="1"/>
  <c r="L97" i="1"/>
  <c r="E98" i="1" l="1"/>
  <c r="F98" i="1" s="1"/>
  <c r="G98" i="1" l="1"/>
  <c r="H98" i="1" s="1"/>
  <c r="K98" i="1" l="1"/>
  <c r="C99" i="1"/>
  <c r="L98" i="1"/>
  <c r="E99" i="1" l="1"/>
  <c r="F99" i="1"/>
  <c r="G99" i="1" l="1"/>
  <c r="H99" i="1" s="1"/>
  <c r="K99" i="1" l="1"/>
  <c r="C100" i="1"/>
  <c r="L99" i="1"/>
  <c r="E100" i="1" l="1"/>
  <c r="F100" i="1"/>
  <c r="G100" i="1" l="1"/>
  <c r="H100" i="1" s="1"/>
  <c r="K100" i="1" l="1"/>
  <c r="C101" i="1"/>
  <c r="L100" i="1"/>
  <c r="E101" i="1" l="1"/>
  <c r="F101" i="1"/>
  <c r="G101" i="1" l="1"/>
  <c r="H101" i="1" s="1"/>
  <c r="C102" i="1" l="1"/>
  <c r="L101" i="1"/>
  <c r="K101" i="1"/>
  <c r="E102" i="1" l="1"/>
  <c r="F102" i="1"/>
  <c r="G102" i="1" l="1"/>
  <c r="H102" i="1" s="1"/>
  <c r="K102" i="1" l="1"/>
  <c r="C103" i="1"/>
  <c r="L102" i="1"/>
  <c r="E103" i="1" l="1"/>
  <c r="F103" i="1"/>
  <c r="G103" i="1" l="1"/>
  <c r="H103" i="1" s="1"/>
  <c r="K103" i="1" l="1"/>
  <c r="C104" i="1"/>
  <c r="L103" i="1"/>
  <c r="E104" i="1" l="1"/>
  <c r="F104" i="1"/>
  <c r="G104" i="1" l="1"/>
  <c r="H104" i="1" s="1"/>
  <c r="K104" i="1"/>
  <c r="C105" i="1" l="1"/>
  <c r="L104" i="1"/>
  <c r="E105" i="1" l="1"/>
  <c r="F105" i="1" s="1"/>
  <c r="G105" i="1" l="1"/>
  <c r="H105" i="1" s="1"/>
  <c r="K105" i="1" l="1"/>
  <c r="C106" i="1"/>
  <c r="L105" i="1"/>
  <c r="E106" i="1" l="1"/>
  <c r="F106" i="1"/>
  <c r="G106" i="1" l="1"/>
  <c r="H106" i="1" s="1"/>
  <c r="K106" i="1" l="1"/>
  <c r="C107" i="1"/>
  <c r="L106" i="1"/>
  <c r="E107" i="1" l="1"/>
  <c r="F107" i="1" s="1"/>
  <c r="G107" i="1" l="1"/>
  <c r="H107" i="1" s="1"/>
  <c r="K107" i="1" l="1"/>
  <c r="C108" i="1"/>
  <c r="L107" i="1"/>
  <c r="E108" i="1" l="1"/>
  <c r="F108" i="1"/>
  <c r="G108" i="1" l="1"/>
  <c r="H108" i="1" s="1"/>
  <c r="K108" i="1"/>
  <c r="C109" i="1" l="1"/>
  <c r="L108" i="1"/>
  <c r="E109" i="1" l="1"/>
  <c r="F109" i="1"/>
  <c r="G109" i="1" l="1"/>
  <c r="H109" i="1" s="1"/>
  <c r="C110" i="1" l="1"/>
  <c r="L109" i="1"/>
  <c r="K109" i="1"/>
  <c r="E110" i="1" l="1"/>
  <c r="F110" i="1"/>
  <c r="G110" i="1" l="1"/>
  <c r="H110" i="1" s="1"/>
  <c r="K110" i="1" l="1"/>
  <c r="C111" i="1"/>
  <c r="L110" i="1"/>
  <c r="E111" i="1" l="1"/>
  <c r="F111" i="1"/>
  <c r="G111" i="1" l="1"/>
  <c r="H111" i="1" s="1"/>
  <c r="K111" i="1" l="1"/>
  <c r="C112" i="1"/>
  <c r="L111" i="1"/>
  <c r="E112" i="1" l="1"/>
  <c r="F112" i="1"/>
  <c r="G112" i="1" l="1"/>
  <c r="H112" i="1" s="1"/>
  <c r="K112" i="1"/>
  <c r="C113" i="1" l="1"/>
  <c r="L112" i="1"/>
  <c r="E113" i="1" l="1"/>
  <c r="F113" i="1"/>
  <c r="G113" i="1" l="1"/>
  <c r="H113" i="1" s="1"/>
  <c r="K113" i="1" l="1"/>
  <c r="C114" i="1"/>
  <c r="L113" i="1"/>
  <c r="E114" i="1" l="1"/>
  <c r="F114" i="1"/>
  <c r="G114" i="1" l="1"/>
  <c r="H114" i="1" s="1"/>
  <c r="K114" i="1" l="1"/>
  <c r="C115" i="1"/>
  <c r="L114" i="1"/>
  <c r="E115" i="1" l="1"/>
  <c r="F115" i="1" s="1"/>
  <c r="G115" i="1" l="1"/>
  <c r="H115" i="1" s="1"/>
  <c r="K115" i="1" l="1"/>
  <c r="C116" i="1"/>
  <c r="L115" i="1"/>
  <c r="E116" i="1" l="1"/>
  <c r="F116" i="1"/>
  <c r="G116" i="1" l="1"/>
  <c r="H116" i="1" s="1"/>
  <c r="K116" i="1" l="1"/>
  <c r="C117" i="1"/>
  <c r="L116" i="1"/>
  <c r="E117" i="1" l="1"/>
  <c r="F117" i="1"/>
  <c r="G117" i="1" l="1"/>
  <c r="H117" i="1" s="1"/>
  <c r="C118" i="1" l="1"/>
  <c r="L117" i="1"/>
  <c r="K117" i="1"/>
  <c r="E118" i="1" l="1"/>
  <c r="F118" i="1"/>
  <c r="G118" i="1" l="1"/>
  <c r="H118" i="1" s="1"/>
  <c r="K118" i="1" l="1"/>
  <c r="C119" i="1"/>
  <c r="L118" i="1"/>
  <c r="E119" i="1" l="1"/>
  <c r="F119" i="1"/>
  <c r="G119" i="1" l="1"/>
  <c r="H119" i="1" s="1"/>
  <c r="K119" i="1" l="1"/>
  <c r="C120" i="1"/>
  <c r="L119" i="1"/>
  <c r="E120" i="1" l="1"/>
  <c r="F120" i="1"/>
  <c r="G120" i="1" l="1"/>
  <c r="H120" i="1" s="1"/>
  <c r="K120" i="1" l="1"/>
  <c r="C121" i="1"/>
  <c r="L120" i="1"/>
  <c r="E121" i="1" l="1"/>
  <c r="F121" i="1" s="1"/>
  <c r="G121" i="1" l="1"/>
  <c r="H121" i="1" s="1"/>
  <c r="C122" i="1" l="1"/>
  <c r="L121" i="1"/>
  <c r="K121" i="1"/>
  <c r="E122" i="1" l="1"/>
  <c r="F122" i="1"/>
  <c r="G122" i="1" l="1"/>
  <c r="H122" i="1" s="1"/>
  <c r="K122" i="1"/>
  <c r="C123" i="1" l="1"/>
  <c r="L122" i="1"/>
  <c r="E123" i="1" l="1"/>
  <c r="F123" i="1"/>
  <c r="G123" i="1" l="1"/>
  <c r="H123" i="1" s="1"/>
  <c r="K123" i="1" l="1"/>
  <c r="C124" i="1"/>
  <c r="L123" i="1"/>
  <c r="E124" i="1" l="1"/>
  <c r="F124" i="1"/>
  <c r="G124" i="1" l="1"/>
  <c r="H124" i="1" s="1"/>
  <c r="K124" i="1" l="1"/>
  <c r="C125" i="1"/>
  <c r="L124" i="1"/>
  <c r="E125" i="1" l="1"/>
  <c r="F125" i="1"/>
  <c r="G125" i="1" l="1"/>
  <c r="H125" i="1" s="1"/>
  <c r="C126" i="1" l="1"/>
  <c r="L125" i="1"/>
  <c r="K125" i="1"/>
  <c r="E126" i="1" l="1"/>
  <c r="F126" i="1" s="1"/>
  <c r="G126" i="1" l="1"/>
  <c r="H126" i="1" s="1"/>
  <c r="K126" i="1"/>
  <c r="C127" i="1" l="1"/>
  <c r="L126" i="1"/>
  <c r="E127" i="1" l="1"/>
  <c r="F127" i="1"/>
  <c r="G127" i="1" l="1"/>
  <c r="H127" i="1" s="1"/>
  <c r="K127" i="1"/>
  <c r="C128" i="1" l="1"/>
  <c r="L127" i="1"/>
  <c r="E128" i="1" l="1"/>
  <c r="F128" i="1" s="1"/>
  <c r="G128" i="1" l="1"/>
  <c r="H128" i="1" s="1"/>
  <c r="K128" i="1" l="1"/>
  <c r="C129" i="1"/>
  <c r="L128" i="1"/>
  <c r="E129" i="1" l="1"/>
  <c r="F129" i="1"/>
  <c r="G129" i="1" l="1"/>
  <c r="H129" i="1" s="1"/>
  <c r="K129" i="1" l="1"/>
  <c r="C130" i="1"/>
  <c r="L129" i="1"/>
  <c r="E130" i="1" l="1"/>
  <c r="F130" i="1"/>
  <c r="G130" i="1" l="1"/>
  <c r="H130" i="1" s="1"/>
  <c r="K130" i="1" l="1"/>
  <c r="C131" i="1"/>
  <c r="L130" i="1"/>
  <c r="E131" i="1" l="1"/>
  <c r="F131" i="1"/>
  <c r="G131" i="1" l="1"/>
  <c r="H131" i="1" s="1"/>
  <c r="K131" i="1"/>
  <c r="C132" i="1" l="1"/>
  <c r="L131" i="1"/>
  <c r="E132" i="1" l="1"/>
  <c r="F132" i="1"/>
  <c r="G132" i="1" l="1"/>
  <c r="H132" i="1" s="1"/>
  <c r="K132" i="1"/>
  <c r="C133" i="1" l="1"/>
  <c r="L132" i="1"/>
  <c r="E133" i="1" l="1"/>
  <c r="F133" i="1"/>
  <c r="G133" i="1" l="1"/>
  <c r="H133" i="1" s="1"/>
  <c r="C134" i="1" l="1"/>
  <c r="L133" i="1"/>
  <c r="K133" i="1"/>
  <c r="E134" i="1" l="1"/>
  <c r="F134" i="1"/>
  <c r="G134" i="1" l="1"/>
  <c r="H134" i="1" s="1"/>
  <c r="K134" i="1"/>
  <c r="C135" i="1" l="1"/>
  <c r="L134" i="1"/>
  <c r="E135" i="1" l="1"/>
  <c r="F135" i="1" s="1"/>
  <c r="G135" i="1" l="1"/>
  <c r="H135" i="1" s="1"/>
  <c r="K135" i="1" l="1"/>
  <c r="C136" i="1"/>
  <c r="L135" i="1"/>
  <c r="E136" i="1" l="1"/>
  <c r="F136" i="1"/>
  <c r="G136" i="1" l="1"/>
  <c r="H136" i="1" s="1"/>
  <c r="K136" i="1" l="1"/>
  <c r="C137" i="1"/>
  <c r="L136" i="1"/>
  <c r="E137" i="1" l="1"/>
  <c r="F137" i="1"/>
  <c r="G137" i="1" l="1"/>
  <c r="H137" i="1" s="1"/>
  <c r="K137" i="1"/>
  <c r="C138" i="1" l="1"/>
  <c r="L137" i="1"/>
  <c r="E138" i="1" l="1"/>
  <c r="F138" i="1"/>
  <c r="G138" i="1" l="1"/>
  <c r="H138" i="1" s="1"/>
  <c r="K138" i="1"/>
  <c r="C139" i="1" l="1"/>
  <c r="L138" i="1"/>
  <c r="E139" i="1" l="1"/>
  <c r="F139" i="1"/>
  <c r="G139" i="1" l="1"/>
  <c r="H139" i="1" s="1"/>
  <c r="K139" i="1"/>
  <c r="C140" i="1" l="1"/>
  <c r="L139" i="1"/>
  <c r="E140" i="1" l="1"/>
  <c r="F140" i="1"/>
  <c r="G140" i="1" l="1"/>
  <c r="H140" i="1" s="1"/>
  <c r="K140" i="1"/>
  <c r="C141" i="1" l="1"/>
  <c r="L140" i="1"/>
  <c r="E141" i="1" l="1"/>
  <c r="F141" i="1"/>
  <c r="G141" i="1" l="1"/>
  <c r="H141" i="1" s="1"/>
  <c r="C142" i="1" l="1"/>
  <c r="L141" i="1"/>
  <c r="K141" i="1"/>
  <c r="E142" i="1" l="1"/>
  <c r="F142" i="1"/>
  <c r="G142" i="1" l="1"/>
  <c r="H142" i="1" s="1"/>
  <c r="K142" i="1"/>
  <c r="C143" i="1" l="1"/>
  <c r="L142" i="1"/>
  <c r="E143" i="1" l="1"/>
  <c r="F143" i="1"/>
  <c r="G143" i="1" l="1"/>
  <c r="H143" i="1" s="1"/>
  <c r="K143" i="1"/>
  <c r="C144" i="1" l="1"/>
  <c r="L143" i="1"/>
  <c r="E144" i="1" l="1"/>
  <c r="F144" i="1"/>
  <c r="G144" i="1" l="1"/>
  <c r="H144" i="1" s="1"/>
  <c r="K144" i="1"/>
  <c r="C145" i="1" l="1"/>
  <c r="L144" i="1"/>
  <c r="E145" i="1" l="1"/>
  <c r="F145" i="1"/>
  <c r="G145" i="1" l="1"/>
  <c r="H145" i="1" s="1"/>
  <c r="K145" i="1"/>
  <c r="C146" i="1" l="1"/>
  <c r="L145" i="1"/>
  <c r="E146" i="1" l="1"/>
  <c r="F146" i="1"/>
  <c r="G146" i="1" l="1"/>
  <c r="H146" i="1" s="1"/>
  <c r="K146" i="1"/>
  <c r="C147" i="1" l="1"/>
  <c r="L146" i="1"/>
  <c r="E147" i="1" l="1"/>
  <c r="F147" i="1" s="1"/>
  <c r="G147" i="1" l="1"/>
  <c r="H147" i="1" s="1"/>
  <c r="K147" i="1" l="1"/>
  <c r="C148" i="1"/>
  <c r="L147" i="1"/>
  <c r="E148" i="1" l="1"/>
  <c r="F148" i="1"/>
  <c r="G148" i="1" l="1"/>
  <c r="H148" i="1" s="1"/>
  <c r="K148" i="1" l="1"/>
  <c r="C149" i="1"/>
  <c r="L148" i="1"/>
  <c r="E149" i="1" l="1"/>
  <c r="F149" i="1"/>
  <c r="G149" i="1" l="1"/>
  <c r="H149" i="1" s="1"/>
  <c r="C150" i="1" l="1"/>
  <c r="L149" i="1"/>
  <c r="K149" i="1"/>
  <c r="E150" i="1" l="1"/>
  <c r="F150" i="1" s="1"/>
  <c r="G150" i="1" l="1"/>
  <c r="H150" i="1" s="1"/>
  <c r="K150" i="1" l="1"/>
  <c r="C151" i="1"/>
  <c r="L150" i="1"/>
  <c r="E151" i="1" l="1"/>
  <c r="F151" i="1" s="1"/>
  <c r="G151" i="1" l="1"/>
  <c r="H151" i="1" s="1"/>
  <c r="K151" i="1" l="1"/>
  <c r="C152" i="1"/>
  <c r="L151" i="1"/>
  <c r="E152" i="1" l="1"/>
  <c r="F152" i="1" s="1"/>
  <c r="G152" i="1" l="1"/>
  <c r="H152" i="1" s="1"/>
  <c r="K152" i="1" l="1"/>
  <c r="C153" i="1"/>
  <c r="L152" i="1"/>
  <c r="E153" i="1" l="1"/>
  <c r="F153" i="1"/>
  <c r="G153" i="1" l="1"/>
  <c r="H153" i="1" s="1"/>
  <c r="C154" i="1" l="1"/>
  <c r="L153" i="1"/>
  <c r="K153" i="1"/>
  <c r="E154" i="1" l="1"/>
  <c r="F154" i="1" s="1"/>
  <c r="G154" i="1" l="1"/>
  <c r="H154" i="1" s="1"/>
  <c r="L154" i="1" s="1"/>
  <c r="K154" i="1" l="1"/>
</calcChain>
</file>

<file path=xl/connections.xml><?xml version="1.0" encoding="utf-8"?>
<connections xmlns="http://schemas.openxmlformats.org/spreadsheetml/2006/main">
  <connection id="1" name="deszcz" type="6" refreshedVersion="5" background="1" saveData="1">
    <textPr codePage="852" sourceFile="C:\Users\MP\Desktop\Matura\pen\arkusze\2015\stara\Dane_PR\deszcz.txt" decimal="," thousands=" ">
      <textFields count="2">
        <textField/>
        <textField/>
      </textFields>
    </textPr>
  </connection>
  <connection id="2" name="deszcz1" type="6" refreshedVersion="5" background="1" saveData="1">
    <textPr codePage="852" sourceFile="C:\Users\MP\Desktop\Matura\pen\arkusze\2015\stara\Dane_PR\deszcz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<sst xmlns="http://schemas.openxmlformats.org/spreadsheetml/2006/main" count="26" uniqueCount="16">
  <si>
    <t>działka</t>
  </si>
  <si>
    <t>działek</t>
  </si>
  <si>
    <t>data</t>
  </si>
  <si>
    <t xml:space="preserve">opady </t>
  </si>
  <si>
    <t>zraszanie rano</t>
  </si>
  <si>
    <t>litry / metr zraszania</t>
  </si>
  <si>
    <t>wieczorem</t>
  </si>
  <si>
    <t>w zbiorniku rano</t>
  </si>
  <si>
    <t>deszcz/parowanie</t>
  </si>
  <si>
    <t>nadmiar do wodociągów</t>
  </si>
  <si>
    <t>dolewki sobotnie</t>
  </si>
  <si>
    <t>ilość wody odprowadzanej</t>
  </si>
  <si>
    <t>ilość wody dolewanej</t>
  </si>
  <si>
    <t xml:space="preserve"> -      </t>
  </si>
  <si>
    <t>6.1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</si>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</sst>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Arkusz3!$A$12:$A$16</c:f>
              <c:numCache>
                <c:formatCode>m/d/yyyy</c:formatCode>
                <c:ptCount val="5"/>
                <c:pt idx="0">
                  <c:v>41762</c:v>
                </c:pt>
                <c:pt idx="1">
                  <c:v>41769</c:v>
                </c:pt>
                <c:pt idx="2">
                  <c:v>41776</c:v>
                </c:pt>
                <c:pt idx="3">
                  <c:v>41783</c:v>
                </c:pt>
                <c:pt idx="4">
                  <c:v>41790</c:v>
                </c:pt>
              </c:numCache>
            </c:numRef>
          </c:cat>
          <c:val>
            <c:numRef>
              <c:f>Arkusz3!$C$12:$C$16</c:f>
              <c:numCache>
                <c:formatCode>General</c:formatCode>
                <c:ptCount val="5"/>
                <c:pt idx="0" formatCode="#,##0.00">
                  <c:v>176192.8</c:v>
                </c:pt>
                <c:pt idx="1">
                  <c:v>0</c:v>
                </c:pt>
                <c:pt idx="2" formatCode="#,##0.00">
                  <c:v>109537.68</c:v>
                </c:pt>
                <c:pt idx="3" formatCode="#,##0.00">
                  <c:v>354117.88</c:v>
                </c:pt>
                <c:pt idx="4" formatCode="#,##0.00">
                  <c:v>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55323856"/>
        <c:axId val="-1455319504"/>
      </c:barChart>
      <c:dateAx>
        <c:axId val="-1455323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455319504"/>
        <c:crosses val="autoZero"/>
        <c:auto val="1"/>
        <c:lblOffset val="100"/>
        <c:baseTimeUnit val="days"/>
        <c:majorUnit val="7"/>
        <c:majorTimeUnit val="days"/>
      </c:dateAx>
      <c:valAx>
        <c:axId val="-14553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4553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3</xdr:row>
      <xdr:rowOff>76200</xdr:rowOff>
    </xdr:from>
    <xdr:to>
      <xdr:col>13</xdr:col>
      <xdr:colOff>266700</xdr:colOff>
      <xdr:row>17</xdr:row>
      <xdr:rowOff>152400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eszcz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szc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opLeftCell="E141" zoomScale="130" zoomScaleNormal="130" workbookViewId="0">
      <selection activeCell="G146" sqref="G146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17.42578125" style="2" bestFit="1" customWidth="1"/>
    <col min="4" max="4" width="15.140625" style="2" bestFit="1" customWidth="1"/>
    <col min="5" max="5" width="18.7109375" style="2" bestFit="1" customWidth="1"/>
    <col min="6" max="6" width="15.5703125" style="2" bestFit="1" customWidth="1"/>
    <col min="7" max="7" width="24.42578125" style="2" bestFit="1" customWidth="1"/>
    <col min="8" max="8" width="18.140625" style="2" bestFit="1" customWidth="1"/>
    <col min="9" max="9" width="2.140625" bestFit="1" customWidth="1"/>
    <col min="10" max="10" width="11.140625" bestFit="1" customWidth="1"/>
    <col min="11" max="11" width="24.85546875" bestFit="1" customWidth="1"/>
    <col min="12" max="12" width="20.42578125" bestFit="1" customWidth="1"/>
  </cols>
  <sheetData>
    <row r="1" spans="1:15" x14ac:dyDescent="0.25">
      <c r="A1" t="s">
        <v>2</v>
      </c>
      <c r="B1" t="s">
        <v>3</v>
      </c>
      <c r="C1" s="2" t="s">
        <v>7</v>
      </c>
      <c r="D1" s="2" t="s">
        <v>4</v>
      </c>
      <c r="E1" s="2" t="s">
        <v>8</v>
      </c>
      <c r="F1" s="2" t="s">
        <v>6</v>
      </c>
      <c r="G1" s="2" t="s">
        <v>9</v>
      </c>
      <c r="H1" s="2" t="s">
        <v>10</v>
      </c>
      <c r="J1">
        <v>500</v>
      </c>
      <c r="K1" t="s">
        <v>0</v>
      </c>
      <c r="L1">
        <v>100</v>
      </c>
      <c r="M1" t="s">
        <v>1</v>
      </c>
      <c r="N1">
        <v>2</v>
      </c>
      <c r="O1" t="s">
        <v>5</v>
      </c>
    </row>
    <row r="2" spans="1:15" x14ac:dyDescent="0.25">
      <c r="A2" s="1">
        <v>41760</v>
      </c>
      <c r="B2">
        <v>0</v>
      </c>
      <c r="C2" s="2">
        <v>2500000</v>
      </c>
      <c r="D2" s="2">
        <f>-1*IF(B2=0,J$1*L$1*N$1,0)</f>
        <v>-100000</v>
      </c>
      <c r="E2" s="2">
        <f>IF(B2=1,3%*C2,-1%*(C2+D2))</f>
        <v>-24000</v>
      </c>
      <c r="F2" s="2">
        <f>C2+D2+E2</f>
        <v>2376000</v>
      </c>
      <c r="G2" s="2">
        <f>MIN(F2,2500000)</f>
        <v>2376000</v>
      </c>
      <c r="H2" s="2">
        <f>IF(WEEKDAY(A2,2)=6,MIN(G2+500000,2500000),G2)</f>
        <v>2376000</v>
      </c>
      <c r="I2">
        <f>WEEKDAY(A2,2)</f>
        <v>4</v>
      </c>
      <c r="J2" t="s">
        <v>2</v>
      </c>
      <c r="K2" t="s">
        <v>11</v>
      </c>
      <c r="L2" t="s">
        <v>12</v>
      </c>
    </row>
    <row r="3" spans="1:15" x14ac:dyDescent="0.25">
      <c r="A3" s="1">
        <v>41761</v>
      </c>
      <c r="B3">
        <v>1</v>
      </c>
      <c r="C3" s="2">
        <f>H2</f>
        <v>2376000</v>
      </c>
      <c r="D3" s="2">
        <f t="shared" ref="D3:D66" si="0">-1*IF(B3=0,J$1*L$1*N$1,0)</f>
        <v>0</v>
      </c>
      <c r="E3" s="2">
        <f t="shared" ref="E3:E66" si="1">IF(B3=1,3%*C3,-1%*(C3+D3))</f>
        <v>71280</v>
      </c>
      <c r="F3" s="2">
        <f t="shared" ref="F3:F66" si="2">C3+D3+E3</f>
        <v>2447280</v>
      </c>
      <c r="G3" s="2">
        <f t="shared" ref="G3:G66" si="3">MIN(F3,2500000)</f>
        <v>2447280</v>
      </c>
      <c r="H3" s="2">
        <f t="shared" ref="H3:H66" si="4">IF(WEEKDAY(A3,2)=6,MIN(G3+500000,2500000),G3)</f>
        <v>2447280</v>
      </c>
      <c r="I3">
        <f t="shared" ref="I3:I66" si="5">WEEKDAY(A3,2)</f>
        <v>5</v>
      </c>
      <c r="J3" s="1">
        <f>A3</f>
        <v>41761</v>
      </c>
      <c r="K3" s="2">
        <f>F3-G3</f>
        <v>0</v>
      </c>
      <c r="L3" s="2">
        <f>H3-G3</f>
        <v>0</v>
      </c>
    </row>
    <row r="4" spans="1:15" x14ac:dyDescent="0.25">
      <c r="A4" s="1">
        <v>41762</v>
      </c>
      <c r="B4">
        <v>0</v>
      </c>
      <c r="C4" s="2">
        <f t="shared" ref="C4:C67" si="6">H3</f>
        <v>2447280</v>
      </c>
      <c r="D4" s="2">
        <f t="shared" si="0"/>
        <v>-100000</v>
      </c>
      <c r="E4" s="2">
        <f t="shared" si="1"/>
        <v>-23472.799999999999</v>
      </c>
      <c r="F4" s="2">
        <f t="shared" si="2"/>
        <v>2323807.2000000002</v>
      </c>
      <c r="G4" s="2">
        <f t="shared" si="3"/>
        <v>2323807.2000000002</v>
      </c>
      <c r="H4" s="2">
        <f t="shared" si="4"/>
        <v>2500000</v>
      </c>
      <c r="I4">
        <f t="shared" si="5"/>
        <v>6</v>
      </c>
      <c r="J4" s="1">
        <f t="shared" ref="J4:J67" si="7">A4</f>
        <v>41762</v>
      </c>
      <c r="K4" s="2">
        <f t="shared" ref="K4:K67" si="8">F4-G4</f>
        <v>0</v>
      </c>
      <c r="L4" s="2">
        <f t="shared" ref="L4:L67" si="9">H4-G4</f>
        <v>176192.79999999981</v>
      </c>
    </row>
    <row r="5" spans="1:15" x14ac:dyDescent="0.25">
      <c r="A5" s="1">
        <v>41763</v>
      </c>
      <c r="B5">
        <v>0</v>
      </c>
      <c r="C5" s="2">
        <f t="shared" si="6"/>
        <v>2500000</v>
      </c>
      <c r="D5" s="2">
        <f t="shared" si="0"/>
        <v>-100000</v>
      </c>
      <c r="E5" s="2">
        <f t="shared" si="1"/>
        <v>-24000</v>
      </c>
      <c r="F5" s="2">
        <f t="shared" si="2"/>
        <v>2376000</v>
      </c>
      <c r="G5" s="2">
        <f t="shared" si="3"/>
        <v>2376000</v>
      </c>
      <c r="H5" s="2">
        <f t="shared" si="4"/>
        <v>2376000</v>
      </c>
      <c r="I5">
        <f t="shared" si="5"/>
        <v>7</v>
      </c>
      <c r="J5" s="1">
        <f t="shared" si="7"/>
        <v>41763</v>
      </c>
      <c r="K5" s="2">
        <f t="shared" si="8"/>
        <v>0</v>
      </c>
      <c r="L5" s="2">
        <f t="shared" si="9"/>
        <v>0</v>
      </c>
    </row>
    <row r="6" spans="1:15" x14ac:dyDescent="0.25">
      <c r="A6" s="1">
        <v>41764</v>
      </c>
      <c r="B6">
        <v>0</v>
      </c>
      <c r="C6" s="2">
        <f t="shared" si="6"/>
        <v>2376000</v>
      </c>
      <c r="D6" s="2">
        <f t="shared" si="0"/>
        <v>-100000</v>
      </c>
      <c r="E6" s="2">
        <f t="shared" si="1"/>
        <v>-22760</v>
      </c>
      <c r="F6" s="2">
        <f t="shared" si="2"/>
        <v>2253240</v>
      </c>
      <c r="G6" s="2">
        <f t="shared" si="3"/>
        <v>2253240</v>
      </c>
      <c r="H6" s="2">
        <f t="shared" si="4"/>
        <v>2253240</v>
      </c>
      <c r="I6">
        <f t="shared" si="5"/>
        <v>1</v>
      </c>
      <c r="J6" s="1">
        <f t="shared" si="7"/>
        <v>41764</v>
      </c>
      <c r="K6" s="2">
        <f t="shared" si="8"/>
        <v>0</v>
      </c>
      <c r="L6" s="2">
        <f t="shared" si="9"/>
        <v>0</v>
      </c>
    </row>
    <row r="7" spans="1:15" x14ac:dyDescent="0.25">
      <c r="A7" s="1">
        <v>41765</v>
      </c>
      <c r="B7">
        <v>1</v>
      </c>
      <c r="C7" s="2">
        <f t="shared" si="6"/>
        <v>2253240</v>
      </c>
      <c r="D7" s="2">
        <f t="shared" si="0"/>
        <v>0</v>
      </c>
      <c r="E7" s="2">
        <f t="shared" si="1"/>
        <v>67597.2</v>
      </c>
      <c r="F7" s="2">
        <f t="shared" si="2"/>
        <v>2320837.2000000002</v>
      </c>
      <c r="G7" s="2">
        <f t="shared" si="3"/>
        <v>2320837.2000000002</v>
      </c>
      <c r="H7" s="2">
        <f t="shared" si="4"/>
        <v>2320837.2000000002</v>
      </c>
      <c r="I7">
        <f t="shared" si="5"/>
        <v>2</v>
      </c>
      <c r="J7" s="1">
        <f t="shared" si="7"/>
        <v>41765</v>
      </c>
      <c r="K7" s="2">
        <f t="shared" si="8"/>
        <v>0</v>
      </c>
      <c r="L7" s="2">
        <f t="shared" si="9"/>
        <v>0</v>
      </c>
    </row>
    <row r="8" spans="1:15" x14ac:dyDescent="0.25">
      <c r="A8" s="1">
        <v>41766</v>
      </c>
      <c r="B8">
        <v>1</v>
      </c>
      <c r="C8" s="2">
        <f t="shared" si="6"/>
        <v>2320837.2000000002</v>
      </c>
      <c r="D8" s="2">
        <f t="shared" si="0"/>
        <v>0</v>
      </c>
      <c r="E8" s="2">
        <f t="shared" si="1"/>
        <v>69625.116000000009</v>
      </c>
      <c r="F8" s="2">
        <f t="shared" si="2"/>
        <v>2390462.3160000001</v>
      </c>
      <c r="G8" s="2">
        <f t="shared" si="3"/>
        <v>2390462.3160000001</v>
      </c>
      <c r="H8" s="2">
        <f t="shared" si="4"/>
        <v>2390462.3160000001</v>
      </c>
      <c r="I8">
        <f t="shared" si="5"/>
        <v>3</v>
      </c>
      <c r="J8" s="1">
        <f t="shared" si="7"/>
        <v>41766</v>
      </c>
      <c r="K8" s="2">
        <f t="shared" si="8"/>
        <v>0</v>
      </c>
      <c r="L8" s="2">
        <f t="shared" si="9"/>
        <v>0</v>
      </c>
    </row>
    <row r="9" spans="1:15" x14ac:dyDescent="0.25">
      <c r="A9" s="1">
        <v>41767</v>
      </c>
      <c r="B9">
        <v>1</v>
      </c>
      <c r="C9" s="2">
        <f t="shared" si="6"/>
        <v>2390462.3160000001</v>
      </c>
      <c r="D9" s="2">
        <f t="shared" si="0"/>
        <v>0</v>
      </c>
      <c r="E9" s="2">
        <f t="shared" si="1"/>
        <v>71713.869479999994</v>
      </c>
      <c r="F9" s="2">
        <f t="shared" si="2"/>
        <v>2462176.18548</v>
      </c>
      <c r="G9" s="2">
        <f t="shared" si="3"/>
        <v>2462176.18548</v>
      </c>
      <c r="H9" s="2">
        <f t="shared" si="4"/>
        <v>2462176.18548</v>
      </c>
      <c r="I9">
        <f t="shared" si="5"/>
        <v>4</v>
      </c>
      <c r="J9" s="1">
        <f t="shared" si="7"/>
        <v>41767</v>
      </c>
      <c r="K9" s="2">
        <f t="shared" si="8"/>
        <v>0</v>
      </c>
      <c r="L9" s="2">
        <f t="shared" si="9"/>
        <v>0</v>
      </c>
    </row>
    <row r="10" spans="1:15" x14ac:dyDescent="0.25">
      <c r="A10" s="1">
        <v>41768</v>
      </c>
      <c r="B10">
        <v>1</v>
      </c>
      <c r="C10" s="2">
        <f t="shared" si="6"/>
        <v>2462176.18548</v>
      </c>
      <c r="D10" s="2">
        <f t="shared" si="0"/>
        <v>0</v>
      </c>
      <c r="E10" s="2">
        <f t="shared" si="1"/>
        <v>73865.285564399994</v>
      </c>
      <c r="F10" s="2">
        <f t="shared" si="2"/>
        <v>2536041.4710443998</v>
      </c>
      <c r="G10" s="2">
        <f t="shared" si="3"/>
        <v>2500000</v>
      </c>
      <c r="H10" s="2">
        <f t="shared" si="4"/>
        <v>2500000</v>
      </c>
      <c r="I10">
        <f t="shared" si="5"/>
        <v>5</v>
      </c>
      <c r="J10" s="1">
        <f t="shared" si="7"/>
        <v>41768</v>
      </c>
      <c r="K10" s="2">
        <f t="shared" si="8"/>
        <v>36041.471044399776</v>
      </c>
      <c r="L10" s="2">
        <f t="shared" si="9"/>
        <v>0</v>
      </c>
    </row>
    <row r="11" spans="1:15" x14ac:dyDescent="0.25">
      <c r="A11" s="1">
        <v>41769</v>
      </c>
      <c r="B11">
        <v>1</v>
      </c>
      <c r="C11" s="2">
        <f t="shared" si="6"/>
        <v>2500000</v>
      </c>
      <c r="D11" s="2">
        <f t="shared" si="0"/>
        <v>0</v>
      </c>
      <c r="E11" s="2">
        <f t="shared" si="1"/>
        <v>75000</v>
      </c>
      <c r="F11" s="2">
        <f t="shared" si="2"/>
        <v>2575000</v>
      </c>
      <c r="G11" s="2">
        <f t="shared" si="3"/>
        <v>2500000</v>
      </c>
      <c r="H11" s="2">
        <f t="shared" si="4"/>
        <v>2500000</v>
      </c>
      <c r="I11">
        <f t="shared" si="5"/>
        <v>6</v>
      </c>
      <c r="J11" s="1">
        <f t="shared" si="7"/>
        <v>41769</v>
      </c>
      <c r="K11" s="2">
        <f t="shared" si="8"/>
        <v>75000</v>
      </c>
      <c r="L11" s="2">
        <f t="shared" si="9"/>
        <v>0</v>
      </c>
    </row>
    <row r="12" spans="1:15" x14ac:dyDescent="0.25">
      <c r="A12" s="1">
        <v>41770</v>
      </c>
      <c r="B12">
        <v>1</v>
      </c>
      <c r="C12" s="2">
        <f t="shared" si="6"/>
        <v>2500000</v>
      </c>
      <c r="D12" s="2">
        <f t="shared" si="0"/>
        <v>0</v>
      </c>
      <c r="E12" s="2">
        <f t="shared" si="1"/>
        <v>75000</v>
      </c>
      <c r="F12" s="2">
        <f t="shared" si="2"/>
        <v>2575000</v>
      </c>
      <c r="G12" s="2">
        <f t="shared" si="3"/>
        <v>2500000</v>
      </c>
      <c r="H12" s="2">
        <f t="shared" si="4"/>
        <v>2500000</v>
      </c>
      <c r="I12">
        <f t="shared" si="5"/>
        <v>7</v>
      </c>
      <c r="J12" s="1">
        <f t="shared" si="7"/>
        <v>41770</v>
      </c>
      <c r="K12" s="2">
        <f t="shared" si="8"/>
        <v>75000</v>
      </c>
      <c r="L12" s="2">
        <f t="shared" si="9"/>
        <v>0</v>
      </c>
    </row>
    <row r="13" spans="1:15" x14ac:dyDescent="0.25">
      <c r="A13" s="1">
        <v>41771</v>
      </c>
      <c r="B13">
        <v>1</v>
      </c>
      <c r="C13" s="2">
        <f t="shared" si="6"/>
        <v>2500000</v>
      </c>
      <c r="D13" s="2">
        <f t="shared" si="0"/>
        <v>0</v>
      </c>
      <c r="E13" s="2">
        <f t="shared" si="1"/>
        <v>75000</v>
      </c>
      <c r="F13" s="2">
        <f t="shared" si="2"/>
        <v>2575000</v>
      </c>
      <c r="G13" s="2">
        <f t="shared" si="3"/>
        <v>2500000</v>
      </c>
      <c r="H13" s="2">
        <f t="shared" si="4"/>
        <v>2500000</v>
      </c>
      <c r="I13">
        <f t="shared" si="5"/>
        <v>1</v>
      </c>
      <c r="J13" s="1">
        <f t="shared" si="7"/>
        <v>41771</v>
      </c>
      <c r="K13" s="2">
        <f t="shared" si="8"/>
        <v>75000</v>
      </c>
      <c r="L13" s="2">
        <f t="shared" si="9"/>
        <v>0</v>
      </c>
    </row>
    <row r="14" spans="1:15" x14ac:dyDescent="0.25">
      <c r="A14" s="1">
        <v>41772</v>
      </c>
      <c r="B14">
        <v>1</v>
      </c>
      <c r="C14" s="2">
        <f t="shared" si="6"/>
        <v>2500000</v>
      </c>
      <c r="D14" s="2">
        <f t="shared" si="0"/>
        <v>0</v>
      </c>
      <c r="E14" s="2">
        <f t="shared" si="1"/>
        <v>75000</v>
      </c>
      <c r="F14" s="2">
        <f t="shared" si="2"/>
        <v>2575000</v>
      </c>
      <c r="G14" s="2">
        <f t="shared" si="3"/>
        <v>2500000</v>
      </c>
      <c r="H14" s="2">
        <f t="shared" si="4"/>
        <v>2500000</v>
      </c>
      <c r="I14">
        <f t="shared" si="5"/>
        <v>2</v>
      </c>
      <c r="J14" s="1">
        <f t="shared" si="7"/>
        <v>41772</v>
      </c>
      <c r="K14" s="2">
        <f t="shared" si="8"/>
        <v>75000</v>
      </c>
      <c r="L14" s="2">
        <f t="shared" si="9"/>
        <v>0</v>
      </c>
    </row>
    <row r="15" spans="1:15" x14ac:dyDescent="0.25">
      <c r="A15" s="1">
        <v>41773</v>
      </c>
      <c r="B15">
        <v>0</v>
      </c>
      <c r="C15" s="2">
        <f t="shared" si="6"/>
        <v>2500000</v>
      </c>
      <c r="D15" s="2">
        <f t="shared" si="0"/>
        <v>-100000</v>
      </c>
      <c r="E15" s="2">
        <f t="shared" si="1"/>
        <v>-24000</v>
      </c>
      <c r="F15" s="2">
        <f t="shared" si="2"/>
        <v>2376000</v>
      </c>
      <c r="G15" s="2">
        <f t="shared" si="3"/>
        <v>2376000</v>
      </c>
      <c r="H15" s="2">
        <f t="shared" si="4"/>
        <v>2376000</v>
      </c>
      <c r="I15">
        <f t="shared" si="5"/>
        <v>3</v>
      </c>
      <c r="J15" s="1">
        <f t="shared" si="7"/>
        <v>41773</v>
      </c>
      <c r="K15" s="2">
        <f t="shared" si="8"/>
        <v>0</v>
      </c>
      <c r="L15" s="2">
        <f t="shared" si="9"/>
        <v>0</v>
      </c>
    </row>
    <row r="16" spans="1:15" x14ac:dyDescent="0.25">
      <c r="A16" s="1">
        <v>41774</v>
      </c>
      <c r="B16">
        <v>0</v>
      </c>
      <c r="C16" s="2">
        <f t="shared" si="6"/>
        <v>2376000</v>
      </c>
      <c r="D16" s="2">
        <f t="shared" si="0"/>
        <v>-100000</v>
      </c>
      <c r="E16" s="2">
        <f t="shared" si="1"/>
        <v>-22760</v>
      </c>
      <c r="F16" s="2">
        <f t="shared" si="2"/>
        <v>2253240</v>
      </c>
      <c r="G16" s="2">
        <f t="shared" si="3"/>
        <v>2253240</v>
      </c>
      <c r="H16" s="2">
        <f t="shared" si="4"/>
        <v>2253240</v>
      </c>
      <c r="I16">
        <f t="shared" si="5"/>
        <v>4</v>
      </c>
      <c r="J16" s="1">
        <f t="shared" si="7"/>
        <v>41774</v>
      </c>
      <c r="K16" s="2">
        <f t="shared" si="8"/>
        <v>0</v>
      </c>
      <c r="L16" s="2">
        <f t="shared" si="9"/>
        <v>0</v>
      </c>
    </row>
    <row r="17" spans="1:12" x14ac:dyDescent="0.25">
      <c r="A17" s="1">
        <v>41775</v>
      </c>
      <c r="B17">
        <v>1</v>
      </c>
      <c r="C17" s="2">
        <f t="shared" si="6"/>
        <v>2253240</v>
      </c>
      <c r="D17" s="2">
        <f t="shared" si="0"/>
        <v>0</v>
      </c>
      <c r="E17" s="2">
        <f t="shared" si="1"/>
        <v>67597.2</v>
      </c>
      <c r="F17" s="2">
        <f t="shared" si="2"/>
        <v>2320837.2000000002</v>
      </c>
      <c r="G17" s="2">
        <f t="shared" si="3"/>
        <v>2320837.2000000002</v>
      </c>
      <c r="H17" s="2">
        <f t="shared" si="4"/>
        <v>2320837.2000000002</v>
      </c>
      <c r="I17">
        <f t="shared" si="5"/>
        <v>5</v>
      </c>
      <c r="J17" s="1">
        <f t="shared" si="7"/>
        <v>41775</v>
      </c>
      <c r="K17" s="2">
        <f t="shared" si="8"/>
        <v>0</v>
      </c>
      <c r="L17" s="2">
        <f t="shared" si="9"/>
        <v>0</v>
      </c>
    </row>
    <row r="18" spans="1:12" x14ac:dyDescent="0.25">
      <c r="A18" s="1">
        <v>41776</v>
      </c>
      <c r="B18">
        <v>1</v>
      </c>
      <c r="C18" s="2">
        <f t="shared" si="6"/>
        <v>2320837.2000000002</v>
      </c>
      <c r="D18" s="2">
        <f t="shared" si="0"/>
        <v>0</v>
      </c>
      <c r="E18" s="2">
        <f t="shared" si="1"/>
        <v>69625.116000000009</v>
      </c>
      <c r="F18" s="2">
        <f t="shared" si="2"/>
        <v>2390462.3160000001</v>
      </c>
      <c r="G18" s="2">
        <f t="shared" si="3"/>
        <v>2390462.3160000001</v>
      </c>
      <c r="H18" s="2">
        <f t="shared" si="4"/>
        <v>2500000</v>
      </c>
      <c r="I18">
        <f t="shared" si="5"/>
        <v>6</v>
      </c>
      <c r="J18" s="1">
        <f t="shared" si="7"/>
        <v>41776</v>
      </c>
      <c r="K18" s="2">
        <f t="shared" si="8"/>
        <v>0</v>
      </c>
      <c r="L18" s="2">
        <f t="shared" si="9"/>
        <v>109537.68399999989</v>
      </c>
    </row>
    <row r="19" spans="1:12" x14ac:dyDescent="0.25">
      <c r="A19" s="1">
        <v>41777</v>
      </c>
      <c r="B19">
        <v>1</v>
      </c>
      <c r="C19" s="2">
        <f t="shared" si="6"/>
        <v>2500000</v>
      </c>
      <c r="D19" s="2">
        <f t="shared" si="0"/>
        <v>0</v>
      </c>
      <c r="E19" s="2">
        <f t="shared" si="1"/>
        <v>75000</v>
      </c>
      <c r="F19" s="2">
        <f t="shared" si="2"/>
        <v>2575000</v>
      </c>
      <c r="G19" s="2">
        <f t="shared" si="3"/>
        <v>2500000</v>
      </c>
      <c r="H19" s="2">
        <f t="shared" si="4"/>
        <v>2500000</v>
      </c>
      <c r="I19">
        <f t="shared" si="5"/>
        <v>7</v>
      </c>
      <c r="J19" s="1">
        <f t="shared" si="7"/>
        <v>41777</v>
      </c>
      <c r="K19" s="2">
        <f t="shared" si="8"/>
        <v>75000</v>
      </c>
      <c r="L19" s="2">
        <f t="shared" si="9"/>
        <v>0</v>
      </c>
    </row>
    <row r="20" spans="1:12" x14ac:dyDescent="0.25">
      <c r="A20" s="1">
        <v>41778</v>
      </c>
      <c r="B20">
        <v>0</v>
      </c>
      <c r="C20" s="2">
        <f t="shared" si="6"/>
        <v>2500000</v>
      </c>
      <c r="D20" s="2">
        <f t="shared" si="0"/>
        <v>-100000</v>
      </c>
      <c r="E20" s="2">
        <f t="shared" si="1"/>
        <v>-24000</v>
      </c>
      <c r="F20" s="2">
        <f t="shared" si="2"/>
        <v>2376000</v>
      </c>
      <c r="G20" s="2">
        <f t="shared" si="3"/>
        <v>2376000</v>
      </c>
      <c r="H20" s="2">
        <f t="shared" si="4"/>
        <v>2376000</v>
      </c>
      <c r="I20">
        <f t="shared" si="5"/>
        <v>1</v>
      </c>
      <c r="J20" s="1">
        <f t="shared" si="7"/>
        <v>41778</v>
      </c>
      <c r="K20" s="2">
        <f t="shared" si="8"/>
        <v>0</v>
      </c>
      <c r="L20" s="2">
        <f t="shared" si="9"/>
        <v>0</v>
      </c>
    </row>
    <row r="21" spans="1:12" x14ac:dyDescent="0.25">
      <c r="A21" s="1">
        <v>41779</v>
      </c>
      <c r="B21">
        <v>0</v>
      </c>
      <c r="C21" s="2">
        <f t="shared" si="6"/>
        <v>2376000</v>
      </c>
      <c r="D21" s="2">
        <f t="shared" si="0"/>
        <v>-100000</v>
      </c>
      <c r="E21" s="2">
        <f t="shared" si="1"/>
        <v>-22760</v>
      </c>
      <c r="F21" s="2">
        <f t="shared" si="2"/>
        <v>2253240</v>
      </c>
      <c r="G21" s="2">
        <f t="shared" si="3"/>
        <v>2253240</v>
      </c>
      <c r="H21" s="2">
        <f t="shared" si="4"/>
        <v>2253240</v>
      </c>
      <c r="I21">
        <f t="shared" si="5"/>
        <v>2</v>
      </c>
      <c r="J21" s="1">
        <f t="shared" si="7"/>
        <v>41779</v>
      </c>
      <c r="K21" s="2">
        <f t="shared" si="8"/>
        <v>0</v>
      </c>
      <c r="L21" s="2">
        <f t="shared" si="9"/>
        <v>0</v>
      </c>
    </row>
    <row r="22" spans="1:12" x14ac:dyDescent="0.25">
      <c r="A22" s="1">
        <v>41780</v>
      </c>
      <c r="B22">
        <v>1</v>
      </c>
      <c r="C22" s="2">
        <f t="shared" si="6"/>
        <v>2253240</v>
      </c>
      <c r="D22" s="2">
        <f t="shared" si="0"/>
        <v>0</v>
      </c>
      <c r="E22" s="2">
        <f t="shared" si="1"/>
        <v>67597.2</v>
      </c>
      <c r="F22" s="2">
        <f t="shared" si="2"/>
        <v>2320837.2000000002</v>
      </c>
      <c r="G22" s="2">
        <f t="shared" si="3"/>
        <v>2320837.2000000002</v>
      </c>
      <c r="H22" s="2">
        <f t="shared" si="4"/>
        <v>2320837.2000000002</v>
      </c>
      <c r="I22">
        <f t="shared" si="5"/>
        <v>3</v>
      </c>
      <c r="J22" s="1">
        <f t="shared" si="7"/>
        <v>41780</v>
      </c>
      <c r="K22" s="2">
        <f t="shared" si="8"/>
        <v>0</v>
      </c>
      <c r="L22" s="2">
        <f t="shared" si="9"/>
        <v>0</v>
      </c>
    </row>
    <row r="23" spans="1:12" x14ac:dyDescent="0.25">
      <c r="A23" s="1">
        <v>41781</v>
      </c>
      <c r="B23">
        <v>1</v>
      </c>
      <c r="C23" s="2">
        <f t="shared" si="6"/>
        <v>2320837.2000000002</v>
      </c>
      <c r="D23" s="2">
        <f t="shared" si="0"/>
        <v>0</v>
      </c>
      <c r="E23" s="2">
        <f t="shared" si="1"/>
        <v>69625.116000000009</v>
      </c>
      <c r="F23" s="2">
        <f t="shared" si="2"/>
        <v>2390462.3160000001</v>
      </c>
      <c r="G23" s="2">
        <f t="shared" si="3"/>
        <v>2390462.3160000001</v>
      </c>
      <c r="H23" s="2">
        <f t="shared" si="4"/>
        <v>2390462.3160000001</v>
      </c>
      <c r="I23">
        <f t="shared" si="5"/>
        <v>4</v>
      </c>
      <c r="J23" s="1">
        <f t="shared" si="7"/>
        <v>41781</v>
      </c>
      <c r="K23" s="2">
        <f t="shared" si="8"/>
        <v>0</v>
      </c>
      <c r="L23" s="2">
        <f t="shared" si="9"/>
        <v>0</v>
      </c>
    </row>
    <row r="24" spans="1:12" x14ac:dyDescent="0.25">
      <c r="A24" s="1">
        <v>41782</v>
      </c>
      <c r="B24">
        <v>0</v>
      </c>
      <c r="C24" s="2">
        <f t="shared" si="6"/>
        <v>2390462.3160000001</v>
      </c>
      <c r="D24" s="2">
        <f t="shared" si="0"/>
        <v>-100000</v>
      </c>
      <c r="E24" s="2">
        <f t="shared" si="1"/>
        <v>-22904.623160000003</v>
      </c>
      <c r="F24" s="2">
        <f t="shared" si="2"/>
        <v>2267557.6928400001</v>
      </c>
      <c r="G24" s="2">
        <f t="shared" si="3"/>
        <v>2267557.6928400001</v>
      </c>
      <c r="H24" s="2">
        <f t="shared" si="4"/>
        <v>2267557.6928400001</v>
      </c>
      <c r="I24">
        <f t="shared" si="5"/>
        <v>5</v>
      </c>
      <c r="J24" s="1">
        <f t="shared" si="7"/>
        <v>41782</v>
      </c>
      <c r="K24" s="2">
        <f t="shared" si="8"/>
        <v>0</v>
      </c>
      <c r="L24" s="2">
        <f t="shared" si="9"/>
        <v>0</v>
      </c>
    </row>
    <row r="25" spans="1:12" x14ac:dyDescent="0.25">
      <c r="A25" s="1">
        <v>41783</v>
      </c>
      <c r="B25">
        <v>0</v>
      </c>
      <c r="C25" s="2">
        <f t="shared" si="6"/>
        <v>2267557.6928400001</v>
      </c>
      <c r="D25" s="2">
        <f t="shared" si="0"/>
        <v>-100000</v>
      </c>
      <c r="E25" s="2">
        <f t="shared" si="1"/>
        <v>-21675.576928400002</v>
      </c>
      <c r="F25" s="2">
        <f t="shared" si="2"/>
        <v>2145882.1159116002</v>
      </c>
      <c r="G25" s="2">
        <f t="shared" si="3"/>
        <v>2145882.1159116002</v>
      </c>
      <c r="H25" s="2">
        <f t="shared" si="4"/>
        <v>2500000</v>
      </c>
      <c r="I25">
        <f t="shared" si="5"/>
        <v>6</v>
      </c>
      <c r="J25" s="1">
        <f t="shared" si="7"/>
        <v>41783</v>
      </c>
      <c r="K25" s="2">
        <f t="shared" si="8"/>
        <v>0</v>
      </c>
      <c r="L25" s="2">
        <f t="shared" si="9"/>
        <v>354117.88408839982</v>
      </c>
    </row>
    <row r="26" spans="1:12" x14ac:dyDescent="0.25">
      <c r="A26" s="1">
        <v>41784</v>
      </c>
      <c r="B26">
        <v>0</v>
      </c>
      <c r="C26" s="2">
        <f t="shared" si="6"/>
        <v>2500000</v>
      </c>
      <c r="D26" s="2">
        <f t="shared" si="0"/>
        <v>-100000</v>
      </c>
      <c r="E26" s="2">
        <f t="shared" si="1"/>
        <v>-24000</v>
      </c>
      <c r="F26" s="2">
        <f t="shared" si="2"/>
        <v>2376000</v>
      </c>
      <c r="G26" s="2">
        <f t="shared" si="3"/>
        <v>2376000</v>
      </c>
      <c r="H26" s="2">
        <f t="shared" si="4"/>
        <v>2376000</v>
      </c>
      <c r="I26">
        <f t="shared" si="5"/>
        <v>7</v>
      </c>
      <c r="J26" s="1">
        <f t="shared" si="7"/>
        <v>41784</v>
      </c>
      <c r="K26" s="2">
        <f t="shared" si="8"/>
        <v>0</v>
      </c>
      <c r="L26" s="2">
        <f t="shared" si="9"/>
        <v>0</v>
      </c>
    </row>
    <row r="27" spans="1:12" x14ac:dyDescent="0.25">
      <c r="A27" s="1">
        <v>41785</v>
      </c>
      <c r="B27">
        <v>0</v>
      </c>
      <c r="C27" s="2">
        <f t="shared" si="6"/>
        <v>2376000</v>
      </c>
      <c r="D27" s="2">
        <f t="shared" si="0"/>
        <v>-100000</v>
      </c>
      <c r="E27" s="2">
        <f t="shared" si="1"/>
        <v>-22760</v>
      </c>
      <c r="F27" s="2">
        <f t="shared" si="2"/>
        <v>2253240</v>
      </c>
      <c r="G27" s="2">
        <f t="shared" si="3"/>
        <v>2253240</v>
      </c>
      <c r="H27" s="2">
        <f t="shared" si="4"/>
        <v>2253240</v>
      </c>
      <c r="I27">
        <f t="shared" si="5"/>
        <v>1</v>
      </c>
      <c r="J27" s="1">
        <f t="shared" si="7"/>
        <v>41785</v>
      </c>
      <c r="K27" s="2">
        <f t="shared" si="8"/>
        <v>0</v>
      </c>
      <c r="L27" s="2">
        <f t="shared" si="9"/>
        <v>0</v>
      </c>
    </row>
    <row r="28" spans="1:12" x14ac:dyDescent="0.25">
      <c r="A28" s="1">
        <v>41786</v>
      </c>
      <c r="B28">
        <v>0</v>
      </c>
      <c r="C28" s="2">
        <f t="shared" si="6"/>
        <v>2253240</v>
      </c>
      <c r="D28" s="2">
        <f t="shared" si="0"/>
        <v>-100000</v>
      </c>
      <c r="E28" s="2">
        <f t="shared" si="1"/>
        <v>-21532.400000000001</v>
      </c>
      <c r="F28" s="2">
        <f t="shared" si="2"/>
        <v>2131707.6</v>
      </c>
      <c r="G28" s="2">
        <f t="shared" si="3"/>
        <v>2131707.6</v>
      </c>
      <c r="H28" s="2">
        <f t="shared" si="4"/>
        <v>2131707.6</v>
      </c>
      <c r="I28">
        <f t="shared" si="5"/>
        <v>2</v>
      </c>
      <c r="J28" s="1">
        <f t="shared" si="7"/>
        <v>41786</v>
      </c>
      <c r="K28" s="2">
        <f t="shared" si="8"/>
        <v>0</v>
      </c>
      <c r="L28" s="2">
        <f t="shared" si="9"/>
        <v>0</v>
      </c>
    </row>
    <row r="29" spans="1:12" x14ac:dyDescent="0.25">
      <c r="A29" s="1">
        <v>41787</v>
      </c>
      <c r="B29">
        <v>1</v>
      </c>
      <c r="C29" s="2">
        <f t="shared" si="6"/>
        <v>2131707.6</v>
      </c>
      <c r="D29" s="2">
        <f t="shared" si="0"/>
        <v>0</v>
      </c>
      <c r="E29" s="2">
        <f t="shared" si="1"/>
        <v>63951.228000000003</v>
      </c>
      <c r="F29" s="2">
        <f t="shared" si="2"/>
        <v>2195658.8280000002</v>
      </c>
      <c r="G29" s="2">
        <f t="shared" si="3"/>
        <v>2195658.8280000002</v>
      </c>
      <c r="H29" s="2">
        <f t="shared" si="4"/>
        <v>2195658.8280000002</v>
      </c>
      <c r="I29">
        <f t="shared" si="5"/>
        <v>3</v>
      </c>
      <c r="J29" s="1">
        <f t="shared" si="7"/>
        <v>41787</v>
      </c>
      <c r="K29" s="2">
        <f t="shared" si="8"/>
        <v>0</v>
      </c>
      <c r="L29" s="2">
        <f t="shared" si="9"/>
        <v>0</v>
      </c>
    </row>
    <row r="30" spans="1:12" x14ac:dyDescent="0.25">
      <c r="A30" s="1">
        <v>41788</v>
      </c>
      <c r="B30">
        <v>0</v>
      </c>
      <c r="C30" s="2">
        <f t="shared" si="6"/>
        <v>2195658.8280000002</v>
      </c>
      <c r="D30" s="2">
        <f t="shared" si="0"/>
        <v>-100000</v>
      </c>
      <c r="E30" s="2">
        <f t="shared" si="1"/>
        <v>-20956.588280000004</v>
      </c>
      <c r="F30" s="2">
        <f t="shared" si="2"/>
        <v>2074702.2397200002</v>
      </c>
      <c r="G30" s="2">
        <f t="shared" si="3"/>
        <v>2074702.2397200002</v>
      </c>
      <c r="H30" s="2">
        <f t="shared" si="4"/>
        <v>2074702.2397200002</v>
      </c>
      <c r="I30">
        <f t="shared" si="5"/>
        <v>4</v>
      </c>
      <c r="J30" s="1">
        <f t="shared" si="7"/>
        <v>41788</v>
      </c>
      <c r="K30" s="2">
        <f t="shared" si="8"/>
        <v>0</v>
      </c>
      <c r="L30" s="2">
        <f t="shared" si="9"/>
        <v>0</v>
      </c>
    </row>
    <row r="31" spans="1:12" x14ac:dyDescent="0.25">
      <c r="A31" s="1">
        <v>41789</v>
      </c>
      <c r="B31">
        <v>0</v>
      </c>
      <c r="C31" s="2">
        <f t="shared" si="6"/>
        <v>2074702.2397200002</v>
      </c>
      <c r="D31" s="2">
        <f t="shared" si="0"/>
        <v>-100000</v>
      </c>
      <c r="E31" s="2">
        <f t="shared" si="1"/>
        <v>-19747.022397200002</v>
      </c>
      <c r="F31" s="2">
        <f t="shared" si="2"/>
        <v>1954955.2173228001</v>
      </c>
      <c r="G31" s="2">
        <f t="shared" si="3"/>
        <v>1954955.2173228001</v>
      </c>
      <c r="H31" s="2">
        <f t="shared" si="4"/>
        <v>1954955.2173228001</v>
      </c>
      <c r="I31">
        <f t="shared" si="5"/>
        <v>5</v>
      </c>
      <c r="J31" s="1">
        <f t="shared" si="7"/>
        <v>41789</v>
      </c>
      <c r="K31" s="2">
        <f t="shared" si="8"/>
        <v>0</v>
      </c>
      <c r="L31" s="2">
        <f t="shared" si="9"/>
        <v>0</v>
      </c>
    </row>
    <row r="32" spans="1:12" x14ac:dyDescent="0.25">
      <c r="A32" s="1">
        <v>41790</v>
      </c>
      <c r="B32">
        <v>0</v>
      </c>
      <c r="C32" s="2">
        <f t="shared" si="6"/>
        <v>1954955.2173228001</v>
      </c>
      <c r="D32" s="2">
        <f t="shared" si="0"/>
        <v>-100000</v>
      </c>
      <c r="E32" s="2">
        <f t="shared" si="1"/>
        <v>-18549.552173227999</v>
      </c>
      <c r="F32" s="2">
        <f t="shared" si="2"/>
        <v>1836405.6651495721</v>
      </c>
      <c r="G32" s="2">
        <f t="shared" si="3"/>
        <v>1836405.6651495721</v>
      </c>
      <c r="H32" s="2">
        <f t="shared" si="4"/>
        <v>2336405.6651495723</v>
      </c>
      <c r="I32">
        <f t="shared" si="5"/>
        <v>6</v>
      </c>
      <c r="J32" s="1">
        <f t="shared" si="7"/>
        <v>41790</v>
      </c>
      <c r="K32" s="2">
        <f t="shared" si="8"/>
        <v>0</v>
      </c>
      <c r="L32" s="2">
        <f t="shared" si="9"/>
        <v>500000.00000000023</v>
      </c>
    </row>
    <row r="33" spans="1:12" x14ac:dyDescent="0.25">
      <c r="A33" s="1">
        <v>41791</v>
      </c>
      <c r="B33">
        <v>0</v>
      </c>
      <c r="C33" s="2">
        <f t="shared" si="6"/>
        <v>2336405.6651495723</v>
      </c>
      <c r="D33" s="2">
        <f t="shared" si="0"/>
        <v>-100000</v>
      </c>
      <c r="E33" s="2">
        <f t="shared" si="1"/>
        <v>-22364.056651495725</v>
      </c>
      <c r="F33" s="2">
        <f t="shared" si="2"/>
        <v>2214041.6084980764</v>
      </c>
      <c r="G33" s="2">
        <f t="shared" si="3"/>
        <v>2214041.6084980764</v>
      </c>
      <c r="H33" s="2">
        <f t="shared" si="4"/>
        <v>2214041.6084980764</v>
      </c>
      <c r="I33">
        <f t="shared" si="5"/>
        <v>7</v>
      </c>
      <c r="J33" s="1">
        <f t="shared" si="7"/>
        <v>41791</v>
      </c>
      <c r="K33" s="2">
        <f t="shared" si="8"/>
        <v>0</v>
      </c>
      <c r="L33" s="2">
        <f t="shared" si="9"/>
        <v>0</v>
      </c>
    </row>
    <row r="34" spans="1:12" x14ac:dyDescent="0.25">
      <c r="A34" s="1">
        <v>41792</v>
      </c>
      <c r="B34">
        <v>0</v>
      </c>
      <c r="C34" s="2">
        <f t="shared" si="6"/>
        <v>2214041.6084980764</v>
      </c>
      <c r="D34" s="2">
        <f t="shared" si="0"/>
        <v>-100000</v>
      </c>
      <c r="E34" s="2">
        <f t="shared" si="1"/>
        <v>-21140.416084980763</v>
      </c>
      <c r="F34" s="2">
        <f t="shared" si="2"/>
        <v>2092901.1924130956</v>
      </c>
      <c r="G34" s="2">
        <f t="shared" si="3"/>
        <v>2092901.1924130956</v>
      </c>
      <c r="H34" s="2">
        <f t="shared" si="4"/>
        <v>2092901.1924130956</v>
      </c>
      <c r="I34">
        <f t="shared" si="5"/>
        <v>1</v>
      </c>
      <c r="J34" s="1">
        <f t="shared" si="7"/>
        <v>41792</v>
      </c>
      <c r="K34" s="2">
        <f t="shared" si="8"/>
        <v>0</v>
      </c>
      <c r="L34" s="2">
        <f t="shared" si="9"/>
        <v>0</v>
      </c>
    </row>
    <row r="35" spans="1:12" x14ac:dyDescent="0.25">
      <c r="A35" s="1">
        <v>41793</v>
      </c>
      <c r="B35">
        <v>0</v>
      </c>
      <c r="C35" s="2">
        <f t="shared" si="6"/>
        <v>2092901.1924130956</v>
      </c>
      <c r="D35" s="2">
        <f t="shared" si="0"/>
        <v>-100000</v>
      </c>
      <c r="E35" s="2">
        <f t="shared" si="1"/>
        <v>-19929.011924130955</v>
      </c>
      <c r="F35" s="2">
        <f t="shared" si="2"/>
        <v>1972972.1804889648</v>
      </c>
      <c r="G35" s="2">
        <f t="shared" si="3"/>
        <v>1972972.1804889648</v>
      </c>
      <c r="H35" s="2">
        <f t="shared" si="4"/>
        <v>1972972.1804889648</v>
      </c>
      <c r="I35">
        <f t="shared" si="5"/>
        <v>2</v>
      </c>
      <c r="J35" s="1">
        <f t="shared" si="7"/>
        <v>41793</v>
      </c>
      <c r="K35" s="2">
        <f t="shared" si="8"/>
        <v>0</v>
      </c>
      <c r="L35" s="2">
        <f t="shared" si="9"/>
        <v>0</v>
      </c>
    </row>
    <row r="36" spans="1:12" x14ac:dyDescent="0.25">
      <c r="A36" s="1">
        <v>41794</v>
      </c>
      <c r="B36">
        <v>1</v>
      </c>
      <c r="C36" s="2">
        <f t="shared" si="6"/>
        <v>1972972.1804889648</v>
      </c>
      <c r="D36" s="2">
        <f t="shared" si="0"/>
        <v>0</v>
      </c>
      <c r="E36" s="2">
        <f t="shared" si="1"/>
        <v>59189.16541466894</v>
      </c>
      <c r="F36" s="2">
        <f t="shared" si="2"/>
        <v>2032161.3459036336</v>
      </c>
      <c r="G36" s="2">
        <f t="shared" si="3"/>
        <v>2032161.3459036336</v>
      </c>
      <c r="H36" s="2">
        <f t="shared" si="4"/>
        <v>2032161.3459036336</v>
      </c>
      <c r="I36">
        <f t="shared" si="5"/>
        <v>3</v>
      </c>
      <c r="J36" s="1">
        <f t="shared" si="7"/>
        <v>41794</v>
      </c>
      <c r="K36" s="2">
        <f t="shared" si="8"/>
        <v>0</v>
      </c>
      <c r="L36" s="2">
        <f t="shared" si="9"/>
        <v>0</v>
      </c>
    </row>
    <row r="37" spans="1:12" x14ac:dyDescent="0.25">
      <c r="A37" s="1">
        <v>41795</v>
      </c>
      <c r="B37">
        <v>1</v>
      </c>
      <c r="C37" s="2">
        <f t="shared" si="6"/>
        <v>2032161.3459036336</v>
      </c>
      <c r="D37" s="2">
        <f t="shared" si="0"/>
        <v>0</v>
      </c>
      <c r="E37" s="2">
        <f t="shared" si="1"/>
        <v>60964.840377109009</v>
      </c>
      <c r="F37" s="2">
        <f t="shared" si="2"/>
        <v>2093126.1862807428</v>
      </c>
      <c r="G37" s="2">
        <f t="shared" si="3"/>
        <v>2093126.1862807428</v>
      </c>
      <c r="H37" s="2">
        <f t="shared" si="4"/>
        <v>2093126.1862807428</v>
      </c>
      <c r="I37">
        <f t="shared" si="5"/>
        <v>4</v>
      </c>
      <c r="J37" s="1">
        <f t="shared" si="7"/>
        <v>41795</v>
      </c>
      <c r="K37" s="2">
        <f t="shared" si="8"/>
        <v>0</v>
      </c>
      <c r="L37" s="2">
        <f t="shared" si="9"/>
        <v>0</v>
      </c>
    </row>
    <row r="38" spans="1:12" x14ac:dyDescent="0.25">
      <c r="A38" s="1">
        <v>41796</v>
      </c>
      <c r="B38">
        <v>1</v>
      </c>
      <c r="C38" s="2">
        <f t="shared" si="6"/>
        <v>2093126.1862807428</v>
      </c>
      <c r="D38" s="2">
        <f t="shared" si="0"/>
        <v>0</v>
      </c>
      <c r="E38" s="2">
        <f t="shared" si="1"/>
        <v>62793.785588422281</v>
      </c>
      <c r="F38" s="2">
        <f t="shared" si="2"/>
        <v>2155919.9718691651</v>
      </c>
      <c r="G38" s="2">
        <f t="shared" si="3"/>
        <v>2155919.9718691651</v>
      </c>
      <c r="H38" s="2">
        <f t="shared" si="4"/>
        <v>2155919.9718691651</v>
      </c>
      <c r="I38">
        <f t="shared" si="5"/>
        <v>5</v>
      </c>
      <c r="J38" s="1">
        <f t="shared" si="7"/>
        <v>41796</v>
      </c>
      <c r="K38" s="2">
        <f t="shared" si="8"/>
        <v>0</v>
      </c>
      <c r="L38" s="2">
        <f t="shared" si="9"/>
        <v>0</v>
      </c>
    </row>
    <row r="39" spans="1:12" x14ac:dyDescent="0.25">
      <c r="A39" s="1">
        <v>41797</v>
      </c>
      <c r="B39">
        <v>1</v>
      </c>
      <c r="C39" s="2">
        <f t="shared" si="6"/>
        <v>2155919.9718691651</v>
      </c>
      <c r="D39" s="2">
        <f t="shared" si="0"/>
        <v>0</v>
      </c>
      <c r="E39" s="2">
        <f t="shared" si="1"/>
        <v>64677.599156074953</v>
      </c>
      <c r="F39" s="2">
        <f t="shared" si="2"/>
        <v>2220597.5710252402</v>
      </c>
      <c r="G39" s="2">
        <f t="shared" si="3"/>
        <v>2220597.5710252402</v>
      </c>
      <c r="H39" s="2">
        <f t="shared" si="4"/>
        <v>2500000</v>
      </c>
      <c r="I39">
        <f t="shared" si="5"/>
        <v>6</v>
      </c>
      <c r="J39" s="1">
        <f t="shared" si="7"/>
        <v>41797</v>
      </c>
      <c r="K39" s="2">
        <f t="shared" si="8"/>
        <v>0</v>
      </c>
      <c r="L39" s="2">
        <f t="shared" si="9"/>
        <v>279402.42897475976</v>
      </c>
    </row>
    <row r="40" spans="1:12" x14ac:dyDescent="0.25">
      <c r="A40" s="1">
        <v>41798</v>
      </c>
      <c r="B40">
        <v>1</v>
      </c>
      <c r="C40" s="2">
        <f t="shared" si="6"/>
        <v>2500000</v>
      </c>
      <c r="D40" s="2">
        <f t="shared" si="0"/>
        <v>0</v>
      </c>
      <c r="E40" s="2">
        <f t="shared" si="1"/>
        <v>75000</v>
      </c>
      <c r="F40" s="2">
        <f t="shared" si="2"/>
        <v>2575000</v>
      </c>
      <c r="G40" s="2">
        <f t="shared" si="3"/>
        <v>2500000</v>
      </c>
      <c r="H40" s="2">
        <f t="shared" si="4"/>
        <v>2500000</v>
      </c>
      <c r="I40">
        <f t="shared" si="5"/>
        <v>7</v>
      </c>
      <c r="J40" s="1">
        <f t="shared" si="7"/>
        <v>41798</v>
      </c>
      <c r="K40" s="2">
        <f t="shared" si="8"/>
        <v>75000</v>
      </c>
      <c r="L40" s="2">
        <f t="shared" si="9"/>
        <v>0</v>
      </c>
    </row>
    <row r="41" spans="1:12" x14ac:dyDescent="0.25">
      <c r="A41" s="1">
        <v>41799</v>
      </c>
      <c r="B41">
        <v>1</v>
      </c>
      <c r="C41" s="2">
        <f t="shared" si="6"/>
        <v>2500000</v>
      </c>
      <c r="D41" s="2">
        <f t="shared" si="0"/>
        <v>0</v>
      </c>
      <c r="E41" s="2">
        <f t="shared" si="1"/>
        <v>75000</v>
      </c>
      <c r="F41" s="2">
        <f t="shared" si="2"/>
        <v>2575000</v>
      </c>
      <c r="G41" s="2">
        <f t="shared" si="3"/>
        <v>2500000</v>
      </c>
      <c r="H41" s="2">
        <f t="shared" si="4"/>
        <v>2500000</v>
      </c>
      <c r="I41">
        <f t="shared" si="5"/>
        <v>1</v>
      </c>
      <c r="J41" s="1">
        <f t="shared" si="7"/>
        <v>41799</v>
      </c>
      <c r="K41" s="2">
        <f t="shared" si="8"/>
        <v>75000</v>
      </c>
      <c r="L41" s="2">
        <f t="shared" si="9"/>
        <v>0</v>
      </c>
    </row>
    <row r="42" spans="1:12" x14ac:dyDescent="0.25">
      <c r="A42" s="1">
        <v>41800</v>
      </c>
      <c r="B42">
        <v>1</v>
      </c>
      <c r="C42" s="2">
        <f t="shared" si="6"/>
        <v>2500000</v>
      </c>
      <c r="D42" s="2">
        <f t="shared" si="0"/>
        <v>0</v>
      </c>
      <c r="E42" s="2">
        <f t="shared" si="1"/>
        <v>75000</v>
      </c>
      <c r="F42" s="2">
        <f t="shared" si="2"/>
        <v>2575000</v>
      </c>
      <c r="G42" s="2">
        <f t="shared" si="3"/>
        <v>2500000</v>
      </c>
      <c r="H42" s="2">
        <f t="shared" si="4"/>
        <v>2500000</v>
      </c>
      <c r="I42">
        <f t="shared" si="5"/>
        <v>2</v>
      </c>
      <c r="J42" s="1">
        <f t="shared" si="7"/>
        <v>41800</v>
      </c>
      <c r="K42" s="2">
        <f t="shared" si="8"/>
        <v>75000</v>
      </c>
      <c r="L42" s="2">
        <f t="shared" si="9"/>
        <v>0</v>
      </c>
    </row>
    <row r="43" spans="1:12" x14ac:dyDescent="0.25">
      <c r="A43" s="1">
        <v>41801</v>
      </c>
      <c r="B43">
        <v>1</v>
      </c>
      <c r="C43" s="2">
        <f t="shared" si="6"/>
        <v>2500000</v>
      </c>
      <c r="D43" s="2">
        <f t="shared" si="0"/>
        <v>0</v>
      </c>
      <c r="E43" s="2">
        <f t="shared" si="1"/>
        <v>75000</v>
      </c>
      <c r="F43" s="2">
        <f t="shared" si="2"/>
        <v>2575000</v>
      </c>
      <c r="G43" s="2">
        <f t="shared" si="3"/>
        <v>2500000</v>
      </c>
      <c r="H43" s="2">
        <f t="shared" si="4"/>
        <v>2500000</v>
      </c>
      <c r="I43">
        <f t="shared" si="5"/>
        <v>3</v>
      </c>
      <c r="J43" s="1">
        <f t="shared" si="7"/>
        <v>41801</v>
      </c>
      <c r="K43" s="2">
        <f t="shared" si="8"/>
        <v>75000</v>
      </c>
      <c r="L43" s="2">
        <f t="shared" si="9"/>
        <v>0</v>
      </c>
    </row>
    <row r="44" spans="1:12" x14ac:dyDescent="0.25">
      <c r="A44" s="1">
        <v>41802</v>
      </c>
      <c r="B44">
        <v>0</v>
      </c>
      <c r="C44" s="2">
        <f t="shared" si="6"/>
        <v>2500000</v>
      </c>
      <c r="D44" s="2">
        <f t="shared" si="0"/>
        <v>-100000</v>
      </c>
      <c r="E44" s="2">
        <f t="shared" si="1"/>
        <v>-24000</v>
      </c>
      <c r="F44" s="2">
        <f t="shared" si="2"/>
        <v>2376000</v>
      </c>
      <c r="G44" s="2">
        <f t="shared" si="3"/>
        <v>2376000</v>
      </c>
      <c r="H44" s="2">
        <f t="shared" si="4"/>
        <v>2376000</v>
      </c>
      <c r="I44">
        <f t="shared" si="5"/>
        <v>4</v>
      </c>
      <c r="J44" s="1">
        <f t="shared" si="7"/>
        <v>41802</v>
      </c>
      <c r="K44" s="2">
        <f t="shared" si="8"/>
        <v>0</v>
      </c>
      <c r="L44" s="2">
        <f t="shared" si="9"/>
        <v>0</v>
      </c>
    </row>
    <row r="45" spans="1:12" x14ac:dyDescent="0.25">
      <c r="A45" s="1">
        <v>41803</v>
      </c>
      <c r="B45">
        <v>0</v>
      </c>
      <c r="C45" s="2">
        <f t="shared" si="6"/>
        <v>2376000</v>
      </c>
      <c r="D45" s="2">
        <f t="shared" si="0"/>
        <v>-100000</v>
      </c>
      <c r="E45" s="2">
        <f t="shared" si="1"/>
        <v>-22760</v>
      </c>
      <c r="F45" s="2">
        <f t="shared" si="2"/>
        <v>2253240</v>
      </c>
      <c r="G45" s="2">
        <f t="shared" si="3"/>
        <v>2253240</v>
      </c>
      <c r="H45" s="2">
        <f t="shared" si="4"/>
        <v>2253240</v>
      </c>
      <c r="I45">
        <f t="shared" si="5"/>
        <v>5</v>
      </c>
      <c r="J45" s="1">
        <f t="shared" si="7"/>
        <v>41803</v>
      </c>
      <c r="K45" s="2">
        <f t="shared" si="8"/>
        <v>0</v>
      </c>
      <c r="L45" s="2">
        <f t="shared" si="9"/>
        <v>0</v>
      </c>
    </row>
    <row r="46" spans="1:12" x14ac:dyDescent="0.25">
      <c r="A46" s="1">
        <v>41804</v>
      </c>
      <c r="B46">
        <v>0</v>
      </c>
      <c r="C46" s="2">
        <f t="shared" si="6"/>
        <v>2253240</v>
      </c>
      <c r="D46" s="2">
        <f t="shared" si="0"/>
        <v>-100000</v>
      </c>
      <c r="E46" s="2">
        <f t="shared" si="1"/>
        <v>-21532.400000000001</v>
      </c>
      <c r="F46" s="2">
        <f t="shared" si="2"/>
        <v>2131707.6</v>
      </c>
      <c r="G46" s="2">
        <f t="shared" si="3"/>
        <v>2131707.6</v>
      </c>
      <c r="H46" s="2">
        <f t="shared" si="4"/>
        <v>2500000</v>
      </c>
      <c r="I46">
        <f t="shared" si="5"/>
        <v>6</v>
      </c>
      <c r="J46" s="1">
        <f t="shared" si="7"/>
        <v>41804</v>
      </c>
      <c r="K46" s="2">
        <f t="shared" si="8"/>
        <v>0</v>
      </c>
      <c r="L46" s="2">
        <f t="shared" si="9"/>
        <v>368292.39999999991</v>
      </c>
    </row>
    <row r="47" spans="1:12" x14ac:dyDescent="0.25">
      <c r="A47" s="1">
        <v>41805</v>
      </c>
      <c r="B47">
        <v>0</v>
      </c>
      <c r="C47" s="2">
        <f t="shared" si="6"/>
        <v>2500000</v>
      </c>
      <c r="D47" s="2">
        <f t="shared" si="0"/>
        <v>-100000</v>
      </c>
      <c r="E47" s="2">
        <f t="shared" si="1"/>
        <v>-24000</v>
      </c>
      <c r="F47" s="2">
        <f t="shared" si="2"/>
        <v>2376000</v>
      </c>
      <c r="G47" s="2">
        <f t="shared" si="3"/>
        <v>2376000</v>
      </c>
      <c r="H47" s="2">
        <f t="shared" si="4"/>
        <v>2376000</v>
      </c>
      <c r="I47">
        <f t="shared" si="5"/>
        <v>7</v>
      </c>
      <c r="J47" s="1">
        <f t="shared" si="7"/>
        <v>41805</v>
      </c>
      <c r="K47" s="2">
        <f t="shared" si="8"/>
        <v>0</v>
      </c>
      <c r="L47" s="2">
        <f t="shared" si="9"/>
        <v>0</v>
      </c>
    </row>
    <row r="48" spans="1:12" x14ac:dyDescent="0.25">
      <c r="A48" s="1">
        <v>41806</v>
      </c>
      <c r="B48">
        <v>1</v>
      </c>
      <c r="C48" s="2">
        <f t="shared" si="6"/>
        <v>2376000</v>
      </c>
      <c r="D48" s="2">
        <f t="shared" si="0"/>
        <v>0</v>
      </c>
      <c r="E48" s="2">
        <f t="shared" si="1"/>
        <v>71280</v>
      </c>
      <c r="F48" s="2">
        <f t="shared" si="2"/>
        <v>2447280</v>
      </c>
      <c r="G48" s="2">
        <f t="shared" si="3"/>
        <v>2447280</v>
      </c>
      <c r="H48" s="2">
        <f t="shared" si="4"/>
        <v>2447280</v>
      </c>
      <c r="I48">
        <f t="shared" si="5"/>
        <v>1</v>
      </c>
      <c r="J48" s="1">
        <f t="shared" si="7"/>
        <v>41806</v>
      </c>
      <c r="K48" s="2">
        <f t="shared" si="8"/>
        <v>0</v>
      </c>
      <c r="L48" s="2">
        <f t="shared" si="9"/>
        <v>0</v>
      </c>
    </row>
    <row r="49" spans="1:12" x14ac:dyDescent="0.25">
      <c r="A49" s="1">
        <v>41807</v>
      </c>
      <c r="B49">
        <v>0</v>
      </c>
      <c r="C49" s="2">
        <f t="shared" si="6"/>
        <v>2447280</v>
      </c>
      <c r="D49" s="2">
        <f t="shared" si="0"/>
        <v>-100000</v>
      </c>
      <c r="E49" s="2">
        <f t="shared" si="1"/>
        <v>-23472.799999999999</v>
      </c>
      <c r="F49" s="2">
        <f t="shared" si="2"/>
        <v>2323807.2000000002</v>
      </c>
      <c r="G49" s="2">
        <f t="shared" si="3"/>
        <v>2323807.2000000002</v>
      </c>
      <c r="H49" s="2">
        <f t="shared" si="4"/>
        <v>2323807.2000000002</v>
      </c>
      <c r="I49">
        <f t="shared" si="5"/>
        <v>2</v>
      </c>
      <c r="J49" s="1">
        <f t="shared" si="7"/>
        <v>41807</v>
      </c>
      <c r="K49" s="2">
        <f t="shared" si="8"/>
        <v>0</v>
      </c>
      <c r="L49" s="2">
        <f t="shared" si="9"/>
        <v>0</v>
      </c>
    </row>
    <row r="50" spans="1:12" x14ac:dyDescent="0.25">
      <c r="A50" s="1">
        <v>41808</v>
      </c>
      <c r="B50">
        <v>0</v>
      </c>
      <c r="C50" s="2">
        <f t="shared" si="6"/>
        <v>2323807.2000000002</v>
      </c>
      <c r="D50" s="2">
        <f t="shared" si="0"/>
        <v>-100000</v>
      </c>
      <c r="E50" s="2">
        <f t="shared" si="1"/>
        <v>-22238.072000000004</v>
      </c>
      <c r="F50" s="2">
        <f t="shared" si="2"/>
        <v>2201569.128</v>
      </c>
      <c r="G50" s="2">
        <f t="shared" si="3"/>
        <v>2201569.128</v>
      </c>
      <c r="H50" s="2">
        <f t="shared" si="4"/>
        <v>2201569.128</v>
      </c>
      <c r="I50">
        <f t="shared" si="5"/>
        <v>3</v>
      </c>
      <c r="J50" s="1">
        <f t="shared" si="7"/>
        <v>41808</v>
      </c>
      <c r="K50" s="2">
        <f t="shared" si="8"/>
        <v>0</v>
      </c>
      <c r="L50" s="2">
        <f t="shared" si="9"/>
        <v>0</v>
      </c>
    </row>
    <row r="51" spans="1:12" x14ac:dyDescent="0.25">
      <c r="A51" s="1">
        <v>41809</v>
      </c>
      <c r="B51">
        <v>0</v>
      </c>
      <c r="C51" s="2">
        <f t="shared" si="6"/>
        <v>2201569.128</v>
      </c>
      <c r="D51" s="2">
        <f t="shared" si="0"/>
        <v>-100000</v>
      </c>
      <c r="E51" s="2">
        <f t="shared" si="1"/>
        <v>-21015.691279999999</v>
      </c>
      <c r="F51" s="2">
        <f t="shared" si="2"/>
        <v>2080553.4367200001</v>
      </c>
      <c r="G51" s="2">
        <f t="shared" si="3"/>
        <v>2080553.4367200001</v>
      </c>
      <c r="H51" s="2">
        <f t="shared" si="4"/>
        <v>2080553.4367200001</v>
      </c>
      <c r="I51">
        <f t="shared" si="5"/>
        <v>4</v>
      </c>
      <c r="J51" s="1">
        <f t="shared" si="7"/>
        <v>41809</v>
      </c>
      <c r="K51" s="2">
        <f t="shared" si="8"/>
        <v>0</v>
      </c>
      <c r="L51" s="2">
        <f t="shared" si="9"/>
        <v>0</v>
      </c>
    </row>
    <row r="52" spans="1:12" x14ac:dyDescent="0.25">
      <c r="A52" s="1">
        <v>41810</v>
      </c>
      <c r="B52">
        <v>0</v>
      </c>
      <c r="C52" s="2">
        <f t="shared" si="6"/>
        <v>2080553.4367200001</v>
      </c>
      <c r="D52" s="2">
        <f t="shared" si="0"/>
        <v>-100000</v>
      </c>
      <c r="E52" s="2">
        <f t="shared" si="1"/>
        <v>-19805.534367200002</v>
      </c>
      <c r="F52" s="2">
        <f t="shared" si="2"/>
        <v>1960747.9023528001</v>
      </c>
      <c r="G52" s="2">
        <f t="shared" si="3"/>
        <v>1960747.9023528001</v>
      </c>
      <c r="H52" s="2">
        <f t="shared" si="4"/>
        <v>1960747.9023528001</v>
      </c>
      <c r="I52">
        <f t="shared" si="5"/>
        <v>5</v>
      </c>
      <c r="J52" s="1">
        <f t="shared" si="7"/>
        <v>41810</v>
      </c>
      <c r="K52" s="2">
        <f t="shared" si="8"/>
        <v>0</v>
      </c>
      <c r="L52" s="2">
        <f t="shared" si="9"/>
        <v>0</v>
      </c>
    </row>
    <row r="53" spans="1:12" x14ac:dyDescent="0.25">
      <c r="A53" s="1">
        <v>41811</v>
      </c>
      <c r="B53">
        <v>0</v>
      </c>
      <c r="C53" s="2">
        <f t="shared" si="6"/>
        <v>1960747.9023528001</v>
      </c>
      <c r="D53" s="2">
        <f t="shared" si="0"/>
        <v>-100000</v>
      </c>
      <c r="E53" s="2">
        <f t="shared" si="1"/>
        <v>-18607.479023528002</v>
      </c>
      <c r="F53" s="2">
        <f t="shared" si="2"/>
        <v>1842140.4233292721</v>
      </c>
      <c r="G53" s="2">
        <f t="shared" si="3"/>
        <v>1842140.4233292721</v>
      </c>
      <c r="H53" s="2">
        <f t="shared" si="4"/>
        <v>2342140.4233292723</v>
      </c>
      <c r="I53">
        <f t="shared" si="5"/>
        <v>6</v>
      </c>
      <c r="J53" s="1">
        <f t="shared" si="7"/>
        <v>41811</v>
      </c>
      <c r="K53" s="2">
        <f t="shared" si="8"/>
        <v>0</v>
      </c>
      <c r="L53" s="2">
        <f t="shared" si="9"/>
        <v>500000.00000000023</v>
      </c>
    </row>
    <row r="54" spans="1:12" x14ac:dyDescent="0.25">
      <c r="A54" s="1">
        <v>41812</v>
      </c>
      <c r="B54">
        <v>0</v>
      </c>
      <c r="C54" s="2">
        <f t="shared" si="6"/>
        <v>2342140.4233292723</v>
      </c>
      <c r="D54" s="2">
        <f t="shared" si="0"/>
        <v>-100000</v>
      </c>
      <c r="E54" s="2">
        <f t="shared" si="1"/>
        <v>-22421.404233292724</v>
      </c>
      <c r="F54" s="2">
        <f t="shared" si="2"/>
        <v>2219719.0190959796</v>
      </c>
      <c r="G54" s="2">
        <f t="shared" si="3"/>
        <v>2219719.0190959796</v>
      </c>
      <c r="H54" s="2">
        <f t="shared" si="4"/>
        <v>2219719.0190959796</v>
      </c>
      <c r="I54">
        <f t="shared" si="5"/>
        <v>7</v>
      </c>
      <c r="J54" s="1">
        <f t="shared" si="7"/>
        <v>41812</v>
      </c>
      <c r="K54" s="2">
        <f t="shared" si="8"/>
        <v>0</v>
      </c>
      <c r="L54" s="2">
        <f t="shared" si="9"/>
        <v>0</v>
      </c>
    </row>
    <row r="55" spans="1:12" x14ac:dyDescent="0.25">
      <c r="A55" s="1">
        <v>41813</v>
      </c>
      <c r="B55">
        <v>0</v>
      </c>
      <c r="C55" s="2">
        <f t="shared" si="6"/>
        <v>2219719.0190959796</v>
      </c>
      <c r="D55" s="2">
        <f t="shared" si="0"/>
        <v>-100000</v>
      </c>
      <c r="E55" s="2">
        <f t="shared" si="1"/>
        <v>-21197.190190959798</v>
      </c>
      <c r="F55" s="2">
        <f t="shared" si="2"/>
        <v>2098521.8289050199</v>
      </c>
      <c r="G55" s="2">
        <f t="shared" si="3"/>
        <v>2098521.8289050199</v>
      </c>
      <c r="H55" s="2">
        <f t="shared" si="4"/>
        <v>2098521.8289050199</v>
      </c>
      <c r="I55">
        <f t="shared" si="5"/>
        <v>1</v>
      </c>
      <c r="J55" s="1">
        <f t="shared" si="7"/>
        <v>41813</v>
      </c>
      <c r="K55" s="2">
        <f t="shared" si="8"/>
        <v>0</v>
      </c>
      <c r="L55" s="2">
        <f t="shared" si="9"/>
        <v>0</v>
      </c>
    </row>
    <row r="56" spans="1:12" x14ac:dyDescent="0.25">
      <c r="A56" s="1">
        <v>41814</v>
      </c>
      <c r="B56">
        <v>0</v>
      </c>
      <c r="C56" s="2">
        <f t="shared" si="6"/>
        <v>2098521.8289050199</v>
      </c>
      <c r="D56" s="2">
        <f t="shared" si="0"/>
        <v>-100000</v>
      </c>
      <c r="E56" s="2">
        <f t="shared" si="1"/>
        <v>-19985.218289050201</v>
      </c>
      <c r="F56" s="2">
        <f t="shared" si="2"/>
        <v>1978536.6106159696</v>
      </c>
      <c r="G56" s="2">
        <f t="shared" si="3"/>
        <v>1978536.6106159696</v>
      </c>
      <c r="H56" s="2">
        <f t="shared" si="4"/>
        <v>1978536.6106159696</v>
      </c>
      <c r="I56">
        <f t="shared" si="5"/>
        <v>2</v>
      </c>
      <c r="J56" s="1">
        <f t="shared" si="7"/>
        <v>41814</v>
      </c>
      <c r="K56" s="2">
        <f t="shared" si="8"/>
        <v>0</v>
      </c>
      <c r="L56" s="2">
        <f t="shared" si="9"/>
        <v>0</v>
      </c>
    </row>
    <row r="57" spans="1:12" x14ac:dyDescent="0.25">
      <c r="A57" s="1">
        <v>41815</v>
      </c>
      <c r="B57">
        <v>0</v>
      </c>
      <c r="C57" s="2">
        <f t="shared" si="6"/>
        <v>1978536.6106159696</v>
      </c>
      <c r="D57" s="2">
        <f t="shared" si="0"/>
        <v>-100000</v>
      </c>
      <c r="E57" s="2">
        <f t="shared" si="1"/>
        <v>-18785.366106159698</v>
      </c>
      <c r="F57" s="2">
        <f t="shared" si="2"/>
        <v>1859751.2445098099</v>
      </c>
      <c r="G57" s="2">
        <f t="shared" si="3"/>
        <v>1859751.2445098099</v>
      </c>
      <c r="H57" s="2">
        <f t="shared" si="4"/>
        <v>1859751.2445098099</v>
      </c>
      <c r="I57">
        <f t="shared" si="5"/>
        <v>3</v>
      </c>
      <c r="J57" s="1">
        <f t="shared" si="7"/>
        <v>41815</v>
      </c>
      <c r="K57" s="2">
        <f t="shared" si="8"/>
        <v>0</v>
      </c>
      <c r="L57" s="2">
        <f t="shared" si="9"/>
        <v>0</v>
      </c>
    </row>
    <row r="58" spans="1:12" x14ac:dyDescent="0.25">
      <c r="A58" s="1">
        <v>41816</v>
      </c>
      <c r="B58">
        <v>1</v>
      </c>
      <c r="C58" s="2">
        <f t="shared" si="6"/>
        <v>1859751.2445098099</v>
      </c>
      <c r="D58" s="2">
        <f t="shared" si="0"/>
        <v>0</v>
      </c>
      <c r="E58" s="2">
        <f t="shared" si="1"/>
        <v>55792.537335294292</v>
      </c>
      <c r="F58" s="2">
        <f t="shared" si="2"/>
        <v>1915543.7818451042</v>
      </c>
      <c r="G58" s="2">
        <f t="shared" si="3"/>
        <v>1915543.7818451042</v>
      </c>
      <c r="H58" s="2">
        <f t="shared" si="4"/>
        <v>1915543.7818451042</v>
      </c>
      <c r="I58">
        <f t="shared" si="5"/>
        <v>4</v>
      </c>
      <c r="J58" s="1">
        <f t="shared" si="7"/>
        <v>41816</v>
      </c>
      <c r="K58" s="2">
        <f t="shared" si="8"/>
        <v>0</v>
      </c>
      <c r="L58" s="2">
        <f t="shared" si="9"/>
        <v>0</v>
      </c>
    </row>
    <row r="59" spans="1:12" x14ac:dyDescent="0.25">
      <c r="A59" s="1">
        <v>41817</v>
      </c>
      <c r="B59">
        <v>0</v>
      </c>
      <c r="C59" s="2">
        <f t="shared" si="6"/>
        <v>1915543.7818451042</v>
      </c>
      <c r="D59" s="2">
        <f t="shared" si="0"/>
        <v>-100000</v>
      </c>
      <c r="E59" s="2">
        <f t="shared" si="1"/>
        <v>-18155.437818451042</v>
      </c>
      <c r="F59" s="2">
        <f t="shared" si="2"/>
        <v>1797388.3440266531</v>
      </c>
      <c r="G59" s="2">
        <f t="shared" si="3"/>
        <v>1797388.3440266531</v>
      </c>
      <c r="H59" s="2">
        <f t="shared" si="4"/>
        <v>1797388.3440266531</v>
      </c>
      <c r="I59">
        <f t="shared" si="5"/>
        <v>5</v>
      </c>
      <c r="J59" s="1">
        <f t="shared" si="7"/>
        <v>41817</v>
      </c>
      <c r="K59" s="2">
        <f t="shared" si="8"/>
        <v>0</v>
      </c>
      <c r="L59" s="2">
        <f t="shared" si="9"/>
        <v>0</v>
      </c>
    </row>
    <row r="60" spans="1:12" x14ac:dyDescent="0.25">
      <c r="A60" s="1">
        <v>41818</v>
      </c>
      <c r="B60">
        <v>1</v>
      </c>
      <c r="C60" s="2">
        <f t="shared" si="6"/>
        <v>1797388.3440266531</v>
      </c>
      <c r="D60" s="2">
        <f t="shared" si="0"/>
        <v>0</v>
      </c>
      <c r="E60" s="2">
        <f t="shared" si="1"/>
        <v>53921.650320799592</v>
      </c>
      <c r="F60" s="2">
        <f t="shared" si="2"/>
        <v>1851309.9943474527</v>
      </c>
      <c r="G60" s="2">
        <f t="shared" si="3"/>
        <v>1851309.9943474527</v>
      </c>
      <c r="H60" s="2">
        <f t="shared" si="4"/>
        <v>2351309.9943474527</v>
      </c>
      <c r="I60">
        <f t="shared" si="5"/>
        <v>6</v>
      </c>
      <c r="J60" s="1">
        <f t="shared" si="7"/>
        <v>41818</v>
      </c>
      <c r="K60" s="2">
        <f t="shared" si="8"/>
        <v>0</v>
      </c>
      <c r="L60" s="2">
        <f t="shared" si="9"/>
        <v>500000</v>
      </c>
    </row>
    <row r="61" spans="1:12" x14ac:dyDescent="0.25">
      <c r="A61" s="1">
        <v>41819</v>
      </c>
      <c r="B61">
        <v>0</v>
      </c>
      <c r="C61" s="2">
        <f t="shared" si="6"/>
        <v>2351309.9943474527</v>
      </c>
      <c r="D61" s="2">
        <f t="shared" si="0"/>
        <v>-100000</v>
      </c>
      <c r="E61" s="2">
        <f t="shared" si="1"/>
        <v>-22513.099943474528</v>
      </c>
      <c r="F61" s="2">
        <f t="shared" si="2"/>
        <v>2228796.8944039783</v>
      </c>
      <c r="G61" s="2">
        <f t="shared" si="3"/>
        <v>2228796.8944039783</v>
      </c>
      <c r="H61" s="2">
        <f t="shared" si="4"/>
        <v>2228796.8944039783</v>
      </c>
      <c r="I61">
        <f t="shared" si="5"/>
        <v>7</v>
      </c>
      <c r="J61" s="1">
        <f t="shared" si="7"/>
        <v>41819</v>
      </c>
      <c r="K61" s="2">
        <f t="shared" si="8"/>
        <v>0</v>
      </c>
      <c r="L61" s="2">
        <f t="shared" si="9"/>
        <v>0</v>
      </c>
    </row>
    <row r="62" spans="1:12" x14ac:dyDescent="0.25">
      <c r="A62" s="1">
        <v>41820</v>
      </c>
      <c r="B62">
        <v>1</v>
      </c>
      <c r="C62" s="2">
        <f t="shared" si="6"/>
        <v>2228796.8944039783</v>
      </c>
      <c r="D62" s="2">
        <f t="shared" si="0"/>
        <v>0</v>
      </c>
      <c r="E62" s="2">
        <f t="shared" si="1"/>
        <v>66863.906832119348</v>
      </c>
      <c r="F62" s="2">
        <f t="shared" si="2"/>
        <v>2295660.8012360977</v>
      </c>
      <c r="G62" s="2">
        <f t="shared" si="3"/>
        <v>2295660.8012360977</v>
      </c>
      <c r="H62" s="2">
        <f t="shared" si="4"/>
        <v>2295660.8012360977</v>
      </c>
      <c r="I62">
        <f t="shared" si="5"/>
        <v>1</v>
      </c>
      <c r="J62" s="1">
        <f t="shared" si="7"/>
        <v>41820</v>
      </c>
      <c r="K62" s="2">
        <f t="shared" si="8"/>
        <v>0</v>
      </c>
      <c r="L62" s="2">
        <f t="shared" si="9"/>
        <v>0</v>
      </c>
    </row>
    <row r="63" spans="1:12" x14ac:dyDescent="0.25">
      <c r="A63" s="1">
        <v>41821</v>
      </c>
      <c r="B63">
        <v>0</v>
      </c>
      <c r="C63" s="2">
        <f t="shared" si="6"/>
        <v>2295660.8012360977</v>
      </c>
      <c r="D63" s="2">
        <f t="shared" si="0"/>
        <v>-100000</v>
      </c>
      <c r="E63" s="2">
        <f t="shared" si="1"/>
        <v>-21956.608012360979</v>
      </c>
      <c r="F63" s="2">
        <f t="shared" si="2"/>
        <v>2173704.1932237367</v>
      </c>
      <c r="G63" s="2">
        <f t="shared" si="3"/>
        <v>2173704.1932237367</v>
      </c>
      <c r="H63" s="2">
        <f t="shared" si="4"/>
        <v>2173704.1932237367</v>
      </c>
      <c r="I63">
        <f t="shared" si="5"/>
        <v>2</v>
      </c>
      <c r="J63" s="1">
        <f t="shared" si="7"/>
        <v>41821</v>
      </c>
      <c r="K63" s="2">
        <f t="shared" si="8"/>
        <v>0</v>
      </c>
      <c r="L63" s="2">
        <f t="shared" si="9"/>
        <v>0</v>
      </c>
    </row>
    <row r="64" spans="1:12" x14ac:dyDescent="0.25">
      <c r="A64" s="1">
        <v>41822</v>
      </c>
      <c r="B64">
        <v>0</v>
      </c>
      <c r="C64" s="2">
        <f t="shared" si="6"/>
        <v>2173704.1932237367</v>
      </c>
      <c r="D64" s="2">
        <f t="shared" si="0"/>
        <v>-100000</v>
      </c>
      <c r="E64" s="2">
        <f t="shared" si="1"/>
        <v>-20737.041932237367</v>
      </c>
      <c r="F64" s="2">
        <f t="shared" si="2"/>
        <v>2052967.1512914994</v>
      </c>
      <c r="G64" s="2">
        <f t="shared" si="3"/>
        <v>2052967.1512914994</v>
      </c>
      <c r="H64" s="2">
        <f t="shared" si="4"/>
        <v>2052967.1512914994</v>
      </c>
      <c r="I64">
        <f t="shared" si="5"/>
        <v>3</v>
      </c>
      <c r="J64" s="1">
        <f t="shared" si="7"/>
        <v>41822</v>
      </c>
      <c r="K64" s="2">
        <f t="shared" si="8"/>
        <v>0</v>
      </c>
      <c r="L64" s="2">
        <f t="shared" si="9"/>
        <v>0</v>
      </c>
    </row>
    <row r="65" spans="1:12" x14ac:dyDescent="0.25">
      <c r="A65" s="1">
        <v>41823</v>
      </c>
      <c r="B65">
        <v>0</v>
      </c>
      <c r="C65" s="2">
        <f t="shared" si="6"/>
        <v>2052967.1512914994</v>
      </c>
      <c r="D65" s="2">
        <f t="shared" si="0"/>
        <v>-100000</v>
      </c>
      <c r="E65" s="2">
        <f t="shared" si="1"/>
        <v>-19529.671512914992</v>
      </c>
      <c r="F65" s="2">
        <f t="shared" si="2"/>
        <v>1933437.4797785843</v>
      </c>
      <c r="G65" s="2">
        <f t="shared" si="3"/>
        <v>1933437.4797785843</v>
      </c>
      <c r="H65" s="2">
        <f t="shared" si="4"/>
        <v>1933437.4797785843</v>
      </c>
      <c r="I65">
        <f t="shared" si="5"/>
        <v>4</v>
      </c>
      <c r="J65" s="1">
        <f t="shared" si="7"/>
        <v>41823</v>
      </c>
      <c r="K65" s="2">
        <f t="shared" si="8"/>
        <v>0</v>
      </c>
      <c r="L65" s="2">
        <f t="shared" si="9"/>
        <v>0</v>
      </c>
    </row>
    <row r="66" spans="1:12" x14ac:dyDescent="0.25">
      <c r="A66" s="1">
        <v>41824</v>
      </c>
      <c r="B66">
        <v>0</v>
      </c>
      <c r="C66" s="2">
        <f t="shared" si="6"/>
        <v>1933437.4797785843</v>
      </c>
      <c r="D66" s="2">
        <f t="shared" si="0"/>
        <v>-100000</v>
      </c>
      <c r="E66" s="2">
        <f t="shared" si="1"/>
        <v>-18334.374797785844</v>
      </c>
      <c r="F66" s="2">
        <f t="shared" si="2"/>
        <v>1815103.1049807984</v>
      </c>
      <c r="G66" s="2">
        <f t="shared" si="3"/>
        <v>1815103.1049807984</v>
      </c>
      <c r="H66" s="2">
        <f t="shared" si="4"/>
        <v>1815103.1049807984</v>
      </c>
      <c r="I66">
        <f t="shared" si="5"/>
        <v>5</v>
      </c>
      <c r="J66" s="1">
        <f t="shared" si="7"/>
        <v>41824</v>
      </c>
      <c r="K66" s="2">
        <f t="shared" si="8"/>
        <v>0</v>
      </c>
      <c r="L66" s="2">
        <f t="shared" si="9"/>
        <v>0</v>
      </c>
    </row>
    <row r="67" spans="1:12" x14ac:dyDescent="0.25">
      <c r="A67" s="1">
        <v>41825</v>
      </c>
      <c r="B67">
        <v>0</v>
      </c>
      <c r="C67" s="2">
        <f t="shared" si="6"/>
        <v>1815103.1049807984</v>
      </c>
      <c r="D67" s="2">
        <f t="shared" ref="D67:D130" si="10">-1*IF(B67=0,J$1*L$1*N$1,0)</f>
        <v>-100000</v>
      </c>
      <c r="E67" s="2">
        <f t="shared" ref="E67:E130" si="11">IF(B67=1,3%*C67,-1%*(C67+D67))</f>
        <v>-17151.031049807985</v>
      </c>
      <c r="F67" s="2">
        <f t="shared" ref="F67:F130" si="12">C67+D67+E67</f>
        <v>1697952.0739309904</v>
      </c>
      <c r="G67" s="2">
        <f t="shared" ref="G67:G130" si="13">MIN(F67,2500000)</f>
        <v>1697952.0739309904</v>
      </c>
      <c r="H67" s="2">
        <f t="shared" ref="H67:H130" si="14">IF(WEEKDAY(A67,2)=6,MIN(G67+500000,2500000),G67)</f>
        <v>2197952.0739309904</v>
      </c>
      <c r="I67">
        <f t="shared" ref="I67:I130" si="15">WEEKDAY(A67,2)</f>
        <v>6</v>
      </c>
      <c r="J67" s="1">
        <f t="shared" si="7"/>
        <v>41825</v>
      </c>
      <c r="K67" s="2">
        <f t="shared" si="8"/>
        <v>0</v>
      </c>
      <c r="L67" s="2">
        <f t="shared" si="9"/>
        <v>500000</v>
      </c>
    </row>
    <row r="68" spans="1:12" x14ac:dyDescent="0.25">
      <c r="A68" s="1">
        <v>41826</v>
      </c>
      <c r="B68">
        <v>0</v>
      </c>
      <c r="C68" s="2">
        <f t="shared" ref="C68:C131" si="16">H67</f>
        <v>2197952.0739309904</v>
      </c>
      <c r="D68" s="2">
        <f t="shared" si="10"/>
        <v>-100000</v>
      </c>
      <c r="E68" s="2">
        <f t="shared" si="11"/>
        <v>-20979.520739309904</v>
      </c>
      <c r="F68" s="2">
        <f t="shared" si="12"/>
        <v>2076972.5531916805</v>
      </c>
      <c r="G68" s="2">
        <f t="shared" si="13"/>
        <v>2076972.5531916805</v>
      </c>
      <c r="H68" s="2">
        <f t="shared" si="14"/>
        <v>2076972.5531916805</v>
      </c>
      <c r="I68">
        <f t="shared" si="15"/>
        <v>7</v>
      </c>
      <c r="J68" s="1">
        <f t="shared" ref="J68:J131" si="17">A68</f>
        <v>41826</v>
      </c>
      <c r="K68" s="2">
        <f t="shared" ref="K68:K131" si="18">F68-G68</f>
        <v>0</v>
      </c>
      <c r="L68" s="2">
        <f t="shared" ref="L68:L131" si="19">H68-G68</f>
        <v>0</v>
      </c>
    </row>
    <row r="69" spans="1:12" x14ac:dyDescent="0.25">
      <c r="A69" s="1">
        <v>41827</v>
      </c>
      <c r="B69">
        <v>0</v>
      </c>
      <c r="C69" s="2">
        <f t="shared" si="16"/>
        <v>2076972.5531916805</v>
      </c>
      <c r="D69" s="2">
        <f t="shared" si="10"/>
        <v>-100000</v>
      </c>
      <c r="E69" s="2">
        <f t="shared" si="11"/>
        <v>-19769.725531916803</v>
      </c>
      <c r="F69" s="2">
        <f t="shared" si="12"/>
        <v>1957202.8276597636</v>
      </c>
      <c r="G69" s="2">
        <f t="shared" si="13"/>
        <v>1957202.8276597636</v>
      </c>
      <c r="H69" s="2">
        <f t="shared" si="14"/>
        <v>1957202.8276597636</v>
      </c>
      <c r="I69">
        <f t="shared" si="15"/>
        <v>1</v>
      </c>
      <c r="J69" s="1">
        <f t="shared" si="17"/>
        <v>41827</v>
      </c>
      <c r="K69" s="2">
        <f t="shared" si="18"/>
        <v>0</v>
      </c>
      <c r="L69" s="2">
        <f t="shared" si="19"/>
        <v>0</v>
      </c>
    </row>
    <row r="70" spans="1:12" x14ac:dyDescent="0.25">
      <c r="A70" s="1">
        <v>41828</v>
      </c>
      <c r="B70">
        <v>1</v>
      </c>
      <c r="C70" s="2">
        <f t="shared" si="16"/>
        <v>1957202.8276597636</v>
      </c>
      <c r="D70" s="2">
        <f t="shared" si="10"/>
        <v>0</v>
      </c>
      <c r="E70" s="2">
        <f t="shared" si="11"/>
        <v>58716.084829792904</v>
      </c>
      <c r="F70" s="2">
        <f t="shared" si="12"/>
        <v>2015918.9124895565</v>
      </c>
      <c r="G70" s="2">
        <f t="shared" si="13"/>
        <v>2015918.9124895565</v>
      </c>
      <c r="H70" s="2">
        <f t="shared" si="14"/>
        <v>2015918.9124895565</v>
      </c>
      <c r="I70">
        <f t="shared" si="15"/>
        <v>2</v>
      </c>
      <c r="J70" s="1">
        <f t="shared" si="17"/>
        <v>41828</v>
      </c>
      <c r="K70" s="2">
        <f t="shared" si="18"/>
        <v>0</v>
      </c>
      <c r="L70" s="2">
        <f t="shared" si="19"/>
        <v>0</v>
      </c>
    </row>
    <row r="71" spans="1:12" x14ac:dyDescent="0.25">
      <c r="A71" s="1">
        <v>41829</v>
      </c>
      <c r="B71">
        <v>1</v>
      </c>
      <c r="C71" s="2">
        <f t="shared" si="16"/>
        <v>2015918.9124895565</v>
      </c>
      <c r="D71" s="2">
        <f t="shared" si="10"/>
        <v>0</v>
      </c>
      <c r="E71" s="2">
        <f t="shared" si="11"/>
        <v>60477.567374686689</v>
      </c>
      <c r="F71" s="2">
        <f t="shared" si="12"/>
        <v>2076396.4798642432</v>
      </c>
      <c r="G71" s="2">
        <f t="shared" si="13"/>
        <v>2076396.4798642432</v>
      </c>
      <c r="H71" s="2">
        <f t="shared" si="14"/>
        <v>2076396.4798642432</v>
      </c>
      <c r="I71">
        <f t="shared" si="15"/>
        <v>3</v>
      </c>
      <c r="J71" s="1">
        <f t="shared" si="17"/>
        <v>41829</v>
      </c>
      <c r="K71" s="2">
        <f t="shared" si="18"/>
        <v>0</v>
      </c>
      <c r="L71" s="2">
        <f t="shared" si="19"/>
        <v>0</v>
      </c>
    </row>
    <row r="72" spans="1:12" x14ac:dyDescent="0.25">
      <c r="A72" s="1">
        <v>41830</v>
      </c>
      <c r="B72">
        <v>1</v>
      </c>
      <c r="C72" s="2">
        <f t="shared" si="16"/>
        <v>2076396.4798642432</v>
      </c>
      <c r="D72" s="2">
        <f t="shared" si="10"/>
        <v>0</v>
      </c>
      <c r="E72" s="2">
        <f t="shared" si="11"/>
        <v>62291.894395927295</v>
      </c>
      <c r="F72" s="2">
        <f t="shared" si="12"/>
        <v>2138688.3742601704</v>
      </c>
      <c r="G72" s="2">
        <f t="shared" si="13"/>
        <v>2138688.3742601704</v>
      </c>
      <c r="H72" s="2">
        <f t="shared" si="14"/>
        <v>2138688.3742601704</v>
      </c>
      <c r="I72">
        <f t="shared" si="15"/>
        <v>4</v>
      </c>
      <c r="J72" s="1">
        <f t="shared" si="17"/>
        <v>41830</v>
      </c>
      <c r="K72" s="2">
        <f t="shared" si="18"/>
        <v>0</v>
      </c>
      <c r="L72" s="2">
        <f t="shared" si="19"/>
        <v>0</v>
      </c>
    </row>
    <row r="73" spans="1:12" x14ac:dyDescent="0.25">
      <c r="A73" s="1">
        <v>41831</v>
      </c>
      <c r="B73">
        <v>1</v>
      </c>
      <c r="C73" s="2">
        <f t="shared" si="16"/>
        <v>2138688.3742601704</v>
      </c>
      <c r="D73" s="2">
        <f t="shared" si="10"/>
        <v>0</v>
      </c>
      <c r="E73" s="2">
        <f t="shared" si="11"/>
        <v>64160.651227805109</v>
      </c>
      <c r="F73" s="2">
        <f t="shared" si="12"/>
        <v>2202849.0254879757</v>
      </c>
      <c r="G73" s="2">
        <f t="shared" si="13"/>
        <v>2202849.0254879757</v>
      </c>
      <c r="H73" s="2">
        <f t="shared" si="14"/>
        <v>2202849.0254879757</v>
      </c>
      <c r="I73">
        <f t="shared" si="15"/>
        <v>5</v>
      </c>
      <c r="J73" s="1">
        <f t="shared" si="17"/>
        <v>41831</v>
      </c>
      <c r="K73" s="2">
        <f t="shared" si="18"/>
        <v>0</v>
      </c>
      <c r="L73" s="2">
        <f t="shared" si="19"/>
        <v>0</v>
      </c>
    </row>
    <row r="74" spans="1:12" x14ac:dyDescent="0.25">
      <c r="A74" s="1">
        <v>41832</v>
      </c>
      <c r="B74">
        <v>1</v>
      </c>
      <c r="C74" s="2">
        <f t="shared" si="16"/>
        <v>2202849.0254879757</v>
      </c>
      <c r="D74" s="2">
        <f t="shared" si="10"/>
        <v>0</v>
      </c>
      <c r="E74" s="2">
        <f t="shared" si="11"/>
        <v>66085.470764639264</v>
      </c>
      <c r="F74" s="2">
        <f t="shared" si="12"/>
        <v>2268934.496252615</v>
      </c>
      <c r="G74" s="2">
        <f t="shared" si="13"/>
        <v>2268934.496252615</v>
      </c>
      <c r="H74" s="2">
        <f t="shared" si="14"/>
        <v>2500000</v>
      </c>
      <c r="I74">
        <f t="shared" si="15"/>
        <v>6</v>
      </c>
      <c r="J74" s="1">
        <f t="shared" si="17"/>
        <v>41832</v>
      </c>
      <c r="K74" s="2">
        <f t="shared" si="18"/>
        <v>0</v>
      </c>
      <c r="L74" s="2">
        <f t="shared" si="19"/>
        <v>231065.503747385</v>
      </c>
    </row>
    <row r="75" spans="1:12" x14ac:dyDescent="0.25">
      <c r="A75" s="1">
        <v>41833</v>
      </c>
      <c r="B75">
        <v>0</v>
      </c>
      <c r="C75" s="2">
        <f t="shared" si="16"/>
        <v>2500000</v>
      </c>
      <c r="D75" s="2">
        <f t="shared" si="10"/>
        <v>-100000</v>
      </c>
      <c r="E75" s="2">
        <f t="shared" si="11"/>
        <v>-24000</v>
      </c>
      <c r="F75" s="2">
        <f t="shared" si="12"/>
        <v>2376000</v>
      </c>
      <c r="G75" s="2">
        <f t="shared" si="13"/>
        <v>2376000</v>
      </c>
      <c r="H75" s="2">
        <f t="shared" si="14"/>
        <v>2376000</v>
      </c>
      <c r="I75">
        <f t="shared" si="15"/>
        <v>7</v>
      </c>
      <c r="J75" s="1">
        <f t="shared" si="17"/>
        <v>41833</v>
      </c>
      <c r="K75" s="2">
        <f t="shared" si="18"/>
        <v>0</v>
      </c>
      <c r="L75" s="2">
        <f t="shared" si="19"/>
        <v>0</v>
      </c>
    </row>
    <row r="76" spans="1:12" x14ac:dyDescent="0.25">
      <c r="A76" s="1">
        <v>41834</v>
      </c>
      <c r="B76">
        <v>0</v>
      </c>
      <c r="C76" s="2">
        <f t="shared" si="16"/>
        <v>2376000</v>
      </c>
      <c r="D76" s="2">
        <f t="shared" si="10"/>
        <v>-100000</v>
      </c>
      <c r="E76" s="2">
        <f t="shared" si="11"/>
        <v>-22760</v>
      </c>
      <c r="F76" s="2">
        <f t="shared" si="12"/>
        <v>2253240</v>
      </c>
      <c r="G76" s="2">
        <f t="shared" si="13"/>
        <v>2253240</v>
      </c>
      <c r="H76" s="2">
        <f t="shared" si="14"/>
        <v>2253240</v>
      </c>
      <c r="I76">
        <f t="shared" si="15"/>
        <v>1</v>
      </c>
      <c r="J76" s="1">
        <f t="shared" si="17"/>
        <v>41834</v>
      </c>
      <c r="K76" s="2">
        <f t="shared" si="18"/>
        <v>0</v>
      </c>
      <c r="L76" s="2">
        <f t="shared" si="19"/>
        <v>0</v>
      </c>
    </row>
    <row r="77" spans="1:12" x14ac:dyDescent="0.25">
      <c r="A77" s="1">
        <v>41835</v>
      </c>
      <c r="B77">
        <v>0</v>
      </c>
      <c r="C77" s="2">
        <f t="shared" si="16"/>
        <v>2253240</v>
      </c>
      <c r="D77" s="2">
        <f t="shared" si="10"/>
        <v>-100000</v>
      </c>
      <c r="E77" s="2">
        <f t="shared" si="11"/>
        <v>-21532.400000000001</v>
      </c>
      <c r="F77" s="2">
        <f t="shared" si="12"/>
        <v>2131707.6</v>
      </c>
      <c r="G77" s="2">
        <f t="shared" si="13"/>
        <v>2131707.6</v>
      </c>
      <c r="H77" s="2">
        <f t="shared" si="14"/>
        <v>2131707.6</v>
      </c>
      <c r="I77">
        <f t="shared" si="15"/>
        <v>2</v>
      </c>
      <c r="J77" s="1">
        <f t="shared" si="17"/>
        <v>41835</v>
      </c>
      <c r="K77" s="2">
        <f t="shared" si="18"/>
        <v>0</v>
      </c>
      <c r="L77" s="2">
        <f t="shared" si="19"/>
        <v>0</v>
      </c>
    </row>
    <row r="78" spans="1:12" x14ac:dyDescent="0.25">
      <c r="A78" s="1">
        <v>41836</v>
      </c>
      <c r="B78">
        <v>1</v>
      </c>
      <c r="C78" s="2">
        <f t="shared" si="16"/>
        <v>2131707.6</v>
      </c>
      <c r="D78" s="2">
        <f t="shared" si="10"/>
        <v>0</v>
      </c>
      <c r="E78" s="2">
        <f t="shared" si="11"/>
        <v>63951.228000000003</v>
      </c>
      <c r="F78" s="2">
        <f t="shared" si="12"/>
        <v>2195658.8280000002</v>
      </c>
      <c r="G78" s="2">
        <f t="shared" si="13"/>
        <v>2195658.8280000002</v>
      </c>
      <c r="H78" s="2">
        <f t="shared" si="14"/>
        <v>2195658.8280000002</v>
      </c>
      <c r="I78">
        <f t="shared" si="15"/>
        <v>3</v>
      </c>
      <c r="J78" s="1">
        <f t="shared" si="17"/>
        <v>41836</v>
      </c>
      <c r="K78" s="2">
        <f t="shared" si="18"/>
        <v>0</v>
      </c>
      <c r="L78" s="2">
        <f t="shared" si="19"/>
        <v>0</v>
      </c>
    </row>
    <row r="79" spans="1:12" x14ac:dyDescent="0.25">
      <c r="A79" s="1">
        <v>41837</v>
      </c>
      <c r="B79">
        <v>1</v>
      </c>
      <c r="C79" s="2">
        <f t="shared" si="16"/>
        <v>2195658.8280000002</v>
      </c>
      <c r="D79" s="2">
        <f t="shared" si="10"/>
        <v>0</v>
      </c>
      <c r="E79" s="2">
        <f t="shared" si="11"/>
        <v>65869.764840000003</v>
      </c>
      <c r="F79" s="2">
        <f t="shared" si="12"/>
        <v>2261528.5928400001</v>
      </c>
      <c r="G79" s="2">
        <f t="shared" si="13"/>
        <v>2261528.5928400001</v>
      </c>
      <c r="H79" s="2">
        <f t="shared" si="14"/>
        <v>2261528.5928400001</v>
      </c>
      <c r="I79">
        <f t="shared" si="15"/>
        <v>4</v>
      </c>
      <c r="J79" s="1">
        <f t="shared" si="17"/>
        <v>41837</v>
      </c>
      <c r="K79" s="2">
        <f t="shared" si="18"/>
        <v>0</v>
      </c>
      <c r="L79" s="2">
        <f t="shared" si="19"/>
        <v>0</v>
      </c>
    </row>
    <row r="80" spans="1:12" x14ac:dyDescent="0.25">
      <c r="A80" s="1">
        <v>41838</v>
      </c>
      <c r="B80">
        <v>1</v>
      </c>
      <c r="C80" s="2">
        <f t="shared" si="16"/>
        <v>2261528.5928400001</v>
      </c>
      <c r="D80" s="2">
        <f t="shared" si="10"/>
        <v>0</v>
      </c>
      <c r="E80" s="2">
        <f t="shared" si="11"/>
        <v>67845.857785200002</v>
      </c>
      <c r="F80" s="2">
        <f t="shared" si="12"/>
        <v>2329374.4506251998</v>
      </c>
      <c r="G80" s="2">
        <f t="shared" si="13"/>
        <v>2329374.4506251998</v>
      </c>
      <c r="H80" s="2">
        <f t="shared" si="14"/>
        <v>2329374.4506251998</v>
      </c>
      <c r="I80">
        <f t="shared" si="15"/>
        <v>5</v>
      </c>
      <c r="J80" s="1">
        <f t="shared" si="17"/>
        <v>41838</v>
      </c>
      <c r="K80" s="2">
        <f t="shared" si="18"/>
        <v>0</v>
      </c>
      <c r="L80" s="2">
        <f t="shared" si="19"/>
        <v>0</v>
      </c>
    </row>
    <row r="81" spans="1:12" x14ac:dyDescent="0.25">
      <c r="A81" s="1">
        <v>41839</v>
      </c>
      <c r="B81">
        <v>1</v>
      </c>
      <c r="C81" s="2">
        <f t="shared" si="16"/>
        <v>2329374.4506251998</v>
      </c>
      <c r="D81" s="2">
        <f t="shared" si="10"/>
        <v>0</v>
      </c>
      <c r="E81" s="2">
        <f t="shared" si="11"/>
        <v>69881.233518755995</v>
      </c>
      <c r="F81" s="2">
        <f t="shared" si="12"/>
        <v>2399255.6841439558</v>
      </c>
      <c r="G81" s="2">
        <f t="shared" si="13"/>
        <v>2399255.6841439558</v>
      </c>
      <c r="H81" s="2">
        <f t="shared" si="14"/>
        <v>2500000</v>
      </c>
      <c r="I81">
        <f t="shared" si="15"/>
        <v>6</v>
      </c>
      <c r="J81" s="1">
        <f t="shared" si="17"/>
        <v>41839</v>
      </c>
      <c r="K81" s="2">
        <f t="shared" si="18"/>
        <v>0</v>
      </c>
      <c r="L81" s="2">
        <f t="shared" si="19"/>
        <v>100744.31585604418</v>
      </c>
    </row>
    <row r="82" spans="1:12" x14ac:dyDescent="0.25">
      <c r="A82" s="1">
        <v>41840</v>
      </c>
      <c r="B82">
        <v>1</v>
      </c>
      <c r="C82" s="2">
        <f t="shared" si="16"/>
        <v>2500000</v>
      </c>
      <c r="D82" s="2">
        <f t="shared" si="10"/>
        <v>0</v>
      </c>
      <c r="E82" s="2">
        <f t="shared" si="11"/>
        <v>75000</v>
      </c>
      <c r="F82" s="2">
        <f t="shared" si="12"/>
        <v>2575000</v>
      </c>
      <c r="G82" s="2">
        <f t="shared" si="13"/>
        <v>2500000</v>
      </c>
      <c r="H82" s="2">
        <f t="shared" si="14"/>
        <v>2500000</v>
      </c>
      <c r="I82">
        <f t="shared" si="15"/>
        <v>7</v>
      </c>
      <c r="J82" s="1">
        <f t="shared" si="17"/>
        <v>41840</v>
      </c>
      <c r="K82" s="2">
        <f t="shared" si="18"/>
        <v>75000</v>
      </c>
      <c r="L82" s="2">
        <f t="shared" si="19"/>
        <v>0</v>
      </c>
    </row>
    <row r="83" spans="1:12" x14ac:dyDescent="0.25">
      <c r="A83" s="1">
        <v>41841</v>
      </c>
      <c r="B83">
        <v>1</v>
      </c>
      <c r="C83" s="2">
        <f t="shared" si="16"/>
        <v>2500000</v>
      </c>
      <c r="D83" s="2">
        <f t="shared" si="10"/>
        <v>0</v>
      </c>
      <c r="E83" s="2">
        <f t="shared" si="11"/>
        <v>75000</v>
      </c>
      <c r="F83" s="2">
        <f t="shared" si="12"/>
        <v>2575000</v>
      </c>
      <c r="G83" s="2">
        <f t="shared" si="13"/>
        <v>2500000</v>
      </c>
      <c r="H83" s="2">
        <f t="shared" si="14"/>
        <v>2500000</v>
      </c>
      <c r="I83">
        <f t="shared" si="15"/>
        <v>1</v>
      </c>
      <c r="J83" s="1">
        <f t="shared" si="17"/>
        <v>41841</v>
      </c>
      <c r="K83" s="2">
        <f t="shared" si="18"/>
        <v>75000</v>
      </c>
      <c r="L83" s="2">
        <f t="shared" si="19"/>
        <v>0</v>
      </c>
    </row>
    <row r="84" spans="1:12" x14ac:dyDescent="0.25">
      <c r="A84" s="1">
        <v>41842</v>
      </c>
      <c r="B84">
        <v>0</v>
      </c>
      <c r="C84" s="2">
        <f t="shared" si="16"/>
        <v>2500000</v>
      </c>
      <c r="D84" s="2">
        <f t="shared" si="10"/>
        <v>-100000</v>
      </c>
      <c r="E84" s="2">
        <f t="shared" si="11"/>
        <v>-24000</v>
      </c>
      <c r="F84" s="2">
        <f t="shared" si="12"/>
        <v>2376000</v>
      </c>
      <c r="G84" s="2">
        <f t="shared" si="13"/>
        <v>2376000</v>
      </c>
      <c r="H84" s="2">
        <f t="shared" si="14"/>
        <v>2376000</v>
      </c>
      <c r="I84">
        <f t="shared" si="15"/>
        <v>2</v>
      </c>
      <c r="J84" s="1">
        <f t="shared" si="17"/>
        <v>41842</v>
      </c>
      <c r="K84" s="2">
        <f t="shared" si="18"/>
        <v>0</v>
      </c>
      <c r="L84" s="2">
        <f t="shared" si="19"/>
        <v>0</v>
      </c>
    </row>
    <row r="85" spans="1:12" x14ac:dyDescent="0.25">
      <c r="A85" s="1">
        <v>41843</v>
      </c>
      <c r="B85">
        <v>0</v>
      </c>
      <c r="C85" s="2">
        <f t="shared" si="16"/>
        <v>2376000</v>
      </c>
      <c r="D85" s="2">
        <f t="shared" si="10"/>
        <v>-100000</v>
      </c>
      <c r="E85" s="2">
        <f t="shared" si="11"/>
        <v>-22760</v>
      </c>
      <c r="F85" s="2">
        <f t="shared" si="12"/>
        <v>2253240</v>
      </c>
      <c r="G85" s="2">
        <f t="shared" si="13"/>
        <v>2253240</v>
      </c>
      <c r="H85" s="2">
        <f t="shared" si="14"/>
        <v>2253240</v>
      </c>
      <c r="I85">
        <f t="shared" si="15"/>
        <v>3</v>
      </c>
      <c r="J85" s="1">
        <f t="shared" si="17"/>
        <v>41843</v>
      </c>
      <c r="K85" s="2">
        <f t="shared" si="18"/>
        <v>0</v>
      </c>
      <c r="L85" s="2">
        <f t="shared" si="19"/>
        <v>0</v>
      </c>
    </row>
    <row r="86" spans="1:12" x14ac:dyDescent="0.25">
      <c r="A86" s="1">
        <v>41844</v>
      </c>
      <c r="B86">
        <v>0</v>
      </c>
      <c r="C86" s="2">
        <f t="shared" si="16"/>
        <v>2253240</v>
      </c>
      <c r="D86" s="2">
        <f t="shared" si="10"/>
        <v>-100000</v>
      </c>
      <c r="E86" s="2">
        <f t="shared" si="11"/>
        <v>-21532.400000000001</v>
      </c>
      <c r="F86" s="2">
        <f t="shared" si="12"/>
        <v>2131707.6</v>
      </c>
      <c r="G86" s="2">
        <f t="shared" si="13"/>
        <v>2131707.6</v>
      </c>
      <c r="H86" s="2">
        <f t="shared" si="14"/>
        <v>2131707.6</v>
      </c>
      <c r="I86">
        <f t="shared" si="15"/>
        <v>4</v>
      </c>
      <c r="J86" s="1">
        <f t="shared" si="17"/>
        <v>41844</v>
      </c>
      <c r="K86" s="2">
        <f t="shared" si="18"/>
        <v>0</v>
      </c>
      <c r="L86" s="2">
        <f t="shared" si="19"/>
        <v>0</v>
      </c>
    </row>
    <row r="87" spans="1:12" x14ac:dyDescent="0.25">
      <c r="A87" s="1">
        <v>41845</v>
      </c>
      <c r="B87">
        <v>0</v>
      </c>
      <c r="C87" s="2">
        <f t="shared" si="16"/>
        <v>2131707.6</v>
      </c>
      <c r="D87" s="2">
        <f t="shared" si="10"/>
        <v>-100000</v>
      </c>
      <c r="E87" s="2">
        <f t="shared" si="11"/>
        <v>-20317.076000000001</v>
      </c>
      <c r="F87" s="2">
        <f t="shared" si="12"/>
        <v>2011390.5240000002</v>
      </c>
      <c r="G87" s="2">
        <f t="shared" si="13"/>
        <v>2011390.5240000002</v>
      </c>
      <c r="H87" s="2">
        <f t="shared" si="14"/>
        <v>2011390.5240000002</v>
      </c>
      <c r="I87">
        <f t="shared" si="15"/>
        <v>5</v>
      </c>
      <c r="J87" s="1">
        <f t="shared" si="17"/>
        <v>41845</v>
      </c>
      <c r="K87" s="2">
        <f t="shared" si="18"/>
        <v>0</v>
      </c>
      <c r="L87" s="2">
        <f t="shared" si="19"/>
        <v>0</v>
      </c>
    </row>
    <row r="88" spans="1:12" x14ac:dyDescent="0.25">
      <c r="A88" s="1">
        <v>41846</v>
      </c>
      <c r="B88">
        <v>0</v>
      </c>
      <c r="C88" s="2">
        <f t="shared" si="16"/>
        <v>2011390.5240000002</v>
      </c>
      <c r="D88" s="2">
        <f t="shared" si="10"/>
        <v>-100000</v>
      </c>
      <c r="E88" s="2">
        <f t="shared" si="11"/>
        <v>-19113.905240000004</v>
      </c>
      <c r="F88" s="2">
        <f t="shared" si="12"/>
        <v>1892276.6187600002</v>
      </c>
      <c r="G88" s="2">
        <f t="shared" si="13"/>
        <v>1892276.6187600002</v>
      </c>
      <c r="H88" s="2">
        <f t="shared" si="14"/>
        <v>2392276.61876</v>
      </c>
      <c r="I88">
        <f t="shared" si="15"/>
        <v>6</v>
      </c>
      <c r="J88" s="1">
        <f t="shared" si="17"/>
        <v>41846</v>
      </c>
      <c r="K88" s="2">
        <f t="shared" si="18"/>
        <v>0</v>
      </c>
      <c r="L88" s="2">
        <f t="shared" si="19"/>
        <v>499999.99999999977</v>
      </c>
    </row>
    <row r="89" spans="1:12" x14ac:dyDescent="0.25">
      <c r="A89" s="1">
        <v>41847</v>
      </c>
      <c r="B89">
        <v>0</v>
      </c>
      <c r="C89" s="2">
        <f t="shared" si="16"/>
        <v>2392276.61876</v>
      </c>
      <c r="D89" s="2">
        <f t="shared" si="10"/>
        <v>-100000</v>
      </c>
      <c r="E89" s="2">
        <f t="shared" si="11"/>
        <v>-22922.766187600002</v>
      </c>
      <c r="F89" s="2">
        <f t="shared" si="12"/>
        <v>2269353.8525724001</v>
      </c>
      <c r="G89" s="2">
        <f t="shared" si="13"/>
        <v>2269353.8525724001</v>
      </c>
      <c r="H89" s="2">
        <f t="shared" si="14"/>
        <v>2269353.8525724001</v>
      </c>
      <c r="I89">
        <f t="shared" si="15"/>
        <v>7</v>
      </c>
      <c r="J89" s="1">
        <f t="shared" si="17"/>
        <v>41847</v>
      </c>
      <c r="K89" s="2">
        <f t="shared" si="18"/>
        <v>0</v>
      </c>
      <c r="L89" s="2">
        <f t="shared" si="19"/>
        <v>0</v>
      </c>
    </row>
    <row r="90" spans="1:12" x14ac:dyDescent="0.25">
      <c r="A90" s="1">
        <v>41848</v>
      </c>
      <c r="B90">
        <v>1</v>
      </c>
      <c r="C90" s="2">
        <f t="shared" si="16"/>
        <v>2269353.8525724001</v>
      </c>
      <c r="D90" s="2">
        <f t="shared" si="10"/>
        <v>0</v>
      </c>
      <c r="E90" s="2">
        <f t="shared" si="11"/>
        <v>68080.615577172008</v>
      </c>
      <c r="F90" s="2">
        <f t="shared" si="12"/>
        <v>2337434.4681495721</v>
      </c>
      <c r="G90" s="2">
        <f t="shared" si="13"/>
        <v>2337434.4681495721</v>
      </c>
      <c r="H90" s="2">
        <f t="shared" si="14"/>
        <v>2337434.4681495721</v>
      </c>
      <c r="I90">
        <f t="shared" si="15"/>
        <v>1</v>
      </c>
      <c r="J90" s="1">
        <f t="shared" si="17"/>
        <v>41848</v>
      </c>
      <c r="K90" s="2">
        <f t="shared" si="18"/>
        <v>0</v>
      </c>
      <c r="L90" s="2">
        <f t="shared" si="19"/>
        <v>0</v>
      </c>
    </row>
    <row r="91" spans="1:12" x14ac:dyDescent="0.25">
      <c r="A91" s="1">
        <v>41849</v>
      </c>
      <c r="B91">
        <v>1</v>
      </c>
      <c r="C91" s="2">
        <f t="shared" si="16"/>
        <v>2337434.4681495721</v>
      </c>
      <c r="D91" s="2">
        <f t="shared" si="10"/>
        <v>0</v>
      </c>
      <c r="E91" s="2">
        <f t="shared" si="11"/>
        <v>70123.034044487169</v>
      </c>
      <c r="F91" s="2">
        <f t="shared" si="12"/>
        <v>2407557.5021940591</v>
      </c>
      <c r="G91" s="2">
        <f t="shared" si="13"/>
        <v>2407557.5021940591</v>
      </c>
      <c r="H91" s="2">
        <f t="shared" si="14"/>
        <v>2407557.5021940591</v>
      </c>
      <c r="I91">
        <f t="shared" si="15"/>
        <v>2</v>
      </c>
      <c r="J91" s="1">
        <f t="shared" si="17"/>
        <v>41849</v>
      </c>
      <c r="K91" s="2">
        <f t="shared" si="18"/>
        <v>0</v>
      </c>
      <c r="L91" s="2">
        <f t="shared" si="19"/>
        <v>0</v>
      </c>
    </row>
    <row r="92" spans="1:12" x14ac:dyDescent="0.25">
      <c r="A92" s="1">
        <v>41850</v>
      </c>
      <c r="B92">
        <v>0</v>
      </c>
      <c r="C92" s="2">
        <f t="shared" si="16"/>
        <v>2407557.5021940591</v>
      </c>
      <c r="D92" s="2">
        <f t="shared" si="10"/>
        <v>-100000</v>
      </c>
      <c r="E92" s="2">
        <f t="shared" si="11"/>
        <v>-23075.575021940593</v>
      </c>
      <c r="F92" s="2">
        <f t="shared" si="12"/>
        <v>2284481.9271721183</v>
      </c>
      <c r="G92" s="2">
        <f t="shared" si="13"/>
        <v>2284481.9271721183</v>
      </c>
      <c r="H92" s="2">
        <f t="shared" si="14"/>
        <v>2284481.9271721183</v>
      </c>
      <c r="I92">
        <f t="shared" si="15"/>
        <v>3</v>
      </c>
      <c r="J92" s="1">
        <f t="shared" si="17"/>
        <v>41850</v>
      </c>
      <c r="K92" s="2">
        <f t="shared" si="18"/>
        <v>0</v>
      </c>
      <c r="L92" s="2">
        <f t="shared" si="19"/>
        <v>0</v>
      </c>
    </row>
    <row r="93" spans="1:12" x14ac:dyDescent="0.25">
      <c r="A93" s="1">
        <v>41851</v>
      </c>
      <c r="B93">
        <v>0</v>
      </c>
      <c r="C93" s="2">
        <f t="shared" si="16"/>
        <v>2284481.9271721183</v>
      </c>
      <c r="D93" s="2">
        <f t="shared" si="10"/>
        <v>-100000</v>
      </c>
      <c r="E93" s="2">
        <f t="shared" si="11"/>
        <v>-21844.819271721182</v>
      </c>
      <c r="F93" s="2">
        <f t="shared" si="12"/>
        <v>2162637.1079003969</v>
      </c>
      <c r="G93" s="2">
        <f t="shared" si="13"/>
        <v>2162637.1079003969</v>
      </c>
      <c r="H93" s="2">
        <f t="shared" si="14"/>
        <v>2162637.1079003969</v>
      </c>
      <c r="I93">
        <f t="shared" si="15"/>
        <v>4</v>
      </c>
      <c r="J93" s="1">
        <f t="shared" si="17"/>
        <v>41851</v>
      </c>
      <c r="K93" s="2">
        <f t="shared" si="18"/>
        <v>0</v>
      </c>
      <c r="L93" s="2">
        <f t="shared" si="19"/>
        <v>0</v>
      </c>
    </row>
    <row r="94" spans="1:12" x14ac:dyDescent="0.25">
      <c r="A94" s="1">
        <v>41852</v>
      </c>
      <c r="B94">
        <v>0</v>
      </c>
      <c r="C94" s="2">
        <f t="shared" si="16"/>
        <v>2162637.1079003969</v>
      </c>
      <c r="D94" s="2">
        <f t="shared" si="10"/>
        <v>-100000</v>
      </c>
      <c r="E94" s="2">
        <f t="shared" si="11"/>
        <v>-20626.371079003969</v>
      </c>
      <c r="F94" s="2">
        <f t="shared" si="12"/>
        <v>2042010.736821393</v>
      </c>
      <c r="G94" s="2">
        <f t="shared" si="13"/>
        <v>2042010.736821393</v>
      </c>
      <c r="H94" s="2">
        <f t="shared" si="14"/>
        <v>2042010.736821393</v>
      </c>
      <c r="I94">
        <f t="shared" si="15"/>
        <v>5</v>
      </c>
      <c r="J94" s="1">
        <f t="shared" si="17"/>
        <v>41852</v>
      </c>
      <c r="K94" s="2">
        <f t="shared" si="18"/>
        <v>0</v>
      </c>
      <c r="L94" s="2">
        <f t="shared" si="19"/>
        <v>0</v>
      </c>
    </row>
    <row r="95" spans="1:12" x14ac:dyDescent="0.25">
      <c r="A95" s="1">
        <v>41853</v>
      </c>
      <c r="B95">
        <v>0</v>
      </c>
      <c r="C95" s="2">
        <f t="shared" si="16"/>
        <v>2042010.736821393</v>
      </c>
      <c r="D95" s="2">
        <f t="shared" si="10"/>
        <v>-100000</v>
      </c>
      <c r="E95" s="2">
        <f t="shared" si="11"/>
        <v>-19420.107368213932</v>
      </c>
      <c r="F95" s="2">
        <f t="shared" si="12"/>
        <v>1922590.6294531792</v>
      </c>
      <c r="G95" s="2">
        <f t="shared" si="13"/>
        <v>1922590.6294531792</v>
      </c>
      <c r="H95" s="2">
        <f t="shared" si="14"/>
        <v>2422590.6294531794</v>
      </c>
      <c r="I95">
        <f t="shared" si="15"/>
        <v>6</v>
      </c>
      <c r="J95" s="1">
        <f t="shared" si="17"/>
        <v>41853</v>
      </c>
      <c r="K95" s="2">
        <f t="shared" si="18"/>
        <v>0</v>
      </c>
      <c r="L95" s="2">
        <f t="shared" si="19"/>
        <v>500000.00000000023</v>
      </c>
    </row>
    <row r="96" spans="1:12" x14ac:dyDescent="0.25">
      <c r="A96" s="1">
        <v>41854</v>
      </c>
      <c r="B96">
        <v>0</v>
      </c>
      <c r="C96" s="2">
        <f t="shared" si="16"/>
        <v>2422590.6294531794</v>
      </c>
      <c r="D96" s="2">
        <f t="shared" si="10"/>
        <v>-100000</v>
      </c>
      <c r="E96" s="2">
        <f t="shared" si="11"/>
        <v>-23225.906294531796</v>
      </c>
      <c r="F96" s="2">
        <f t="shared" si="12"/>
        <v>2299364.7231586478</v>
      </c>
      <c r="G96" s="2">
        <f t="shared" si="13"/>
        <v>2299364.7231586478</v>
      </c>
      <c r="H96" s="2">
        <f t="shared" si="14"/>
        <v>2299364.7231586478</v>
      </c>
      <c r="I96">
        <f t="shared" si="15"/>
        <v>7</v>
      </c>
      <c r="J96" s="1">
        <f t="shared" si="17"/>
        <v>41854</v>
      </c>
      <c r="K96" s="2">
        <f t="shared" si="18"/>
        <v>0</v>
      </c>
      <c r="L96" s="2">
        <f t="shared" si="19"/>
        <v>0</v>
      </c>
    </row>
    <row r="97" spans="1:12" x14ac:dyDescent="0.25">
      <c r="A97" s="1">
        <v>41855</v>
      </c>
      <c r="B97">
        <v>0</v>
      </c>
      <c r="C97" s="2">
        <f t="shared" si="16"/>
        <v>2299364.7231586478</v>
      </c>
      <c r="D97" s="2">
        <f t="shared" si="10"/>
        <v>-100000</v>
      </c>
      <c r="E97" s="2">
        <f t="shared" si="11"/>
        <v>-21993.647231586478</v>
      </c>
      <c r="F97" s="2">
        <f t="shared" si="12"/>
        <v>2177371.0759270615</v>
      </c>
      <c r="G97" s="2">
        <f t="shared" si="13"/>
        <v>2177371.0759270615</v>
      </c>
      <c r="H97" s="2">
        <f t="shared" si="14"/>
        <v>2177371.0759270615</v>
      </c>
      <c r="I97">
        <f t="shared" si="15"/>
        <v>1</v>
      </c>
      <c r="J97" s="1">
        <f t="shared" si="17"/>
        <v>41855</v>
      </c>
      <c r="K97" s="2">
        <f t="shared" si="18"/>
        <v>0</v>
      </c>
      <c r="L97" s="2">
        <f t="shared" si="19"/>
        <v>0</v>
      </c>
    </row>
    <row r="98" spans="1:12" x14ac:dyDescent="0.25">
      <c r="A98" s="1">
        <v>41856</v>
      </c>
      <c r="B98">
        <v>1</v>
      </c>
      <c r="C98" s="2">
        <f t="shared" si="16"/>
        <v>2177371.0759270615</v>
      </c>
      <c r="D98" s="2">
        <f t="shared" si="10"/>
        <v>0</v>
      </c>
      <c r="E98" s="2">
        <f t="shared" si="11"/>
        <v>65321.132277811841</v>
      </c>
      <c r="F98" s="2">
        <f t="shared" si="12"/>
        <v>2242692.2082048734</v>
      </c>
      <c r="G98" s="2">
        <f t="shared" si="13"/>
        <v>2242692.2082048734</v>
      </c>
      <c r="H98" s="2">
        <f t="shared" si="14"/>
        <v>2242692.2082048734</v>
      </c>
      <c r="I98">
        <f t="shared" si="15"/>
        <v>2</v>
      </c>
      <c r="J98" s="1">
        <f t="shared" si="17"/>
        <v>41856</v>
      </c>
      <c r="K98" s="2">
        <f t="shared" si="18"/>
        <v>0</v>
      </c>
      <c r="L98" s="2">
        <f t="shared" si="19"/>
        <v>0</v>
      </c>
    </row>
    <row r="99" spans="1:12" x14ac:dyDescent="0.25">
      <c r="A99" s="1">
        <v>41857</v>
      </c>
      <c r="B99">
        <v>0</v>
      </c>
      <c r="C99" s="2">
        <f t="shared" si="16"/>
        <v>2242692.2082048734</v>
      </c>
      <c r="D99" s="2">
        <f t="shared" si="10"/>
        <v>-100000</v>
      </c>
      <c r="E99" s="2">
        <f t="shared" si="11"/>
        <v>-21426.922082048735</v>
      </c>
      <c r="F99" s="2">
        <f t="shared" si="12"/>
        <v>2121265.2861228245</v>
      </c>
      <c r="G99" s="2">
        <f t="shared" si="13"/>
        <v>2121265.2861228245</v>
      </c>
      <c r="H99" s="2">
        <f t="shared" si="14"/>
        <v>2121265.2861228245</v>
      </c>
      <c r="I99">
        <f t="shared" si="15"/>
        <v>3</v>
      </c>
      <c r="J99" s="1">
        <f t="shared" si="17"/>
        <v>41857</v>
      </c>
      <c r="K99" s="2">
        <f t="shared" si="18"/>
        <v>0</v>
      </c>
      <c r="L99" s="2">
        <f t="shared" si="19"/>
        <v>0</v>
      </c>
    </row>
    <row r="100" spans="1:12" x14ac:dyDescent="0.25">
      <c r="A100" s="1">
        <v>41858</v>
      </c>
      <c r="B100">
        <v>1</v>
      </c>
      <c r="C100" s="2">
        <f t="shared" si="16"/>
        <v>2121265.2861228245</v>
      </c>
      <c r="D100" s="2">
        <f t="shared" si="10"/>
        <v>0</v>
      </c>
      <c r="E100" s="2">
        <f t="shared" si="11"/>
        <v>63637.958583684733</v>
      </c>
      <c r="F100" s="2">
        <f t="shared" si="12"/>
        <v>2184903.2447065092</v>
      </c>
      <c r="G100" s="2">
        <f t="shared" si="13"/>
        <v>2184903.2447065092</v>
      </c>
      <c r="H100" s="2">
        <f t="shared" si="14"/>
        <v>2184903.2447065092</v>
      </c>
      <c r="I100">
        <f t="shared" si="15"/>
        <v>4</v>
      </c>
      <c r="J100" s="1">
        <f t="shared" si="17"/>
        <v>41858</v>
      </c>
      <c r="K100" s="2">
        <f t="shared" si="18"/>
        <v>0</v>
      </c>
      <c r="L100" s="2">
        <f t="shared" si="19"/>
        <v>0</v>
      </c>
    </row>
    <row r="101" spans="1:12" x14ac:dyDescent="0.25">
      <c r="A101" s="1">
        <v>41859</v>
      </c>
      <c r="B101">
        <v>1</v>
      </c>
      <c r="C101" s="2">
        <f t="shared" si="16"/>
        <v>2184903.2447065092</v>
      </c>
      <c r="D101" s="2">
        <f t="shared" si="10"/>
        <v>0</v>
      </c>
      <c r="E101" s="2">
        <f t="shared" si="11"/>
        <v>65547.097341195273</v>
      </c>
      <c r="F101" s="2">
        <f t="shared" si="12"/>
        <v>2250450.3420477044</v>
      </c>
      <c r="G101" s="2">
        <f t="shared" si="13"/>
        <v>2250450.3420477044</v>
      </c>
      <c r="H101" s="2">
        <f t="shared" si="14"/>
        <v>2250450.3420477044</v>
      </c>
      <c r="I101">
        <f t="shared" si="15"/>
        <v>5</v>
      </c>
      <c r="J101" s="1">
        <f t="shared" si="17"/>
        <v>41859</v>
      </c>
      <c r="K101" s="2">
        <f t="shared" si="18"/>
        <v>0</v>
      </c>
      <c r="L101" s="2">
        <f t="shared" si="19"/>
        <v>0</v>
      </c>
    </row>
    <row r="102" spans="1:12" x14ac:dyDescent="0.25">
      <c r="A102" s="1">
        <v>41860</v>
      </c>
      <c r="B102">
        <v>0</v>
      </c>
      <c r="C102" s="2">
        <f t="shared" si="16"/>
        <v>2250450.3420477044</v>
      </c>
      <c r="D102" s="2">
        <f t="shared" si="10"/>
        <v>-100000</v>
      </c>
      <c r="E102" s="2">
        <f t="shared" si="11"/>
        <v>-21504.503420477045</v>
      </c>
      <c r="F102" s="2">
        <f t="shared" si="12"/>
        <v>2128945.8386272271</v>
      </c>
      <c r="G102" s="2">
        <f t="shared" si="13"/>
        <v>2128945.8386272271</v>
      </c>
      <c r="H102" s="2">
        <f t="shared" si="14"/>
        <v>2500000</v>
      </c>
      <c r="I102">
        <f t="shared" si="15"/>
        <v>6</v>
      </c>
      <c r="J102" s="1">
        <f t="shared" si="17"/>
        <v>41860</v>
      </c>
      <c r="K102" s="2">
        <f t="shared" si="18"/>
        <v>0</v>
      </c>
      <c r="L102" s="2">
        <f t="shared" si="19"/>
        <v>371054.16137277288</v>
      </c>
    </row>
    <row r="103" spans="1:12" x14ac:dyDescent="0.25">
      <c r="A103" s="1">
        <v>41861</v>
      </c>
      <c r="B103">
        <v>0</v>
      </c>
      <c r="C103" s="2">
        <f t="shared" si="16"/>
        <v>2500000</v>
      </c>
      <c r="D103" s="2">
        <f t="shared" si="10"/>
        <v>-100000</v>
      </c>
      <c r="E103" s="2">
        <f t="shared" si="11"/>
        <v>-24000</v>
      </c>
      <c r="F103" s="2">
        <f t="shared" si="12"/>
        <v>2376000</v>
      </c>
      <c r="G103" s="2">
        <f t="shared" si="13"/>
        <v>2376000</v>
      </c>
      <c r="H103" s="2">
        <f t="shared" si="14"/>
        <v>2376000</v>
      </c>
      <c r="I103">
        <f t="shared" si="15"/>
        <v>7</v>
      </c>
      <c r="J103" s="1">
        <f t="shared" si="17"/>
        <v>41861</v>
      </c>
      <c r="K103" s="2">
        <f t="shared" si="18"/>
        <v>0</v>
      </c>
      <c r="L103" s="2">
        <f t="shared" si="19"/>
        <v>0</v>
      </c>
    </row>
    <row r="104" spans="1:12" x14ac:dyDescent="0.25">
      <c r="A104" s="1">
        <v>41862</v>
      </c>
      <c r="B104">
        <v>0</v>
      </c>
      <c r="C104" s="2">
        <f t="shared" si="16"/>
        <v>2376000</v>
      </c>
      <c r="D104" s="2">
        <f t="shared" si="10"/>
        <v>-100000</v>
      </c>
      <c r="E104" s="2">
        <f t="shared" si="11"/>
        <v>-22760</v>
      </c>
      <c r="F104" s="2">
        <f t="shared" si="12"/>
        <v>2253240</v>
      </c>
      <c r="G104" s="2">
        <f t="shared" si="13"/>
        <v>2253240</v>
      </c>
      <c r="H104" s="2">
        <f t="shared" si="14"/>
        <v>2253240</v>
      </c>
      <c r="I104">
        <f t="shared" si="15"/>
        <v>1</v>
      </c>
      <c r="J104" s="1">
        <f t="shared" si="17"/>
        <v>41862</v>
      </c>
      <c r="K104" s="2">
        <f t="shared" si="18"/>
        <v>0</v>
      </c>
      <c r="L104" s="2">
        <f t="shared" si="19"/>
        <v>0</v>
      </c>
    </row>
    <row r="105" spans="1:12" x14ac:dyDescent="0.25">
      <c r="A105" s="1">
        <v>41863</v>
      </c>
      <c r="B105">
        <v>0</v>
      </c>
      <c r="C105" s="2">
        <f t="shared" si="16"/>
        <v>2253240</v>
      </c>
      <c r="D105" s="2">
        <f t="shared" si="10"/>
        <v>-100000</v>
      </c>
      <c r="E105" s="2">
        <f t="shared" si="11"/>
        <v>-21532.400000000001</v>
      </c>
      <c r="F105" s="2">
        <f t="shared" si="12"/>
        <v>2131707.6</v>
      </c>
      <c r="G105" s="2">
        <f t="shared" si="13"/>
        <v>2131707.6</v>
      </c>
      <c r="H105" s="2">
        <f t="shared" si="14"/>
        <v>2131707.6</v>
      </c>
      <c r="I105">
        <f t="shared" si="15"/>
        <v>2</v>
      </c>
      <c r="J105" s="1">
        <f t="shared" si="17"/>
        <v>41863</v>
      </c>
      <c r="K105" s="2">
        <f t="shared" si="18"/>
        <v>0</v>
      </c>
      <c r="L105" s="2">
        <f t="shared" si="19"/>
        <v>0</v>
      </c>
    </row>
    <row r="106" spans="1:12" x14ac:dyDescent="0.25">
      <c r="A106" s="1">
        <v>41864</v>
      </c>
      <c r="B106">
        <v>1</v>
      </c>
      <c r="C106" s="2">
        <f t="shared" si="16"/>
        <v>2131707.6</v>
      </c>
      <c r="D106" s="2">
        <f t="shared" si="10"/>
        <v>0</v>
      </c>
      <c r="E106" s="2">
        <f t="shared" si="11"/>
        <v>63951.228000000003</v>
      </c>
      <c r="F106" s="2">
        <f t="shared" si="12"/>
        <v>2195658.8280000002</v>
      </c>
      <c r="G106" s="2">
        <f t="shared" si="13"/>
        <v>2195658.8280000002</v>
      </c>
      <c r="H106" s="2">
        <f t="shared" si="14"/>
        <v>2195658.8280000002</v>
      </c>
      <c r="I106">
        <f t="shared" si="15"/>
        <v>3</v>
      </c>
      <c r="J106" s="1">
        <f t="shared" si="17"/>
        <v>41864</v>
      </c>
      <c r="K106" s="2">
        <f t="shared" si="18"/>
        <v>0</v>
      </c>
      <c r="L106" s="2">
        <f t="shared" si="19"/>
        <v>0</v>
      </c>
    </row>
    <row r="107" spans="1:12" x14ac:dyDescent="0.25">
      <c r="A107" s="1">
        <v>41865</v>
      </c>
      <c r="B107">
        <v>0</v>
      </c>
      <c r="C107" s="2">
        <f t="shared" si="16"/>
        <v>2195658.8280000002</v>
      </c>
      <c r="D107" s="2">
        <f t="shared" si="10"/>
        <v>-100000</v>
      </c>
      <c r="E107" s="2">
        <f t="shared" si="11"/>
        <v>-20956.588280000004</v>
      </c>
      <c r="F107" s="2">
        <f t="shared" si="12"/>
        <v>2074702.2397200002</v>
      </c>
      <c r="G107" s="2">
        <f t="shared" si="13"/>
        <v>2074702.2397200002</v>
      </c>
      <c r="H107" s="2">
        <f t="shared" si="14"/>
        <v>2074702.2397200002</v>
      </c>
      <c r="I107">
        <f t="shared" si="15"/>
        <v>4</v>
      </c>
      <c r="J107" s="1">
        <f t="shared" si="17"/>
        <v>41865</v>
      </c>
      <c r="K107" s="2">
        <f t="shared" si="18"/>
        <v>0</v>
      </c>
      <c r="L107" s="2">
        <f t="shared" si="19"/>
        <v>0</v>
      </c>
    </row>
    <row r="108" spans="1:12" x14ac:dyDescent="0.25">
      <c r="A108" s="1">
        <v>41866</v>
      </c>
      <c r="B108">
        <v>1</v>
      </c>
      <c r="C108" s="2">
        <f t="shared" si="16"/>
        <v>2074702.2397200002</v>
      </c>
      <c r="D108" s="2">
        <f t="shared" si="10"/>
        <v>0</v>
      </c>
      <c r="E108" s="2">
        <f t="shared" si="11"/>
        <v>62241.067191600006</v>
      </c>
      <c r="F108" s="2">
        <f t="shared" si="12"/>
        <v>2136943.3069116003</v>
      </c>
      <c r="G108" s="2">
        <f t="shared" si="13"/>
        <v>2136943.3069116003</v>
      </c>
      <c r="H108" s="2">
        <f t="shared" si="14"/>
        <v>2136943.3069116003</v>
      </c>
      <c r="I108">
        <f t="shared" si="15"/>
        <v>5</v>
      </c>
      <c r="J108" s="1">
        <f t="shared" si="17"/>
        <v>41866</v>
      </c>
      <c r="K108" s="2">
        <f t="shared" si="18"/>
        <v>0</v>
      </c>
      <c r="L108" s="2">
        <f t="shared" si="19"/>
        <v>0</v>
      </c>
    </row>
    <row r="109" spans="1:12" x14ac:dyDescent="0.25">
      <c r="A109" s="1">
        <v>41867</v>
      </c>
      <c r="B109">
        <v>1</v>
      </c>
      <c r="C109" s="2">
        <f t="shared" si="16"/>
        <v>2136943.3069116003</v>
      </c>
      <c r="D109" s="2">
        <f t="shared" si="10"/>
        <v>0</v>
      </c>
      <c r="E109" s="2">
        <f t="shared" si="11"/>
        <v>64108.299207348005</v>
      </c>
      <c r="F109" s="2">
        <f t="shared" si="12"/>
        <v>2201051.6061189482</v>
      </c>
      <c r="G109" s="2">
        <f t="shared" si="13"/>
        <v>2201051.6061189482</v>
      </c>
      <c r="H109" s="2">
        <f t="shared" si="14"/>
        <v>2500000</v>
      </c>
      <c r="I109">
        <f t="shared" si="15"/>
        <v>6</v>
      </c>
      <c r="J109" s="1">
        <f t="shared" si="17"/>
        <v>41867</v>
      </c>
      <c r="K109" s="2">
        <f t="shared" si="18"/>
        <v>0</v>
      </c>
      <c r="L109" s="2">
        <f t="shared" si="19"/>
        <v>298948.3938810518</v>
      </c>
    </row>
    <row r="110" spans="1:12" x14ac:dyDescent="0.25">
      <c r="A110" s="1">
        <v>41868</v>
      </c>
      <c r="B110">
        <v>1</v>
      </c>
      <c r="C110" s="2">
        <f t="shared" si="16"/>
        <v>2500000</v>
      </c>
      <c r="D110" s="2">
        <f t="shared" si="10"/>
        <v>0</v>
      </c>
      <c r="E110" s="2">
        <f t="shared" si="11"/>
        <v>75000</v>
      </c>
      <c r="F110" s="2">
        <f t="shared" si="12"/>
        <v>2575000</v>
      </c>
      <c r="G110" s="2">
        <f t="shared" si="13"/>
        <v>2500000</v>
      </c>
      <c r="H110" s="2">
        <f t="shared" si="14"/>
        <v>2500000</v>
      </c>
      <c r="I110">
        <f t="shared" si="15"/>
        <v>7</v>
      </c>
      <c r="J110" s="1">
        <f t="shared" si="17"/>
        <v>41868</v>
      </c>
      <c r="K110" s="2">
        <f t="shared" si="18"/>
        <v>75000</v>
      </c>
      <c r="L110" s="2">
        <f t="shared" si="19"/>
        <v>0</v>
      </c>
    </row>
    <row r="111" spans="1:12" x14ac:dyDescent="0.25">
      <c r="A111" s="1">
        <v>41869</v>
      </c>
      <c r="B111">
        <v>0</v>
      </c>
      <c r="C111" s="2">
        <f t="shared" si="16"/>
        <v>2500000</v>
      </c>
      <c r="D111" s="2">
        <f t="shared" si="10"/>
        <v>-100000</v>
      </c>
      <c r="E111" s="2">
        <f t="shared" si="11"/>
        <v>-24000</v>
      </c>
      <c r="F111" s="2">
        <f t="shared" si="12"/>
        <v>2376000</v>
      </c>
      <c r="G111" s="2">
        <f t="shared" si="13"/>
        <v>2376000</v>
      </c>
      <c r="H111" s="2">
        <f t="shared" si="14"/>
        <v>2376000</v>
      </c>
      <c r="I111">
        <f t="shared" si="15"/>
        <v>1</v>
      </c>
      <c r="J111" s="1">
        <f t="shared" si="17"/>
        <v>41869</v>
      </c>
      <c r="K111" s="2">
        <f t="shared" si="18"/>
        <v>0</v>
      </c>
      <c r="L111" s="2">
        <f t="shared" si="19"/>
        <v>0</v>
      </c>
    </row>
    <row r="112" spans="1:12" x14ac:dyDescent="0.25">
      <c r="A112" s="1">
        <v>41870</v>
      </c>
      <c r="B112">
        <v>0</v>
      </c>
      <c r="C112" s="2">
        <f t="shared" si="16"/>
        <v>2376000</v>
      </c>
      <c r="D112" s="2">
        <f t="shared" si="10"/>
        <v>-100000</v>
      </c>
      <c r="E112" s="2">
        <f t="shared" si="11"/>
        <v>-22760</v>
      </c>
      <c r="F112" s="2">
        <f t="shared" si="12"/>
        <v>2253240</v>
      </c>
      <c r="G112" s="2">
        <f t="shared" si="13"/>
        <v>2253240</v>
      </c>
      <c r="H112" s="2">
        <f t="shared" si="14"/>
        <v>2253240</v>
      </c>
      <c r="I112">
        <f t="shared" si="15"/>
        <v>2</v>
      </c>
      <c r="J112" s="1">
        <f t="shared" si="17"/>
        <v>41870</v>
      </c>
      <c r="K112" s="2">
        <f t="shared" si="18"/>
        <v>0</v>
      </c>
      <c r="L112" s="2">
        <f t="shared" si="19"/>
        <v>0</v>
      </c>
    </row>
    <row r="113" spans="1:12" x14ac:dyDescent="0.25">
      <c r="A113" s="1">
        <v>41871</v>
      </c>
      <c r="B113">
        <v>0</v>
      </c>
      <c r="C113" s="2">
        <f t="shared" si="16"/>
        <v>2253240</v>
      </c>
      <c r="D113" s="2">
        <f t="shared" si="10"/>
        <v>-100000</v>
      </c>
      <c r="E113" s="2">
        <f t="shared" si="11"/>
        <v>-21532.400000000001</v>
      </c>
      <c r="F113" s="2">
        <f t="shared" si="12"/>
        <v>2131707.6</v>
      </c>
      <c r="G113" s="2">
        <f t="shared" si="13"/>
        <v>2131707.6</v>
      </c>
      <c r="H113" s="2">
        <f t="shared" si="14"/>
        <v>2131707.6</v>
      </c>
      <c r="I113">
        <f t="shared" si="15"/>
        <v>3</v>
      </c>
      <c r="J113" s="1">
        <f t="shared" si="17"/>
        <v>41871</v>
      </c>
      <c r="K113" s="2">
        <f t="shared" si="18"/>
        <v>0</v>
      </c>
      <c r="L113" s="2">
        <f t="shared" si="19"/>
        <v>0</v>
      </c>
    </row>
    <row r="114" spans="1:12" x14ac:dyDescent="0.25">
      <c r="A114" s="1">
        <v>41872</v>
      </c>
      <c r="B114">
        <v>0</v>
      </c>
      <c r="C114" s="2">
        <f t="shared" si="16"/>
        <v>2131707.6</v>
      </c>
      <c r="D114" s="2">
        <f t="shared" si="10"/>
        <v>-100000</v>
      </c>
      <c r="E114" s="2">
        <f t="shared" si="11"/>
        <v>-20317.076000000001</v>
      </c>
      <c r="F114" s="2">
        <f t="shared" si="12"/>
        <v>2011390.5240000002</v>
      </c>
      <c r="G114" s="2">
        <f t="shared" si="13"/>
        <v>2011390.5240000002</v>
      </c>
      <c r="H114" s="2">
        <f t="shared" si="14"/>
        <v>2011390.5240000002</v>
      </c>
      <c r="I114">
        <f t="shared" si="15"/>
        <v>4</v>
      </c>
      <c r="J114" s="1">
        <f t="shared" si="17"/>
        <v>41872</v>
      </c>
      <c r="K114" s="2">
        <f t="shared" si="18"/>
        <v>0</v>
      </c>
      <c r="L114" s="2">
        <f t="shared" si="19"/>
        <v>0</v>
      </c>
    </row>
    <row r="115" spans="1:12" x14ac:dyDescent="0.25">
      <c r="A115" s="1">
        <v>41873</v>
      </c>
      <c r="B115">
        <v>0</v>
      </c>
      <c r="C115" s="2">
        <f t="shared" si="16"/>
        <v>2011390.5240000002</v>
      </c>
      <c r="D115" s="2">
        <f t="shared" si="10"/>
        <v>-100000</v>
      </c>
      <c r="E115" s="2">
        <f t="shared" si="11"/>
        <v>-19113.905240000004</v>
      </c>
      <c r="F115" s="2">
        <f t="shared" si="12"/>
        <v>1892276.6187600002</v>
      </c>
      <c r="G115" s="2">
        <f t="shared" si="13"/>
        <v>1892276.6187600002</v>
      </c>
      <c r="H115" s="2">
        <f t="shared" si="14"/>
        <v>1892276.6187600002</v>
      </c>
      <c r="I115">
        <f t="shared" si="15"/>
        <v>5</v>
      </c>
      <c r="J115" s="1">
        <f t="shared" si="17"/>
        <v>41873</v>
      </c>
      <c r="K115" s="2">
        <f t="shared" si="18"/>
        <v>0</v>
      </c>
      <c r="L115" s="2">
        <f t="shared" si="19"/>
        <v>0</v>
      </c>
    </row>
    <row r="116" spans="1:12" x14ac:dyDescent="0.25">
      <c r="A116" s="1">
        <v>41874</v>
      </c>
      <c r="B116">
        <v>0</v>
      </c>
      <c r="C116" s="2">
        <f t="shared" si="16"/>
        <v>1892276.6187600002</v>
      </c>
      <c r="D116" s="2">
        <f t="shared" si="10"/>
        <v>-100000</v>
      </c>
      <c r="E116" s="2">
        <f t="shared" si="11"/>
        <v>-17922.766187600002</v>
      </c>
      <c r="F116" s="2">
        <f t="shared" si="12"/>
        <v>1774353.8525724001</v>
      </c>
      <c r="G116" s="2">
        <f t="shared" si="13"/>
        <v>1774353.8525724001</v>
      </c>
      <c r="H116" s="2">
        <f t="shared" si="14"/>
        <v>2274353.8525724001</v>
      </c>
      <c r="I116">
        <f t="shared" si="15"/>
        <v>6</v>
      </c>
      <c r="J116" s="1">
        <f t="shared" si="17"/>
        <v>41874</v>
      </c>
      <c r="K116" s="2">
        <f t="shared" si="18"/>
        <v>0</v>
      </c>
      <c r="L116" s="2">
        <f t="shared" si="19"/>
        <v>500000</v>
      </c>
    </row>
    <row r="117" spans="1:12" x14ac:dyDescent="0.25">
      <c r="A117" s="1">
        <v>41875</v>
      </c>
      <c r="B117">
        <v>0</v>
      </c>
      <c r="C117" s="2">
        <f t="shared" si="16"/>
        <v>2274353.8525724001</v>
      </c>
      <c r="D117" s="2">
        <f t="shared" si="10"/>
        <v>-100000</v>
      </c>
      <c r="E117" s="2">
        <f t="shared" si="11"/>
        <v>-21743.538525724001</v>
      </c>
      <c r="F117" s="2">
        <f t="shared" si="12"/>
        <v>2152610.3140466763</v>
      </c>
      <c r="G117" s="2">
        <f t="shared" si="13"/>
        <v>2152610.3140466763</v>
      </c>
      <c r="H117" s="2">
        <f t="shared" si="14"/>
        <v>2152610.3140466763</v>
      </c>
      <c r="I117">
        <f t="shared" si="15"/>
        <v>7</v>
      </c>
      <c r="J117" s="1">
        <f t="shared" si="17"/>
        <v>41875</v>
      </c>
      <c r="K117" s="2">
        <f t="shared" si="18"/>
        <v>0</v>
      </c>
      <c r="L117" s="2">
        <f t="shared" si="19"/>
        <v>0</v>
      </c>
    </row>
    <row r="118" spans="1:12" x14ac:dyDescent="0.25">
      <c r="A118" s="1">
        <v>41876</v>
      </c>
      <c r="B118">
        <v>0</v>
      </c>
      <c r="C118" s="2">
        <f t="shared" si="16"/>
        <v>2152610.3140466763</v>
      </c>
      <c r="D118" s="2">
        <f t="shared" si="10"/>
        <v>-100000</v>
      </c>
      <c r="E118" s="2">
        <f t="shared" si="11"/>
        <v>-20526.103140466763</v>
      </c>
      <c r="F118" s="2">
        <f t="shared" si="12"/>
        <v>2032084.2109062094</v>
      </c>
      <c r="G118" s="2">
        <f t="shared" si="13"/>
        <v>2032084.2109062094</v>
      </c>
      <c r="H118" s="2">
        <f t="shared" si="14"/>
        <v>2032084.2109062094</v>
      </c>
      <c r="I118">
        <f t="shared" si="15"/>
        <v>1</v>
      </c>
      <c r="J118" s="1">
        <f t="shared" si="17"/>
        <v>41876</v>
      </c>
      <c r="K118" s="2">
        <f t="shared" si="18"/>
        <v>0</v>
      </c>
      <c r="L118" s="2">
        <f t="shared" si="19"/>
        <v>0</v>
      </c>
    </row>
    <row r="119" spans="1:12" x14ac:dyDescent="0.25">
      <c r="A119" s="1">
        <v>41877</v>
      </c>
      <c r="B119">
        <v>0</v>
      </c>
      <c r="C119" s="2">
        <f t="shared" si="16"/>
        <v>2032084.2109062094</v>
      </c>
      <c r="D119" s="2">
        <f t="shared" si="10"/>
        <v>-100000</v>
      </c>
      <c r="E119" s="2">
        <f t="shared" si="11"/>
        <v>-19320.842109062094</v>
      </c>
      <c r="F119" s="2">
        <f t="shared" si="12"/>
        <v>1912763.3687971474</v>
      </c>
      <c r="G119" s="2">
        <f t="shared" si="13"/>
        <v>1912763.3687971474</v>
      </c>
      <c r="H119" s="2">
        <f t="shared" si="14"/>
        <v>1912763.3687971474</v>
      </c>
      <c r="I119">
        <f t="shared" si="15"/>
        <v>2</v>
      </c>
      <c r="J119" s="1">
        <f t="shared" si="17"/>
        <v>41877</v>
      </c>
      <c r="K119" s="2">
        <f t="shared" si="18"/>
        <v>0</v>
      </c>
      <c r="L119" s="2">
        <f t="shared" si="19"/>
        <v>0</v>
      </c>
    </row>
    <row r="120" spans="1:12" x14ac:dyDescent="0.25">
      <c r="A120" s="1">
        <v>41878</v>
      </c>
      <c r="B120">
        <v>0</v>
      </c>
      <c r="C120" s="2">
        <f t="shared" si="16"/>
        <v>1912763.3687971474</v>
      </c>
      <c r="D120" s="2">
        <f t="shared" si="10"/>
        <v>-100000</v>
      </c>
      <c r="E120" s="2">
        <f t="shared" si="11"/>
        <v>-18127.633687971476</v>
      </c>
      <c r="F120" s="2">
        <f t="shared" si="12"/>
        <v>1794635.735109176</v>
      </c>
      <c r="G120" s="2">
        <f t="shared" si="13"/>
        <v>1794635.735109176</v>
      </c>
      <c r="H120" s="2">
        <f t="shared" si="14"/>
        <v>1794635.735109176</v>
      </c>
      <c r="I120">
        <f t="shared" si="15"/>
        <v>3</v>
      </c>
      <c r="J120" s="1">
        <f t="shared" si="17"/>
        <v>41878</v>
      </c>
      <c r="K120" s="2">
        <f t="shared" si="18"/>
        <v>0</v>
      </c>
      <c r="L120" s="2">
        <f t="shared" si="19"/>
        <v>0</v>
      </c>
    </row>
    <row r="121" spans="1:12" x14ac:dyDescent="0.25">
      <c r="A121" s="1">
        <v>41879</v>
      </c>
      <c r="B121">
        <v>1</v>
      </c>
      <c r="C121" s="2">
        <f t="shared" si="16"/>
        <v>1794635.735109176</v>
      </c>
      <c r="D121" s="2">
        <f t="shared" si="10"/>
        <v>0</v>
      </c>
      <c r="E121" s="2">
        <f t="shared" si="11"/>
        <v>53839.072053275282</v>
      </c>
      <c r="F121" s="2">
        <f t="shared" si="12"/>
        <v>1848474.8071624513</v>
      </c>
      <c r="G121" s="2">
        <f t="shared" si="13"/>
        <v>1848474.8071624513</v>
      </c>
      <c r="H121" s="2">
        <f t="shared" si="14"/>
        <v>1848474.8071624513</v>
      </c>
      <c r="I121">
        <f t="shared" si="15"/>
        <v>4</v>
      </c>
      <c r="J121" s="1">
        <f t="shared" si="17"/>
        <v>41879</v>
      </c>
      <c r="K121" s="2">
        <f t="shared" si="18"/>
        <v>0</v>
      </c>
      <c r="L121" s="2">
        <f t="shared" si="19"/>
        <v>0</v>
      </c>
    </row>
    <row r="122" spans="1:12" x14ac:dyDescent="0.25">
      <c r="A122" s="1">
        <v>41880</v>
      </c>
      <c r="B122">
        <v>0</v>
      </c>
      <c r="C122" s="2">
        <f t="shared" si="16"/>
        <v>1848474.8071624513</v>
      </c>
      <c r="D122" s="2">
        <f t="shared" si="10"/>
        <v>-100000</v>
      </c>
      <c r="E122" s="2">
        <f t="shared" si="11"/>
        <v>-17484.748071624512</v>
      </c>
      <c r="F122" s="2">
        <f t="shared" si="12"/>
        <v>1730990.0590908269</v>
      </c>
      <c r="G122" s="2">
        <f t="shared" si="13"/>
        <v>1730990.0590908269</v>
      </c>
      <c r="H122" s="2">
        <f t="shared" si="14"/>
        <v>1730990.0590908269</v>
      </c>
      <c r="I122">
        <f t="shared" si="15"/>
        <v>5</v>
      </c>
      <c r="J122" s="1">
        <f t="shared" si="17"/>
        <v>41880</v>
      </c>
      <c r="K122" s="2">
        <f t="shared" si="18"/>
        <v>0</v>
      </c>
      <c r="L122" s="2">
        <f t="shared" si="19"/>
        <v>0</v>
      </c>
    </row>
    <row r="123" spans="1:12" x14ac:dyDescent="0.25">
      <c r="A123" s="1">
        <v>41881</v>
      </c>
      <c r="B123">
        <v>0</v>
      </c>
      <c r="C123" s="2">
        <f t="shared" si="16"/>
        <v>1730990.0590908269</v>
      </c>
      <c r="D123" s="2">
        <f t="shared" si="10"/>
        <v>-100000</v>
      </c>
      <c r="E123" s="2">
        <f t="shared" si="11"/>
        <v>-16309.90059090827</v>
      </c>
      <c r="F123" s="2">
        <f t="shared" si="12"/>
        <v>1614680.1584999186</v>
      </c>
      <c r="G123" s="2">
        <f t="shared" si="13"/>
        <v>1614680.1584999186</v>
      </c>
      <c r="H123" s="2">
        <f t="shared" si="14"/>
        <v>2114680.1584999189</v>
      </c>
      <c r="I123">
        <f t="shared" si="15"/>
        <v>6</v>
      </c>
      <c r="J123" s="1">
        <f t="shared" si="17"/>
        <v>41881</v>
      </c>
      <c r="K123" s="2">
        <f t="shared" si="18"/>
        <v>0</v>
      </c>
      <c r="L123" s="2">
        <f t="shared" si="19"/>
        <v>500000.00000000023</v>
      </c>
    </row>
    <row r="124" spans="1:12" x14ac:dyDescent="0.25">
      <c r="A124" s="1">
        <v>41882</v>
      </c>
      <c r="B124">
        <v>1</v>
      </c>
      <c r="C124" s="2">
        <f t="shared" si="16"/>
        <v>2114680.1584999189</v>
      </c>
      <c r="D124" s="2">
        <f t="shared" si="10"/>
        <v>0</v>
      </c>
      <c r="E124" s="2">
        <f t="shared" si="11"/>
        <v>63440.404754997566</v>
      </c>
      <c r="F124" s="2">
        <f t="shared" si="12"/>
        <v>2178120.5632549166</v>
      </c>
      <c r="G124" s="2">
        <f t="shared" si="13"/>
        <v>2178120.5632549166</v>
      </c>
      <c r="H124" s="2">
        <f t="shared" si="14"/>
        <v>2178120.5632549166</v>
      </c>
      <c r="I124">
        <f t="shared" si="15"/>
        <v>7</v>
      </c>
      <c r="J124" s="1">
        <f t="shared" si="17"/>
        <v>41882</v>
      </c>
      <c r="K124" s="2">
        <f t="shared" si="18"/>
        <v>0</v>
      </c>
      <c r="L124" s="2">
        <f t="shared" si="19"/>
        <v>0</v>
      </c>
    </row>
    <row r="125" spans="1:12" x14ac:dyDescent="0.25">
      <c r="A125" s="1">
        <v>41883</v>
      </c>
      <c r="B125">
        <v>0</v>
      </c>
      <c r="C125" s="2">
        <f t="shared" si="16"/>
        <v>2178120.5632549166</v>
      </c>
      <c r="D125" s="2">
        <f t="shared" si="10"/>
        <v>-100000</v>
      </c>
      <c r="E125" s="2">
        <f t="shared" si="11"/>
        <v>-20781.205632549165</v>
      </c>
      <c r="F125" s="2">
        <f t="shared" si="12"/>
        <v>2057339.3576223673</v>
      </c>
      <c r="G125" s="2">
        <f t="shared" si="13"/>
        <v>2057339.3576223673</v>
      </c>
      <c r="H125" s="2">
        <f t="shared" si="14"/>
        <v>2057339.3576223673</v>
      </c>
      <c r="I125">
        <f t="shared" si="15"/>
        <v>1</v>
      </c>
      <c r="J125" s="1">
        <f t="shared" si="17"/>
        <v>41883</v>
      </c>
      <c r="K125" s="2">
        <f t="shared" si="18"/>
        <v>0</v>
      </c>
      <c r="L125" s="2">
        <f t="shared" si="19"/>
        <v>0</v>
      </c>
    </row>
    <row r="126" spans="1:12" x14ac:dyDescent="0.25">
      <c r="A126" s="1">
        <v>41884</v>
      </c>
      <c r="B126">
        <v>0</v>
      </c>
      <c r="C126" s="2">
        <f t="shared" si="16"/>
        <v>2057339.3576223673</v>
      </c>
      <c r="D126" s="2">
        <f t="shared" si="10"/>
        <v>-100000</v>
      </c>
      <c r="E126" s="2">
        <f t="shared" si="11"/>
        <v>-19573.393576223672</v>
      </c>
      <c r="F126" s="2">
        <f t="shared" si="12"/>
        <v>1937765.9640461437</v>
      </c>
      <c r="G126" s="2">
        <f t="shared" si="13"/>
        <v>1937765.9640461437</v>
      </c>
      <c r="H126" s="2">
        <f t="shared" si="14"/>
        <v>1937765.9640461437</v>
      </c>
      <c r="I126">
        <f t="shared" si="15"/>
        <v>2</v>
      </c>
      <c r="J126" s="1">
        <f t="shared" si="17"/>
        <v>41884</v>
      </c>
      <c r="K126" s="2">
        <f t="shared" si="18"/>
        <v>0</v>
      </c>
      <c r="L126" s="2">
        <f t="shared" si="19"/>
        <v>0</v>
      </c>
    </row>
    <row r="127" spans="1:12" x14ac:dyDescent="0.25">
      <c r="A127" s="1">
        <v>41885</v>
      </c>
      <c r="B127">
        <v>0</v>
      </c>
      <c r="C127" s="2">
        <f t="shared" si="16"/>
        <v>1937765.9640461437</v>
      </c>
      <c r="D127" s="2">
        <f t="shared" si="10"/>
        <v>-100000</v>
      </c>
      <c r="E127" s="2">
        <f t="shared" si="11"/>
        <v>-18377.659640461436</v>
      </c>
      <c r="F127" s="2">
        <f t="shared" si="12"/>
        <v>1819388.3044056823</v>
      </c>
      <c r="G127" s="2">
        <f t="shared" si="13"/>
        <v>1819388.3044056823</v>
      </c>
      <c r="H127" s="2">
        <f t="shared" si="14"/>
        <v>1819388.3044056823</v>
      </c>
      <c r="I127">
        <f t="shared" si="15"/>
        <v>3</v>
      </c>
      <c r="J127" s="1">
        <f t="shared" si="17"/>
        <v>41885</v>
      </c>
      <c r="K127" s="2">
        <f t="shared" si="18"/>
        <v>0</v>
      </c>
      <c r="L127" s="2">
        <f t="shared" si="19"/>
        <v>0</v>
      </c>
    </row>
    <row r="128" spans="1:12" x14ac:dyDescent="0.25">
      <c r="A128" s="1">
        <v>41886</v>
      </c>
      <c r="B128">
        <v>0</v>
      </c>
      <c r="C128" s="2">
        <f t="shared" si="16"/>
        <v>1819388.3044056823</v>
      </c>
      <c r="D128" s="2">
        <f t="shared" si="10"/>
        <v>-100000</v>
      </c>
      <c r="E128" s="2">
        <f t="shared" si="11"/>
        <v>-17193.883044056824</v>
      </c>
      <c r="F128" s="2">
        <f t="shared" si="12"/>
        <v>1702194.4213616254</v>
      </c>
      <c r="G128" s="2">
        <f t="shared" si="13"/>
        <v>1702194.4213616254</v>
      </c>
      <c r="H128" s="2">
        <f t="shared" si="14"/>
        <v>1702194.4213616254</v>
      </c>
      <c r="I128">
        <f t="shared" si="15"/>
        <v>4</v>
      </c>
      <c r="J128" s="1">
        <f t="shared" si="17"/>
        <v>41886</v>
      </c>
      <c r="K128" s="2">
        <f t="shared" si="18"/>
        <v>0</v>
      </c>
      <c r="L128" s="2">
        <f t="shared" si="19"/>
        <v>0</v>
      </c>
    </row>
    <row r="129" spans="1:12" x14ac:dyDescent="0.25">
      <c r="A129" s="1">
        <v>41887</v>
      </c>
      <c r="B129">
        <v>0</v>
      </c>
      <c r="C129" s="2">
        <f t="shared" si="16"/>
        <v>1702194.4213616254</v>
      </c>
      <c r="D129" s="2">
        <f t="shared" si="10"/>
        <v>-100000</v>
      </c>
      <c r="E129" s="2">
        <f t="shared" si="11"/>
        <v>-16021.944213616254</v>
      </c>
      <c r="F129" s="2">
        <f t="shared" si="12"/>
        <v>1586172.4771480092</v>
      </c>
      <c r="G129" s="2">
        <f t="shared" si="13"/>
        <v>1586172.4771480092</v>
      </c>
      <c r="H129" s="2">
        <f t="shared" si="14"/>
        <v>1586172.4771480092</v>
      </c>
      <c r="I129">
        <f t="shared" si="15"/>
        <v>5</v>
      </c>
      <c r="J129" s="1">
        <f t="shared" si="17"/>
        <v>41887</v>
      </c>
      <c r="K129" s="2">
        <f t="shared" si="18"/>
        <v>0</v>
      </c>
      <c r="L129" s="2">
        <f t="shared" si="19"/>
        <v>0</v>
      </c>
    </row>
    <row r="130" spans="1:12" x14ac:dyDescent="0.25">
      <c r="A130" s="1">
        <v>41888</v>
      </c>
      <c r="B130">
        <v>0</v>
      </c>
      <c r="C130" s="2">
        <f t="shared" si="16"/>
        <v>1586172.4771480092</v>
      </c>
      <c r="D130" s="2">
        <f t="shared" si="10"/>
        <v>-100000</v>
      </c>
      <c r="E130" s="2">
        <f t="shared" si="11"/>
        <v>-14861.724771480092</v>
      </c>
      <c r="F130" s="2">
        <f t="shared" si="12"/>
        <v>1471310.7523765292</v>
      </c>
      <c r="G130" s="2">
        <f t="shared" si="13"/>
        <v>1471310.7523765292</v>
      </c>
      <c r="H130" s="2">
        <f t="shared" si="14"/>
        <v>1971310.7523765292</v>
      </c>
      <c r="I130">
        <f t="shared" si="15"/>
        <v>6</v>
      </c>
      <c r="J130" s="1">
        <f t="shared" si="17"/>
        <v>41888</v>
      </c>
      <c r="K130" s="2">
        <f t="shared" si="18"/>
        <v>0</v>
      </c>
      <c r="L130" s="2">
        <f t="shared" si="19"/>
        <v>500000</v>
      </c>
    </row>
    <row r="131" spans="1:12" x14ac:dyDescent="0.25">
      <c r="A131" s="1">
        <v>41889</v>
      </c>
      <c r="B131">
        <v>0</v>
      </c>
      <c r="C131" s="2">
        <f t="shared" si="16"/>
        <v>1971310.7523765292</v>
      </c>
      <c r="D131" s="2">
        <f t="shared" ref="D131:D154" si="20">-1*IF(B131=0,J$1*L$1*N$1,0)</f>
        <v>-100000</v>
      </c>
      <c r="E131" s="2">
        <f t="shared" ref="E131:E154" si="21">IF(B131=1,3%*C131,-1%*(C131+D131))</f>
        <v>-18713.107523765291</v>
      </c>
      <c r="F131" s="2">
        <f t="shared" ref="F131:F154" si="22">C131+D131+E131</f>
        <v>1852597.644852764</v>
      </c>
      <c r="G131" s="2">
        <f t="shared" ref="G131:G154" si="23">MIN(F131,2500000)</f>
        <v>1852597.644852764</v>
      </c>
      <c r="H131" s="2">
        <f t="shared" ref="H131:H154" si="24">IF(WEEKDAY(A131,2)=6,MIN(G131+500000,2500000),G131)</f>
        <v>1852597.644852764</v>
      </c>
      <c r="I131">
        <f t="shared" ref="I131:I154" si="25">WEEKDAY(A131,2)</f>
        <v>7</v>
      </c>
      <c r="J131" s="1">
        <f t="shared" si="17"/>
        <v>41889</v>
      </c>
      <c r="K131" s="2">
        <f t="shared" si="18"/>
        <v>0</v>
      </c>
      <c r="L131" s="2">
        <f t="shared" si="19"/>
        <v>0</v>
      </c>
    </row>
    <row r="132" spans="1:12" x14ac:dyDescent="0.25">
      <c r="A132" s="1">
        <v>41890</v>
      </c>
      <c r="B132">
        <v>1</v>
      </c>
      <c r="C132" s="2">
        <f t="shared" ref="C132:C154" si="26">H131</f>
        <v>1852597.644852764</v>
      </c>
      <c r="D132" s="2">
        <f t="shared" si="20"/>
        <v>0</v>
      </c>
      <c r="E132" s="2">
        <f t="shared" si="21"/>
        <v>55577.929345582917</v>
      </c>
      <c r="F132" s="2">
        <f t="shared" si="22"/>
        <v>1908175.5741983468</v>
      </c>
      <c r="G132" s="2">
        <f t="shared" si="23"/>
        <v>1908175.5741983468</v>
      </c>
      <c r="H132" s="2">
        <f t="shared" si="24"/>
        <v>1908175.5741983468</v>
      </c>
      <c r="I132">
        <f t="shared" si="25"/>
        <v>1</v>
      </c>
      <c r="J132" s="1">
        <f t="shared" ref="J132:J154" si="27">A132</f>
        <v>41890</v>
      </c>
      <c r="K132" s="2">
        <f t="shared" ref="K132:K154" si="28">F132-G132</f>
        <v>0</v>
      </c>
      <c r="L132" s="2">
        <f t="shared" ref="L132:L154" si="29">H132-G132</f>
        <v>0</v>
      </c>
    </row>
    <row r="133" spans="1:12" x14ac:dyDescent="0.25">
      <c r="A133" s="1">
        <v>41891</v>
      </c>
      <c r="B133">
        <v>0</v>
      </c>
      <c r="C133" s="2">
        <f t="shared" si="26"/>
        <v>1908175.5741983468</v>
      </c>
      <c r="D133" s="2">
        <f t="shared" si="20"/>
        <v>-100000</v>
      </c>
      <c r="E133" s="2">
        <f t="shared" si="21"/>
        <v>-18081.75574198347</v>
      </c>
      <c r="F133" s="2">
        <f t="shared" si="22"/>
        <v>1790093.8184563634</v>
      </c>
      <c r="G133" s="2">
        <f t="shared" si="23"/>
        <v>1790093.8184563634</v>
      </c>
      <c r="H133" s="2">
        <f t="shared" si="24"/>
        <v>1790093.8184563634</v>
      </c>
      <c r="I133">
        <f t="shared" si="25"/>
        <v>2</v>
      </c>
      <c r="J133" s="1">
        <f t="shared" si="27"/>
        <v>41891</v>
      </c>
      <c r="K133" s="2">
        <f t="shared" si="28"/>
        <v>0</v>
      </c>
      <c r="L133" s="2">
        <f t="shared" si="29"/>
        <v>0</v>
      </c>
    </row>
    <row r="134" spans="1:12" x14ac:dyDescent="0.25">
      <c r="A134" s="1">
        <v>41892</v>
      </c>
      <c r="B134">
        <v>0</v>
      </c>
      <c r="C134" s="2">
        <f t="shared" si="26"/>
        <v>1790093.8184563634</v>
      </c>
      <c r="D134" s="2">
        <f t="shared" si="20"/>
        <v>-100000</v>
      </c>
      <c r="E134" s="2">
        <f t="shared" si="21"/>
        <v>-16900.938184563634</v>
      </c>
      <c r="F134" s="2">
        <f t="shared" si="22"/>
        <v>1673192.8802717999</v>
      </c>
      <c r="G134" s="2">
        <f t="shared" si="23"/>
        <v>1673192.8802717999</v>
      </c>
      <c r="H134" s="2">
        <f t="shared" si="24"/>
        <v>1673192.8802717999</v>
      </c>
      <c r="I134">
        <f t="shared" si="25"/>
        <v>3</v>
      </c>
      <c r="J134" s="1">
        <f t="shared" si="27"/>
        <v>41892</v>
      </c>
      <c r="K134" s="2">
        <f t="shared" si="28"/>
        <v>0</v>
      </c>
      <c r="L134" s="2">
        <f t="shared" si="29"/>
        <v>0</v>
      </c>
    </row>
    <row r="135" spans="1:12" x14ac:dyDescent="0.25">
      <c r="A135" s="1">
        <v>41893</v>
      </c>
      <c r="B135">
        <v>0</v>
      </c>
      <c r="C135" s="2">
        <f t="shared" si="26"/>
        <v>1673192.8802717999</v>
      </c>
      <c r="D135" s="2">
        <f t="shared" si="20"/>
        <v>-100000</v>
      </c>
      <c r="E135" s="2">
        <f t="shared" si="21"/>
        <v>-15731.928802717999</v>
      </c>
      <c r="F135" s="2">
        <f t="shared" si="22"/>
        <v>1557460.9514690819</v>
      </c>
      <c r="G135" s="2">
        <f t="shared" si="23"/>
        <v>1557460.9514690819</v>
      </c>
      <c r="H135" s="2">
        <f t="shared" si="24"/>
        <v>1557460.9514690819</v>
      </c>
      <c r="I135">
        <f t="shared" si="25"/>
        <v>4</v>
      </c>
      <c r="J135" s="1">
        <f t="shared" si="27"/>
        <v>41893</v>
      </c>
      <c r="K135" s="2">
        <f t="shared" si="28"/>
        <v>0</v>
      </c>
      <c r="L135" s="2">
        <f t="shared" si="29"/>
        <v>0</v>
      </c>
    </row>
    <row r="136" spans="1:12" x14ac:dyDescent="0.25">
      <c r="A136" s="1">
        <v>41894</v>
      </c>
      <c r="B136">
        <v>0</v>
      </c>
      <c r="C136" s="2">
        <f t="shared" si="26"/>
        <v>1557460.9514690819</v>
      </c>
      <c r="D136" s="2">
        <f t="shared" si="20"/>
        <v>-100000</v>
      </c>
      <c r="E136" s="2">
        <f t="shared" si="21"/>
        <v>-14574.609514690819</v>
      </c>
      <c r="F136" s="2">
        <f t="shared" si="22"/>
        <v>1442886.341954391</v>
      </c>
      <c r="G136" s="2">
        <f t="shared" si="23"/>
        <v>1442886.341954391</v>
      </c>
      <c r="H136" s="2">
        <f t="shared" si="24"/>
        <v>1442886.341954391</v>
      </c>
      <c r="I136">
        <f t="shared" si="25"/>
        <v>5</v>
      </c>
      <c r="J136" s="1">
        <f t="shared" si="27"/>
        <v>41894</v>
      </c>
      <c r="K136" s="2">
        <f t="shared" si="28"/>
        <v>0</v>
      </c>
      <c r="L136" s="2">
        <f t="shared" si="29"/>
        <v>0</v>
      </c>
    </row>
    <row r="137" spans="1:12" x14ac:dyDescent="0.25">
      <c r="A137" s="1">
        <v>41895</v>
      </c>
      <c r="B137">
        <v>0</v>
      </c>
      <c r="C137" s="2">
        <f t="shared" si="26"/>
        <v>1442886.341954391</v>
      </c>
      <c r="D137" s="2">
        <f t="shared" si="20"/>
        <v>-100000</v>
      </c>
      <c r="E137" s="2">
        <f t="shared" si="21"/>
        <v>-13428.86341954391</v>
      </c>
      <c r="F137" s="2">
        <f t="shared" si="22"/>
        <v>1329457.478534847</v>
      </c>
      <c r="G137" s="2">
        <f t="shared" si="23"/>
        <v>1329457.478534847</v>
      </c>
      <c r="H137" s="2">
        <f t="shared" si="24"/>
        <v>1829457.478534847</v>
      </c>
      <c r="I137">
        <f t="shared" si="25"/>
        <v>6</v>
      </c>
      <c r="J137" s="1">
        <f t="shared" si="27"/>
        <v>41895</v>
      </c>
      <c r="K137" s="2">
        <f t="shared" si="28"/>
        <v>0</v>
      </c>
      <c r="L137" s="2">
        <f t="shared" si="29"/>
        <v>500000</v>
      </c>
    </row>
    <row r="138" spans="1:12" x14ac:dyDescent="0.25">
      <c r="A138" s="1">
        <v>41896</v>
      </c>
      <c r="B138">
        <v>0</v>
      </c>
      <c r="C138" s="2">
        <f t="shared" si="26"/>
        <v>1829457.478534847</v>
      </c>
      <c r="D138" s="2">
        <f t="shared" si="20"/>
        <v>-100000</v>
      </c>
      <c r="E138" s="2">
        <f t="shared" si="21"/>
        <v>-17294.574785348472</v>
      </c>
      <c r="F138" s="2">
        <f t="shared" si="22"/>
        <v>1712162.9037494985</v>
      </c>
      <c r="G138" s="2">
        <f t="shared" si="23"/>
        <v>1712162.9037494985</v>
      </c>
      <c r="H138" s="2">
        <f t="shared" si="24"/>
        <v>1712162.9037494985</v>
      </c>
      <c r="I138">
        <f t="shared" si="25"/>
        <v>7</v>
      </c>
      <c r="J138" s="1">
        <f t="shared" si="27"/>
        <v>41896</v>
      </c>
      <c r="K138" s="2">
        <f t="shared" si="28"/>
        <v>0</v>
      </c>
      <c r="L138" s="2">
        <f t="shared" si="29"/>
        <v>0</v>
      </c>
    </row>
    <row r="139" spans="1:12" x14ac:dyDescent="0.25">
      <c r="A139" s="1">
        <v>41897</v>
      </c>
      <c r="B139">
        <v>1</v>
      </c>
      <c r="C139" s="2">
        <f t="shared" si="26"/>
        <v>1712162.9037494985</v>
      </c>
      <c r="D139" s="2">
        <f t="shared" si="20"/>
        <v>0</v>
      </c>
      <c r="E139" s="2">
        <f t="shared" si="21"/>
        <v>51364.887112484954</v>
      </c>
      <c r="F139" s="2">
        <f t="shared" si="22"/>
        <v>1763527.7908619836</v>
      </c>
      <c r="G139" s="2">
        <f t="shared" si="23"/>
        <v>1763527.7908619836</v>
      </c>
      <c r="H139" s="2">
        <f t="shared" si="24"/>
        <v>1763527.7908619836</v>
      </c>
      <c r="I139">
        <f t="shared" si="25"/>
        <v>1</v>
      </c>
      <c r="J139" s="1">
        <f t="shared" si="27"/>
        <v>41897</v>
      </c>
      <c r="K139" s="2">
        <f t="shared" si="28"/>
        <v>0</v>
      </c>
      <c r="L139" s="2">
        <f t="shared" si="29"/>
        <v>0</v>
      </c>
    </row>
    <row r="140" spans="1:12" x14ac:dyDescent="0.25">
      <c r="A140" s="1">
        <v>41898</v>
      </c>
      <c r="B140">
        <v>0</v>
      </c>
      <c r="C140" s="2">
        <f t="shared" si="26"/>
        <v>1763527.7908619836</v>
      </c>
      <c r="D140" s="2">
        <f t="shared" si="20"/>
        <v>-100000</v>
      </c>
      <c r="E140" s="2">
        <f t="shared" si="21"/>
        <v>-16635.277908619835</v>
      </c>
      <c r="F140" s="2">
        <f t="shared" si="22"/>
        <v>1646892.5129533638</v>
      </c>
      <c r="G140" s="2">
        <f t="shared" si="23"/>
        <v>1646892.5129533638</v>
      </c>
      <c r="H140" s="2">
        <f t="shared" si="24"/>
        <v>1646892.5129533638</v>
      </c>
      <c r="I140">
        <f t="shared" si="25"/>
        <v>2</v>
      </c>
      <c r="J140" s="1">
        <f t="shared" si="27"/>
        <v>41898</v>
      </c>
      <c r="K140" s="2">
        <f t="shared" si="28"/>
        <v>0</v>
      </c>
      <c r="L140" s="2">
        <f t="shared" si="29"/>
        <v>0</v>
      </c>
    </row>
    <row r="141" spans="1:12" x14ac:dyDescent="0.25">
      <c r="A141" s="1">
        <v>41899</v>
      </c>
      <c r="B141">
        <v>0</v>
      </c>
      <c r="C141" s="2">
        <f t="shared" si="26"/>
        <v>1646892.5129533638</v>
      </c>
      <c r="D141" s="2">
        <f t="shared" si="20"/>
        <v>-100000</v>
      </c>
      <c r="E141" s="2">
        <f t="shared" si="21"/>
        <v>-15468.925129533638</v>
      </c>
      <c r="F141" s="2">
        <f t="shared" si="22"/>
        <v>1531423.5878238301</v>
      </c>
      <c r="G141" s="2">
        <f t="shared" si="23"/>
        <v>1531423.5878238301</v>
      </c>
      <c r="H141" s="2">
        <f t="shared" si="24"/>
        <v>1531423.5878238301</v>
      </c>
      <c r="I141">
        <f t="shared" si="25"/>
        <v>3</v>
      </c>
      <c r="J141" s="1">
        <f t="shared" si="27"/>
        <v>41899</v>
      </c>
      <c r="K141" s="2">
        <f t="shared" si="28"/>
        <v>0</v>
      </c>
      <c r="L141" s="2">
        <f t="shared" si="29"/>
        <v>0</v>
      </c>
    </row>
    <row r="142" spans="1:12" x14ac:dyDescent="0.25">
      <c r="A142" s="1">
        <v>41900</v>
      </c>
      <c r="B142">
        <v>0</v>
      </c>
      <c r="C142" s="2">
        <f t="shared" si="26"/>
        <v>1531423.5878238301</v>
      </c>
      <c r="D142" s="2">
        <f t="shared" si="20"/>
        <v>-100000</v>
      </c>
      <c r="E142" s="2">
        <f t="shared" si="21"/>
        <v>-14314.235878238302</v>
      </c>
      <c r="F142" s="2">
        <f t="shared" si="22"/>
        <v>1417109.3519455919</v>
      </c>
      <c r="G142" s="2">
        <f t="shared" si="23"/>
        <v>1417109.3519455919</v>
      </c>
      <c r="H142" s="2">
        <f t="shared" si="24"/>
        <v>1417109.3519455919</v>
      </c>
      <c r="I142">
        <f t="shared" si="25"/>
        <v>4</v>
      </c>
      <c r="J142" s="1">
        <f t="shared" si="27"/>
        <v>41900</v>
      </c>
      <c r="K142" s="2">
        <f t="shared" si="28"/>
        <v>0</v>
      </c>
      <c r="L142" s="2">
        <f t="shared" si="29"/>
        <v>0</v>
      </c>
    </row>
    <row r="143" spans="1:12" x14ac:dyDescent="0.25">
      <c r="A143" s="1">
        <v>41901</v>
      </c>
      <c r="B143">
        <v>0</v>
      </c>
      <c r="C143" s="2">
        <f t="shared" si="26"/>
        <v>1417109.3519455919</v>
      </c>
      <c r="D143" s="2">
        <f t="shared" si="20"/>
        <v>-100000</v>
      </c>
      <c r="E143" s="2">
        <f t="shared" si="21"/>
        <v>-13171.093519455919</v>
      </c>
      <c r="F143" s="2">
        <f t="shared" si="22"/>
        <v>1303938.2584261359</v>
      </c>
      <c r="G143" s="2">
        <f t="shared" si="23"/>
        <v>1303938.2584261359</v>
      </c>
      <c r="H143" s="2">
        <f t="shared" si="24"/>
        <v>1303938.2584261359</v>
      </c>
      <c r="I143">
        <f t="shared" si="25"/>
        <v>5</v>
      </c>
      <c r="J143" s="1">
        <f t="shared" si="27"/>
        <v>41901</v>
      </c>
      <c r="K143" s="2">
        <f t="shared" si="28"/>
        <v>0</v>
      </c>
      <c r="L143" s="2">
        <f t="shared" si="29"/>
        <v>0</v>
      </c>
    </row>
    <row r="144" spans="1:12" x14ac:dyDescent="0.25">
      <c r="A144" s="1">
        <v>41902</v>
      </c>
      <c r="B144">
        <v>0</v>
      </c>
      <c r="C144" s="2">
        <f t="shared" si="26"/>
        <v>1303938.2584261359</v>
      </c>
      <c r="D144" s="2">
        <f t="shared" si="20"/>
        <v>-100000</v>
      </c>
      <c r="E144" s="2">
        <f t="shared" si="21"/>
        <v>-12039.382584261359</v>
      </c>
      <c r="F144" s="2">
        <f t="shared" si="22"/>
        <v>1191898.8758418746</v>
      </c>
      <c r="G144" s="2">
        <f t="shared" si="23"/>
        <v>1191898.8758418746</v>
      </c>
      <c r="H144" s="2">
        <f t="shared" si="24"/>
        <v>1691898.8758418746</v>
      </c>
      <c r="I144">
        <f t="shared" si="25"/>
        <v>6</v>
      </c>
      <c r="J144" s="1">
        <f t="shared" si="27"/>
        <v>41902</v>
      </c>
      <c r="K144" s="2">
        <f t="shared" si="28"/>
        <v>0</v>
      </c>
      <c r="L144" s="2">
        <f t="shared" si="29"/>
        <v>500000</v>
      </c>
    </row>
    <row r="145" spans="1:12" x14ac:dyDescent="0.25">
      <c r="A145" s="1">
        <v>41903</v>
      </c>
      <c r="B145">
        <v>0</v>
      </c>
      <c r="C145" s="2">
        <f t="shared" si="26"/>
        <v>1691898.8758418746</v>
      </c>
      <c r="D145" s="2">
        <f t="shared" si="20"/>
        <v>-100000</v>
      </c>
      <c r="E145" s="2">
        <f t="shared" si="21"/>
        <v>-15918.988758418747</v>
      </c>
      <c r="F145" s="2">
        <f t="shared" si="22"/>
        <v>1575979.8870834559</v>
      </c>
      <c r="G145" s="2">
        <f t="shared" si="23"/>
        <v>1575979.8870834559</v>
      </c>
      <c r="H145" s="2">
        <f t="shared" si="24"/>
        <v>1575979.8870834559</v>
      </c>
      <c r="I145">
        <f t="shared" si="25"/>
        <v>7</v>
      </c>
      <c r="J145" s="1">
        <f t="shared" si="27"/>
        <v>41903</v>
      </c>
      <c r="K145" s="2">
        <f t="shared" si="28"/>
        <v>0</v>
      </c>
      <c r="L145" s="2">
        <f t="shared" si="29"/>
        <v>0</v>
      </c>
    </row>
    <row r="146" spans="1:12" x14ac:dyDescent="0.25">
      <c r="A146" s="1">
        <v>41904</v>
      </c>
      <c r="B146">
        <v>0</v>
      </c>
      <c r="C146" s="2">
        <f t="shared" si="26"/>
        <v>1575979.8870834559</v>
      </c>
      <c r="D146" s="2">
        <f t="shared" si="20"/>
        <v>-100000</v>
      </c>
      <c r="E146" s="2">
        <f t="shared" si="21"/>
        <v>-14759.79887083456</v>
      </c>
      <c r="F146" s="2">
        <f t="shared" si="22"/>
        <v>1461220.0882126214</v>
      </c>
      <c r="G146" s="2">
        <f t="shared" si="23"/>
        <v>1461220.0882126214</v>
      </c>
      <c r="H146" s="2">
        <f t="shared" si="24"/>
        <v>1461220.0882126214</v>
      </c>
      <c r="I146">
        <f t="shared" si="25"/>
        <v>1</v>
      </c>
      <c r="J146" s="1">
        <f t="shared" si="27"/>
        <v>41904</v>
      </c>
      <c r="K146" s="2">
        <f t="shared" si="28"/>
        <v>0</v>
      </c>
      <c r="L146" s="2">
        <f t="shared" si="29"/>
        <v>0</v>
      </c>
    </row>
    <row r="147" spans="1:12" x14ac:dyDescent="0.25">
      <c r="A147" s="1">
        <v>41905</v>
      </c>
      <c r="B147">
        <v>1</v>
      </c>
      <c r="C147" s="2">
        <f t="shared" si="26"/>
        <v>1461220.0882126214</v>
      </c>
      <c r="D147" s="2">
        <f t="shared" si="20"/>
        <v>0</v>
      </c>
      <c r="E147" s="2">
        <f t="shared" si="21"/>
        <v>43836.60264637864</v>
      </c>
      <c r="F147" s="2">
        <f t="shared" si="22"/>
        <v>1505056.690859</v>
      </c>
      <c r="G147" s="2">
        <f t="shared" si="23"/>
        <v>1505056.690859</v>
      </c>
      <c r="H147" s="2">
        <f t="shared" si="24"/>
        <v>1505056.690859</v>
      </c>
      <c r="I147">
        <f t="shared" si="25"/>
        <v>2</v>
      </c>
      <c r="J147" s="1">
        <f t="shared" si="27"/>
        <v>41905</v>
      </c>
      <c r="K147" s="2">
        <f t="shared" si="28"/>
        <v>0</v>
      </c>
      <c r="L147" s="2">
        <f t="shared" si="29"/>
        <v>0</v>
      </c>
    </row>
    <row r="148" spans="1:12" x14ac:dyDescent="0.25">
      <c r="A148" s="1">
        <v>41906</v>
      </c>
      <c r="B148">
        <v>0</v>
      </c>
      <c r="C148" s="2">
        <f t="shared" si="26"/>
        <v>1505056.690859</v>
      </c>
      <c r="D148" s="2">
        <f t="shared" si="20"/>
        <v>-100000</v>
      </c>
      <c r="E148" s="2">
        <f t="shared" si="21"/>
        <v>-14050.566908590001</v>
      </c>
      <c r="F148" s="2">
        <f t="shared" si="22"/>
        <v>1391006.1239504099</v>
      </c>
      <c r="G148" s="2">
        <f t="shared" si="23"/>
        <v>1391006.1239504099</v>
      </c>
      <c r="H148" s="2">
        <f t="shared" si="24"/>
        <v>1391006.1239504099</v>
      </c>
      <c r="I148">
        <f t="shared" si="25"/>
        <v>3</v>
      </c>
      <c r="J148" s="1">
        <f t="shared" si="27"/>
        <v>41906</v>
      </c>
      <c r="K148" s="2">
        <f t="shared" si="28"/>
        <v>0</v>
      </c>
      <c r="L148" s="2">
        <f t="shared" si="29"/>
        <v>0</v>
      </c>
    </row>
    <row r="149" spans="1:12" x14ac:dyDescent="0.25">
      <c r="A149" s="1">
        <v>41907</v>
      </c>
      <c r="B149">
        <v>1</v>
      </c>
      <c r="C149" s="2">
        <f t="shared" si="26"/>
        <v>1391006.1239504099</v>
      </c>
      <c r="D149" s="2">
        <f t="shared" si="20"/>
        <v>0</v>
      </c>
      <c r="E149" s="2">
        <f t="shared" si="21"/>
        <v>41730.183718512293</v>
      </c>
      <c r="F149" s="2">
        <f t="shared" si="22"/>
        <v>1432736.3076689222</v>
      </c>
      <c r="G149" s="2">
        <f t="shared" si="23"/>
        <v>1432736.3076689222</v>
      </c>
      <c r="H149" s="2">
        <f t="shared" si="24"/>
        <v>1432736.3076689222</v>
      </c>
      <c r="I149">
        <f t="shared" si="25"/>
        <v>4</v>
      </c>
      <c r="J149" s="1">
        <f t="shared" si="27"/>
        <v>41907</v>
      </c>
      <c r="K149" s="2">
        <f t="shared" si="28"/>
        <v>0</v>
      </c>
      <c r="L149" s="2">
        <f t="shared" si="29"/>
        <v>0</v>
      </c>
    </row>
    <row r="150" spans="1:12" x14ac:dyDescent="0.25">
      <c r="A150" s="1">
        <v>41908</v>
      </c>
      <c r="B150">
        <v>0</v>
      </c>
      <c r="C150" s="2">
        <f t="shared" si="26"/>
        <v>1432736.3076689222</v>
      </c>
      <c r="D150" s="2">
        <f t="shared" si="20"/>
        <v>-100000</v>
      </c>
      <c r="E150" s="2">
        <f t="shared" si="21"/>
        <v>-13327.363076689222</v>
      </c>
      <c r="F150" s="2">
        <f t="shared" si="22"/>
        <v>1319408.944592233</v>
      </c>
      <c r="G150" s="2">
        <f t="shared" si="23"/>
        <v>1319408.944592233</v>
      </c>
      <c r="H150" s="2">
        <f t="shared" si="24"/>
        <v>1319408.944592233</v>
      </c>
      <c r="I150">
        <f t="shared" si="25"/>
        <v>5</v>
      </c>
      <c r="J150" s="1">
        <f t="shared" si="27"/>
        <v>41908</v>
      </c>
      <c r="K150" s="2">
        <f t="shared" si="28"/>
        <v>0</v>
      </c>
      <c r="L150" s="2">
        <f t="shared" si="29"/>
        <v>0</v>
      </c>
    </row>
    <row r="151" spans="1:12" x14ac:dyDescent="0.25">
      <c r="A151" s="1">
        <v>41909</v>
      </c>
      <c r="B151">
        <v>0</v>
      </c>
      <c r="C151" s="2">
        <f t="shared" si="26"/>
        <v>1319408.944592233</v>
      </c>
      <c r="D151" s="2">
        <f t="shared" si="20"/>
        <v>-100000</v>
      </c>
      <c r="E151" s="2">
        <f t="shared" si="21"/>
        <v>-12194.089445922331</v>
      </c>
      <c r="F151" s="2">
        <f t="shared" si="22"/>
        <v>1207214.8551463108</v>
      </c>
      <c r="G151" s="2">
        <f t="shared" si="23"/>
        <v>1207214.8551463108</v>
      </c>
      <c r="H151" s="2">
        <f t="shared" si="24"/>
        <v>1707214.8551463108</v>
      </c>
      <c r="I151">
        <f t="shared" si="25"/>
        <v>6</v>
      </c>
      <c r="J151" s="1">
        <f t="shared" si="27"/>
        <v>41909</v>
      </c>
      <c r="K151" s="2">
        <f t="shared" si="28"/>
        <v>0</v>
      </c>
      <c r="L151" s="2">
        <f t="shared" si="29"/>
        <v>500000</v>
      </c>
    </row>
    <row r="152" spans="1:12" x14ac:dyDescent="0.25">
      <c r="A152" s="1">
        <v>41910</v>
      </c>
      <c r="B152">
        <v>0</v>
      </c>
      <c r="C152" s="2">
        <f t="shared" si="26"/>
        <v>1707214.8551463108</v>
      </c>
      <c r="D152" s="2">
        <f t="shared" si="20"/>
        <v>-100000</v>
      </c>
      <c r="E152" s="2">
        <f t="shared" si="21"/>
        <v>-16072.148551463108</v>
      </c>
      <c r="F152" s="2">
        <f t="shared" si="22"/>
        <v>1591142.7065948476</v>
      </c>
      <c r="G152" s="2">
        <f t="shared" si="23"/>
        <v>1591142.7065948476</v>
      </c>
      <c r="H152" s="2">
        <f t="shared" si="24"/>
        <v>1591142.7065948476</v>
      </c>
      <c r="I152">
        <f t="shared" si="25"/>
        <v>7</v>
      </c>
      <c r="J152" s="1">
        <f t="shared" si="27"/>
        <v>41910</v>
      </c>
      <c r="K152" s="2">
        <f t="shared" si="28"/>
        <v>0</v>
      </c>
      <c r="L152" s="2">
        <f t="shared" si="29"/>
        <v>0</v>
      </c>
    </row>
    <row r="153" spans="1:12" x14ac:dyDescent="0.25">
      <c r="A153" s="1">
        <v>41911</v>
      </c>
      <c r="B153">
        <v>1</v>
      </c>
      <c r="C153" s="2">
        <f t="shared" si="26"/>
        <v>1591142.7065948476</v>
      </c>
      <c r="D153" s="2">
        <f t="shared" si="20"/>
        <v>0</v>
      </c>
      <c r="E153" s="2">
        <f t="shared" si="21"/>
        <v>47734.281197845427</v>
      </c>
      <c r="F153" s="2">
        <f t="shared" si="22"/>
        <v>1638876.9877926931</v>
      </c>
      <c r="G153" s="2">
        <f t="shared" si="23"/>
        <v>1638876.9877926931</v>
      </c>
      <c r="H153" s="2">
        <f t="shared" si="24"/>
        <v>1638876.9877926931</v>
      </c>
      <c r="I153">
        <f t="shared" si="25"/>
        <v>1</v>
      </c>
      <c r="J153" s="1">
        <f t="shared" si="27"/>
        <v>41911</v>
      </c>
      <c r="K153" s="2">
        <f t="shared" si="28"/>
        <v>0</v>
      </c>
      <c r="L153" s="2">
        <f t="shared" si="29"/>
        <v>0</v>
      </c>
    </row>
    <row r="154" spans="1:12" x14ac:dyDescent="0.25">
      <c r="A154" s="1">
        <v>41912</v>
      </c>
      <c r="B154">
        <v>1</v>
      </c>
      <c r="C154" s="2">
        <f t="shared" si="26"/>
        <v>1638876.9877926931</v>
      </c>
      <c r="D154" s="2">
        <f t="shared" si="20"/>
        <v>0</v>
      </c>
      <c r="E154" s="2">
        <f t="shared" si="21"/>
        <v>49166.309633780787</v>
      </c>
      <c r="F154" s="2">
        <f t="shared" si="22"/>
        <v>1688043.2974264738</v>
      </c>
      <c r="G154" s="2">
        <f t="shared" si="23"/>
        <v>1688043.2974264738</v>
      </c>
      <c r="H154" s="2">
        <f t="shared" si="24"/>
        <v>1688043.2974264738</v>
      </c>
      <c r="I154">
        <f t="shared" si="25"/>
        <v>2</v>
      </c>
      <c r="J154" s="1">
        <f t="shared" si="27"/>
        <v>41912</v>
      </c>
      <c r="K154" s="2">
        <f t="shared" si="28"/>
        <v>0</v>
      </c>
      <c r="L154" s="2">
        <f t="shared" si="29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D18" sqref="D18"/>
    </sheetView>
  </sheetViews>
  <sheetFormatPr defaultRowHeight="15" x14ac:dyDescent="0.25"/>
  <cols>
    <col min="1" max="1" width="10.42578125" bestFit="1" customWidth="1"/>
    <col min="2" max="2" width="6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41760</v>
      </c>
      <c r="B2">
        <v>0</v>
      </c>
    </row>
    <row r="3" spans="1:2" x14ac:dyDescent="0.25">
      <c r="A3" s="1">
        <v>41761</v>
      </c>
      <c r="B3">
        <v>1</v>
      </c>
    </row>
    <row r="4" spans="1:2" x14ac:dyDescent="0.25">
      <c r="A4" s="1">
        <v>41762</v>
      </c>
      <c r="B4">
        <v>0</v>
      </c>
    </row>
    <row r="5" spans="1:2" x14ac:dyDescent="0.25">
      <c r="A5" s="1">
        <v>41763</v>
      </c>
      <c r="B5">
        <v>0</v>
      </c>
    </row>
    <row r="6" spans="1:2" x14ac:dyDescent="0.25">
      <c r="A6" s="1">
        <v>41764</v>
      </c>
      <c r="B6">
        <v>0</v>
      </c>
    </row>
    <row r="7" spans="1:2" x14ac:dyDescent="0.25">
      <c r="A7" s="1">
        <v>41765</v>
      </c>
      <c r="B7">
        <v>1</v>
      </c>
    </row>
    <row r="8" spans="1:2" x14ac:dyDescent="0.25">
      <c r="A8" s="1">
        <v>41766</v>
      </c>
      <c r="B8">
        <v>1</v>
      </c>
    </row>
    <row r="9" spans="1:2" x14ac:dyDescent="0.25">
      <c r="A9" s="1">
        <v>41767</v>
      </c>
      <c r="B9">
        <v>1</v>
      </c>
    </row>
    <row r="10" spans="1:2" x14ac:dyDescent="0.25">
      <c r="A10" s="1">
        <v>41768</v>
      </c>
      <c r="B10">
        <v>1</v>
      </c>
    </row>
    <row r="11" spans="1:2" x14ac:dyDescent="0.25">
      <c r="A11" s="1">
        <v>41769</v>
      </c>
      <c r="B11">
        <v>1</v>
      </c>
    </row>
    <row r="12" spans="1:2" x14ac:dyDescent="0.25">
      <c r="A12" s="1">
        <v>41770</v>
      </c>
      <c r="B12">
        <v>1</v>
      </c>
    </row>
    <row r="13" spans="1:2" x14ac:dyDescent="0.25">
      <c r="A13" s="1">
        <v>41771</v>
      </c>
      <c r="B13">
        <v>1</v>
      </c>
    </row>
    <row r="14" spans="1:2" x14ac:dyDescent="0.25">
      <c r="A14" s="1">
        <v>41772</v>
      </c>
      <c r="B14">
        <v>1</v>
      </c>
    </row>
    <row r="15" spans="1:2" x14ac:dyDescent="0.25">
      <c r="A15" s="1">
        <v>41773</v>
      </c>
      <c r="B15">
        <v>0</v>
      </c>
    </row>
    <row r="16" spans="1:2" x14ac:dyDescent="0.25">
      <c r="A16" s="1">
        <v>41774</v>
      </c>
      <c r="B16">
        <v>0</v>
      </c>
    </row>
    <row r="17" spans="1:2" x14ac:dyDescent="0.25">
      <c r="A17" s="1">
        <v>41775</v>
      </c>
      <c r="B17">
        <v>1</v>
      </c>
    </row>
    <row r="18" spans="1:2" x14ac:dyDescent="0.25">
      <c r="A18" s="1">
        <v>41776</v>
      </c>
      <c r="B18">
        <v>1</v>
      </c>
    </row>
    <row r="19" spans="1:2" x14ac:dyDescent="0.25">
      <c r="A19" s="1">
        <v>41777</v>
      </c>
      <c r="B19">
        <v>1</v>
      </c>
    </row>
    <row r="20" spans="1:2" x14ac:dyDescent="0.25">
      <c r="A20" s="1">
        <v>41778</v>
      </c>
      <c r="B20">
        <v>0</v>
      </c>
    </row>
    <row r="21" spans="1:2" x14ac:dyDescent="0.25">
      <c r="A21" s="1">
        <v>41779</v>
      </c>
      <c r="B21">
        <v>0</v>
      </c>
    </row>
    <row r="22" spans="1:2" x14ac:dyDescent="0.25">
      <c r="A22" s="1">
        <v>41780</v>
      </c>
      <c r="B22">
        <v>1</v>
      </c>
    </row>
    <row r="23" spans="1:2" x14ac:dyDescent="0.25">
      <c r="A23" s="1">
        <v>41781</v>
      </c>
      <c r="B23">
        <v>1</v>
      </c>
    </row>
    <row r="24" spans="1:2" x14ac:dyDescent="0.25">
      <c r="A24" s="1">
        <v>41782</v>
      </c>
      <c r="B24">
        <v>0</v>
      </c>
    </row>
    <row r="25" spans="1:2" x14ac:dyDescent="0.25">
      <c r="A25" s="1">
        <v>41783</v>
      </c>
      <c r="B25">
        <v>0</v>
      </c>
    </row>
    <row r="26" spans="1:2" x14ac:dyDescent="0.25">
      <c r="A26" s="1">
        <v>41784</v>
      </c>
      <c r="B26">
        <v>0</v>
      </c>
    </row>
    <row r="27" spans="1:2" x14ac:dyDescent="0.25">
      <c r="A27" s="1">
        <v>41785</v>
      </c>
      <c r="B27">
        <v>0</v>
      </c>
    </row>
    <row r="28" spans="1:2" x14ac:dyDescent="0.25">
      <c r="A28" s="1">
        <v>41786</v>
      </c>
      <c r="B28">
        <v>0</v>
      </c>
    </row>
    <row r="29" spans="1:2" x14ac:dyDescent="0.25">
      <c r="A29" s="1">
        <v>41787</v>
      </c>
      <c r="B29">
        <v>1</v>
      </c>
    </row>
    <row r="30" spans="1:2" x14ac:dyDescent="0.25">
      <c r="A30" s="1">
        <v>41788</v>
      </c>
      <c r="B30">
        <v>0</v>
      </c>
    </row>
    <row r="31" spans="1:2" x14ac:dyDescent="0.25">
      <c r="A31" s="1">
        <v>41789</v>
      </c>
      <c r="B31">
        <v>0</v>
      </c>
    </row>
    <row r="32" spans="1:2" x14ac:dyDescent="0.25">
      <c r="A32" s="1">
        <v>41790</v>
      </c>
      <c r="B32">
        <v>0</v>
      </c>
    </row>
    <row r="33" spans="1:2" x14ac:dyDescent="0.25">
      <c r="A33" s="1">
        <v>41791</v>
      </c>
      <c r="B33">
        <v>0</v>
      </c>
    </row>
    <row r="34" spans="1:2" x14ac:dyDescent="0.25">
      <c r="A34" s="1">
        <v>41792</v>
      </c>
      <c r="B34">
        <v>0</v>
      </c>
    </row>
    <row r="35" spans="1:2" x14ac:dyDescent="0.25">
      <c r="A35" s="1">
        <v>41793</v>
      </c>
      <c r="B35">
        <v>0</v>
      </c>
    </row>
    <row r="36" spans="1:2" x14ac:dyDescent="0.25">
      <c r="A36" s="1">
        <v>41794</v>
      </c>
      <c r="B36">
        <v>1</v>
      </c>
    </row>
    <row r="37" spans="1:2" x14ac:dyDescent="0.25">
      <c r="A37" s="1">
        <v>41795</v>
      </c>
      <c r="B37">
        <v>1</v>
      </c>
    </row>
    <row r="38" spans="1:2" x14ac:dyDescent="0.25">
      <c r="A38" s="1">
        <v>41796</v>
      </c>
      <c r="B38">
        <v>1</v>
      </c>
    </row>
    <row r="39" spans="1:2" x14ac:dyDescent="0.25">
      <c r="A39" s="1">
        <v>41797</v>
      </c>
      <c r="B39">
        <v>1</v>
      </c>
    </row>
    <row r="40" spans="1:2" x14ac:dyDescent="0.25">
      <c r="A40" s="1">
        <v>41798</v>
      </c>
      <c r="B40">
        <v>1</v>
      </c>
    </row>
    <row r="41" spans="1:2" x14ac:dyDescent="0.25">
      <c r="A41" s="1">
        <v>41799</v>
      </c>
      <c r="B41">
        <v>1</v>
      </c>
    </row>
    <row r="42" spans="1:2" x14ac:dyDescent="0.25">
      <c r="A42" s="1">
        <v>41800</v>
      </c>
      <c r="B42">
        <v>1</v>
      </c>
    </row>
    <row r="43" spans="1:2" x14ac:dyDescent="0.25">
      <c r="A43" s="1">
        <v>41801</v>
      </c>
      <c r="B43">
        <v>1</v>
      </c>
    </row>
    <row r="44" spans="1:2" x14ac:dyDescent="0.25">
      <c r="A44" s="1">
        <v>41802</v>
      </c>
      <c r="B44">
        <v>0</v>
      </c>
    </row>
    <row r="45" spans="1:2" x14ac:dyDescent="0.25">
      <c r="A45" s="1">
        <v>41803</v>
      </c>
      <c r="B45">
        <v>0</v>
      </c>
    </row>
    <row r="46" spans="1:2" x14ac:dyDescent="0.25">
      <c r="A46" s="1">
        <v>41804</v>
      </c>
      <c r="B46">
        <v>0</v>
      </c>
    </row>
    <row r="47" spans="1:2" x14ac:dyDescent="0.25">
      <c r="A47" s="1">
        <v>41805</v>
      </c>
      <c r="B47">
        <v>0</v>
      </c>
    </row>
    <row r="48" spans="1:2" x14ac:dyDescent="0.25">
      <c r="A48" s="1">
        <v>41806</v>
      </c>
      <c r="B48">
        <v>1</v>
      </c>
    </row>
    <row r="49" spans="1:2" x14ac:dyDescent="0.25">
      <c r="A49" s="1">
        <v>41807</v>
      </c>
      <c r="B49">
        <v>0</v>
      </c>
    </row>
    <row r="50" spans="1:2" x14ac:dyDescent="0.25">
      <c r="A50" s="1">
        <v>41808</v>
      </c>
      <c r="B50">
        <v>0</v>
      </c>
    </row>
    <row r="51" spans="1:2" x14ac:dyDescent="0.25">
      <c r="A51" s="1">
        <v>41809</v>
      </c>
      <c r="B51">
        <v>0</v>
      </c>
    </row>
    <row r="52" spans="1:2" x14ac:dyDescent="0.25">
      <c r="A52" s="1">
        <v>41810</v>
      </c>
      <c r="B52">
        <v>0</v>
      </c>
    </row>
    <row r="53" spans="1:2" x14ac:dyDescent="0.25">
      <c r="A53" s="1">
        <v>41811</v>
      </c>
      <c r="B53">
        <v>0</v>
      </c>
    </row>
    <row r="54" spans="1:2" x14ac:dyDescent="0.25">
      <c r="A54" s="1">
        <v>41812</v>
      </c>
      <c r="B54">
        <v>0</v>
      </c>
    </row>
    <row r="55" spans="1:2" x14ac:dyDescent="0.25">
      <c r="A55" s="1">
        <v>41813</v>
      </c>
      <c r="B55">
        <v>0</v>
      </c>
    </row>
    <row r="56" spans="1:2" x14ac:dyDescent="0.25">
      <c r="A56" s="1">
        <v>41814</v>
      </c>
      <c r="B56">
        <v>0</v>
      </c>
    </row>
    <row r="57" spans="1:2" x14ac:dyDescent="0.25">
      <c r="A57" s="1">
        <v>41815</v>
      </c>
      <c r="B57">
        <v>0</v>
      </c>
    </row>
    <row r="58" spans="1:2" x14ac:dyDescent="0.25">
      <c r="A58" s="1">
        <v>41816</v>
      </c>
      <c r="B58">
        <v>1</v>
      </c>
    </row>
    <row r="59" spans="1:2" x14ac:dyDescent="0.25">
      <c r="A59" s="1">
        <v>41817</v>
      </c>
      <c r="B59">
        <v>0</v>
      </c>
    </row>
    <row r="60" spans="1:2" x14ac:dyDescent="0.25">
      <c r="A60" s="1">
        <v>41818</v>
      </c>
      <c r="B60">
        <v>1</v>
      </c>
    </row>
    <row r="61" spans="1:2" x14ac:dyDescent="0.25">
      <c r="A61" s="1">
        <v>41819</v>
      </c>
      <c r="B61">
        <v>0</v>
      </c>
    </row>
    <row r="62" spans="1:2" x14ac:dyDescent="0.25">
      <c r="A62" s="1">
        <v>41820</v>
      </c>
      <c r="B62">
        <v>1</v>
      </c>
    </row>
    <row r="63" spans="1:2" x14ac:dyDescent="0.25">
      <c r="A63" s="1">
        <v>41821</v>
      </c>
      <c r="B63">
        <v>0</v>
      </c>
    </row>
    <row r="64" spans="1:2" x14ac:dyDescent="0.25">
      <c r="A64" s="1">
        <v>41822</v>
      </c>
      <c r="B64">
        <v>0</v>
      </c>
    </row>
    <row r="65" spans="1:2" x14ac:dyDescent="0.25">
      <c r="A65" s="1">
        <v>41823</v>
      </c>
      <c r="B65">
        <v>0</v>
      </c>
    </row>
    <row r="66" spans="1:2" x14ac:dyDescent="0.25">
      <c r="A66" s="1">
        <v>41824</v>
      </c>
      <c r="B66">
        <v>0</v>
      </c>
    </row>
    <row r="67" spans="1:2" x14ac:dyDescent="0.25">
      <c r="A67" s="1">
        <v>41825</v>
      </c>
      <c r="B67">
        <v>0</v>
      </c>
    </row>
    <row r="68" spans="1:2" x14ac:dyDescent="0.25">
      <c r="A68" s="1">
        <v>41826</v>
      </c>
      <c r="B68">
        <v>0</v>
      </c>
    </row>
    <row r="69" spans="1:2" x14ac:dyDescent="0.25">
      <c r="A69" s="1">
        <v>41827</v>
      </c>
      <c r="B69">
        <v>0</v>
      </c>
    </row>
    <row r="70" spans="1:2" x14ac:dyDescent="0.25">
      <c r="A70" s="1">
        <v>41828</v>
      </c>
      <c r="B70">
        <v>1</v>
      </c>
    </row>
    <row r="71" spans="1:2" x14ac:dyDescent="0.25">
      <c r="A71" s="1">
        <v>41829</v>
      </c>
      <c r="B71">
        <v>1</v>
      </c>
    </row>
    <row r="72" spans="1:2" x14ac:dyDescent="0.25">
      <c r="A72" s="1">
        <v>41830</v>
      </c>
      <c r="B72">
        <v>1</v>
      </c>
    </row>
    <row r="73" spans="1:2" x14ac:dyDescent="0.25">
      <c r="A73" s="1">
        <v>41831</v>
      </c>
      <c r="B73">
        <v>1</v>
      </c>
    </row>
    <row r="74" spans="1:2" x14ac:dyDescent="0.25">
      <c r="A74" s="1">
        <v>41832</v>
      </c>
      <c r="B74">
        <v>1</v>
      </c>
    </row>
    <row r="75" spans="1:2" x14ac:dyDescent="0.25">
      <c r="A75" s="1">
        <v>41833</v>
      </c>
      <c r="B75">
        <v>0</v>
      </c>
    </row>
    <row r="76" spans="1:2" x14ac:dyDescent="0.25">
      <c r="A76" s="1">
        <v>41834</v>
      </c>
      <c r="B76">
        <v>0</v>
      </c>
    </row>
    <row r="77" spans="1:2" x14ac:dyDescent="0.25">
      <c r="A77" s="1">
        <v>41835</v>
      </c>
      <c r="B77">
        <v>0</v>
      </c>
    </row>
    <row r="78" spans="1:2" x14ac:dyDescent="0.25">
      <c r="A78" s="1">
        <v>41836</v>
      </c>
      <c r="B78">
        <v>1</v>
      </c>
    </row>
    <row r="79" spans="1:2" x14ac:dyDescent="0.25">
      <c r="A79" s="1">
        <v>41837</v>
      </c>
      <c r="B79">
        <v>1</v>
      </c>
    </row>
    <row r="80" spans="1:2" x14ac:dyDescent="0.25">
      <c r="A80" s="1">
        <v>41838</v>
      </c>
      <c r="B80">
        <v>1</v>
      </c>
    </row>
    <row r="81" spans="1:2" x14ac:dyDescent="0.25">
      <c r="A81" s="1">
        <v>41839</v>
      </c>
      <c r="B81">
        <v>1</v>
      </c>
    </row>
    <row r="82" spans="1:2" x14ac:dyDescent="0.25">
      <c r="A82" s="1">
        <v>41840</v>
      </c>
      <c r="B82">
        <v>1</v>
      </c>
    </row>
    <row r="83" spans="1:2" x14ac:dyDescent="0.25">
      <c r="A83" s="1">
        <v>41841</v>
      </c>
      <c r="B83">
        <v>1</v>
      </c>
    </row>
    <row r="84" spans="1:2" x14ac:dyDescent="0.25">
      <c r="A84" s="1">
        <v>41842</v>
      </c>
      <c r="B84">
        <v>0</v>
      </c>
    </row>
    <row r="85" spans="1:2" x14ac:dyDescent="0.25">
      <c r="A85" s="1">
        <v>41843</v>
      </c>
      <c r="B85">
        <v>0</v>
      </c>
    </row>
    <row r="86" spans="1:2" x14ac:dyDescent="0.25">
      <c r="A86" s="1">
        <v>41844</v>
      </c>
      <c r="B86">
        <v>0</v>
      </c>
    </row>
    <row r="87" spans="1:2" x14ac:dyDescent="0.25">
      <c r="A87" s="1">
        <v>41845</v>
      </c>
      <c r="B87">
        <v>0</v>
      </c>
    </row>
    <row r="88" spans="1:2" x14ac:dyDescent="0.25">
      <c r="A88" s="1">
        <v>41846</v>
      </c>
      <c r="B88">
        <v>0</v>
      </c>
    </row>
    <row r="89" spans="1:2" x14ac:dyDescent="0.25">
      <c r="A89" s="1">
        <v>41847</v>
      </c>
      <c r="B89">
        <v>0</v>
      </c>
    </row>
    <row r="90" spans="1:2" x14ac:dyDescent="0.25">
      <c r="A90" s="1">
        <v>41848</v>
      </c>
      <c r="B90">
        <v>1</v>
      </c>
    </row>
    <row r="91" spans="1:2" x14ac:dyDescent="0.25">
      <c r="A91" s="1">
        <v>41849</v>
      </c>
      <c r="B91">
        <v>1</v>
      </c>
    </row>
    <row r="92" spans="1:2" x14ac:dyDescent="0.25">
      <c r="A92" s="1">
        <v>41850</v>
      </c>
      <c r="B92">
        <v>0</v>
      </c>
    </row>
    <row r="93" spans="1:2" x14ac:dyDescent="0.25">
      <c r="A93" s="1">
        <v>41851</v>
      </c>
      <c r="B93">
        <v>0</v>
      </c>
    </row>
    <row r="94" spans="1:2" x14ac:dyDescent="0.25">
      <c r="A94" s="1">
        <v>41852</v>
      </c>
      <c r="B94">
        <v>0</v>
      </c>
    </row>
    <row r="95" spans="1:2" x14ac:dyDescent="0.25">
      <c r="A95" s="1">
        <v>41853</v>
      </c>
      <c r="B95">
        <v>0</v>
      </c>
    </row>
    <row r="96" spans="1:2" x14ac:dyDescent="0.25">
      <c r="A96" s="1">
        <v>41854</v>
      </c>
      <c r="B96">
        <v>0</v>
      </c>
    </row>
    <row r="97" spans="1:2" x14ac:dyDescent="0.25">
      <c r="A97" s="1">
        <v>41855</v>
      </c>
      <c r="B97">
        <v>0</v>
      </c>
    </row>
    <row r="98" spans="1:2" x14ac:dyDescent="0.25">
      <c r="A98" s="1">
        <v>41856</v>
      </c>
      <c r="B98">
        <v>1</v>
      </c>
    </row>
    <row r="99" spans="1:2" x14ac:dyDescent="0.25">
      <c r="A99" s="1">
        <v>41857</v>
      </c>
      <c r="B99">
        <v>0</v>
      </c>
    </row>
    <row r="100" spans="1:2" x14ac:dyDescent="0.25">
      <c r="A100" s="1">
        <v>41858</v>
      </c>
      <c r="B100">
        <v>1</v>
      </c>
    </row>
    <row r="101" spans="1:2" x14ac:dyDescent="0.25">
      <c r="A101" s="1">
        <v>41859</v>
      </c>
      <c r="B101">
        <v>1</v>
      </c>
    </row>
    <row r="102" spans="1:2" x14ac:dyDescent="0.25">
      <c r="A102" s="1">
        <v>41860</v>
      </c>
      <c r="B102">
        <v>0</v>
      </c>
    </row>
    <row r="103" spans="1:2" x14ac:dyDescent="0.25">
      <c r="A103" s="1">
        <v>41861</v>
      </c>
      <c r="B103">
        <v>0</v>
      </c>
    </row>
    <row r="104" spans="1:2" x14ac:dyDescent="0.25">
      <c r="A104" s="1">
        <v>41862</v>
      </c>
      <c r="B104">
        <v>0</v>
      </c>
    </row>
    <row r="105" spans="1:2" x14ac:dyDescent="0.25">
      <c r="A105" s="1">
        <v>41863</v>
      </c>
      <c r="B105">
        <v>0</v>
      </c>
    </row>
    <row r="106" spans="1:2" x14ac:dyDescent="0.25">
      <c r="A106" s="1">
        <v>41864</v>
      </c>
      <c r="B106">
        <v>1</v>
      </c>
    </row>
    <row r="107" spans="1:2" x14ac:dyDescent="0.25">
      <c r="A107" s="1">
        <v>41865</v>
      </c>
      <c r="B107">
        <v>0</v>
      </c>
    </row>
    <row r="108" spans="1:2" x14ac:dyDescent="0.25">
      <c r="A108" s="1">
        <v>41866</v>
      </c>
      <c r="B108">
        <v>1</v>
      </c>
    </row>
    <row r="109" spans="1:2" x14ac:dyDescent="0.25">
      <c r="A109" s="1">
        <v>41867</v>
      </c>
      <c r="B109">
        <v>1</v>
      </c>
    </row>
    <row r="110" spans="1:2" x14ac:dyDescent="0.25">
      <c r="A110" s="1">
        <v>41868</v>
      </c>
      <c r="B110">
        <v>1</v>
      </c>
    </row>
    <row r="111" spans="1:2" x14ac:dyDescent="0.25">
      <c r="A111" s="1">
        <v>41869</v>
      </c>
      <c r="B111">
        <v>0</v>
      </c>
    </row>
    <row r="112" spans="1:2" x14ac:dyDescent="0.25">
      <c r="A112" s="1">
        <v>41870</v>
      </c>
      <c r="B112">
        <v>0</v>
      </c>
    </row>
    <row r="113" spans="1:2" x14ac:dyDescent="0.25">
      <c r="A113" s="1">
        <v>41871</v>
      </c>
      <c r="B113">
        <v>0</v>
      </c>
    </row>
    <row r="114" spans="1:2" x14ac:dyDescent="0.25">
      <c r="A114" s="1">
        <v>41872</v>
      </c>
      <c r="B114">
        <v>0</v>
      </c>
    </row>
    <row r="115" spans="1:2" x14ac:dyDescent="0.25">
      <c r="A115" s="1">
        <v>41873</v>
      </c>
      <c r="B115">
        <v>0</v>
      </c>
    </row>
    <row r="116" spans="1:2" x14ac:dyDescent="0.25">
      <c r="A116" s="1">
        <v>41874</v>
      </c>
      <c r="B116">
        <v>0</v>
      </c>
    </row>
    <row r="117" spans="1:2" x14ac:dyDescent="0.25">
      <c r="A117" s="1">
        <v>41875</v>
      </c>
      <c r="B117">
        <v>0</v>
      </c>
    </row>
    <row r="118" spans="1:2" x14ac:dyDescent="0.25">
      <c r="A118" s="1">
        <v>41876</v>
      </c>
      <c r="B118">
        <v>0</v>
      </c>
    </row>
    <row r="119" spans="1:2" x14ac:dyDescent="0.25">
      <c r="A119" s="1">
        <v>41877</v>
      </c>
      <c r="B119">
        <v>0</v>
      </c>
    </row>
    <row r="120" spans="1:2" x14ac:dyDescent="0.25">
      <c r="A120" s="1">
        <v>41878</v>
      </c>
      <c r="B120">
        <v>0</v>
      </c>
    </row>
    <row r="121" spans="1:2" x14ac:dyDescent="0.25">
      <c r="A121" s="1">
        <v>41879</v>
      </c>
      <c r="B121">
        <v>1</v>
      </c>
    </row>
    <row r="122" spans="1:2" x14ac:dyDescent="0.25">
      <c r="A122" s="1">
        <v>41880</v>
      </c>
      <c r="B122">
        <v>0</v>
      </c>
    </row>
    <row r="123" spans="1:2" x14ac:dyDescent="0.25">
      <c r="A123" s="1">
        <v>41881</v>
      </c>
      <c r="B123">
        <v>0</v>
      </c>
    </row>
    <row r="124" spans="1:2" x14ac:dyDescent="0.25">
      <c r="A124" s="1">
        <v>41882</v>
      </c>
      <c r="B124">
        <v>1</v>
      </c>
    </row>
    <row r="125" spans="1:2" x14ac:dyDescent="0.25">
      <c r="A125" s="1">
        <v>41883</v>
      </c>
      <c r="B125">
        <v>0</v>
      </c>
    </row>
    <row r="126" spans="1:2" x14ac:dyDescent="0.25">
      <c r="A126" s="1">
        <v>41884</v>
      </c>
      <c r="B126">
        <v>0</v>
      </c>
    </row>
    <row r="127" spans="1:2" x14ac:dyDescent="0.25">
      <c r="A127" s="1">
        <v>41885</v>
      </c>
      <c r="B127">
        <v>0</v>
      </c>
    </row>
    <row r="128" spans="1:2" x14ac:dyDescent="0.25">
      <c r="A128" s="1">
        <v>41886</v>
      </c>
      <c r="B128">
        <v>0</v>
      </c>
    </row>
    <row r="129" spans="1:2" x14ac:dyDescent="0.25">
      <c r="A129" s="1">
        <v>41887</v>
      </c>
      <c r="B129">
        <v>0</v>
      </c>
    </row>
    <row r="130" spans="1:2" x14ac:dyDescent="0.25">
      <c r="A130" s="1">
        <v>41888</v>
      </c>
      <c r="B130">
        <v>0</v>
      </c>
    </row>
    <row r="131" spans="1:2" x14ac:dyDescent="0.25">
      <c r="A131" s="1">
        <v>41889</v>
      </c>
      <c r="B131">
        <v>0</v>
      </c>
    </row>
    <row r="132" spans="1:2" x14ac:dyDescent="0.25">
      <c r="A132" s="1">
        <v>41890</v>
      </c>
      <c r="B132">
        <v>1</v>
      </c>
    </row>
    <row r="133" spans="1:2" x14ac:dyDescent="0.25">
      <c r="A133" s="1">
        <v>41891</v>
      </c>
      <c r="B133">
        <v>0</v>
      </c>
    </row>
    <row r="134" spans="1:2" x14ac:dyDescent="0.25">
      <c r="A134" s="1">
        <v>41892</v>
      </c>
      <c r="B134">
        <v>0</v>
      </c>
    </row>
    <row r="135" spans="1:2" x14ac:dyDescent="0.25">
      <c r="A135" s="1">
        <v>41893</v>
      </c>
      <c r="B135">
        <v>0</v>
      </c>
    </row>
    <row r="136" spans="1:2" x14ac:dyDescent="0.25">
      <c r="A136" s="1">
        <v>41894</v>
      </c>
      <c r="B136">
        <v>0</v>
      </c>
    </row>
    <row r="137" spans="1:2" x14ac:dyDescent="0.25">
      <c r="A137" s="1">
        <v>41895</v>
      </c>
      <c r="B137">
        <v>0</v>
      </c>
    </row>
    <row r="138" spans="1:2" x14ac:dyDescent="0.25">
      <c r="A138" s="1">
        <v>41896</v>
      </c>
      <c r="B138">
        <v>0</v>
      </c>
    </row>
    <row r="139" spans="1:2" x14ac:dyDescent="0.25">
      <c r="A139" s="1">
        <v>41897</v>
      </c>
      <c r="B139">
        <v>1</v>
      </c>
    </row>
    <row r="140" spans="1:2" x14ac:dyDescent="0.25">
      <c r="A140" s="1">
        <v>41898</v>
      </c>
      <c r="B140">
        <v>0</v>
      </c>
    </row>
    <row r="141" spans="1:2" x14ac:dyDescent="0.25">
      <c r="A141" s="1">
        <v>41899</v>
      </c>
      <c r="B141">
        <v>0</v>
      </c>
    </row>
    <row r="142" spans="1:2" x14ac:dyDescent="0.25">
      <c r="A142" s="1">
        <v>41900</v>
      </c>
      <c r="B142">
        <v>0</v>
      </c>
    </row>
    <row r="143" spans="1:2" x14ac:dyDescent="0.25">
      <c r="A143" s="1">
        <v>41901</v>
      </c>
      <c r="B143">
        <v>0</v>
      </c>
    </row>
    <row r="144" spans="1:2" x14ac:dyDescent="0.25">
      <c r="A144" s="1">
        <v>41902</v>
      </c>
      <c r="B144">
        <v>0</v>
      </c>
    </row>
    <row r="145" spans="1:2" x14ac:dyDescent="0.25">
      <c r="A145" s="1">
        <v>41903</v>
      </c>
      <c r="B145">
        <v>0</v>
      </c>
    </row>
    <row r="146" spans="1:2" x14ac:dyDescent="0.25">
      <c r="A146" s="1">
        <v>41904</v>
      </c>
      <c r="B146">
        <v>0</v>
      </c>
    </row>
    <row r="147" spans="1:2" x14ac:dyDescent="0.25">
      <c r="A147" s="1">
        <v>41905</v>
      </c>
      <c r="B147">
        <v>1</v>
      </c>
    </row>
    <row r="148" spans="1:2" x14ac:dyDescent="0.25">
      <c r="A148" s="1">
        <v>41906</v>
      </c>
      <c r="B148">
        <v>0</v>
      </c>
    </row>
    <row r="149" spans="1:2" x14ac:dyDescent="0.25">
      <c r="A149" s="1">
        <v>41907</v>
      </c>
      <c r="B149">
        <v>1</v>
      </c>
    </row>
    <row r="150" spans="1:2" x14ac:dyDescent="0.25">
      <c r="A150" s="1">
        <v>41908</v>
      </c>
      <c r="B150">
        <v>0</v>
      </c>
    </row>
    <row r="151" spans="1:2" x14ac:dyDescent="0.25">
      <c r="A151" s="1">
        <v>41909</v>
      </c>
      <c r="B151">
        <v>0</v>
      </c>
    </row>
    <row r="152" spans="1:2" x14ac:dyDescent="0.25">
      <c r="A152" s="1">
        <v>41910</v>
      </c>
      <c r="B152">
        <v>0</v>
      </c>
    </row>
    <row r="153" spans="1:2" x14ac:dyDescent="0.25">
      <c r="A153" s="1">
        <v>41911</v>
      </c>
      <c r="B153">
        <v>1</v>
      </c>
    </row>
    <row r="154" spans="1:2" x14ac:dyDescent="0.25">
      <c r="A154" s="1">
        <v>41912</v>
      </c>
      <c r="B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activeCellId="1" sqref="A12:A16 C12:C16"/>
    </sheetView>
  </sheetViews>
  <sheetFormatPr defaultRowHeight="15" x14ac:dyDescent="0.25"/>
  <cols>
    <col min="1" max="1" width="10.42578125" bestFit="1" customWidth="1"/>
    <col min="2" max="2" width="24.85546875" bestFit="1" customWidth="1"/>
    <col min="3" max="3" width="10" bestFit="1" customWidth="1"/>
  </cols>
  <sheetData>
    <row r="1" spans="1:3" x14ac:dyDescent="0.25">
      <c r="A1" s="4" t="s">
        <v>14</v>
      </c>
    </row>
    <row r="2" spans="1:3" x14ac:dyDescent="0.25">
      <c r="B2">
        <f>COUNTIF(Arkusz1!K3:K154,"&gt;0")</f>
        <v>13</v>
      </c>
    </row>
    <row r="3" spans="1:3" x14ac:dyDescent="0.25">
      <c r="A3">
        <v>6.2</v>
      </c>
    </row>
    <row r="4" spans="1:3" x14ac:dyDescent="0.25">
      <c r="B4" s="2">
        <f>SUM(Arkusz1!L2:L154)</f>
        <v>8289355.5719204126</v>
      </c>
    </row>
    <row r="6" spans="1:3" x14ac:dyDescent="0.25">
      <c r="A6" t="s">
        <v>15</v>
      </c>
    </row>
    <row r="11" spans="1:3" x14ac:dyDescent="0.25">
      <c r="A11" t="s">
        <v>2</v>
      </c>
      <c r="B11" t="s">
        <v>11</v>
      </c>
      <c r="C11" t="s">
        <v>12</v>
      </c>
    </row>
    <row r="12" spans="1:3" x14ac:dyDescent="0.25">
      <c r="A12" s="1">
        <v>41762</v>
      </c>
      <c r="B12" t="s">
        <v>13</v>
      </c>
      <c r="C12" s="3">
        <v>176192.8</v>
      </c>
    </row>
    <row r="13" spans="1:3" x14ac:dyDescent="0.25">
      <c r="A13" s="1">
        <v>41769</v>
      </c>
      <c r="B13" s="3">
        <v>75000</v>
      </c>
      <c r="C13" t="s">
        <v>13</v>
      </c>
    </row>
    <row r="14" spans="1:3" x14ac:dyDescent="0.25">
      <c r="A14" s="1">
        <v>41776</v>
      </c>
      <c r="B14" t="s">
        <v>13</v>
      </c>
      <c r="C14" s="3">
        <v>109537.68</v>
      </c>
    </row>
    <row r="15" spans="1:3" x14ac:dyDescent="0.25">
      <c r="A15" s="1">
        <v>41783</v>
      </c>
      <c r="B15" t="s">
        <v>13</v>
      </c>
      <c r="C15" s="3">
        <v>354117.88</v>
      </c>
    </row>
    <row r="16" spans="1:3" x14ac:dyDescent="0.25">
      <c r="A16" s="1">
        <v>41790</v>
      </c>
      <c r="B16" t="s">
        <v>13</v>
      </c>
      <c r="C16" s="3">
        <v>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Arkusz1!deszcz</vt:lpstr>
      <vt:lpstr>Arkusz2!deszcz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gosia</cp:lastModifiedBy>
  <dcterms:created xsi:type="dcterms:W3CDTF">2019-02-08T06:31:29Z</dcterms:created>
  <dcterms:modified xsi:type="dcterms:W3CDTF">2019-02-25T17:42:28Z</dcterms:modified>
</cp:coreProperties>
</file>