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20" windowHeight="1690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个人部分" sheetId="5" r:id="rId5"/>
    <sheet name="渠道划分" sheetId="6" r:id="rId6"/>
    <sheet name="Sheet1" sheetId="7" r:id="rId7"/>
  </sheets>
  <calcPr calcId="144525"/>
</workbook>
</file>

<file path=xl/sharedStrings.xml><?xml version="1.0" encoding="utf-8"?>
<sst xmlns="http://schemas.openxmlformats.org/spreadsheetml/2006/main" count="132">
  <si>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</si>
  <si>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</si>
  <si>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</si>
  <si>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</si>
  <si>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</si>
  <si>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</si>
  <si>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</si>
  <si>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</si>
  <si>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申请-&gt;已配置转化率</t>
  </si>
  <si>
    <t>已配置-&gt;已领取转化率</t>
  </si>
  <si>
    <t>企业平均领取人数</t>
  </si>
  <si>
    <t>已申请</t>
  </si>
  <si>
    <t>已生成海报</t>
  </si>
  <si>
    <t>已领取</t>
  </si>
  <si>
    <t>生成海报转化率</t>
  </si>
  <si>
    <t>领取转化率</t>
  </si>
  <si>
    <t>已配置企业课程数量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</si>
  <si>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</si>
  <si>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</si>
  <si>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</si>
  <si>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</si>
  <si>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</si>
  <si>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</si>
  <si>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</si>
  <si>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</si>
  <si>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</si>
  <si>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</si>
  <si>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</si>
  <si>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</si>
  <si>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</si>
  <si>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</si>
  <si>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>1.当日已申请企业数430，</t>
    </r>
    <r>
      <rPr>
        <sz val="11"/>
        <color rgb="FFFF0000"/>
        <charset val="134"/>
      </rPr>
      <t>相比昨天下降55.4%</t>
    </r>
    <r>
      <rPr>
        <sz val="11"/>
        <rFont val="等线"/>
        <charset val="134"/>
      </rPr>
      <t>，整体下降趋势非常明显，如果曝光量无法回升，数据可能会持续下降，</t>
    </r>
    <r>
      <rPr>
        <sz val="11"/>
        <color rgb="FFFF0000"/>
        <charset val="134"/>
      </rPr>
      <t>目前依旧缺乏有效渠道曝光</t>
    </r>
    <r>
      <rPr>
        <sz val="11"/>
        <rFont val="等线"/>
        <charset val="134"/>
      </rPr>
      <t>。
从首页渠道划分来看，主要还是自己的三个渠道（总部多出流量汇总，目前无法拆分，后续新增已经都同步要带pid），</t>
    </r>
    <r>
      <rPr>
        <sz val="11"/>
        <color rgb="FFFF0000"/>
        <charset val="134"/>
      </rPr>
      <t>今日头条昨天开始有流量上升523次</t>
    </r>
    <r>
      <rPr>
        <sz val="11"/>
        <rFont val="等线"/>
        <charset val="134"/>
      </rPr>
      <t>以及昨天新替换的暂时没有数据的百度SEM，会持续关注。
2.累计生成海报转化率从昨天的23.3%-&gt;29.8%，主要还是因为新申请数量相比之前减少很多，同时分社消耗挤压企业，正在逐步追赶，其中</t>
    </r>
    <r>
      <rPr>
        <sz val="11"/>
        <color rgb="FFFF0000"/>
        <charset val="134"/>
      </rPr>
      <t>厦门</t>
    </r>
    <r>
      <rPr>
        <sz val="11"/>
        <rFont val="等线"/>
        <charset val="134"/>
      </rPr>
      <t>可能需要重点关注一下，相比在基数不算多的情况下，转化率只有17.8%处于比较低的水平。
3.当日课程领取相比昨天降低43.4%，可能是因为昨天情况比较特殊，有个别企业占比较大，</t>
    </r>
    <r>
      <rPr>
        <sz val="11"/>
        <color rgb="FFFF0000"/>
        <charset val="134"/>
      </rPr>
      <t>建议：如果有相似重要企业，可以复制品牌部门跟进方式，进行资源倾斜，以起到杠杆作用</t>
    </r>
    <r>
      <rPr>
        <sz val="11"/>
        <rFont val="等线"/>
        <charset val="134"/>
      </rPr>
      <t>。
4.累计课程领取上，分社可能还在忙于处理之前挤压的线索，重点还没有进展到这一步，待后续持续观察。
1.企业维度数据今早已经出来第一版，还没来得急看，下去会看一下，但由于目前分社主要还是集中火力在生成海报，所以可能还需要晚一些在关注。</t>
    </r>
  </si>
  <si>
    <t>分社领取看课情况</t>
  </si>
  <si>
    <t>当日（用户数）</t>
  </si>
  <si>
    <t>累计（用户数）</t>
  </si>
  <si>
    <t>分流页面UV</t>
  </si>
  <si>
    <t>企业申请页面UV</t>
  </si>
  <si>
    <t>占比</t>
  </si>
  <si>
    <t>个人申请页面UV</t>
  </si>
  <si>
    <t>备注：由于一个人可以访问两个页面，所以UV相加不等同于总和，同时一个人也可以申请两种形式，个人确实高于企业。</t>
  </si>
  <si>
    <t>数据说明：
1.已生成海报=正处于已完成配置+已领取
2.当日数据中，已完成配置和已领取都指的是当日申请企业
3.新注册：已领取课程的新注册用户（不包含只注册了，但是没有领课）</t>
  </si>
  <si>
    <t>当日_已申请</t>
  </si>
  <si>
    <t>当日_全部已配置课程数</t>
  </si>
  <si>
    <t>当日_已领取</t>
  </si>
  <si>
    <t>当日_生成海报转化率</t>
  </si>
  <si>
    <t>当日_领取转化率</t>
  </si>
  <si>
    <t>累计_已申请</t>
  </si>
  <si>
    <t>累计_全部已配置课程数</t>
  </si>
  <si>
    <t>累计_已领取</t>
  </si>
  <si>
    <t>累计_生成海报转化率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</si>
  <si>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</si>
  <si>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</si>
  <si>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</si>
  <si>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</si>
  <si>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</si>
  <si>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</si>
  <si>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</si>
  <si>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</si>
  <si>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</si>
  <si>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</si>
  <si>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</si>
  <si>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</si>
  <si>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</si>
  <si>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</si>
  <si>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</si>
  <si>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</si>
  <si>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2020-03-21T08:07:49</t>
  </si>
  <si>
    <t>北京</t>
  </si>
  <si>
    <t>杭州</t>
  </si>
  <si>
    <t>重庆</t>
  </si>
  <si>
    <t>上海</t>
  </si>
  <si>
    <t>武汉</t>
  </si>
  <si>
    <t>郑州</t>
  </si>
  <si>
    <t>苏州</t>
  </si>
  <si>
    <t>深圳</t>
  </si>
  <si>
    <t>广州</t>
  </si>
  <si>
    <t>成都</t>
  </si>
  <si>
    <t>长沙</t>
  </si>
  <si>
    <t>厦门</t>
  </si>
  <si>
    <t>西安</t>
  </si>
  <si>
    <t>青岛</t>
  </si>
  <si>
    <t>大连</t>
  </si>
  <si>
    <t>南京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</si>
  <si>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</si>
  <si>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</si>
  <si>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</si>
  <si>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</si>
  <si>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</si>
  <si>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</si>
  <si>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</si>
  <si>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pid参数</t>
  </si>
  <si>
    <t>渠道信息</t>
  </si>
  <si>
    <t>[空字符串]</t>
  </si>
  <si>
    <t>官方</t>
  </si>
  <si>
    <t>20200317_0009</t>
  </si>
  <si>
    <t>亿元赠课项目微信公众号投放</t>
  </si>
  <si>
    <t>gaotie</t>
  </si>
  <si>
    <t>App专题页分享二维码</t>
  </si>
  <si>
    <t>20200318_0073</t>
  </si>
  <si>
    <t>联名海报赠课</t>
  </si>
  <si>
    <t>20200317_0092</t>
  </si>
  <si>
    <t>亿元赠课微博</t>
  </si>
  <si>
    <t>20200319_0400</t>
  </si>
  <si>
    <t>今日头条</t>
  </si>
  <si>
    <t>20200317_0239</t>
  </si>
  <si>
    <t>逆战直播间</t>
  </si>
  <si>
    <t>20200318_0265</t>
  </si>
  <si>
    <t>移动和办公主H5</t>
  </si>
  <si>
    <t>渠道划分</t>
  </si>
  <si>
    <t>渠道（已申请的公司）</t>
  </si>
  <si>
    <t>申请人</t>
  </si>
  <si>
    <t>归属分社</t>
  </si>
  <si>
    <t>是否已完成配置</t>
  </si>
  <si>
    <t>领取用户数</t>
  </si>
  <si>
    <t>观看课程用户数</t>
  </si>
  <si>
    <t>观看转化率</t>
  </si>
  <si>
    <t>平均学习时长</t>
  </si>
  <si>
    <t>24小时未联系
（已完成配置时间-已申请时间 &gt; 24小时）</t>
  </si>
  <si>
    <t>xxx公司</t>
  </si>
  <si>
    <t>0/1</t>
  </si>
  <si>
    <t>合计</t>
  </si>
  <si>
    <t>3-21(六)</t>
  </si>
  <si>
    <t>3-20(五)</t>
  </si>
  <si>
    <t>3-19(四)</t>
  </si>
  <si>
    <t>3-18(三)</t>
  </si>
  <si>
    <t>3-17(二)</t>
  </si>
  <si>
    <t>3-16(一)</t>
  </si>
  <si>
    <t>日期</t>
  </si>
  <si>
    <t>公众号</t>
  </si>
  <si>
    <t>App专题页分享</t>
  </si>
  <si>
    <t>百度sem</t>
  </si>
  <si>
    <t>20200320_0274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</si>
</sst>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/mm/dd\ hh:mm:ss;@"/>
    <numFmt numFmtId="41" formatCode="_ * #,##0_ ;_ * \-#,##0_ ;_ * &quot;-&quot;_ ;_ @_ "/>
  </numFmts>
  <fonts count="37">
    <font>
      <sz val="12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rgb="FF606266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FE2C23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98C091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1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7" fillId="24" borderId="6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6" fillId="20" borderId="5" applyNumberFormat="0" applyAlignment="0" applyProtection="0">
      <alignment vertical="center"/>
    </xf>
    <xf numFmtId="0" fontId="25" fillId="18" borderId="4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3" borderId="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53">
    <xf numFmtId="0" fontId="0" fillId="0" borderId="0" xfId="0" applyFont="1">
      <alignment vertical="center"/>
    </xf>
    <xf numFmtId="0" fontId="1" fillId="0" borderId="0" xfId="0">
      <alignment vertical="center"/>
    </xf>
    <xf numFmtId="3" fontId="1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8" fontId="1" fillId="0" borderId="0" xfId="0" applyNumberFormat="1">
      <alignment vertical="center"/>
    </xf>
    <xf numFmtId="0" fontId="4" fillId="0" borderId="0" xfId="0" applyFont="1" applyBorder="1">
      <alignment vertical="center"/>
    </xf>
    <xf numFmtId="0" fontId="4" fillId="0" borderId="0" xfId="0" applyNumberFormat="1" applyFont="1" applyBorder="1">
      <alignment vertical="center"/>
    </xf>
    <xf numFmtId="0" fontId="5" fillId="0" borderId="0" xfId="0" applyNumberFormat="1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7" fillId="0" borderId="0" xfId="0" applyFont="1" applyBorder="1" applyAlignment="1">
      <alignment vertical="center" wrapText="1"/>
    </xf>
    <xf numFmtId="38" fontId="7" fillId="0" borderId="0" xfId="0" applyNumberFormat="1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8" fillId="0" borderId="1" xfId="0" applyFont="1" applyBorder="1" applyAlignment="1">
      <alignment horizontal="center" vertical="top" wrapText="1"/>
    </xf>
    <xf numFmtId="177" fontId="9" fillId="0" borderId="0" xfId="0" applyNumberFormat="1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NumberFormat="1" applyFont="1" applyBorder="1" applyAlignment="1">
      <alignment wrapText="1"/>
    </xf>
    <xf numFmtId="178" fontId="9" fillId="0" borderId="0" xfId="0" applyNumberFormat="1" applyFont="1" applyBorder="1" applyAlignment="1">
      <alignment wrapText="1"/>
    </xf>
    <xf numFmtId="177" fontId="8" fillId="0" borderId="1" xfId="0" applyNumberFormat="1" applyFont="1" applyBorder="1" applyAlignment="1">
      <alignment horizontal="center" vertical="top" wrapText="1"/>
    </xf>
    <xf numFmtId="10" fontId="4" fillId="0" borderId="0" xfId="0" applyNumberFormat="1" applyFont="1" applyBorder="1">
      <alignment vertical="center"/>
    </xf>
    <xf numFmtId="0" fontId="10" fillId="2" borderId="0" xfId="0" applyFont="1" applyFill="1" applyBorder="1">
      <alignment vertical="center"/>
    </xf>
    <xf numFmtId="0" fontId="10" fillId="2" borderId="0" xfId="0" applyNumberFormat="1" applyFont="1" applyFill="1" applyBorder="1">
      <alignment vertical="center"/>
    </xf>
    <xf numFmtId="177" fontId="11" fillId="0" borderId="0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13" fillId="2" borderId="0" xfId="0" applyNumberFormat="1" applyFont="1" applyFill="1" applyBorder="1">
      <alignment vertical="center"/>
    </xf>
    <xf numFmtId="0" fontId="16" fillId="0" borderId="0" xfId="0" applyNumberFormat="1" applyFont="1" applyBorder="1" applyAlignment="1">
      <alignment horizontal="center" vertical="center"/>
    </xf>
    <xf numFmtId="176" fontId="4" fillId="4" borderId="0" xfId="0" applyNumberFormat="1" applyFont="1" applyFill="1" applyBorder="1" applyAlignment="1">
      <alignment horizontal="center" vertical="center"/>
    </xf>
    <xf numFmtId="176" fontId="4" fillId="4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38" fontId="4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38" fontId="4" fillId="4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36503683858004"/>
          <c:y val="0.04077761972498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当日_全部已配置课程数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总体数据!$A$2:$A$5</c:f>
              <c:numCache>
                <c:formatCode>m"月"d"日";@</c:formatCode>
                <c:ptCount val="4"/>
                <c:pt idx="0" c:formatCode="m&quot;月&quot;d&quot;日&quot;;@">
                  <c:v>43907</c:v>
                </c:pt>
                <c:pt idx="1" c:formatCode="m&quot;月&quot;d&quot;日&quot;;@">
                  <c:v>43908</c:v>
                </c:pt>
                <c:pt idx="2" c:formatCode="m&quot;月&quot;d&quot;日&quot;;@">
                  <c:v>43909</c:v>
                </c:pt>
                <c:pt idx="3" c:formatCode="m&quot;月&quot;d&quot;日&quot;;@">
                  <c:v>43910</c:v>
                </c:pt>
              </c:numCache>
            </c:numRef>
          </c:cat>
          <c:val>
            <c:numRef>
              <c:f>总体数据!$C$2:$C$5</c:f>
              <c:numCache>
                <c:formatCode>General</c:formatCode>
                <c:ptCount val="4"/>
                <c:pt idx="0">
                  <c:v>1159</c:v>
                </c:pt>
                <c:pt idx="1">
                  <c:v>196</c:v>
                </c:pt>
                <c:pt idx="2">
                  <c:v>178</c:v>
                </c:pt>
                <c:pt idx="3">
                  <c:v>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336"/>
        <c:axId val="60041"/>
      </c:lineChart>
      <c:dateAx>
        <c:axId val="22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1"/>
        <c:crosses val="autoZero"/>
        <c:auto val="1"/>
        <c:lblOffset val="100"/>
        <c:baseTimeUnit val="days"/>
      </c:dateAx>
      <c:valAx>
        <c:axId val="6004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3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71070615034169"/>
          <c:y val="0.05046545810877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总体数据!$A$2:$A$5</c:f>
              <c:numCache>
                <c:formatCode>m"月"d"日";@</c:formatCode>
                <c:ptCount val="4"/>
                <c:pt idx="0" c:formatCode="m&quot;月&quot;d&quot;日&quot;;@">
                  <c:v>43907</c:v>
                </c:pt>
                <c:pt idx="1" c:formatCode="m&quot;月&quot;d&quot;日&quot;;@">
                  <c:v>43908</c:v>
                </c:pt>
                <c:pt idx="2" c:formatCode="m&quot;月&quot;d&quot;日&quot;;@">
                  <c:v>43909</c:v>
                </c:pt>
                <c:pt idx="3" c:formatCode="m&quot;月&quot;d&quot;日&quot;;@">
                  <c:v>43910</c:v>
                </c:pt>
              </c:numCache>
            </c:numRef>
          </c:cat>
          <c:val>
            <c:numRef>
              <c:f>总体数据!$D$2:$D$5</c:f>
              <c:numCache>
                <c:formatCode>General</c:formatCode>
                <c:ptCount val="4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7859"/>
        <c:axId val="895100"/>
      </c:lineChart>
      <c:dateAx>
        <c:axId val="8778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100"/>
        <c:crosses val="autoZero"/>
        <c:auto val="1"/>
        <c:lblOffset val="100"/>
        <c:baseTimeUnit val="days"/>
      </c:dateAx>
      <c:valAx>
        <c:axId val="8951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85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81851512373969"/>
          <c:y val="0.04132628543969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t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总体数据!$A$2:$A$5</c:f>
              <c:numCache>
                <c:formatCode>m"月"d"日";@</c:formatCode>
                <c:ptCount val="4"/>
                <c:pt idx="0" c:formatCode="m&quot;月&quot;d&quot;日&quot;;@">
                  <c:v>43907</c:v>
                </c:pt>
                <c:pt idx="1" c:formatCode="m&quot;月&quot;d&quot;日&quot;;@">
                  <c:v>43908</c:v>
                </c:pt>
                <c:pt idx="2" c:formatCode="m&quot;月&quot;d&quot;日&quot;;@">
                  <c:v>43909</c:v>
                </c:pt>
                <c:pt idx="3" c:formatCode="m&quot;月&quot;d&quot;日&quot;;@">
                  <c:v>43910</c:v>
                </c:pt>
              </c:numCache>
            </c:numRef>
          </c:cat>
          <c:val>
            <c:numRef>
              <c:f>总体数据!$B$2:$B$5</c:f>
              <c:numCache>
                <c:formatCode>General</c:formatCode>
                <c:ptCount val="4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8507"/>
        <c:axId val="916308"/>
      </c:lineChart>
      <c:dateAx>
        <c:axId val="9585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308"/>
        <c:crosses val="autoZero"/>
        <c:auto val="1"/>
        <c:lblOffset val="100"/>
        <c:baseTimeUnit val="days"/>
      </c:dateAx>
      <c:valAx>
        <c:axId val="9163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507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一亿赠课首页曝光渠道划分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官方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8</c:v>
                </c:pt>
                <c:pt idx="1" c:formatCode="#,##0">
                  <c:v>12910</c:v>
                </c:pt>
                <c:pt idx="2" c:formatCode="#,##0">
                  <c:v>15015</c:v>
                </c:pt>
                <c:pt idx="3" c:formatCode="#,##0">
                  <c:v>9029</c:v>
                </c:pt>
                <c:pt idx="4" c:formatCode="#,##0">
                  <c:v>7270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</c:v>
                </c:pt>
                <c:pt idx="1" c:formatCode="#,##0">
                  <c:v>7577</c:v>
                </c:pt>
                <c:pt idx="2" c:formatCode="#,##0">
                  <c:v>7638</c:v>
                </c:pt>
                <c:pt idx="3" c:formatCode="#,##0">
                  <c:v>3814</c:v>
                </c:pt>
                <c:pt idx="4" c:formatCode="#,##0">
                  <c:v>1511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App专题页分享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13</c:v>
                </c:pt>
                <c:pt idx="1" c:formatCode="#,##0">
                  <c:v>9963</c:v>
                </c:pt>
                <c:pt idx="2" c:formatCode="#,##0">
                  <c:v>3545</c:v>
                </c:pt>
                <c:pt idx="3" c:formatCode="#,##0">
                  <c:v>2076</c:v>
                </c:pt>
                <c:pt idx="4" c:formatCode="#,##0">
                  <c:v>1148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523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亿元赠课微博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逆战直播间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Sheet1!$S$1</c:f>
              <c:strCache>
                <c:ptCount val="1"/>
                <c:pt idx="0">
                  <c:v>移动和办公主H5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Sheet1!$S$2:$S$6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Sheet1!$T$1</c:f>
              <c:strCache>
                <c:ptCount val="1"/>
                <c:pt idx="0">
                  <c:v>百度sem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758299"/>
        <c:axId val="768941357"/>
      </c:lineChart>
      <c:dateAx>
        <c:axId val="5127582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941357"/>
        <c:crosses val="autoZero"/>
        <c:auto val="1"/>
        <c:lblOffset val="100"/>
        <c:baseTimeUnit val="days"/>
      </c:dateAx>
      <c:valAx>
        <c:axId val="768941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758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一亿赠课首页曝光渠道划分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官方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8</c:v>
                </c:pt>
                <c:pt idx="1" c:formatCode="#,##0">
                  <c:v>12910</c:v>
                </c:pt>
                <c:pt idx="2" c:formatCode="#,##0">
                  <c:v>15015</c:v>
                </c:pt>
                <c:pt idx="3" c:formatCode="#,##0">
                  <c:v>9029</c:v>
                </c:pt>
                <c:pt idx="4" c:formatCode="#,##0">
                  <c:v>7270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</c:v>
                </c:pt>
                <c:pt idx="1" c:formatCode="#,##0">
                  <c:v>7577</c:v>
                </c:pt>
                <c:pt idx="2" c:formatCode="#,##0">
                  <c:v>7638</c:v>
                </c:pt>
                <c:pt idx="3" c:formatCode="#,##0">
                  <c:v>3814</c:v>
                </c:pt>
                <c:pt idx="4" c:formatCode="#,##0">
                  <c:v>1511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App专题页分享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13</c:v>
                </c:pt>
                <c:pt idx="1" c:formatCode="#,##0">
                  <c:v>9963</c:v>
                </c:pt>
                <c:pt idx="2" c:formatCode="#,##0">
                  <c:v>3545</c:v>
                </c:pt>
                <c:pt idx="3" c:formatCode="#,##0">
                  <c:v>2076</c:v>
                </c:pt>
                <c:pt idx="4" c:formatCode="#,##0">
                  <c:v>1148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523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亿元赠课微博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Sheet1!$Q$2:$Q$6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逆战直播间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Sheet1!$S$1</c:f>
              <c:strCache>
                <c:ptCount val="1"/>
                <c:pt idx="0">
                  <c:v>移动和办公主H5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Sheet1!$S$2:$S$6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Sheet1!$T$1</c:f>
              <c:strCache>
                <c:ptCount val="1"/>
                <c:pt idx="0">
                  <c:v>百度sem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Sheet1!$K$2:$K$6</c:f>
              <c:numCache>
                <c:formatCode>m"月"d"日"</c:formatCode>
                <c:ptCount val="5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</c:numCache>
            </c:numRef>
          </c:cat>
          <c:val>
            <c:numRef>
              <c:f>Sheet1!$T$2:$T$6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758299"/>
        <c:axId val="768941357"/>
      </c:lineChart>
      <c:dateAx>
        <c:axId val="5127582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941357"/>
        <c:crosses val="autoZero"/>
        <c:auto val="1"/>
        <c:lblOffset val="100"/>
        <c:baseTimeUnit val="days"/>
      </c:dateAx>
      <c:valAx>
        <c:axId val="768941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758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118110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88493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306705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306705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</xdr:colOff>
      <xdr:row>9</xdr:row>
      <xdr:rowOff>88265</xdr:rowOff>
    </xdr:from>
    <xdr:to>
      <xdr:col>22</xdr:col>
      <xdr:colOff>101600</xdr:colOff>
      <xdr:row>28</xdr:row>
      <xdr:rowOff>140970</xdr:rowOff>
    </xdr:to>
    <xdr:graphicFrame>
      <xdr:nvGraphicFramePr>
        <xdr:cNvPr id="5" name="图表 4"/>
        <xdr:cNvGraphicFramePr/>
      </xdr:nvGraphicFramePr>
      <xdr:xfrm>
        <a:off x="7830185" y="1642745"/>
        <a:ext cx="5515610" cy="3334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332105</xdr:colOff>
      <xdr:row>9</xdr:row>
      <xdr:rowOff>109220</xdr:rowOff>
    </xdr:from>
    <xdr:to>
      <xdr:col>20</xdr:col>
      <xdr:colOff>269240</xdr:colOff>
      <xdr:row>38</xdr:row>
      <xdr:rowOff>173355</xdr:rowOff>
    </xdr:to>
    <xdr:graphicFrame>
      <xdr:nvGraphicFramePr>
        <xdr:cNvPr id="3" name="图表 2"/>
        <xdr:cNvGraphicFramePr/>
      </xdr:nvGraphicFramePr>
      <xdr:xfrm>
        <a:off x="7644765" y="1663700"/>
        <a:ext cx="7536815" cy="5072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26"/>
  <sheetViews>
    <sheetView showGridLines="0" tabSelected="1" topLeftCell="A52" workbookViewId="0">
      <selection activeCell="C77" sqref="C77"/>
    </sheetView>
  </sheetViews>
  <sheetFormatPr defaultColWidth="9" defaultRowHeight="13.6"/>
  <cols>
    <col min="1" max="1" width="6.66666666666667"/>
    <col min="2" max="2" width="7.16666666666667"/>
    <col min="3" max="3" width="9.575" customWidth="1"/>
    <col min="4" max="4" width="6.80833333333333" customWidth="1"/>
    <col min="5" max="5" width="11.1166666666667" customWidth="1"/>
    <col min="6" max="6" width="8.05833333333333" customWidth="1"/>
    <col min="7" max="7" width="0.833333333333333"/>
    <col min="8" max="8" width="7.16666666666667"/>
    <col min="9" max="9" width="11.25" customWidth="1"/>
    <col min="10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5.8333333333333" customWidth="1"/>
    <col min="21" max="21" width="2.83333333333333"/>
    <col min="22" max="22" width="13"/>
    <col min="23" max="27" width="10.8333333333333"/>
  </cols>
  <sheetData>
    <row r="1" spans="1:27">
      <c r="A1" s="21" t="s">
        <v>0</v>
      </c>
      <c r="B1" s="22"/>
      <c r="C1" s="22"/>
      <c r="D1" s="21"/>
      <c r="E1" s="21"/>
      <c r="F1" s="21"/>
      <c r="G1" s="22"/>
      <c r="H1" s="22"/>
      <c r="I1" s="21"/>
      <c r="J1" s="22"/>
      <c r="K1" s="22"/>
      <c r="L1" s="22"/>
      <c r="M1" s="6"/>
      <c r="N1" s="48" t="s">
        <v>1</v>
      </c>
      <c r="O1" s="48"/>
      <c r="P1" s="48"/>
      <c r="Q1" s="48"/>
      <c r="R1" s="48"/>
      <c r="S1" s="48"/>
      <c r="T1" s="48"/>
      <c r="U1" s="48"/>
      <c r="V1" s="48"/>
      <c r="W1" s="6"/>
      <c r="X1" s="6"/>
      <c r="Y1" s="6"/>
      <c r="Z1" s="6"/>
      <c r="AA1" s="6"/>
    </row>
    <row r="2" spans="1:27">
      <c r="A2" s="23">
        <v>43910</v>
      </c>
      <c r="B2" s="24" t="s">
        <v>2</v>
      </c>
      <c r="C2" s="25"/>
      <c r="D2" s="26"/>
      <c r="E2" s="26"/>
      <c r="F2" s="26"/>
      <c r="G2" s="24"/>
      <c r="H2" s="24" t="s">
        <v>3</v>
      </c>
      <c r="I2" s="26"/>
      <c r="J2" s="26"/>
      <c r="K2" s="26"/>
      <c r="L2" s="26"/>
      <c r="M2" s="6"/>
      <c r="N2" s="27" t="s">
        <v>4</v>
      </c>
      <c r="O2" s="27" t="s">
        <v>5</v>
      </c>
      <c r="P2" s="27" t="s">
        <v>6</v>
      </c>
      <c r="Q2" s="27" t="s">
        <v>7</v>
      </c>
      <c r="R2" s="27" t="s">
        <v>8</v>
      </c>
      <c r="S2" s="27" t="s">
        <v>7</v>
      </c>
      <c r="T2" s="27" t="s">
        <v>9</v>
      </c>
      <c r="U2" s="27" t="s">
        <v>7</v>
      </c>
      <c r="V2" s="27" t="s">
        <v>10</v>
      </c>
      <c r="W2" s="6"/>
      <c r="X2" s="6"/>
      <c r="Y2" s="6"/>
      <c r="Z2" s="6"/>
      <c r="AA2" s="6"/>
    </row>
    <row r="3" spans="1:22">
      <c r="A3" s="25"/>
      <c r="B3" s="27" t="s">
        <v>11</v>
      </c>
      <c r="C3" s="27" t="s">
        <v>12</v>
      </c>
      <c r="D3" s="27" t="s">
        <v>13</v>
      </c>
      <c r="E3" s="26" t="s">
        <v>14</v>
      </c>
      <c r="F3" s="26" t="s">
        <v>15</v>
      </c>
      <c r="G3" s="26"/>
      <c r="H3" s="38" t="s">
        <v>11</v>
      </c>
      <c r="I3" s="38" t="s">
        <v>12</v>
      </c>
      <c r="J3" s="38" t="s">
        <v>13</v>
      </c>
      <c r="K3" s="26" t="s">
        <v>14</v>
      </c>
      <c r="L3" s="26" t="s">
        <v>15</v>
      </c>
      <c r="M3" s="26"/>
      <c r="N3" s="49">
        <f>P3*R3*T3*V3</f>
        <v>32815</v>
      </c>
      <c r="O3" s="49"/>
      <c r="P3" s="49">
        <f>H4</f>
        <v>11653</v>
      </c>
      <c r="Q3" s="43"/>
      <c r="R3" s="43">
        <f>R5/P3</f>
        <v>0.297777396378615</v>
      </c>
      <c r="S3" s="43"/>
      <c r="T3" s="43">
        <f>T5/R5</f>
        <v>0.723631123919308</v>
      </c>
      <c r="U3" s="49"/>
      <c r="V3" s="52">
        <f>V5/T5</f>
        <v>13.068498606133</v>
      </c>
    </row>
    <row r="4" spans="1:27">
      <c r="A4" s="28"/>
      <c r="B4" s="29">
        <f>INDEX(总体数据!B:B,MATCH(A2,总体数据!A:A,0))</f>
        <v>430</v>
      </c>
      <c r="C4" s="30">
        <f>INDEX(总体数据!C:C,MATCH(A2,总体数据!A:A,0))</f>
        <v>80</v>
      </c>
      <c r="D4" s="30">
        <f>INDEX(总体数据!D:D,MATCH(A2,总体数据!A:A,0))</f>
        <v>53</v>
      </c>
      <c r="E4" s="32">
        <f>INDEX(总体数据!E:E,MATCH(A2,总体数据!A:A,0))</f>
        <v>0.186</v>
      </c>
      <c r="F4" s="32">
        <f>INDEX(总体数据!F:F,MATCH(A2,总体数据!A:A,0))</f>
        <v>0.6625</v>
      </c>
      <c r="G4" s="39"/>
      <c r="H4" s="30">
        <f>INDEX(总体数据!G:G,MATCH(A2,总体数据!A:A,0))</f>
        <v>11653</v>
      </c>
      <c r="I4" s="30">
        <f>INDEX(总体数据!H:H,MATCH(A2,总体数据!A:A,0))</f>
        <v>3470</v>
      </c>
      <c r="J4" s="30">
        <f>INDEX(总体数据!I:I,MATCH(A2,总体数据!A:A,0))</f>
        <v>2511</v>
      </c>
      <c r="K4" s="46">
        <f>INDEX(总体数据!J:J,MATCH(A2,总体数据!A:A,0))</f>
        <v>0.2978</v>
      </c>
      <c r="L4" s="32">
        <f>INDEX(总体数据!K:K,MATCH(A2,总体数据!A:A,0))</f>
        <v>0.7236</v>
      </c>
      <c r="M4" s="49"/>
      <c r="N4" s="26"/>
      <c r="O4" s="26"/>
      <c r="P4" s="26"/>
      <c r="Q4" s="26"/>
      <c r="R4" s="27" t="s">
        <v>16</v>
      </c>
      <c r="S4" s="27"/>
      <c r="T4" s="27" t="s">
        <v>17</v>
      </c>
      <c r="U4" s="27"/>
      <c r="V4" s="27" t="s">
        <v>18</v>
      </c>
      <c r="W4" s="6"/>
      <c r="X4" s="6"/>
      <c r="Y4" s="6"/>
      <c r="Z4" s="6"/>
      <c r="AA4" s="6"/>
    </row>
    <row r="5" spans="1:27">
      <c r="A5" s="31" t="s">
        <v>19</v>
      </c>
      <c r="B5" s="32">
        <f>INDEX(总体数据!B:B,MATCH(A5,总体数据!A:A,0))</f>
        <v>-0.553941909</v>
      </c>
      <c r="C5" s="32">
        <f>INDEX(总体数据!C:C,MATCH(A5,总体数据!A:A,0))</f>
        <v>-0.550561798</v>
      </c>
      <c r="D5" s="32">
        <f>INDEX(总体数据!D:D,MATCH(A5,总体数据!A:A,0))</f>
        <v>-0.495238095</v>
      </c>
      <c r="E5" s="40"/>
      <c r="F5" s="40"/>
      <c r="G5" s="39"/>
      <c r="H5" s="40"/>
      <c r="I5" s="40"/>
      <c r="J5" s="30"/>
      <c r="K5" s="30"/>
      <c r="L5" s="30"/>
      <c r="M5" s="26"/>
      <c r="N5" s="26"/>
      <c r="O5" s="26"/>
      <c r="P5" s="26"/>
      <c r="Q5" s="49"/>
      <c r="R5" s="49">
        <f>I4</f>
        <v>3470</v>
      </c>
      <c r="S5" s="49"/>
      <c r="T5" s="49">
        <f>J4</f>
        <v>2511</v>
      </c>
      <c r="U5" s="49"/>
      <c r="V5" s="49">
        <f>H7</f>
        <v>32815</v>
      </c>
      <c r="W5" s="6"/>
      <c r="X5" s="6"/>
      <c r="Y5" s="6"/>
      <c r="Z5" s="6"/>
      <c r="AA5" s="6"/>
    </row>
    <row r="6" spans="1:27">
      <c r="A6" s="28"/>
      <c r="B6" s="33" t="s">
        <v>20</v>
      </c>
      <c r="C6" s="33" t="s">
        <v>21</v>
      </c>
      <c r="D6" s="33" t="s">
        <v>22</v>
      </c>
      <c r="E6" s="39" t="s">
        <v>23</v>
      </c>
      <c r="F6" s="39" t="s">
        <v>24</v>
      </c>
      <c r="G6" s="39"/>
      <c r="H6" s="41" t="s">
        <v>20</v>
      </c>
      <c r="I6" s="41" t="s">
        <v>21</v>
      </c>
      <c r="J6" s="41" t="s">
        <v>22</v>
      </c>
      <c r="K6" s="39" t="s">
        <v>23</v>
      </c>
      <c r="L6" s="39" t="s">
        <v>24</v>
      </c>
      <c r="M6" s="2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2">
      <c r="A7" s="34"/>
      <c r="B7" s="29">
        <f>INDEX(总体数据!N:N,MATCH(A2,总体数据!A:A,0))</f>
        <v>8257</v>
      </c>
      <c r="C7" s="30">
        <f>INDEX(总体数据!O:O,MATCH(A2,总体数据!A:A,0))</f>
        <v>5727</v>
      </c>
      <c r="D7" s="30">
        <f>INDEX(总体数据!P:P,MATCH(A2,总体数据!A:A,0))</f>
        <v>2696</v>
      </c>
      <c r="E7" s="32">
        <f>INDEX(总体数据!Q:Q,MATCH(A2,总体数据!A:A,0))</f>
        <v>0.6936</v>
      </c>
      <c r="F7" s="32">
        <f>INDEX(总体数据!R:R,MATCH(A2,总体数据!A:A,0))</f>
        <v>0.3265</v>
      </c>
      <c r="G7" s="39"/>
      <c r="H7" s="30">
        <f>INDEX(总体数据!S:S,MATCH(A2,总体数据!A:A,0))</f>
        <v>32815</v>
      </c>
      <c r="I7" s="30">
        <f>INDEX(总体数据!T:T,MATCH(A2,总体数据!A:A,0))</f>
        <v>21226</v>
      </c>
      <c r="J7" s="30">
        <f>INDEX(总体数据!U:U,MATCH(A2,总体数据!A:A,0))</f>
        <v>12334</v>
      </c>
      <c r="K7" s="32">
        <f>INDEX(总体数据!V:V,MATCH(A2,总体数据!A:A,0))</f>
        <v>0.6468</v>
      </c>
      <c r="L7" s="32">
        <f>INDEX(总体数据!W:W,MATCH(A2,总体数据!A:A,0))</f>
        <v>0.3759</v>
      </c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>
      <c r="A8" s="31" t="s">
        <v>19</v>
      </c>
      <c r="B8" s="32">
        <f>INDEX(总体数据!N:N,MATCH(A8,总体数据!A:A,0))</f>
        <v>-0.434025636</v>
      </c>
      <c r="C8" s="32">
        <f>INDEX(总体数据!O:O,MATCH(A8,总体数据!A:A,0))</f>
        <v>-0.435485461</v>
      </c>
      <c r="D8" s="32">
        <f>INDEX(总体数据!P:P,MATCH(A8,总体数据!A:A,0))</f>
        <v>-0.389492754</v>
      </c>
      <c r="E8" s="39"/>
      <c r="F8" s="39"/>
      <c r="G8" s="39"/>
      <c r="H8" s="39"/>
      <c r="I8" s="39"/>
      <c r="J8" s="39"/>
      <c r="K8" s="39"/>
      <c r="L8" s="39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>
      <c r="A9" s="35" t="s">
        <v>25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>
      <c r="A10" s="3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>
      <c r="A11" s="3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6"/>
      <c r="N11" s="26"/>
      <c r="O11" s="26"/>
      <c r="P11" s="26"/>
      <c r="Q11" s="26"/>
      <c r="R11" s="26"/>
      <c r="S11" s="26"/>
      <c r="T11" s="26"/>
      <c r="U11" s="26"/>
      <c r="V11" s="26"/>
    </row>
    <row r="12" spans="1:22">
      <c r="A12" s="35"/>
      <c r="B12" s="26"/>
      <c r="C12" s="6"/>
      <c r="D12" s="26" t="s">
        <v>26</v>
      </c>
      <c r="E12" s="26"/>
      <c r="F12" s="26"/>
      <c r="G12" s="26"/>
      <c r="H12" s="26"/>
      <c r="I12" s="26"/>
      <c r="J12" s="26"/>
      <c r="K12" s="26"/>
      <c r="L12" s="26"/>
      <c r="M12" s="6"/>
      <c r="N12" s="49"/>
      <c r="O12" s="49"/>
      <c r="P12" s="49"/>
      <c r="Q12" s="43"/>
      <c r="R12" s="43"/>
      <c r="S12" s="43"/>
      <c r="T12" s="43"/>
      <c r="U12" s="49"/>
      <c r="V12" s="49"/>
    </row>
    <row r="13" spans="1:22">
      <c r="A13" s="3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6"/>
      <c r="N13" s="26"/>
      <c r="O13" s="26"/>
      <c r="P13" s="26"/>
      <c r="Q13" s="26"/>
      <c r="R13" s="26"/>
      <c r="S13" s="26"/>
      <c r="T13" s="26"/>
      <c r="U13" s="26"/>
      <c r="V13" s="26"/>
    </row>
    <row r="14" spans="1:22">
      <c r="A14" s="3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6"/>
      <c r="N14" s="26"/>
      <c r="O14" s="26"/>
      <c r="P14" s="26"/>
      <c r="Q14" s="49"/>
      <c r="R14" s="49"/>
      <c r="S14" s="49"/>
      <c r="T14" s="49"/>
      <c r="U14" s="49"/>
      <c r="V14" s="49"/>
    </row>
    <row r="15" spans="1:22">
      <c r="A15" s="3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1">
      <c r="A16" s="3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6"/>
      <c r="O16" s="6"/>
      <c r="Q16" s="6"/>
      <c r="S16" s="6"/>
      <c r="U16" s="6"/>
    </row>
    <row r="17" spans="1:21">
      <c r="A17" s="3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6"/>
      <c r="O17" s="6"/>
      <c r="Q17" s="6"/>
      <c r="S17" s="6"/>
      <c r="U17" s="6"/>
    </row>
    <row r="18" spans="1:21">
      <c r="A18" s="3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6"/>
      <c r="O18" s="6"/>
      <c r="Q18" s="6"/>
      <c r="S18" s="6"/>
      <c r="U18" s="6"/>
    </row>
    <row r="19" spans="1:21">
      <c r="A19" s="3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6"/>
      <c r="O19" s="6"/>
      <c r="Q19" s="6"/>
      <c r="S19" s="6"/>
      <c r="U19" s="6"/>
    </row>
    <row r="20" spans="1:21">
      <c r="A20" s="3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6"/>
      <c r="O20" s="6"/>
      <c r="Q20" s="6"/>
      <c r="S20" s="6"/>
      <c r="U20" s="6"/>
    </row>
    <row r="21" spans="1:21">
      <c r="A21" s="3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6"/>
      <c r="O21" s="6"/>
      <c r="Q21" s="6"/>
      <c r="S21" s="6"/>
      <c r="U21" s="6"/>
    </row>
    <row r="22" spans="1:21">
      <c r="A22" s="3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6"/>
      <c r="O22" s="6"/>
      <c r="Q22" s="6"/>
      <c r="S22" s="6"/>
      <c r="U22" s="6"/>
    </row>
    <row r="23" spans="1:21">
      <c r="A23" s="3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6"/>
      <c r="O23" s="6"/>
      <c r="Q23" s="6"/>
      <c r="S23" s="6"/>
      <c r="U23" s="6"/>
    </row>
    <row r="24" spans="1:21">
      <c r="A24" s="3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6"/>
      <c r="O24" s="6"/>
      <c r="Q24" s="6"/>
      <c r="S24" s="6"/>
      <c r="U24" s="6"/>
    </row>
    <row r="25" spans="1:21">
      <c r="A25" s="21" t="s">
        <v>27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6"/>
      <c r="O25" s="6"/>
      <c r="Q25" s="6"/>
      <c r="S25" s="6"/>
      <c r="U25" s="6"/>
    </row>
    <row r="26" spans="1:27">
      <c r="A26" s="25"/>
      <c r="B26" s="24" t="s">
        <v>28</v>
      </c>
      <c r="C26" s="26"/>
      <c r="D26" s="25"/>
      <c r="E26" s="25"/>
      <c r="F26" s="25"/>
      <c r="G26" s="42"/>
      <c r="H26" s="24" t="s">
        <v>29</v>
      </c>
      <c r="I26" s="26"/>
      <c r="J26" s="26"/>
      <c r="K26" s="26"/>
      <c r="L26" s="2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1">
      <c r="A27" s="36" t="s">
        <v>30</v>
      </c>
      <c r="B27" s="27" t="s">
        <v>11</v>
      </c>
      <c r="C27" s="27" t="s">
        <v>12</v>
      </c>
      <c r="D27" s="27" t="s">
        <v>13</v>
      </c>
      <c r="E27" s="27" t="s">
        <v>14</v>
      </c>
      <c r="F27" s="27" t="s">
        <v>15</v>
      </c>
      <c r="G27" s="25"/>
      <c r="H27" s="38" t="s">
        <v>11</v>
      </c>
      <c r="I27" s="38" t="s">
        <v>12</v>
      </c>
      <c r="J27" s="38" t="s">
        <v>13</v>
      </c>
      <c r="K27" s="38" t="s">
        <v>14</v>
      </c>
      <c r="L27" s="38" t="s">
        <v>15</v>
      </c>
      <c r="M27" s="6"/>
      <c r="O27" s="6"/>
      <c r="Q27" s="6"/>
      <c r="S27" s="6"/>
      <c r="U27" s="6"/>
    </row>
    <row r="28" spans="1:21">
      <c r="A28" s="26" t="str">
        <f>分社漏斗数据!B2</f>
        <v>总部</v>
      </c>
      <c r="B28" s="25">
        <f>分社漏斗数据!C2</f>
        <v>127</v>
      </c>
      <c r="C28" s="25">
        <f>分社漏斗数据!D2</f>
        <v>15</v>
      </c>
      <c r="D28" s="25">
        <f>分社漏斗数据!E2</f>
        <v>12</v>
      </c>
      <c r="E28" s="43">
        <f>分社漏斗数据!F2</f>
        <v>0.1181</v>
      </c>
      <c r="F28" s="43">
        <f>分社漏斗数据!G2</f>
        <v>0.8</v>
      </c>
      <c r="G28" s="26"/>
      <c r="H28" s="25">
        <f>分社漏斗数据!J2</f>
        <v>1303</v>
      </c>
      <c r="I28" s="25">
        <f>分社漏斗数据!K2</f>
        <v>329</v>
      </c>
      <c r="J28" s="25">
        <f>分社漏斗数据!L2</f>
        <v>245</v>
      </c>
      <c r="K28" s="43">
        <f>分社漏斗数据!M2</f>
        <v>0.2525</v>
      </c>
      <c r="L28" s="43">
        <f>分社漏斗数据!N2</f>
        <v>0.7447</v>
      </c>
      <c r="M28" s="6"/>
      <c r="O28" s="6"/>
      <c r="Q28" s="6"/>
      <c r="S28" s="6"/>
      <c r="U28" s="6"/>
    </row>
    <row r="29" spans="1:21">
      <c r="A29" s="26" t="str">
        <f>分社漏斗数据!B3</f>
        <v>北京</v>
      </c>
      <c r="B29" s="25">
        <f>分社漏斗数据!C3</f>
        <v>57</v>
      </c>
      <c r="C29" s="25">
        <f>分社漏斗数据!D3</f>
        <v>9</v>
      </c>
      <c r="D29" s="25">
        <f>分社漏斗数据!E3</f>
        <v>7</v>
      </c>
      <c r="E29" s="43">
        <f>分社漏斗数据!F3</f>
        <v>0.1579</v>
      </c>
      <c r="F29" s="43">
        <f>分社漏斗数据!G3</f>
        <v>0.7778</v>
      </c>
      <c r="G29" s="26"/>
      <c r="H29" s="25">
        <f>分社漏斗数据!J3</f>
        <v>1940</v>
      </c>
      <c r="I29" s="25">
        <f>分社漏斗数据!K3</f>
        <v>294</v>
      </c>
      <c r="J29" s="25">
        <f>分社漏斗数据!L3</f>
        <v>221</v>
      </c>
      <c r="K29" s="43">
        <f>分社漏斗数据!M3</f>
        <v>0.1515</v>
      </c>
      <c r="L29" s="43">
        <f>分社漏斗数据!N3</f>
        <v>0.7517</v>
      </c>
      <c r="M29" s="6"/>
      <c r="O29" s="6"/>
      <c r="Q29" s="6"/>
      <c r="S29" s="6"/>
      <c r="U29" s="6"/>
    </row>
    <row r="30" spans="1:21">
      <c r="A30" s="26" t="str">
        <f>分社漏斗数据!B4</f>
        <v>杭州</v>
      </c>
      <c r="B30" s="25">
        <f>分社漏斗数据!C4</f>
        <v>30</v>
      </c>
      <c r="C30" s="25">
        <f>分社漏斗数据!D4</f>
        <v>6</v>
      </c>
      <c r="D30" s="25">
        <f>分社漏斗数据!E4</f>
        <v>3</v>
      </c>
      <c r="E30" s="43">
        <f>分社漏斗数据!F4</f>
        <v>0.2</v>
      </c>
      <c r="F30" s="43">
        <f>分社漏斗数据!G4</f>
        <v>0.5</v>
      </c>
      <c r="G30" s="26"/>
      <c r="H30" s="25">
        <f>分社漏斗数据!J4</f>
        <v>1301</v>
      </c>
      <c r="I30" s="25">
        <f>分社漏斗数据!K4</f>
        <v>527</v>
      </c>
      <c r="J30" s="25">
        <f>分社漏斗数据!L4</f>
        <v>285</v>
      </c>
      <c r="K30" s="43">
        <f>分社漏斗数据!M4</f>
        <v>0.4051</v>
      </c>
      <c r="L30" s="47">
        <f>分社漏斗数据!N4</f>
        <v>0.5408</v>
      </c>
      <c r="M30" s="6"/>
      <c r="O30" s="6"/>
      <c r="Q30" s="6"/>
      <c r="S30" s="6"/>
      <c r="U30" s="6"/>
    </row>
    <row r="31" spans="1:21">
      <c r="A31" s="26" t="str">
        <f>分社漏斗数据!B5</f>
        <v>重庆</v>
      </c>
      <c r="B31" s="25">
        <f>分社漏斗数据!C5</f>
        <v>27</v>
      </c>
      <c r="C31" s="25">
        <f>分社漏斗数据!D5</f>
        <v>5</v>
      </c>
      <c r="D31" s="25">
        <f>分社漏斗数据!E5</f>
        <v>4</v>
      </c>
      <c r="E31" s="43">
        <f>分社漏斗数据!F5</f>
        <v>0.1852</v>
      </c>
      <c r="F31" s="43">
        <f>分社漏斗数据!G5</f>
        <v>0.8</v>
      </c>
      <c r="G31" s="26"/>
      <c r="H31" s="25">
        <f>分社漏斗数据!J5</f>
        <v>441</v>
      </c>
      <c r="I31" s="25">
        <f>分社漏斗数据!K5</f>
        <v>116</v>
      </c>
      <c r="J31" s="25">
        <f>分社漏斗数据!L5</f>
        <v>89</v>
      </c>
      <c r="K31" s="43">
        <f>分社漏斗数据!M5</f>
        <v>0.263</v>
      </c>
      <c r="L31" s="43">
        <f>分社漏斗数据!N5</f>
        <v>0.7672</v>
      </c>
      <c r="M31" s="6"/>
      <c r="O31" s="6"/>
      <c r="Q31" s="6"/>
      <c r="S31" s="6"/>
      <c r="U31" s="6"/>
    </row>
    <row r="32" spans="1:21">
      <c r="A32" s="26" t="str">
        <f>分社漏斗数据!B6</f>
        <v>上海</v>
      </c>
      <c r="B32" s="25">
        <f>分社漏斗数据!C6</f>
        <v>23</v>
      </c>
      <c r="C32" s="25">
        <f>分社漏斗数据!D6</f>
        <v>5</v>
      </c>
      <c r="D32" s="25">
        <f>分社漏斗数据!E6</f>
        <v>2</v>
      </c>
      <c r="E32" s="43">
        <f>分社漏斗数据!F6</f>
        <v>0.2174</v>
      </c>
      <c r="F32" s="43">
        <f>分社漏斗数据!G6</f>
        <v>0.4</v>
      </c>
      <c r="G32" s="26"/>
      <c r="H32" s="25">
        <f>分社漏斗数据!J6</f>
        <v>993</v>
      </c>
      <c r="I32" s="25">
        <f>分社漏斗数据!K6</f>
        <v>518</v>
      </c>
      <c r="J32" s="25">
        <f>分社漏斗数据!L6</f>
        <v>435</v>
      </c>
      <c r="K32" s="43">
        <f>分社漏斗数据!M6</f>
        <v>0.5217</v>
      </c>
      <c r="L32" s="43">
        <f>分社漏斗数据!N6</f>
        <v>0.8398</v>
      </c>
      <c r="M32" s="6"/>
      <c r="O32" s="6"/>
      <c r="Q32" s="6"/>
      <c r="S32" s="6"/>
      <c r="U32" s="6"/>
    </row>
    <row r="33" spans="1:21">
      <c r="A33" s="26" t="str">
        <f>分社漏斗数据!B7</f>
        <v>武汉</v>
      </c>
      <c r="B33" s="25">
        <f>分社漏斗数据!C7</f>
        <v>23</v>
      </c>
      <c r="C33" s="25">
        <f>分社漏斗数据!D7</f>
        <v>2</v>
      </c>
      <c r="D33" s="25">
        <f>分社漏斗数据!E7</f>
        <v>2</v>
      </c>
      <c r="E33" s="43">
        <f>分社漏斗数据!F7</f>
        <v>0.087</v>
      </c>
      <c r="F33" s="43">
        <f>分社漏斗数据!G7</f>
        <v>1</v>
      </c>
      <c r="G33" s="26"/>
      <c r="H33" s="25">
        <f>分社漏斗数据!J7</f>
        <v>531</v>
      </c>
      <c r="I33" s="25">
        <f>分社漏斗数据!K7</f>
        <v>40</v>
      </c>
      <c r="J33" s="25">
        <f>分社漏斗数据!L7</f>
        <v>31</v>
      </c>
      <c r="K33" s="43">
        <f>分社漏斗数据!M7</f>
        <v>0.0753</v>
      </c>
      <c r="L33" s="43">
        <f>分社漏斗数据!N7</f>
        <v>0.775</v>
      </c>
      <c r="M33" s="6"/>
      <c r="O33" s="6"/>
      <c r="Q33" s="6"/>
      <c r="S33" s="6"/>
      <c r="U33" s="6"/>
    </row>
    <row r="34" spans="1:27">
      <c r="A34" s="26" t="str">
        <f>分社漏斗数据!B8</f>
        <v>郑州</v>
      </c>
      <c r="B34" s="25">
        <f>分社漏斗数据!C8</f>
        <v>22</v>
      </c>
      <c r="C34" s="25">
        <f>分社漏斗数据!D8</f>
        <v>6</v>
      </c>
      <c r="D34" s="25">
        <f>分社漏斗数据!E8</f>
        <v>6</v>
      </c>
      <c r="E34" s="43">
        <f>分社漏斗数据!F8</f>
        <v>0.2727</v>
      </c>
      <c r="F34" s="43">
        <f>分社漏斗数据!G8</f>
        <v>1</v>
      </c>
      <c r="G34" s="6"/>
      <c r="H34" s="25">
        <f>分社漏斗数据!J8</f>
        <v>528</v>
      </c>
      <c r="I34" s="25">
        <f>分社漏斗数据!K8</f>
        <v>132</v>
      </c>
      <c r="J34" s="25">
        <f>分社漏斗数据!L8</f>
        <v>114</v>
      </c>
      <c r="K34" s="43">
        <f>分社漏斗数据!M8</f>
        <v>0.25</v>
      </c>
      <c r="L34" s="43">
        <f>分社漏斗数据!N8</f>
        <v>0.8636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>
      <c r="A35" s="26" t="str">
        <f>分社漏斗数据!B9</f>
        <v>苏州</v>
      </c>
      <c r="B35" s="25">
        <f>分社漏斗数据!C9</f>
        <v>20</v>
      </c>
      <c r="C35" s="25">
        <f>分社漏斗数据!D9</f>
        <v>6</v>
      </c>
      <c r="D35" s="25">
        <f>分社漏斗数据!E9</f>
        <v>0</v>
      </c>
      <c r="E35" s="43">
        <f>分社漏斗数据!F9</f>
        <v>0.3</v>
      </c>
      <c r="F35" s="43">
        <f>分社漏斗数据!G9</f>
        <v>0</v>
      </c>
      <c r="G35" s="6"/>
      <c r="H35" s="25">
        <f>分社漏斗数据!J9</f>
        <v>353</v>
      </c>
      <c r="I35" s="25">
        <f>分社漏斗数据!K9</f>
        <v>196</v>
      </c>
      <c r="J35" s="25">
        <f>分社漏斗数据!L9</f>
        <v>139</v>
      </c>
      <c r="K35" s="43">
        <f>分社漏斗数据!M9</f>
        <v>0.5552</v>
      </c>
      <c r="L35" s="43">
        <f>分社漏斗数据!N9</f>
        <v>0.7092</v>
      </c>
      <c r="M35" s="6"/>
      <c r="N35" s="50" t="s">
        <v>31</v>
      </c>
      <c r="O35" s="50"/>
      <c r="P35" s="50"/>
      <c r="Q35" s="50"/>
      <c r="R35" s="50"/>
      <c r="S35" s="50"/>
      <c r="T35" s="50"/>
      <c r="U35" s="50"/>
      <c r="V35" s="50"/>
      <c r="W35" s="6"/>
      <c r="X35" s="6"/>
      <c r="Y35" s="6"/>
      <c r="Z35" s="6"/>
      <c r="AA35" s="6"/>
    </row>
    <row r="36" spans="1:27">
      <c r="A36" s="26" t="str">
        <f>分社漏斗数据!B10</f>
        <v>深圳</v>
      </c>
      <c r="B36" s="25">
        <f>分社漏斗数据!C10</f>
        <v>19</v>
      </c>
      <c r="C36" s="25">
        <f>分社漏斗数据!D10</f>
        <v>0</v>
      </c>
      <c r="D36" s="25">
        <f>分社漏斗数据!E10</f>
        <v>0</v>
      </c>
      <c r="E36" s="43">
        <f>分社漏斗数据!F10</f>
        <v>0</v>
      </c>
      <c r="F36" s="43">
        <f>分社漏斗数据!G10</f>
        <v>0</v>
      </c>
      <c r="G36" s="6"/>
      <c r="H36" s="25">
        <f>分社漏斗数据!J10</f>
        <v>618</v>
      </c>
      <c r="I36" s="25">
        <f>分社漏斗数据!K10</f>
        <v>1</v>
      </c>
      <c r="J36" s="25">
        <f>分社漏斗数据!L10</f>
        <v>1</v>
      </c>
      <c r="K36" s="43">
        <f>分社漏斗数据!M10</f>
        <v>0.0016</v>
      </c>
      <c r="L36" s="43">
        <f>分社漏斗数据!N10</f>
        <v>1</v>
      </c>
      <c r="M36" s="6"/>
      <c r="N36" s="50"/>
      <c r="O36" s="50"/>
      <c r="P36" s="50"/>
      <c r="Q36" s="50"/>
      <c r="R36" s="50"/>
      <c r="S36" s="50"/>
      <c r="T36" s="50"/>
      <c r="U36" s="50"/>
      <c r="V36" s="50"/>
      <c r="W36" s="6"/>
      <c r="X36" s="6"/>
      <c r="Y36" s="6"/>
      <c r="Z36" s="6"/>
      <c r="AA36" s="6"/>
    </row>
    <row r="37" spans="1:27">
      <c r="A37" s="26" t="str">
        <f>分社漏斗数据!B11</f>
        <v>广州</v>
      </c>
      <c r="B37" s="25">
        <f>分社漏斗数据!C11</f>
        <v>16</v>
      </c>
      <c r="C37" s="25">
        <f>分社漏斗数据!D11</f>
        <v>8</v>
      </c>
      <c r="D37" s="25">
        <f>分社漏斗数据!E11</f>
        <v>2</v>
      </c>
      <c r="E37" s="43">
        <f>分社漏斗数据!F11</f>
        <v>0.5</v>
      </c>
      <c r="F37" s="43">
        <f>分社漏斗数据!G11</f>
        <v>0.25</v>
      </c>
      <c r="G37" s="6"/>
      <c r="H37" s="25">
        <f>分社漏斗数据!J11</f>
        <v>1110</v>
      </c>
      <c r="I37" s="25">
        <f>分社漏斗数据!K11</f>
        <v>221</v>
      </c>
      <c r="J37" s="25">
        <f>分社漏斗数据!L11</f>
        <v>136</v>
      </c>
      <c r="K37" s="43">
        <f>分社漏斗数据!M11</f>
        <v>0.1991</v>
      </c>
      <c r="L37" s="43">
        <f>分社漏斗数据!N11</f>
        <v>0.6154</v>
      </c>
      <c r="M37" s="6"/>
      <c r="N37" s="50"/>
      <c r="O37" s="50"/>
      <c r="P37" s="50"/>
      <c r="Q37" s="50"/>
      <c r="R37" s="50"/>
      <c r="S37" s="50"/>
      <c r="T37" s="50"/>
      <c r="U37" s="50"/>
      <c r="V37" s="50"/>
      <c r="W37" s="6"/>
      <c r="X37" s="6"/>
      <c r="Y37" s="6"/>
      <c r="Z37" s="6"/>
      <c r="AA37" s="6"/>
    </row>
    <row r="38" spans="1:27">
      <c r="A38" s="26" t="str">
        <f>分社漏斗数据!B12</f>
        <v>成都</v>
      </c>
      <c r="B38" s="25">
        <f>分社漏斗数据!C12</f>
        <v>16</v>
      </c>
      <c r="C38" s="25">
        <f>分社漏斗数据!D12</f>
        <v>4</v>
      </c>
      <c r="D38" s="25">
        <f>分社漏斗数据!E12</f>
        <v>3</v>
      </c>
      <c r="E38" s="43">
        <f>分社漏斗数据!F12</f>
        <v>0.25</v>
      </c>
      <c r="F38" s="43">
        <f>分社漏斗数据!G12</f>
        <v>0.75</v>
      </c>
      <c r="G38" s="6"/>
      <c r="H38" s="25">
        <f>分社漏斗数据!J12</f>
        <v>332</v>
      </c>
      <c r="I38" s="25">
        <f>分社漏斗数据!K12</f>
        <v>138</v>
      </c>
      <c r="J38" s="25">
        <f>分社漏斗数据!L12</f>
        <v>111</v>
      </c>
      <c r="K38" s="43">
        <f>分社漏斗数据!M12</f>
        <v>0.4157</v>
      </c>
      <c r="L38" s="43">
        <f>分社漏斗数据!N12</f>
        <v>0.8043</v>
      </c>
      <c r="M38" s="6"/>
      <c r="N38" s="50"/>
      <c r="O38" s="50"/>
      <c r="P38" s="50"/>
      <c r="Q38" s="50"/>
      <c r="R38" s="50"/>
      <c r="S38" s="50"/>
      <c r="T38" s="50"/>
      <c r="U38" s="50"/>
      <c r="V38" s="50"/>
      <c r="W38" s="6"/>
      <c r="X38" s="6"/>
      <c r="Y38" s="6"/>
      <c r="Z38" s="6"/>
      <c r="AA38" s="6"/>
    </row>
    <row r="39" spans="1:27">
      <c r="A39" s="26" t="str">
        <f>分社漏斗数据!B13</f>
        <v>长沙</v>
      </c>
      <c r="B39" s="25">
        <f>分社漏斗数据!C13</f>
        <v>14</v>
      </c>
      <c r="C39" s="25">
        <f>分社漏斗数据!D13</f>
        <v>3</v>
      </c>
      <c r="D39" s="25">
        <f>分社漏斗数据!E13</f>
        <v>2</v>
      </c>
      <c r="E39" s="43">
        <f>分社漏斗数据!F13</f>
        <v>0.2143</v>
      </c>
      <c r="F39" s="43">
        <f>分社漏斗数据!G13</f>
        <v>0.6667</v>
      </c>
      <c r="G39" s="6"/>
      <c r="H39" s="25">
        <f>分社漏斗数据!J13</f>
        <v>295</v>
      </c>
      <c r="I39" s="25">
        <f>分社漏斗数据!K13</f>
        <v>101</v>
      </c>
      <c r="J39" s="25">
        <f>分社漏斗数据!L13</f>
        <v>84</v>
      </c>
      <c r="K39" s="43">
        <f>分社漏斗数据!M13</f>
        <v>0.3424</v>
      </c>
      <c r="L39" s="43">
        <f>分社漏斗数据!N13</f>
        <v>0.8317</v>
      </c>
      <c r="M39" s="6"/>
      <c r="N39" s="50"/>
      <c r="O39" s="50"/>
      <c r="P39" s="50"/>
      <c r="Q39" s="50"/>
      <c r="R39" s="50"/>
      <c r="S39" s="50"/>
      <c r="T39" s="50"/>
      <c r="U39" s="50"/>
      <c r="V39" s="50"/>
      <c r="W39" s="6"/>
      <c r="X39" s="6"/>
      <c r="Y39" s="6"/>
      <c r="Z39" s="6"/>
      <c r="AA39" s="6"/>
    </row>
    <row r="40" spans="1:27">
      <c r="A40" s="26" t="str">
        <f>分社漏斗数据!B14</f>
        <v>厦门</v>
      </c>
      <c r="B40" s="25">
        <f>分社漏斗数据!C14</f>
        <v>10</v>
      </c>
      <c r="C40" s="25">
        <f>分社漏斗数据!D14</f>
        <v>4</v>
      </c>
      <c r="D40" s="25">
        <f>分社漏斗数据!E14</f>
        <v>4</v>
      </c>
      <c r="E40" s="43">
        <f>分社漏斗数据!F14</f>
        <v>0.4</v>
      </c>
      <c r="F40" s="43">
        <f>分社漏斗数据!G14</f>
        <v>1</v>
      </c>
      <c r="G40" s="6"/>
      <c r="H40" s="25">
        <f>分社漏斗数据!J14</f>
        <v>444</v>
      </c>
      <c r="I40" s="25">
        <f>分社漏斗数据!K14</f>
        <v>79</v>
      </c>
      <c r="J40" s="25">
        <f>分社漏斗数据!L14</f>
        <v>61</v>
      </c>
      <c r="K40" s="47">
        <f>分社漏斗数据!M14</f>
        <v>0.1779</v>
      </c>
      <c r="L40" s="43">
        <f>分社漏斗数据!N14</f>
        <v>0.7722</v>
      </c>
      <c r="M40" s="6"/>
      <c r="N40" s="50"/>
      <c r="O40" s="50"/>
      <c r="P40" s="50"/>
      <c r="Q40" s="50"/>
      <c r="R40" s="50"/>
      <c r="S40" s="50"/>
      <c r="T40" s="50"/>
      <c r="U40" s="50"/>
      <c r="V40" s="50"/>
      <c r="W40" s="6"/>
      <c r="X40" s="6"/>
      <c r="Y40" s="6"/>
      <c r="Z40" s="6"/>
      <c r="AA40" s="6"/>
    </row>
    <row r="41" spans="1:27">
      <c r="A41" s="26" t="str">
        <f>分社漏斗数据!B15</f>
        <v>西安</v>
      </c>
      <c r="B41" s="25">
        <f>分社漏斗数据!C15</f>
        <v>8</v>
      </c>
      <c r="C41" s="25">
        <f>分社漏斗数据!D15</f>
        <v>1</v>
      </c>
      <c r="D41" s="25">
        <f>分社漏斗数据!E15</f>
        <v>1</v>
      </c>
      <c r="E41" s="43">
        <f>分社漏斗数据!F15</f>
        <v>0.125</v>
      </c>
      <c r="F41" s="43">
        <f>分社漏斗数据!G15</f>
        <v>1</v>
      </c>
      <c r="G41" s="6"/>
      <c r="H41" s="25">
        <f>分社漏斗数据!J15</f>
        <v>401</v>
      </c>
      <c r="I41" s="25">
        <f>分社漏斗数据!K15</f>
        <v>209</v>
      </c>
      <c r="J41" s="25">
        <f>分社漏斗数据!L15</f>
        <v>166</v>
      </c>
      <c r="K41" s="43">
        <f>分社漏斗数据!M15</f>
        <v>0.5212</v>
      </c>
      <c r="L41" s="43">
        <f>分社漏斗数据!N15</f>
        <v>0.7943</v>
      </c>
      <c r="M41" s="6"/>
      <c r="N41" s="50"/>
      <c r="O41" s="50"/>
      <c r="P41" s="50"/>
      <c r="Q41" s="50"/>
      <c r="R41" s="50"/>
      <c r="S41" s="50"/>
      <c r="T41" s="50"/>
      <c r="U41" s="50"/>
      <c r="V41" s="50"/>
      <c r="W41" s="6"/>
      <c r="X41" s="6"/>
      <c r="Y41" s="6"/>
      <c r="Z41" s="6"/>
      <c r="AA41" s="6"/>
    </row>
    <row r="42" spans="1:27">
      <c r="A42" s="26" t="str">
        <f>分社漏斗数据!B16</f>
        <v>青岛</v>
      </c>
      <c r="B42" s="25">
        <f>分社漏斗数据!C16</f>
        <v>8</v>
      </c>
      <c r="C42" s="25">
        <f>分社漏斗数据!D16</f>
        <v>3</v>
      </c>
      <c r="D42" s="25">
        <f>分社漏斗数据!E16</f>
        <v>2</v>
      </c>
      <c r="E42" s="43">
        <f>分社漏斗数据!F16</f>
        <v>0.375</v>
      </c>
      <c r="F42" s="43">
        <f>分社漏斗数据!G16</f>
        <v>0.6667</v>
      </c>
      <c r="G42" s="6"/>
      <c r="H42" s="25">
        <f>分社漏斗数据!J16</f>
        <v>358</v>
      </c>
      <c r="I42" s="25">
        <f>分社漏斗数据!K16</f>
        <v>174</v>
      </c>
      <c r="J42" s="25">
        <f>分社漏斗数据!L16</f>
        <v>122</v>
      </c>
      <c r="K42" s="43">
        <f>分社漏斗数据!M16</f>
        <v>0.486</v>
      </c>
      <c r="L42" s="43">
        <f>分社漏斗数据!N16</f>
        <v>0.7011</v>
      </c>
      <c r="M42" s="6"/>
      <c r="N42" s="50"/>
      <c r="O42" s="50"/>
      <c r="P42" s="50"/>
      <c r="Q42" s="50"/>
      <c r="R42" s="50"/>
      <c r="S42" s="50"/>
      <c r="T42" s="50"/>
      <c r="U42" s="50"/>
      <c r="V42" s="50"/>
      <c r="W42" s="6"/>
      <c r="X42" s="6"/>
      <c r="Y42" s="6"/>
      <c r="Z42" s="6"/>
      <c r="AA42" s="6"/>
    </row>
    <row r="43" spans="1:27">
      <c r="A43" s="26" t="str">
        <f>分社漏斗数据!B17</f>
        <v>大连</v>
      </c>
      <c r="B43" s="25">
        <f>分社漏斗数据!C17</f>
        <v>7</v>
      </c>
      <c r="C43" s="25">
        <f>分社漏斗数据!D17</f>
        <v>1</v>
      </c>
      <c r="D43" s="25">
        <f>分社漏斗数据!E17</f>
        <v>1</v>
      </c>
      <c r="E43" s="43">
        <f>分社漏斗数据!F17</f>
        <v>0.1429</v>
      </c>
      <c r="F43" s="43">
        <f>分社漏斗数据!G17</f>
        <v>1</v>
      </c>
      <c r="G43" s="6"/>
      <c r="H43" s="25">
        <f>分社漏斗数据!J17</f>
        <v>294</v>
      </c>
      <c r="I43" s="25">
        <f>分社漏斗数据!K17</f>
        <v>219</v>
      </c>
      <c r="J43" s="25">
        <f>分社漏斗数据!L17</f>
        <v>130</v>
      </c>
      <c r="K43" s="43">
        <f>分社漏斗数据!M17</f>
        <v>0.7449</v>
      </c>
      <c r="L43" s="47">
        <f>分社漏斗数据!N17</f>
        <v>0.5936</v>
      </c>
      <c r="M43" s="6"/>
      <c r="N43" s="50"/>
      <c r="O43" s="50"/>
      <c r="P43" s="50"/>
      <c r="Q43" s="50"/>
      <c r="R43" s="50"/>
      <c r="S43" s="50"/>
      <c r="T43" s="50"/>
      <c r="U43" s="50"/>
      <c r="V43" s="50"/>
      <c r="W43" s="6"/>
      <c r="X43" s="6"/>
      <c r="Y43" s="6"/>
      <c r="Z43" s="6"/>
      <c r="AA43" s="6"/>
    </row>
    <row r="44" spans="1:22">
      <c r="A44" s="26" t="str">
        <f>分社漏斗数据!B18</f>
        <v>南京</v>
      </c>
      <c r="B44" s="25">
        <f>分社漏斗数据!C18</f>
        <v>3</v>
      </c>
      <c r="C44" s="25">
        <f>分社漏斗数据!D18</f>
        <v>2</v>
      </c>
      <c r="D44" s="25">
        <f>分社漏斗数据!E18</f>
        <v>2</v>
      </c>
      <c r="E44" s="43">
        <f>分社漏斗数据!F18</f>
        <v>0.6667</v>
      </c>
      <c r="F44" s="43">
        <f>分社漏斗数据!G18</f>
        <v>1</v>
      </c>
      <c r="G44" s="6"/>
      <c r="H44" s="25">
        <f>分社漏斗数据!J18</f>
        <v>411</v>
      </c>
      <c r="I44" s="25">
        <f>分社漏斗数据!K18</f>
        <v>176</v>
      </c>
      <c r="J44" s="25">
        <f>分社漏斗数据!L18</f>
        <v>141</v>
      </c>
      <c r="K44" s="43">
        <f>分社漏斗数据!M18</f>
        <v>0.4282</v>
      </c>
      <c r="L44" s="43">
        <f>分社漏斗数据!N18</f>
        <v>0.8011</v>
      </c>
      <c r="M44" s="6"/>
      <c r="N44" s="50"/>
      <c r="O44" s="50"/>
      <c r="P44" s="50"/>
      <c r="Q44" s="50"/>
      <c r="R44" s="50"/>
      <c r="S44" s="50"/>
      <c r="T44" s="50"/>
      <c r="U44" s="50"/>
      <c r="V44" s="50"/>
    </row>
    <row r="45" spans="1:22">
      <c r="A45" s="26"/>
      <c r="E45" s="6"/>
      <c r="F45" s="6"/>
      <c r="G45" s="6"/>
      <c r="K45" s="6"/>
      <c r="L45" s="6"/>
      <c r="M45" s="6"/>
      <c r="N45" s="50"/>
      <c r="O45" s="50"/>
      <c r="P45" s="50"/>
      <c r="Q45" s="50"/>
      <c r="R45" s="50"/>
      <c r="S45" s="50"/>
      <c r="T45" s="50"/>
      <c r="U45" s="50"/>
      <c r="V45" s="50"/>
    </row>
    <row r="46" spans="1:22">
      <c r="A46" s="37" t="s">
        <v>32</v>
      </c>
      <c r="B46" s="37"/>
      <c r="C46" s="37"/>
      <c r="D46" s="37"/>
      <c r="E46" s="37"/>
      <c r="F46" s="37"/>
      <c r="G46" s="44"/>
      <c r="H46" s="37"/>
      <c r="I46" s="37"/>
      <c r="J46" s="37"/>
      <c r="K46" s="37"/>
      <c r="L46" s="37"/>
      <c r="M46" s="6"/>
      <c r="N46" s="50"/>
      <c r="O46" s="50"/>
      <c r="P46" s="50"/>
      <c r="Q46" s="50"/>
      <c r="R46" s="50"/>
      <c r="S46" s="50"/>
      <c r="T46" s="50"/>
      <c r="U46" s="50"/>
      <c r="V46" s="50"/>
    </row>
    <row r="47" spans="1:27">
      <c r="A47" s="25"/>
      <c r="B47" s="24" t="s">
        <v>33</v>
      </c>
      <c r="C47" s="25"/>
      <c r="D47" s="26"/>
      <c r="E47" s="26"/>
      <c r="F47" s="26"/>
      <c r="G47" s="45"/>
      <c r="H47" s="24" t="s">
        <v>34</v>
      </c>
      <c r="I47" s="26"/>
      <c r="J47" s="26"/>
      <c r="K47" s="26"/>
      <c r="L47" s="26"/>
      <c r="M47" s="6"/>
      <c r="N47" s="50"/>
      <c r="O47" s="50"/>
      <c r="P47" s="50"/>
      <c r="Q47" s="50"/>
      <c r="R47" s="50"/>
      <c r="S47" s="50"/>
      <c r="T47" s="50"/>
      <c r="U47" s="50"/>
      <c r="V47" s="50"/>
      <c r="W47" s="6"/>
      <c r="X47" s="6"/>
      <c r="Y47" s="6"/>
      <c r="Z47" s="6"/>
      <c r="AA47" s="6"/>
    </row>
    <row r="48" spans="1:22">
      <c r="A48" s="36" t="s">
        <v>30</v>
      </c>
      <c r="B48" s="27" t="s">
        <v>20</v>
      </c>
      <c r="C48" s="27" t="s">
        <v>21</v>
      </c>
      <c r="D48" s="27" t="s">
        <v>22</v>
      </c>
      <c r="E48" s="27" t="s">
        <v>23</v>
      </c>
      <c r="F48" s="27" t="s">
        <v>24</v>
      </c>
      <c r="G48" s="25"/>
      <c r="H48" s="38" t="s">
        <v>20</v>
      </c>
      <c r="I48" s="38" t="s">
        <v>21</v>
      </c>
      <c r="J48" s="38" t="s">
        <v>22</v>
      </c>
      <c r="K48" s="38" t="s">
        <v>23</v>
      </c>
      <c r="L48" s="38" t="s">
        <v>24</v>
      </c>
      <c r="M48" s="6"/>
      <c r="N48" s="50"/>
      <c r="O48" s="50"/>
      <c r="P48" s="50"/>
      <c r="Q48" s="50"/>
      <c r="R48" s="50"/>
      <c r="S48" s="50"/>
      <c r="T48" s="50"/>
      <c r="U48" s="50"/>
      <c r="V48" s="50"/>
    </row>
    <row r="49" spans="1:22">
      <c r="A49" s="26" t="str">
        <f>分社学习数据!B2</f>
        <v>总部</v>
      </c>
      <c r="B49" s="25">
        <f>分社学习数据!C2</f>
        <v>2395</v>
      </c>
      <c r="C49" s="25">
        <f>分社学习数据!D2</f>
        <v>1900</v>
      </c>
      <c r="D49" s="25">
        <f>分社学习数据!E2</f>
        <v>700</v>
      </c>
      <c r="E49" s="43">
        <f>分社学习数据!F2</f>
        <v>0.7933</v>
      </c>
      <c r="F49" s="43">
        <f>分社学习数据!G2</f>
        <v>0.2923</v>
      </c>
      <c r="G49" s="26"/>
      <c r="H49" s="25">
        <f>分社学习数据!I2</f>
        <v>15842</v>
      </c>
      <c r="I49" s="25">
        <f>分社学习数据!J2</f>
        <v>11004</v>
      </c>
      <c r="J49" s="25">
        <f>分社学习数据!K2</f>
        <v>5460</v>
      </c>
      <c r="K49" s="43">
        <f>分社学习数据!L2</f>
        <v>0.6946</v>
      </c>
      <c r="L49" s="43">
        <f>分社学习数据!M2</f>
        <v>0.3447</v>
      </c>
      <c r="M49" s="6"/>
      <c r="N49" s="50"/>
      <c r="O49" s="50"/>
      <c r="P49" s="50"/>
      <c r="Q49" s="50"/>
      <c r="R49" s="50"/>
      <c r="S49" s="50"/>
      <c r="T49" s="50"/>
      <c r="U49" s="50"/>
      <c r="V49" s="50"/>
    </row>
    <row r="50" spans="1:22">
      <c r="A50" s="26" t="str">
        <f>分社学习数据!B3</f>
        <v>北京</v>
      </c>
      <c r="B50" s="25">
        <f>分社学习数据!C3</f>
        <v>1287</v>
      </c>
      <c r="C50" s="25">
        <f>分社学习数据!D3</f>
        <v>965</v>
      </c>
      <c r="D50" s="25">
        <f>分社学习数据!E3</f>
        <v>556</v>
      </c>
      <c r="E50" s="43">
        <f>分社学习数据!F3</f>
        <v>0.7498</v>
      </c>
      <c r="F50" s="43">
        <f>分社学习数据!G3</f>
        <v>0.432</v>
      </c>
      <c r="G50" s="26"/>
      <c r="H50" s="25">
        <f>分社学习数据!I3</f>
        <v>4589</v>
      </c>
      <c r="I50" s="25">
        <f>分社学习数据!J3</f>
        <v>2854</v>
      </c>
      <c r="J50" s="25">
        <f>分社学习数据!K3</f>
        <v>2047</v>
      </c>
      <c r="K50" s="43">
        <f>分社学习数据!L3</f>
        <v>0.6219</v>
      </c>
      <c r="L50" s="43">
        <f>分社学习数据!M3</f>
        <v>0.4461</v>
      </c>
      <c r="M50" s="6"/>
      <c r="N50" s="50"/>
      <c r="O50" s="50"/>
      <c r="P50" s="50"/>
      <c r="Q50" s="50"/>
      <c r="R50" s="50"/>
      <c r="S50" s="50"/>
      <c r="T50" s="50"/>
      <c r="U50" s="50"/>
      <c r="V50" s="50"/>
    </row>
    <row r="51" spans="1:22">
      <c r="A51" s="26" t="str">
        <f>分社学习数据!B4</f>
        <v>上海</v>
      </c>
      <c r="B51" s="25">
        <f>分社学习数据!C4</f>
        <v>924</v>
      </c>
      <c r="C51" s="25">
        <f>分社学习数据!D4</f>
        <v>637</v>
      </c>
      <c r="D51" s="25">
        <f>分社学习数据!E4</f>
        <v>267</v>
      </c>
      <c r="E51" s="43">
        <f>分社学习数据!F4</f>
        <v>0.6894</v>
      </c>
      <c r="F51" s="43">
        <f>分社学习数据!G4</f>
        <v>0.289</v>
      </c>
      <c r="G51" s="6"/>
      <c r="H51" s="25">
        <f>分社学习数据!I4</f>
        <v>2575</v>
      </c>
      <c r="I51" s="25">
        <f>分社学习数据!J4</f>
        <v>1684</v>
      </c>
      <c r="J51" s="25">
        <f>分社学习数据!K4</f>
        <v>832</v>
      </c>
      <c r="K51" s="43">
        <f>分社学习数据!L4</f>
        <v>0.654</v>
      </c>
      <c r="L51" s="43">
        <f>分社学习数据!M4</f>
        <v>0.3231</v>
      </c>
      <c r="M51" s="6"/>
      <c r="N51" s="50"/>
      <c r="O51" s="50"/>
      <c r="P51" s="50"/>
      <c r="Q51" s="50"/>
      <c r="R51" s="50"/>
      <c r="S51" s="50"/>
      <c r="T51" s="50"/>
      <c r="U51" s="50"/>
      <c r="V51" s="50"/>
    </row>
    <row r="52" spans="1:22">
      <c r="A52" s="26" t="str">
        <f>分社学习数据!B5</f>
        <v>杭州</v>
      </c>
      <c r="B52" s="25">
        <f>分社学习数据!C5</f>
        <v>690</v>
      </c>
      <c r="C52" s="25">
        <f>分社学习数据!D5</f>
        <v>430</v>
      </c>
      <c r="D52" s="25">
        <f>分社学习数据!E5</f>
        <v>210</v>
      </c>
      <c r="E52" s="43">
        <f>分社学习数据!F5</f>
        <v>0.6232</v>
      </c>
      <c r="F52" s="43">
        <f>分社学习数据!G5</f>
        <v>0.3043</v>
      </c>
      <c r="G52" s="6"/>
      <c r="H52" s="25">
        <f>分社学习数据!I5</f>
        <v>2022</v>
      </c>
      <c r="I52" s="25">
        <f>分社学习数据!J5</f>
        <v>1180</v>
      </c>
      <c r="J52" s="25">
        <f>分社学习数据!K5</f>
        <v>798</v>
      </c>
      <c r="K52" s="43">
        <f>分社学习数据!L5</f>
        <v>0.5836</v>
      </c>
      <c r="L52" s="43">
        <f>分社学习数据!M5</f>
        <v>0.3947</v>
      </c>
      <c r="M52" s="6"/>
      <c r="N52" s="50"/>
      <c r="O52" s="50"/>
      <c r="P52" s="50"/>
      <c r="Q52" s="50"/>
      <c r="R52" s="50"/>
      <c r="S52" s="50"/>
      <c r="T52" s="50"/>
      <c r="U52" s="50"/>
      <c r="V52" s="50"/>
    </row>
    <row r="53" spans="1:22">
      <c r="A53" s="26" t="str">
        <f>分社学习数据!B6</f>
        <v>郑州</v>
      </c>
      <c r="B53" s="25">
        <f>分社学习数据!C6</f>
        <v>523</v>
      </c>
      <c r="C53" s="25">
        <f>分社学习数据!D6</f>
        <v>407</v>
      </c>
      <c r="D53" s="25">
        <f>分社学习数据!E6</f>
        <v>132</v>
      </c>
      <c r="E53" s="43">
        <f>分社学习数据!F6</f>
        <v>0.7782</v>
      </c>
      <c r="F53" s="43">
        <f>分社学习数据!G6</f>
        <v>0.2524</v>
      </c>
      <c r="G53" s="6"/>
      <c r="H53" s="25">
        <f>分社学习数据!I6</f>
        <v>1098</v>
      </c>
      <c r="I53" s="25">
        <f>分社学习数据!J6</f>
        <v>753</v>
      </c>
      <c r="J53" s="25">
        <f>分社学习数据!K6</f>
        <v>386</v>
      </c>
      <c r="K53" s="43">
        <f>分社学习数据!L6</f>
        <v>0.6858</v>
      </c>
      <c r="L53" s="43">
        <f>分社学习数据!M6</f>
        <v>0.3515</v>
      </c>
      <c r="M53" s="6"/>
      <c r="N53" s="50"/>
      <c r="O53" s="50"/>
      <c r="P53" s="50"/>
      <c r="Q53" s="50"/>
      <c r="R53" s="50"/>
      <c r="S53" s="50"/>
      <c r="T53" s="50"/>
      <c r="U53" s="50"/>
      <c r="V53" s="50"/>
    </row>
    <row r="54" spans="1:22">
      <c r="A54" s="26" t="str">
        <f>分社学习数据!B7</f>
        <v>广州</v>
      </c>
      <c r="B54" s="25">
        <f>分社学习数据!C7</f>
        <v>408</v>
      </c>
      <c r="C54" s="25">
        <f>分社学习数据!D7</f>
        <v>208</v>
      </c>
      <c r="D54" s="25">
        <f>分社学习数据!E7</f>
        <v>126</v>
      </c>
      <c r="E54" s="43">
        <f>分社学习数据!F7</f>
        <v>0.5098</v>
      </c>
      <c r="F54" s="43">
        <f>分社学习数据!G7</f>
        <v>0.3088</v>
      </c>
      <c r="G54" s="6"/>
      <c r="H54" s="25">
        <f>分社学习数据!I7</f>
        <v>1197</v>
      </c>
      <c r="I54" s="25">
        <f>分社学习数据!J7</f>
        <v>701</v>
      </c>
      <c r="J54" s="25">
        <f>分社学习数据!K7</f>
        <v>412</v>
      </c>
      <c r="K54" s="43">
        <f>分社学习数据!L7</f>
        <v>0.5856</v>
      </c>
      <c r="L54" s="43">
        <f>分社学习数据!M7</f>
        <v>0.3442</v>
      </c>
      <c r="M54" s="6"/>
      <c r="N54" s="50"/>
      <c r="O54" s="50"/>
      <c r="P54" s="50"/>
      <c r="Q54" s="50"/>
      <c r="R54" s="50"/>
      <c r="S54" s="50"/>
      <c r="T54" s="50"/>
      <c r="U54" s="50"/>
      <c r="V54" s="50"/>
    </row>
    <row r="55" spans="1:27">
      <c r="A55" s="26" t="str">
        <f>分社学习数据!B8</f>
        <v>重庆</v>
      </c>
      <c r="B55" s="25">
        <f>分社学习数据!C8</f>
        <v>332</v>
      </c>
      <c r="C55" s="25">
        <f>分社学习数据!D8</f>
        <v>234</v>
      </c>
      <c r="D55" s="25">
        <f>分社学习数据!E8</f>
        <v>80</v>
      </c>
      <c r="E55" s="43">
        <f>分社学习数据!F8</f>
        <v>0.7048</v>
      </c>
      <c r="F55" s="43">
        <f>分社学习数据!G8</f>
        <v>0.241</v>
      </c>
      <c r="G55" s="6"/>
      <c r="H55" s="25">
        <f>分社学习数据!I8</f>
        <v>812</v>
      </c>
      <c r="I55" s="25">
        <f>分社学习数据!J8</f>
        <v>483</v>
      </c>
      <c r="J55" s="25">
        <f>分社学习数据!K8</f>
        <v>283</v>
      </c>
      <c r="K55" s="43">
        <f>分社学习数据!L8</f>
        <v>0.5948</v>
      </c>
      <c r="L55" s="43">
        <f>分社学习数据!M8</f>
        <v>0.3485</v>
      </c>
      <c r="M55" s="6"/>
      <c r="N55" s="50"/>
      <c r="O55" s="50"/>
      <c r="P55" s="50"/>
      <c r="Q55" s="50"/>
      <c r="R55" s="50"/>
      <c r="S55" s="50"/>
      <c r="T55" s="50"/>
      <c r="U55" s="50"/>
      <c r="V55" s="50"/>
      <c r="W55" s="6"/>
      <c r="X55" s="6"/>
      <c r="Y55" s="6"/>
      <c r="Z55" s="6"/>
      <c r="AA55" s="6"/>
    </row>
    <row r="56" spans="1:27">
      <c r="A56" s="26" t="str">
        <f>分社学习数据!B9</f>
        <v>成都</v>
      </c>
      <c r="B56" s="25">
        <f>分社学习数据!C9</f>
        <v>330</v>
      </c>
      <c r="C56" s="25">
        <f>分社学习数据!D9</f>
        <v>175</v>
      </c>
      <c r="D56" s="25">
        <f>分社学习数据!E9</f>
        <v>100</v>
      </c>
      <c r="E56" s="43">
        <f>分社学习数据!F9</f>
        <v>0.5303</v>
      </c>
      <c r="F56" s="43">
        <f>分社学习数据!G9</f>
        <v>0.303</v>
      </c>
      <c r="G56" s="6"/>
      <c r="H56" s="25">
        <f>分社学习数据!I9</f>
        <v>492</v>
      </c>
      <c r="I56" s="25">
        <f>分社学习数据!J9</f>
        <v>272</v>
      </c>
      <c r="J56" s="25">
        <f>分社学习数据!K9</f>
        <v>184</v>
      </c>
      <c r="K56" s="43">
        <f>分社学习数据!L9</f>
        <v>0.5528</v>
      </c>
      <c r="L56" s="43">
        <f>分社学习数据!M9</f>
        <v>0.374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>
      <c r="A57" s="26" t="str">
        <f>分社学习数据!B10</f>
        <v>南京</v>
      </c>
      <c r="B57" s="25">
        <f>分社学习数据!C10</f>
        <v>283</v>
      </c>
      <c r="C57" s="25">
        <f>分社学习数据!D10</f>
        <v>170</v>
      </c>
      <c r="D57" s="25">
        <f>分社学习数据!E10</f>
        <v>92</v>
      </c>
      <c r="E57" s="43">
        <f>分社学习数据!F10</f>
        <v>0.6007</v>
      </c>
      <c r="F57" s="43">
        <f>分社学习数据!G10</f>
        <v>0.3251</v>
      </c>
      <c r="G57" s="6"/>
      <c r="H57" s="25">
        <f>分社学习数据!I10</f>
        <v>845</v>
      </c>
      <c r="I57" s="25">
        <f>分社学习数据!J10</f>
        <v>562</v>
      </c>
      <c r="J57" s="25">
        <f>分社学习数据!K10</f>
        <v>354</v>
      </c>
      <c r="K57" s="43">
        <f>分社学习数据!L10</f>
        <v>0.6651</v>
      </c>
      <c r="L57" s="43">
        <f>分社学习数据!M10</f>
        <v>0.4189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>
      <c r="A58" s="26" t="str">
        <f>分社学习数据!B11</f>
        <v>大连</v>
      </c>
      <c r="B58" s="25">
        <f>分社学习数据!C11</f>
        <v>270</v>
      </c>
      <c r="C58" s="25">
        <f>分社学习数据!D11</f>
        <v>192</v>
      </c>
      <c r="D58" s="25">
        <f>分社学习数据!E11</f>
        <v>148</v>
      </c>
      <c r="E58" s="43">
        <f>分社学习数据!F11</f>
        <v>0.7111</v>
      </c>
      <c r="F58" s="43">
        <f>分社学习数据!G11</f>
        <v>0.5481</v>
      </c>
      <c r="G58" s="6"/>
      <c r="H58" s="25">
        <f>分社学习数据!I11</f>
        <v>897</v>
      </c>
      <c r="I58" s="25">
        <f>分社学习数据!J11</f>
        <v>579</v>
      </c>
      <c r="J58" s="25">
        <f>分社学习数据!K11</f>
        <v>483</v>
      </c>
      <c r="K58" s="43">
        <f>分社学习数据!L11</f>
        <v>0.6455</v>
      </c>
      <c r="L58" s="43">
        <f>分社学习数据!M11</f>
        <v>0.5385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>
      <c r="A59" s="26" t="str">
        <f>分社学习数据!B12</f>
        <v>厦门</v>
      </c>
      <c r="B59" s="25">
        <f>分社学习数据!C12</f>
        <v>253</v>
      </c>
      <c r="C59" s="25">
        <f>分社学习数据!D12</f>
        <v>118</v>
      </c>
      <c r="D59" s="25">
        <f>分社学习数据!E12</f>
        <v>74</v>
      </c>
      <c r="E59" s="43">
        <f>分社学习数据!F12</f>
        <v>0.4664</v>
      </c>
      <c r="F59" s="43">
        <f>分社学习数据!G12</f>
        <v>0.2925</v>
      </c>
      <c r="G59" s="6"/>
      <c r="H59" s="25">
        <f>分社学习数据!I12</f>
        <v>651</v>
      </c>
      <c r="I59" s="25">
        <f>分社学习数据!J12</f>
        <v>308</v>
      </c>
      <c r="J59" s="25">
        <f>分社学习数据!K12</f>
        <v>262</v>
      </c>
      <c r="K59" s="43">
        <f>分社学习数据!L12</f>
        <v>0.4731</v>
      </c>
      <c r="L59" s="43">
        <f>分社学习数据!M12</f>
        <v>0.4025</v>
      </c>
      <c r="M59" s="6"/>
      <c r="N59" s="6" t="s">
        <v>3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>
      <c r="A60" s="26" t="str">
        <f>分社学习数据!B13</f>
        <v>苏州</v>
      </c>
      <c r="B60" s="25">
        <f>分社学习数据!C13</f>
        <v>167</v>
      </c>
      <c r="C60" s="25">
        <f>分社学习数据!D13</f>
        <v>104</v>
      </c>
      <c r="D60" s="25">
        <f>分社学习数据!E13</f>
        <v>59</v>
      </c>
      <c r="E60" s="43">
        <f>分社学习数据!F13</f>
        <v>0.6228</v>
      </c>
      <c r="F60" s="43">
        <f>分社学习数据!G13</f>
        <v>0.3533</v>
      </c>
      <c r="G60" s="6"/>
      <c r="H60" s="25">
        <f>分社学习数据!I13</f>
        <v>415</v>
      </c>
      <c r="I60" s="25">
        <f>分社学习数据!J13</f>
        <v>210</v>
      </c>
      <c r="J60" s="25">
        <f>分社学习数据!K13</f>
        <v>192</v>
      </c>
      <c r="K60" s="43">
        <f>分社学习数据!L13</f>
        <v>0.506</v>
      </c>
      <c r="L60" s="43">
        <f>分社学习数据!M13</f>
        <v>0.4627</v>
      </c>
      <c r="M60" s="6"/>
      <c r="N60" s="51" t="s">
        <v>35</v>
      </c>
      <c r="O60" s="51"/>
      <c r="P60" s="6" t="s">
        <v>36</v>
      </c>
      <c r="Q60" s="6"/>
      <c r="R60" s="6" t="s">
        <v>37</v>
      </c>
      <c r="S60" s="6"/>
      <c r="T60" s="6"/>
      <c r="U60" s="6"/>
      <c r="V60" s="6"/>
      <c r="W60" s="6"/>
      <c r="X60" s="6"/>
      <c r="Y60" s="6"/>
      <c r="Z60" s="6"/>
      <c r="AA60" s="6"/>
    </row>
    <row r="61" spans="1:27">
      <c r="A61" s="26" t="str">
        <f>分社学习数据!B14</f>
        <v>青岛</v>
      </c>
      <c r="B61" s="25">
        <f>分社学习数据!C14</f>
        <v>107</v>
      </c>
      <c r="C61" s="25">
        <f>分社学习数据!D14</f>
        <v>43</v>
      </c>
      <c r="D61" s="25">
        <f>分社学习数据!E14</f>
        <v>37</v>
      </c>
      <c r="E61" s="43">
        <f>分社学习数据!F14</f>
        <v>0.4019</v>
      </c>
      <c r="F61" s="43">
        <f>分社学习数据!G14</f>
        <v>0.3458</v>
      </c>
      <c r="G61" s="6"/>
      <c r="H61" s="25">
        <f>分社学习数据!I14</f>
        <v>316</v>
      </c>
      <c r="I61" s="25">
        <f>分社学习数据!J14</f>
        <v>139</v>
      </c>
      <c r="J61" s="25">
        <f>分社学习数据!K14</f>
        <v>148</v>
      </c>
      <c r="K61" s="43">
        <f>分社学习数据!L14</f>
        <v>0.4399</v>
      </c>
      <c r="L61" s="43">
        <f>分社学习数据!M14</f>
        <v>0.4684</v>
      </c>
      <c r="M61" s="6"/>
      <c r="N61" s="6">
        <v>16265</v>
      </c>
      <c r="O61" s="6"/>
      <c r="P61" s="6">
        <v>9169</v>
      </c>
      <c r="Q61" s="6"/>
      <c r="R61" s="6">
        <f>P61/N61</f>
        <v>0.563725791577006</v>
      </c>
      <c r="S61" s="6"/>
      <c r="T61" s="6"/>
      <c r="U61" s="6"/>
      <c r="V61" s="6"/>
      <c r="W61" s="6"/>
      <c r="X61" s="6"/>
      <c r="Y61" s="6"/>
      <c r="Z61" s="6"/>
      <c r="AA61" s="6"/>
    </row>
    <row r="62" spans="1:27">
      <c r="A62" s="26" t="str">
        <f>分社学习数据!B15</f>
        <v>西安</v>
      </c>
      <c r="B62" s="25">
        <f>分社学习数据!C15</f>
        <v>97</v>
      </c>
      <c r="C62" s="25">
        <f>分社学习数据!D15</f>
        <v>64</v>
      </c>
      <c r="D62" s="25">
        <f>分社学习数据!E15</f>
        <v>39</v>
      </c>
      <c r="E62" s="43">
        <f>分社学习数据!F15</f>
        <v>0.6598</v>
      </c>
      <c r="F62" s="43">
        <f>分社学习数据!G15</f>
        <v>0.4021</v>
      </c>
      <c r="G62" s="6"/>
      <c r="H62" s="25">
        <f>分社学习数据!I15</f>
        <v>547</v>
      </c>
      <c r="I62" s="25">
        <f>分社学习数据!J15</f>
        <v>272</v>
      </c>
      <c r="J62" s="25">
        <f>分社学习数据!K15</f>
        <v>233</v>
      </c>
      <c r="K62" s="43">
        <f>分社学习数据!L15</f>
        <v>0.4973</v>
      </c>
      <c r="L62" s="43">
        <f>分社学习数据!M15</f>
        <v>0.426</v>
      </c>
      <c r="M62" s="6"/>
      <c r="N62" s="6"/>
      <c r="O62" s="6"/>
      <c r="P62" s="6" t="s">
        <v>38</v>
      </c>
      <c r="Q62" s="6"/>
      <c r="R62" s="6" t="s">
        <v>37</v>
      </c>
      <c r="S62" s="6"/>
      <c r="T62" s="6"/>
      <c r="U62" s="6"/>
      <c r="V62" s="6"/>
      <c r="W62" s="6"/>
      <c r="X62" s="6"/>
      <c r="Y62" s="6"/>
      <c r="Z62" s="6"/>
      <c r="AA62" s="6"/>
    </row>
    <row r="63" spans="1:27">
      <c r="A63" s="26" t="str">
        <f>分社学习数据!B16</f>
        <v>武汉</v>
      </c>
      <c r="B63" s="25">
        <f>分社学习数据!C16</f>
        <v>95</v>
      </c>
      <c r="C63" s="25">
        <f>分社学习数据!D16</f>
        <v>30</v>
      </c>
      <c r="D63" s="25">
        <f>分社学习数据!E16</f>
        <v>33</v>
      </c>
      <c r="E63" s="43">
        <f>分社学习数据!F16</f>
        <v>0.3158</v>
      </c>
      <c r="F63" s="43">
        <f>分社学习数据!G16</f>
        <v>0.3474</v>
      </c>
      <c r="G63" s="6"/>
      <c r="H63" s="25">
        <f>分社学习数据!I16</f>
        <v>177</v>
      </c>
      <c r="I63" s="25">
        <f>分社学习数据!J16</f>
        <v>68</v>
      </c>
      <c r="J63" s="25">
        <f>分社学习数据!K16</f>
        <v>85</v>
      </c>
      <c r="K63" s="43">
        <f>分社学习数据!L16</f>
        <v>0.3842</v>
      </c>
      <c r="L63" s="43">
        <f>分社学习数据!M16</f>
        <v>0.4802</v>
      </c>
      <c r="M63" s="6"/>
      <c r="N63" s="6"/>
      <c r="O63" s="6"/>
      <c r="P63" s="6">
        <v>13734</v>
      </c>
      <c r="Q63" s="6"/>
      <c r="R63" s="6">
        <f>P63/N61</f>
        <v>0.844389794036274</v>
      </c>
      <c r="S63" s="6"/>
      <c r="T63" s="6"/>
      <c r="U63" s="6"/>
      <c r="V63" s="6"/>
      <c r="W63" s="6"/>
      <c r="X63" s="6"/>
      <c r="Y63" s="6"/>
      <c r="Z63" s="6"/>
      <c r="AA63" s="6"/>
    </row>
    <row r="64" spans="1:27">
      <c r="A64" s="26" t="str">
        <f>分社学习数据!B17</f>
        <v>长沙</v>
      </c>
      <c r="B64" s="25">
        <f>分社学习数据!C17</f>
        <v>62</v>
      </c>
      <c r="C64" s="25">
        <f>分社学习数据!D17</f>
        <v>30</v>
      </c>
      <c r="D64" s="25">
        <f>分社学习数据!E17</f>
        <v>20</v>
      </c>
      <c r="E64" s="43">
        <f>分社学习数据!F17</f>
        <v>0.4839</v>
      </c>
      <c r="F64" s="43">
        <f>分社学习数据!G17</f>
        <v>0.3226</v>
      </c>
      <c r="G64" s="6"/>
      <c r="H64" s="25">
        <f>分社学习数据!I17</f>
        <v>274</v>
      </c>
      <c r="I64" s="25">
        <f>分社学习数据!J17</f>
        <v>129</v>
      </c>
      <c r="J64" s="25">
        <f>分社学习数据!K17</f>
        <v>126</v>
      </c>
      <c r="K64" s="43">
        <f>分社学习数据!L17</f>
        <v>0.4708</v>
      </c>
      <c r="L64" s="43">
        <f>分社学习数据!M17</f>
        <v>0.4599</v>
      </c>
      <c r="M64" s="6"/>
      <c r="N64" s="6" t="s">
        <v>39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1">
      <c r="A65" s="26" t="str">
        <f>分社学习数据!B18</f>
        <v>深圳</v>
      </c>
      <c r="B65" s="25">
        <f>分社学习数据!C18</f>
        <v>0</v>
      </c>
      <c r="C65" s="25">
        <f>分社学习数据!D18</f>
        <v>0</v>
      </c>
      <c r="D65" s="25">
        <f>分社学习数据!E18</f>
        <v>0</v>
      </c>
      <c r="E65" s="43">
        <f>分社学习数据!F18</f>
        <v>0</v>
      </c>
      <c r="F65" s="43">
        <f>分社学习数据!G18</f>
        <v>0</v>
      </c>
      <c r="G65" s="6"/>
      <c r="H65" s="25">
        <f>分社学习数据!I18</f>
        <v>1</v>
      </c>
      <c r="I65" s="25">
        <f>分社学习数据!J18</f>
        <v>0</v>
      </c>
      <c r="J65" s="25">
        <f>分社学习数据!K18</f>
        <v>1</v>
      </c>
      <c r="K65" s="43">
        <f>分社学习数据!L18</f>
        <v>0</v>
      </c>
      <c r="L65" s="43">
        <f>分社学习数据!M18</f>
        <v>1</v>
      </c>
      <c r="M65" s="6"/>
      <c r="O65" s="6"/>
      <c r="Q65" s="6"/>
      <c r="S65" s="6"/>
      <c r="U65" s="6"/>
    </row>
    <row r="66" spans="1:21">
      <c r="A66" s="26"/>
      <c r="B66" s="26"/>
      <c r="C66" s="26"/>
      <c r="D66" s="26"/>
      <c r="E66" s="26"/>
      <c r="F66" s="26"/>
      <c r="G66" s="6"/>
      <c r="K66" s="6"/>
      <c r="L66" s="6"/>
      <c r="M66" s="6"/>
      <c r="O66" s="6"/>
      <c r="Q66" s="6"/>
      <c r="S66" s="6"/>
      <c r="U66" s="6"/>
    </row>
    <row r="67" spans="1:21">
      <c r="A67" s="26"/>
      <c r="B67" s="26"/>
      <c r="C67" s="26"/>
      <c r="D67" s="26"/>
      <c r="E67" s="26"/>
      <c r="F67" s="26"/>
      <c r="G67" s="6"/>
      <c r="K67" s="6"/>
      <c r="L67" s="6"/>
      <c r="M67" s="6"/>
      <c r="O67" s="6"/>
      <c r="Q67" s="6"/>
      <c r="S67" s="6"/>
      <c r="U67" s="6"/>
    </row>
    <row r="68" spans="1:21">
      <c r="A68" s="9" t="s">
        <v>40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O68" s="6"/>
      <c r="Q68" s="6"/>
      <c r="S68" s="6"/>
      <c r="U68" s="6"/>
    </row>
    <row r="69" spans="1:2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  <c r="Q69" s="6"/>
      <c r="S69" s="6"/>
      <c r="U69" s="6"/>
    </row>
    <row r="70" spans="1:2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6"/>
      <c r="Q70" s="6"/>
      <c r="S70" s="6"/>
      <c r="U70" s="6"/>
    </row>
    <row r="71" spans="1:2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O71" s="6"/>
      <c r="Q71" s="6"/>
      <c r="S71" s="6"/>
      <c r="U71" s="6"/>
    </row>
    <row r="72" spans="1:21">
      <c r="A72" s="6"/>
      <c r="E72" s="6"/>
      <c r="F72" s="6"/>
      <c r="G72" s="6"/>
      <c r="K72" s="6"/>
      <c r="L72" s="6"/>
      <c r="M72" s="6"/>
      <c r="O72" s="6"/>
      <c r="Q72" s="6"/>
      <c r="S72" s="6"/>
      <c r="U72" s="6"/>
    </row>
    <row r="73" spans="1:21">
      <c r="A73" s="6"/>
      <c r="E73" s="6"/>
      <c r="F73" s="6"/>
      <c r="G73" s="6"/>
      <c r="K73" s="6"/>
      <c r="L73" s="6"/>
      <c r="M73" s="6"/>
      <c r="O73" s="6"/>
      <c r="Q73" s="6"/>
      <c r="S73" s="6"/>
      <c r="U73" s="6"/>
    </row>
    <row r="74" spans="1:21">
      <c r="A74" s="6"/>
      <c r="E74" s="6"/>
      <c r="F74" s="6"/>
      <c r="G74" s="6"/>
      <c r="K74" s="6"/>
      <c r="L74" s="6"/>
      <c r="M74" s="6"/>
      <c r="O74" s="6"/>
      <c r="Q74" s="6"/>
      <c r="S74" s="6"/>
      <c r="U74" s="6"/>
    </row>
    <row r="75" spans="1:21">
      <c r="A75" s="6"/>
      <c r="E75" s="6"/>
      <c r="F75" s="6"/>
      <c r="G75" s="6"/>
      <c r="K75" s="6"/>
      <c r="L75" s="6"/>
      <c r="M75" s="6"/>
      <c r="O75" s="6"/>
      <c r="Q75" s="6"/>
      <c r="S75" s="6"/>
      <c r="U75" s="6"/>
    </row>
    <row r="76" spans="1:21">
      <c r="A76" s="6"/>
      <c r="E76" s="6"/>
      <c r="F76" s="6"/>
      <c r="G76" s="6"/>
      <c r="K76" s="6"/>
      <c r="L76" s="6"/>
      <c r="M76" s="6"/>
      <c r="O76" s="6"/>
      <c r="Q76" s="6"/>
      <c r="S76" s="6"/>
      <c r="U76" s="6"/>
    </row>
    <row r="77" spans="1:21">
      <c r="A77" s="6"/>
      <c r="E77" s="6"/>
      <c r="F77" s="6"/>
      <c r="G77" s="6"/>
      <c r="K77" s="6"/>
      <c r="L77" s="6"/>
      <c r="M77" s="6"/>
      <c r="O77" s="6"/>
      <c r="Q77" s="6"/>
      <c r="S77" s="6"/>
      <c r="U77" s="6"/>
    </row>
    <row r="78" spans="1:21">
      <c r="A78" s="6"/>
      <c r="E78" s="6"/>
      <c r="F78" s="6"/>
      <c r="G78" s="6"/>
      <c r="K78" s="6"/>
      <c r="L78" s="6"/>
      <c r="M78" s="6"/>
      <c r="O78" s="6"/>
      <c r="Q78" s="6"/>
      <c r="S78" s="6"/>
      <c r="U78" s="6"/>
    </row>
    <row r="79" spans="1:21">
      <c r="A79" s="6"/>
      <c r="E79" s="6"/>
      <c r="F79" s="6"/>
      <c r="G79" s="6"/>
      <c r="K79" s="6"/>
      <c r="L79" s="6"/>
      <c r="M79" s="6"/>
      <c r="O79" s="6"/>
      <c r="Q79" s="6"/>
      <c r="S79" s="6"/>
      <c r="U79" s="6"/>
    </row>
    <row r="80" spans="1:21">
      <c r="A80" s="6"/>
      <c r="E80" s="6"/>
      <c r="F80" s="6"/>
      <c r="G80" s="6"/>
      <c r="K80" s="6"/>
      <c r="L80" s="6"/>
      <c r="M80" s="6"/>
      <c r="O80" s="6"/>
      <c r="Q80" s="6"/>
      <c r="S80" s="6"/>
      <c r="U80" s="6"/>
    </row>
    <row r="81" spans="1:21">
      <c r="A81" s="6"/>
      <c r="E81" s="6"/>
      <c r="F81" s="6"/>
      <c r="G81" s="6"/>
      <c r="K81" s="6"/>
      <c r="L81" s="6"/>
      <c r="M81" s="6"/>
      <c r="O81" s="6"/>
      <c r="Q81" s="6"/>
      <c r="S81" s="6"/>
      <c r="U81" s="6"/>
    </row>
    <row r="82" spans="1:21">
      <c r="A82" s="6"/>
      <c r="E82" s="6"/>
      <c r="F82" s="6"/>
      <c r="G82" s="6"/>
      <c r="K82" s="6"/>
      <c r="L82" s="6"/>
      <c r="M82" s="6"/>
      <c r="O82" s="6"/>
      <c r="Q82" s="6"/>
      <c r="S82" s="6"/>
      <c r="U82" s="6"/>
    </row>
    <row r="83" spans="1:21">
      <c r="A83" s="6"/>
      <c r="E83" s="6"/>
      <c r="F83" s="6"/>
      <c r="G83" s="6"/>
      <c r="K83" s="6"/>
      <c r="L83" s="6"/>
      <c r="M83" s="6"/>
      <c r="O83" s="6"/>
      <c r="Q83" s="6"/>
      <c r="S83" s="6"/>
      <c r="U83" s="6"/>
    </row>
    <row r="84" spans="1:21">
      <c r="A84" s="6"/>
      <c r="E84" s="6"/>
      <c r="F84" s="6"/>
      <c r="G84" s="6"/>
      <c r="K84" s="6"/>
      <c r="L84" s="6"/>
      <c r="M84" s="6"/>
      <c r="O84" s="6"/>
      <c r="Q84" s="6"/>
      <c r="S84" s="6"/>
      <c r="U84" s="6"/>
    </row>
    <row r="85" spans="1:21">
      <c r="A85" s="6"/>
      <c r="E85" s="6"/>
      <c r="F85" s="6"/>
      <c r="G85" s="6"/>
      <c r="K85" s="6"/>
      <c r="L85" s="6"/>
      <c r="M85" s="6"/>
      <c r="O85" s="6"/>
      <c r="Q85" s="6"/>
      <c r="S85" s="6"/>
      <c r="U85" s="6"/>
    </row>
    <row r="86" spans="1:21">
      <c r="A86" s="6"/>
      <c r="E86" s="6"/>
      <c r="F86" s="6"/>
      <c r="G86" s="6"/>
      <c r="K86" s="6"/>
      <c r="L86" s="6"/>
      <c r="M86" s="6"/>
      <c r="O86" s="6"/>
      <c r="Q86" s="6"/>
      <c r="S86" s="6"/>
      <c r="U86" s="6"/>
    </row>
    <row r="87" spans="1:21">
      <c r="A87" s="6"/>
      <c r="E87" s="6"/>
      <c r="F87" s="6"/>
      <c r="G87" s="6"/>
      <c r="K87" s="6"/>
      <c r="L87" s="6"/>
      <c r="M87" s="6"/>
      <c r="O87" s="6"/>
      <c r="Q87" s="6"/>
      <c r="S87" s="6"/>
      <c r="U87" s="6"/>
    </row>
    <row r="88" spans="1:21">
      <c r="A88" s="6"/>
      <c r="E88" s="6"/>
      <c r="F88" s="6"/>
      <c r="G88" s="6"/>
      <c r="K88" s="6"/>
      <c r="L88" s="6"/>
      <c r="M88" s="6"/>
      <c r="O88" s="6"/>
      <c r="Q88" s="6"/>
      <c r="S88" s="6"/>
      <c r="U88" s="6"/>
    </row>
    <row r="89" spans="1:21">
      <c r="A89" s="6"/>
      <c r="E89" s="6"/>
      <c r="F89" s="6"/>
      <c r="G89" s="6"/>
      <c r="K89" s="6"/>
      <c r="L89" s="6"/>
      <c r="M89" s="6"/>
      <c r="O89" s="6"/>
      <c r="Q89" s="6"/>
      <c r="S89" s="6"/>
      <c r="U89" s="6"/>
    </row>
    <row r="90" spans="1:21">
      <c r="A90" s="6"/>
      <c r="E90" s="6"/>
      <c r="F90" s="6"/>
      <c r="G90" s="6"/>
      <c r="K90" s="6"/>
      <c r="L90" s="6"/>
      <c r="M90" s="6"/>
      <c r="O90" s="6"/>
      <c r="Q90" s="6"/>
      <c r="S90" s="6"/>
      <c r="U90" s="6"/>
    </row>
    <row r="91" spans="1:21">
      <c r="A91" s="6"/>
      <c r="E91" s="6"/>
      <c r="F91" s="6"/>
      <c r="G91" s="6"/>
      <c r="K91" s="6"/>
      <c r="L91" s="6"/>
      <c r="M91" s="6"/>
      <c r="O91" s="6"/>
      <c r="Q91" s="6"/>
      <c r="S91" s="6"/>
      <c r="U91" s="6"/>
    </row>
    <row r="92" spans="1:21">
      <c r="A92" s="6"/>
      <c r="E92" s="6"/>
      <c r="F92" s="6"/>
      <c r="G92" s="6"/>
      <c r="K92" s="6"/>
      <c r="L92" s="6"/>
      <c r="M92" s="6"/>
      <c r="O92" s="6"/>
      <c r="Q92" s="6"/>
      <c r="S92" s="6"/>
      <c r="U92" s="6"/>
    </row>
    <row r="93" spans="1:21">
      <c r="A93" s="6"/>
      <c r="E93" s="6"/>
      <c r="F93" s="6"/>
      <c r="G93" s="6"/>
      <c r="K93" s="6"/>
      <c r="L93" s="6"/>
      <c r="M93" s="6"/>
      <c r="O93" s="6"/>
      <c r="Q93" s="6"/>
      <c r="S93" s="6"/>
      <c r="U93" s="6"/>
    </row>
    <row r="94" spans="1:21">
      <c r="A94" s="6"/>
      <c r="E94" s="6"/>
      <c r="F94" s="6"/>
      <c r="G94" s="6"/>
      <c r="K94" s="6"/>
      <c r="L94" s="6"/>
      <c r="M94" s="6"/>
      <c r="O94" s="6"/>
      <c r="Q94" s="6"/>
      <c r="S94" s="6"/>
      <c r="U94" s="6"/>
    </row>
    <row r="95" spans="1:21">
      <c r="A95" s="6"/>
      <c r="E95" s="6"/>
      <c r="F95" s="6"/>
      <c r="G95" s="6"/>
      <c r="K95" s="6"/>
      <c r="L95" s="6"/>
      <c r="M95" s="6"/>
      <c r="O95" s="6"/>
      <c r="Q95" s="6"/>
      <c r="S95" s="6"/>
      <c r="U95" s="6"/>
    </row>
    <row r="96" spans="1:21">
      <c r="A96" s="6"/>
      <c r="E96" s="6"/>
      <c r="F96" s="6"/>
      <c r="G96" s="6"/>
      <c r="K96" s="6"/>
      <c r="L96" s="6"/>
      <c r="M96" s="6"/>
      <c r="O96" s="6"/>
      <c r="Q96" s="6"/>
      <c r="S96" s="6"/>
      <c r="U96" s="6"/>
    </row>
    <row r="97" spans="1:21">
      <c r="A97" s="6"/>
      <c r="E97" s="6"/>
      <c r="F97" s="6"/>
      <c r="G97" s="6"/>
      <c r="K97" s="6"/>
      <c r="L97" s="6"/>
      <c r="M97" s="6"/>
      <c r="O97" s="6"/>
      <c r="Q97" s="6"/>
      <c r="S97" s="6"/>
      <c r="U97" s="6"/>
    </row>
    <row r="98" spans="1:21">
      <c r="A98" s="6"/>
      <c r="E98" s="6"/>
      <c r="F98" s="6"/>
      <c r="G98" s="6"/>
      <c r="K98" s="6"/>
      <c r="L98" s="6"/>
      <c r="M98" s="6"/>
      <c r="O98" s="6"/>
      <c r="Q98" s="6"/>
      <c r="S98" s="6"/>
      <c r="U98" s="6"/>
    </row>
    <row r="99" spans="1:21">
      <c r="A99" s="6"/>
      <c r="E99" s="6"/>
      <c r="F99" s="6"/>
      <c r="G99" s="6"/>
      <c r="K99" s="6"/>
      <c r="L99" s="6"/>
      <c r="M99" s="6"/>
      <c r="O99" s="6"/>
      <c r="Q99" s="6"/>
      <c r="S99" s="6"/>
      <c r="U99" s="6"/>
    </row>
    <row r="100" spans="1:21">
      <c r="A100" s="6"/>
      <c r="E100" s="6"/>
      <c r="F100" s="6"/>
      <c r="G100" s="6"/>
      <c r="K100" s="6"/>
      <c r="L100" s="6"/>
      <c r="M100" s="6"/>
      <c r="O100" s="6"/>
      <c r="Q100" s="6"/>
      <c r="S100" s="6"/>
      <c r="U100" s="6"/>
    </row>
    <row r="101" spans="1:21">
      <c r="A101" s="6"/>
      <c r="E101" s="6"/>
      <c r="F101" s="6"/>
      <c r="G101" s="6"/>
      <c r="K101" s="6"/>
      <c r="L101" s="6"/>
      <c r="M101" s="6"/>
      <c r="O101" s="6"/>
      <c r="Q101" s="6"/>
      <c r="S101" s="6"/>
      <c r="U101" s="6"/>
    </row>
    <row r="102" spans="1:21">
      <c r="A102" s="6"/>
      <c r="E102" s="6"/>
      <c r="F102" s="6"/>
      <c r="G102" s="6"/>
      <c r="K102" s="6"/>
      <c r="L102" s="6"/>
      <c r="M102" s="6"/>
      <c r="O102" s="6"/>
      <c r="Q102" s="6"/>
      <c r="S102" s="6"/>
      <c r="U102" s="6"/>
    </row>
    <row r="103" spans="1:21">
      <c r="A103" s="6"/>
      <c r="E103" s="6"/>
      <c r="F103" s="6"/>
      <c r="G103" s="6"/>
      <c r="K103" s="6"/>
      <c r="L103" s="6"/>
      <c r="M103" s="6"/>
      <c r="O103" s="6"/>
      <c r="Q103" s="6"/>
      <c r="S103" s="6"/>
      <c r="U103" s="6"/>
    </row>
    <row r="104" spans="1:21">
      <c r="A104" s="6"/>
      <c r="E104" s="6"/>
      <c r="F104" s="6"/>
      <c r="G104" s="6"/>
      <c r="K104" s="6"/>
      <c r="L104" s="6"/>
      <c r="M104" s="6"/>
      <c r="O104" s="6"/>
      <c r="Q104" s="6"/>
      <c r="S104" s="6"/>
      <c r="U104" s="6"/>
    </row>
    <row r="105" spans="1:21">
      <c r="A105" s="6"/>
      <c r="E105" s="6"/>
      <c r="F105" s="6"/>
      <c r="G105" s="6"/>
      <c r="K105" s="6"/>
      <c r="L105" s="6"/>
      <c r="M105" s="6"/>
      <c r="O105" s="6"/>
      <c r="Q105" s="6"/>
      <c r="S105" s="6"/>
      <c r="U105" s="6"/>
    </row>
    <row r="106" spans="1:21">
      <c r="A106" s="6"/>
      <c r="E106" s="6"/>
      <c r="F106" s="6"/>
      <c r="G106" s="6"/>
      <c r="K106" s="6"/>
      <c r="L106" s="6"/>
      <c r="M106" s="6"/>
      <c r="O106" s="6"/>
      <c r="Q106" s="6"/>
      <c r="S106" s="6"/>
      <c r="U106" s="6"/>
    </row>
    <row r="107" spans="1:21">
      <c r="A107" s="6"/>
      <c r="E107" s="6"/>
      <c r="F107" s="6"/>
      <c r="G107" s="6"/>
      <c r="K107" s="6"/>
      <c r="L107" s="6"/>
      <c r="M107" s="6"/>
      <c r="O107" s="6"/>
      <c r="Q107" s="6"/>
      <c r="S107" s="6"/>
      <c r="U107" s="6"/>
    </row>
    <row r="108" spans="1:21">
      <c r="A108" s="6"/>
      <c r="E108" s="6"/>
      <c r="F108" s="6"/>
      <c r="G108" s="6"/>
      <c r="K108" s="6"/>
      <c r="L108" s="6"/>
      <c r="M108" s="6"/>
      <c r="O108" s="6"/>
      <c r="Q108" s="6"/>
      <c r="S108" s="6"/>
      <c r="U108" s="6"/>
    </row>
    <row r="109" spans="1:21">
      <c r="A109" s="6"/>
      <c r="E109" s="6"/>
      <c r="F109" s="6"/>
      <c r="G109" s="6"/>
      <c r="K109" s="6"/>
      <c r="L109" s="6"/>
      <c r="M109" s="6"/>
      <c r="O109" s="6"/>
      <c r="Q109" s="6"/>
      <c r="S109" s="6"/>
      <c r="U109" s="6"/>
    </row>
    <row r="110" spans="1:21">
      <c r="A110" s="6"/>
      <c r="E110" s="6"/>
      <c r="F110" s="6"/>
      <c r="G110" s="6"/>
      <c r="K110" s="6"/>
      <c r="L110" s="6"/>
      <c r="M110" s="6"/>
      <c r="O110" s="6"/>
      <c r="Q110" s="6"/>
      <c r="S110" s="6"/>
      <c r="U110" s="6"/>
    </row>
    <row r="111" spans="1:21">
      <c r="A111" s="6"/>
      <c r="E111" s="6"/>
      <c r="F111" s="6"/>
      <c r="G111" s="6"/>
      <c r="K111" s="6"/>
      <c r="L111" s="6"/>
      <c r="M111" s="6"/>
      <c r="O111" s="6"/>
      <c r="Q111" s="6"/>
      <c r="S111" s="6"/>
      <c r="U111" s="6"/>
    </row>
    <row r="112" spans="1:21">
      <c r="A112" s="6"/>
      <c r="E112" s="6"/>
      <c r="F112" s="6"/>
      <c r="G112" s="6"/>
      <c r="K112" s="6"/>
      <c r="L112" s="6"/>
      <c r="M112" s="6"/>
      <c r="O112" s="6"/>
      <c r="Q112" s="6"/>
      <c r="S112" s="6"/>
      <c r="U112" s="6"/>
    </row>
    <row r="113" spans="1:21">
      <c r="A113" s="6"/>
      <c r="E113" s="6"/>
      <c r="F113" s="6"/>
      <c r="G113" s="6"/>
      <c r="K113" s="6"/>
      <c r="L113" s="6"/>
      <c r="M113" s="6"/>
      <c r="O113" s="6"/>
      <c r="Q113" s="6"/>
      <c r="S113" s="6"/>
      <c r="U113" s="6"/>
    </row>
    <row r="114" spans="1:21">
      <c r="A114" s="6"/>
      <c r="E114" s="6"/>
      <c r="F114" s="6"/>
      <c r="G114" s="6"/>
      <c r="K114" s="6"/>
      <c r="L114" s="6"/>
      <c r="M114" s="6"/>
      <c r="O114" s="6"/>
      <c r="Q114" s="6"/>
      <c r="S114" s="6"/>
      <c r="U114" s="6"/>
    </row>
    <row r="115" spans="1:21">
      <c r="A115" s="6"/>
      <c r="E115" s="6"/>
      <c r="F115" s="6"/>
      <c r="G115" s="6"/>
      <c r="K115" s="6"/>
      <c r="L115" s="6"/>
      <c r="M115" s="6"/>
      <c r="O115" s="6"/>
      <c r="Q115" s="6"/>
      <c r="S115" s="6"/>
      <c r="U115" s="6"/>
    </row>
    <row r="116" spans="1:21">
      <c r="A116" s="6"/>
      <c r="E116" s="6"/>
      <c r="F116" s="6"/>
      <c r="G116" s="6"/>
      <c r="K116" s="6"/>
      <c r="L116" s="6"/>
      <c r="M116" s="6"/>
      <c r="O116" s="6"/>
      <c r="Q116" s="6"/>
      <c r="S116" s="6"/>
      <c r="U116" s="6"/>
    </row>
    <row r="117" spans="1:21">
      <c r="A117" s="6"/>
      <c r="E117" s="6"/>
      <c r="F117" s="6"/>
      <c r="G117" s="6"/>
      <c r="K117" s="6"/>
      <c r="L117" s="6"/>
      <c r="M117" s="6"/>
      <c r="O117" s="6"/>
      <c r="Q117" s="6"/>
      <c r="S117" s="6"/>
      <c r="U117" s="6"/>
    </row>
    <row r="118" spans="1:21">
      <c r="A118" s="6"/>
      <c r="E118" s="6"/>
      <c r="F118" s="6"/>
      <c r="G118" s="6"/>
      <c r="K118" s="6"/>
      <c r="L118" s="6"/>
      <c r="M118" s="6"/>
      <c r="O118" s="6"/>
      <c r="Q118" s="6"/>
      <c r="S118" s="6"/>
      <c r="U118" s="6"/>
    </row>
    <row r="119" spans="1:21">
      <c r="A119" s="6"/>
      <c r="E119" s="6"/>
      <c r="F119" s="6"/>
      <c r="G119" s="6"/>
      <c r="K119" s="6"/>
      <c r="L119" s="6"/>
      <c r="M119" s="6"/>
      <c r="O119" s="6"/>
      <c r="Q119" s="6"/>
      <c r="S119" s="6"/>
      <c r="U119" s="6"/>
    </row>
    <row r="120" spans="1:21">
      <c r="A120" s="6"/>
      <c r="E120" s="6"/>
      <c r="F120" s="6"/>
      <c r="G120" s="6"/>
      <c r="K120" s="6"/>
      <c r="L120" s="6"/>
      <c r="M120" s="6"/>
      <c r="O120" s="6"/>
      <c r="Q120" s="6"/>
      <c r="S120" s="6"/>
      <c r="U120" s="6"/>
    </row>
    <row r="121" spans="1:21">
      <c r="A121" s="6"/>
      <c r="E121" s="6"/>
      <c r="F121" s="6"/>
      <c r="G121" s="6"/>
      <c r="K121" s="6"/>
      <c r="L121" s="6"/>
      <c r="M121" s="6"/>
      <c r="O121" s="6"/>
      <c r="Q121" s="6"/>
      <c r="S121" s="6"/>
      <c r="U121" s="6"/>
    </row>
    <row r="122" spans="1:21">
      <c r="A122" s="6"/>
      <c r="E122" s="6"/>
      <c r="F122" s="6"/>
      <c r="G122" s="6"/>
      <c r="K122" s="6"/>
      <c r="L122" s="6"/>
      <c r="M122" s="6"/>
      <c r="O122" s="6"/>
      <c r="Q122" s="6"/>
      <c r="S122" s="6"/>
      <c r="U122" s="6"/>
    </row>
    <row r="123" spans="1:21">
      <c r="A123" s="6"/>
      <c r="E123" s="6"/>
      <c r="F123" s="6"/>
      <c r="G123" s="6"/>
      <c r="K123" s="6"/>
      <c r="L123" s="6"/>
      <c r="M123" s="6"/>
      <c r="O123" s="6"/>
      <c r="Q123" s="6"/>
      <c r="S123" s="6"/>
      <c r="U123" s="6"/>
    </row>
    <row r="124" spans="1:21">
      <c r="A124" s="6"/>
      <c r="E124" s="6"/>
      <c r="F124" s="6"/>
      <c r="G124" s="6"/>
      <c r="K124" s="6"/>
      <c r="L124" s="6"/>
      <c r="M124" s="6"/>
      <c r="O124" s="6"/>
      <c r="Q124" s="6"/>
      <c r="S124" s="6"/>
      <c r="U124" s="6"/>
    </row>
    <row r="125" spans="1:21">
      <c r="A125" s="6"/>
      <c r="E125" s="6"/>
      <c r="F125" s="6"/>
      <c r="G125" s="6"/>
      <c r="K125" s="6"/>
      <c r="L125" s="6"/>
      <c r="M125" s="6"/>
      <c r="O125" s="6"/>
      <c r="Q125" s="6"/>
      <c r="S125" s="6"/>
      <c r="U125" s="6"/>
    </row>
    <row r="126" spans="1:21">
      <c r="A126" s="6"/>
      <c r="E126" s="6"/>
      <c r="F126" s="6"/>
      <c r="G126" s="6"/>
      <c r="K126" s="6"/>
      <c r="L126" s="6"/>
      <c r="M126" s="6"/>
      <c r="O126" s="6"/>
      <c r="Q126" s="6"/>
      <c r="S126" s="6"/>
      <c r="U126" s="6"/>
    </row>
    <row r="127" spans="1:21">
      <c r="A127" s="6"/>
      <c r="E127" s="6"/>
      <c r="F127" s="6"/>
      <c r="G127" s="6"/>
      <c r="K127" s="6"/>
      <c r="L127" s="6"/>
      <c r="M127" s="6"/>
      <c r="O127" s="6"/>
      <c r="Q127" s="6"/>
      <c r="S127" s="6"/>
      <c r="U127" s="6"/>
    </row>
    <row r="128" spans="1:21">
      <c r="A128" s="6"/>
      <c r="E128" s="6"/>
      <c r="F128" s="6"/>
      <c r="G128" s="6"/>
      <c r="K128" s="6"/>
      <c r="L128" s="6"/>
      <c r="M128" s="6"/>
      <c r="O128" s="6"/>
      <c r="Q128" s="6"/>
      <c r="S128" s="6"/>
      <c r="U128" s="6"/>
    </row>
    <row r="129" spans="1:21">
      <c r="A129" s="6"/>
      <c r="E129" s="6"/>
      <c r="F129" s="6"/>
      <c r="G129" s="6"/>
      <c r="K129" s="6"/>
      <c r="L129" s="6"/>
      <c r="M129" s="6"/>
      <c r="O129" s="6"/>
      <c r="Q129" s="6"/>
      <c r="S129" s="6"/>
      <c r="U129" s="6"/>
    </row>
    <row r="130" spans="1:21">
      <c r="A130" s="6"/>
      <c r="E130" s="6"/>
      <c r="F130" s="6"/>
      <c r="G130" s="6"/>
      <c r="K130" s="6"/>
      <c r="L130" s="6"/>
      <c r="M130" s="6"/>
      <c r="O130" s="6"/>
      <c r="Q130" s="6"/>
      <c r="S130" s="6"/>
      <c r="U130" s="6"/>
    </row>
    <row r="131" spans="1:21">
      <c r="A131" s="6"/>
      <c r="E131" s="6"/>
      <c r="F131" s="6"/>
      <c r="G131" s="6"/>
      <c r="K131" s="6"/>
      <c r="L131" s="6"/>
      <c r="M131" s="6"/>
      <c r="O131" s="6"/>
      <c r="Q131" s="6"/>
      <c r="S131" s="6"/>
      <c r="U131" s="6"/>
    </row>
    <row r="132" spans="1:21">
      <c r="A132" s="6"/>
      <c r="E132" s="6"/>
      <c r="F132" s="6"/>
      <c r="G132" s="6"/>
      <c r="K132" s="6"/>
      <c r="L132" s="6"/>
      <c r="M132" s="6"/>
      <c r="O132" s="6"/>
      <c r="Q132" s="6"/>
      <c r="S132" s="6"/>
      <c r="U132" s="6"/>
    </row>
    <row r="133" spans="1:21">
      <c r="A133" s="6"/>
      <c r="E133" s="6"/>
      <c r="F133" s="6"/>
      <c r="G133" s="6"/>
      <c r="K133" s="6"/>
      <c r="L133" s="6"/>
      <c r="M133" s="6"/>
      <c r="O133" s="6"/>
      <c r="Q133" s="6"/>
      <c r="S133" s="6"/>
      <c r="U133" s="6"/>
    </row>
    <row r="134" spans="1:21">
      <c r="A134" s="6"/>
      <c r="E134" s="6"/>
      <c r="F134" s="6"/>
      <c r="G134" s="6"/>
      <c r="K134" s="6"/>
      <c r="L134" s="6"/>
      <c r="M134" s="6"/>
      <c r="O134" s="6"/>
      <c r="Q134" s="6"/>
      <c r="S134" s="6"/>
      <c r="U134" s="6"/>
    </row>
    <row r="135" spans="1:21">
      <c r="A135" s="6"/>
      <c r="E135" s="6"/>
      <c r="F135" s="6"/>
      <c r="G135" s="6"/>
      <c r="K135" s="6"/>
      <c r="L135" s="6"/>
      <c r="M135" s="6"/>
      <c r="O135" s="6"/>
      <c r="Q135" s="6"/>
      <c r="S135" s="6"/>
      <c r="U135" s="6"/>
    </row>
    <row r="136" spans="1:21">
      <c r="A136" s="6"/>
      <c r="E136" s="6"/>
      <c r="F136" s="6"/>
      <c r="G136" s="6"/>
      <c r="K136" s="6"/>
      <c r="L136" s="6"/>
      <c r="M136" s="6"/>
      <c r="O136" s="6"/>
      <c r="Q136" s="6"/>
      <c r="S136" s="6"/>
      <c r="U136" s="6"/>
    </row>
    <row r="137" spans="1:21">
      <c r="A137" s="6"/>
      <c r="E137" s="6"/>
      <c r="F137" s="6"/>
      <c r="G137" s="6"/>
      <c r="K137" s="6"/>
      <c r="L137" s="6"/>
      <c r="M137" s="6"/>
      <c r="O137" s="6"/>
      <c r="Q137" s="6"/>
      <c r="S137" s="6"/>
      <c r="U137" s="6"/>
    </row>
    <row r="138" spans="1:21">
      <c r="A138" s="6"/>
      <c r="E138" s="6"/>
      <c r="F138" s="6"/>
      <c r="G138" s="6"/>
      <c r="K138" s="6"/>
      <c r="L138" s="6"/>
      <c r="M138" s="6"/>
      <c r="O138" s="6"/>
      <c r="Q138" s="6"/>
      <c r="S138" s="6"/>
      <c r="U138" s="6"/>
    </row>
    <row r="139" spans="1:21">
      <c r="A139" s="6"/>
      <c r="E139" s="6"/>
      <c r="F139" s="6"/>
      <c r="G139" s="6"/>
      <c r="K139" s="6"/>
      <c r="L139" s="6"/>
      <c r="M139" s="6"/>
      <c r="O139" s="6"/>
      <c r="Q139" s="6"/>
      <c r="S139" s="6"/>
      <c r="U139" s="6"/>
    </row>
    <row r="140" spans="1:21">
      <c r="A140" s="6"/>
      <c r="E140" s="6"/>
      <c r="F140" s="6"/>
      <c r="G140" s="6"/>
      <c r="K140" s="6"/>
      <c r="L140" s="6"/>
      <c r="M140" s="6"/>
      <c r="O140" s="6"/>
      <c r="Q140" s="6"/>
      <c r="S140" s="6"/>
      <c r="U140" s="6"/>
    </row>
    <row r="141" spans="1:21">
      <c r="A141" s="6"/>
      <c r="E141" s="6"/>
      <c r="F141" s="6"/>
      <c r="G141" s="6"/>
      <c r="K141" s="6"/>
      <c r="L141" s="6"/>
      <c r="M141" s="6"/>
      <c r="O141" s="6"/>
      <c r="Q141" s="6"/>
      <c r="S141" s="6"/>
      <c r="U141" s="6"/>
    </row>
    <row r="142" spans="1:21">
      <c r="A142" s="6"/>
      <c r="E142" s="6"/>
      <c r="F142" s="6"/>
      <c r="G142" s="6"/>
      <c r="K142" s="6"/>
      <c r="L142" s="6"/>
      <c r="M142" s="6"/>
      <c r="O142" s="6"/>
      <c r="Q142" s="6"/>
      <c r="S142" s="6"/>
      <c r="U142" s="6"/>
    </row>
    <row r="143" spans="1:21">
      <c r="A143" s="6"/>
      <c r="E143" s="6"/>
      <c r="F143" s="6"/>
      <c r="G143" s="6"/>
      <c r="K143" s="6"/>
      <c r="L143" s="6"/>
      <c r="M143" s="6"/>
      <c r="O143" s="6"/>
      <c r="Q143" s="6"/>
      <c r="S143" s="6"/>
      <c r="U143" s="6"/>
    </row>
    <row r="144" spans="1:21">
      <c r="A144" s="6"/>
      <c r="E144" s="6"/>
      <c r="F144" s="6"/>
      <c r="G144" s="6"/>
      <c r="K144" s="6"/>
      <c r="L144" s="6"/>
      <c r="M144" s="6"/>
      <c r="O144" s="6"/>
      <c r="Q144" s="6"/>
      <c r="S144" s="6"/>
      <c r="U144" s="6"/>
    </row>
    <row r="145" spans="1:21">
      <c r="A145" s="6"/>
      <c r="E145" s="6"/>
      <c r="F145" s="6"/>
      <c r="G145" s="6"/>
      <c r="K145" s="6"/>
      <c r="L145" s="6"/>
      <c r="M145" s="6"/>
      <c r="O145" s="6"/>
      <c r="Q145" s="6"/>
      <c r="S145" s="6"/>
      <c r="U145" s="6"/>
    </row>
    <row r="146" spans="1:21">
      <c r="A146" s="6"/>
      <c r="E146" s="6"/>
      <c r="F146" s="6"/>
      <c r="G146" s="6"/>
      <c r="K146" s="6"/>
      <c r="L146" s="6"/>
      <c r="M146" s="6"/>
      <c r="O146" s="6"/>
      <c r="Q146" s="6"/>
      <c r="S146" s="6"/>
      <c r="U146" s="6"/>
    </row>
    <row r="147" spans="1:21">
      <c r="A147" s="6"/>
      <c r="E147" s="6"/>
      <c r="F147" s="6"/>
      <c r="G147" s="6"/>
      <c r="K147" s="6"/>
      <c r="L147" s="6"/>
      <c r="M147" s="6"/>
      <c r="O147" s="6"/>
      <c r="Q147" s="6"/>
      <c r="S147" s="6"/>
      <c r="U147" s="6"/>
    </row>
    <row r="148" spans="1:21">
      <c r="A148" s="6"/>
      <c r="E148" s="6"/>
      <c r="F148" s="6"/>
      <c r="G148" s="6"/>
      <c r="K148" s="6"/>
      <c r="L148" s="6"/>
      <c r="M148" s="6"/>
      <c r="O148" s="6"/>
      <c r="Q148" s="6"/>
      <c r="S148" s="6"/>
      <c r="U148" s="6"/>
    </row>
    <row r="149" spans="1:21">
      <c r="A149" s="6"/>
      <c r="E149" s="6"/>
      <c r="F149" s="6"/>
      <c r="G149" s="6"/>
      <c r="K149" s="6"/>
      <c r="L149" s="6"/>
      <c r="M149" s="6"/>
      <c r="O149" s="6"/>
      <c r="Q149" s="6"/>
      <c r="S149" s="6"/>
      <c r="U149" s="6"/>
    </row>
    <row r="150" spans="1:21">
      <c r="A150" s="6"/>
      <c r="E150" s="6"/>
      <c r="F150" s="6"/>
      <c r="G150" s="6"/>
      <c r="K150" s="6"/>
      <c r="L150" s="6"/>
      <c r="M150" s="6"/>
      <c r="O150" s="6"/>
      <c r="Q150" s="6"/>
      <c r="S150" s="6"/>
      <c r="U150" s="6"/>
    </row>
    <row r="151" spans="1:21">
      <c r="A151" s="6"/>
      <c r="E151" s="6"/>
      <c r="F151" s="6"/>
      <c r="G151" s="6"/>
      <c r="K151" s="6"/>
      <c r="L151" s="6"/>
      <c r="M151" s="6"/>
      <c r="O151" s="6"/>
      <c r="Q151" s="6"/>
      <c r="S151" s="6"/>
      <c r="U151" s="6"/>
    </row>
    <row r="152" spans="1:21">
      <c r="A152" s="6"/>
      <c r="E152" s="6"/>
      <c r="F152" s="6"/>
      <c r="G152" s="6"/>
      <c r="K152" s="6"/>
      <c r="L152" s="6"/>
      <c r="M152" s="6"/>
      <c r="O152" s="6"/>
      <c r="Q152" s="6"/>
      <c r="S152" s="6"/>
      <c r="U152" s="6"/>
    </row>
    <row r="153" spans="1:21">
      <c r="A153" s="6"/>
      <c r="E153" s="6"/>
      <c r="F153" s="6"/>
      <c r="G153" s="6"/>
      <c r="K153" s="6"/>
      <c r="L153" s="6"/>
      <c r="M153" s="6"/>
      <c r="O153" s="6"/>
      <c r="Q153" s="6"/>
      <c r="S153" s="6"/>
      <c r="U153" s="6"/>
    </row>
    <row r="154" spans="1:21">
      <c r="A154" s="6"/>
      <c r="E154" s="6"/>
      <c r="F154" s="6"/>
      <c r="G154" s="6"/>
      <c r="K154" s="6"/>
      <c r="L154" s="6"/>
      <c r="M154" s="6"/>
      <c r="O154" s="6"/>
      <c r="Q154" s="6"/>
      <c r="S154" s="6"/>
      <c r="U154" s="6"/>
    </row>
    <row r="155" spans="1:21">
      <c r="A155" s="6"/>
      <c r="E155" s="6"/>
      <c r="F155" s="6"/>
      <c r="G155" s="6"/>
      <c r="K155" s="6"/>
      <c r="L155" s="6"/>
      <c r="M155" s="6"/>
      <c r="O155" s="6"/>
      <c r="Q155" s="6"/>
      <c r="S155" s="6"/>
      <c r="U155" s="6"/>
    </row>
    <row r="156" spans="1:21">
      <c r="A156" s="6"/>
      <c r="E156" s="6"/>
      <c r="F156" s="6"/>
      <c r="G156" s="6"/>
      <c r="K156" s="6"/>
      <c r="L156" s="6"/>
      <c r="M156" s="6"/>
      <c r="O156" s="6"/>
      <c r="Q156" s="6"/>
      <c r="S156" s="6"/>
      <c r="U156" s="6"/>
    </row>
    <row r="157" spans="1:21">
      <c r="A157" s="6"/>
      <c r="E157" s="6"/>
      <c r="F157" s="6"/>
      <c r="G157" s="6"/>
      <c r="K157" s="6"/>
      <c r="L157" s="6"/>
      <c r="M157" s="6"/>
      <c r="O157" s="6"/>
      <c r="Q157" s="6"/>
      <c r="S157" s="6"/>
      <c r="U157" s="6"/>
    </row>
    <row r="158" spans="1:21">
      <c r="A158" s="6"/>
      <c r="E158" s="6"/>
      <c r="F158" s="6"/>
      <c r="G158" s="6"/>
      <c r="K158" s="6"/>
      <c r="L158" s="6"/>
      <c r="M158" s="6"/>
      <c r="O158" s="6"/>
      <c r="Q158" s="6"/>
      <c r="S158" s="6"/>
      <c r="U158" s="6"/>
    </row>
    <row r="159" spans="1:21">
      <c r="A159" s="6"/>
      <c r="E159" s="6"/>
      <c r="F159" s="6"/>
      <c r="G159" s="6"/>
      <c r="K159" s="6"/>
      <c r="L159" s="6"/>
      <c r="M159" s="6"/>
      <c r="O159" s="6"/>
      <c r="Q159" s="6"/>
      <c r="S159" s="6"/>
      <c r="U159" s="6"/>
    </row>
    <row r="160" spans="1:21">
      <c r="A160" s="6"/>
      <c r="E160" s="6"/>
      <c r="F160" s="6"/>
      <c r="G160" s="6"/>
      <c r="K160" s="6"/>
      <c r="L160" s="6"/>
      <c r="M160" s="6"/>
      <c r="O160" s="6"/>
      <c r="Q160" s="6"/>
      <c r="S160" s="6"/>
      <c r="U160" s="6"/>
    </row>
    <row r="161" spans="1:21">
      <c r="A161" s="6"/>
      <c r="E161" s="6"/>
      <c r="F161" s="6"/>
      <c r="G161" s="6"/>
      <c r="K161" s="6"/>
      <c r="L161" s="6"/>
      <c r="M161" s="6"/>
      <c r="O161" s="6"/>
      <c r="Q161" s="6"/>
      <c r="S161" s="6"/>
      <c r="U161" s="6"/>
    </row>
    <row r="162" spans="1:21">
      <c r="A162" s="6"/>
      <c r="E162" s="6"/>
      <c r="F162" s="6"/>
      <c r="G162" s="6"/>
      <c r="K162" s="6"/>
      <c r="L162" s="6"/>
      <c r="M162" s="6"/>
      <c r="O162" s="6"/>
      <c r="Q162" s="6"/>
      <c r="S162" s="6"/>
      <c r="U162" s="6"/>
    </row>
    <row r="163" spans="1:21">
      <c r="A163" s="6"/>
      <c r="E163" s="6"/>
      <c r="F163" s="6"/>
      <c r="G163" s="6"/>
      <c r="K163" s="6"/>
      <c r="L163" s="6"/>
      <c r="M163" s="6"/>
      <c r="O163" s="6"/>
      <c r="Q163" s="6"/>
      <c r="S163" s="6"/>
      <c r="U163" s="6"/>
    </row>
    <row r="164" spans="1:21">
      <c r="A164" s="6"/>
      <c r="E164" s="6"/>
      <c r="F164" s="6"/>
      <c r="G164" s="6"/>
      <c r="K164" s="6"/>
      <c r="L164" s="6"/>
      <c r="M164" s="6"/>
      <c r="O164" s="6"/>
      <c r="Q164" s="6"/>
      <c r="S164" s="6"/>
      <c r="U164" s="6"/>
    </row>
    <row r="165" spans="1:21">
      <c r="A165" s="6"/>
      <c r="E165" s="6"/>
      <c r="F165" s="6"/>
      <c r="G165" s="6"/>
      <c r="K165" s="6"/>
      <c r="L165" s="6"/>
      <c r="M165" s="6"/>
      <c r="O165" s="6"/>
      <c r="Q165" s="6"/>
      <c r="S165" s="6"/>
      <c r="U165" s="6"/>
    </row>
    <row r="166" spans="1:21">
      <c r="A166" s="6"/>
      <c r="E166" s="6"/>
      <c r="F166" s="6"/>
      <c r="G166" s="6"/>
      <c r="K166" s="6"/>
      <c r="L166" s="6"/>
      <c r="M166" s="6"/>
      <c r="O166" s="6"/>
      <c r="Q166" s="6"/>
      <c r="S166" s="6"/>
      <c r="U166" s="6"/>
    </row>
    <row r="167" spans="1:21">
      <c r="A167" s="6"/>
      <c r="E167" s="6"/>
      <c r="F167" s="6"/>
      <c r="G167" s="6"/>
      <c r="K167" s="6"/>
      <c r="L167" s="6"/>
      <c r="M167" s="6"/>
      <c r="O167" s="6"/>
      <c r="Q167" s="6"/>
      <c r="S167" s="6"/>
      <c r="U167" s="6"/>
    </row>
    <row r="168" spans="1:21">
      <c r="A168" s="6"/>
      <c r="E168" s="6"/>
      <c r="F168" s="6"/>
      <c r="G168" s="6"/>
      <c r="K168" s="6"/>
      <c r="L168" s="6"/>
      <c r="M168" s="6"/>
      <c r="O168" s="6"/>
      <c r="Q168" s="6"/>
      <c r="S168" s="6"/>
      <c r="U168" s="6"/>
    </row>
    <row r="169" spans="1:21">
      <c r="A169" s="6"/>
      <c r="E169" s="6"/>
      <c r="F169" s="6"/>
      <c r="G169" s="6"/>
      <c r="K169" s="6"/>
      <c r="L169" s="6"/>
      <c r="M169" s="6"/>
      <c r="O169" s="6"/>
      <c r="Q169" s="6"/>
      <c r="S169" s="6"/>
      <c r="U169" s="6"/>
    </row>
    <row r="170" spans="1:21">
      <c r="A170" s="6"/>
      <c r="E170" s="6"/>
      <c r="F170" s="6"/>
      <c r="G170" s="6"/>
      <c r="K170" s="6"/>
      <c r="L170" s="6"/>
      <c r="M170" s="6"/>
      <c r="O170" s="6"/>
      <c r="Q170" s="6"/>
      <c r="S170" s="6"/>
      <c r="U170" s="6"/>
    </row>
    <row r="171" spans="1:21">
      <c r="A171" s="6"/>
      <c r="E171" s="6"/>
      <c r="F171" s="6"/>
      <c r="G171" s="6"/>
      <c r="K171" s="6"/>
      <c r="L171" s="6"/>
      <c r="M171" s="6"/>
      <c r="O171" s="6"/>
      <c r="Q171" s="6"/>
      <c r="S171" s="6"/>
      <c r="U171" s="6"/>
    </row>
    <row r="172" spans="1:21">
      <c r="A172" s="6"/>
      <c r="E172" s="6"/>
      <c r="F172" s="6"/>
      <c r="G172" s="6"/>
      <c r="K172" s="6"/>
      <c r="L172" s="6"/>
      <c r="M172" s="6"/>
      <c r="O172" s="6"/>
      <c r="Q172" s="6"/>
      <c r="S172" s="6"/>
      <c r="U172" s="6"/>
    </row>
    <row r="173" spans="1:21">
      <c r="A173" s="6"/>
      <c r="E173" s="6"/>
      <c r="F173" s="6"/>
      <c r="G173" s="6"/>
      <c r="K173" s="6"/>
      <c r="L173" s="6"/>
      <c r="M173" s="6"/>
      <c r="O173" s="6"/>
      <c r="Q173" s="6"/>
      <c r="S173" s="6"/>
      <c r="U173" s="6"/>
    </row>
    <row r="174" spans="1:21">
      <c r="A174" s="6"/>
      <c r="E174" s="6"/>
      <c r="F174" s="6"/>
      <c r="G174" s="6"/>
      <c r="K174" s="6"/>
      <c r="L174" s="6"/>
      <c r="M174" s="6"/>
      <c r="O174" s="6"/>
      <c r="Q174" s="6"/>
      <c r="S174" s="6"/>
      <c r="U174" s="6"/>
    </row>
    <row r="175" spans="1:21">
      <c r="A175" s="6"/>
      <c r="E175" s="6"/>
      <c r="F175" s="6"/>
      <c r="G175" s="6"/>
      <c r="K175" s="6"/>
      <c r="L175" s="6"/>
      <c r="M175" s="6"/>
      <c r="O175" s="6"/>
      <c r="Q175" s="6"/>
      <c r="S175" s="6"/>
      <c r="U175" s="6"/>
    </row>
    <row r="176" spans="1:21">
      <c r="A176" s="6"/>
      <c r="E176" s="6"/>
      <c r="F176" s="6"/>
      <c r="G176" s="6"/>
      <c r="K176" s="6"/>
      <c r="L176" s="6"/>
      <c r="M176" s="6"/>
      <c r="O176" s="6"/>
      <c r="Q176" s="6"/>
      <c r="S176" s="6"/>
      <c r="U176" s="6"/>
    </row>
    <row r="177" spans="1:21">
      <c r="A177" s="6"/>
      <c r="E177" s="6"/>
      <c r="F177" s="6"/>
      <c r="G177" s="6"/>
      <c r="K177" s="6"/>
      <c r="L177" s="6"/>
      <c r="M177" s="6"/>
      <c r="O177" s="6"/>
      <c r="Q177" s="6"/>
      <c r="S177" s="6"/>
      <c r="U177" s="6"/>
    </row>
    <row r="178" spans="1:21">
      <c r="A178" s="6"/>
      <c r="E178" s="6"/>
      <c r="F178" s="6"/>
      <c r="G178" s="6"/>
      <c r="K178" s="6"/>
      <c r="L178" s="6"/>
      <c r="M178" s="6"/>
      <c r="O178" s="6"/>
      <c r="Q178" s="6"/>
      <c r="S178" s="6"/>
      <c r="U178" s="6"/>
    </row>
    <row r="179" spans="1:21">
      <c r="A179" s="6"/>
      <c r="E179" s="6"/>
      <c r="F179" s="6"/>
      <c r="G179" s="6"/>
      <c r="K179" s="6"/>
      <c r="L179" s="6"/>
      <c r="M179" s="6"/>
      <c r="O179" s="6"/>
      <c r="Q179" s="6"/>
      <c r="S179" s="6"/>
      <c r="U179" s="6"/>
    </row>
    <row r="180" spans="1:21">
      <c r="A180" s="6"/>
      <c r="E180" s="6"/>
      <c r="F180" s="6"/>
      <c r="G180" s="6"/>
      <c r="K180" s="6"/>
      <c r="L180" s="6"/>
      <c r="M180" s="6"/>
      <c r="O180" s="6"/>
      <c r="Q180" s="6"/>
      <c r="S180" s="6"/>
      <c r="U180" s="6"/>
    </row>
    <row r="181" spans="1:21">
      <c r="A181" s="6"/>
      <c r="E181" s="6"/>
      <c r="F181" s="6"/>
      <c r="G181" s="6"/>
      <c r="K181" s="6"/>
      <c r="L181" s="6"/>
      <c r="M181" s="6"/>
      <c r="O181" s="6"/>
      <c r="Q181" s="6"/>
      <c r="S181" s="6"/>
      <c r="U181" s="6"/>
    </row>
    <row r="182" spans="1:21">
      <c r="A182" s="6"/>
      <c r="E182" s="6"/>
      <c r="F182" s="6"/>
      <c r="G182" s="6"/>
      <c r="K182" s="6"/>
      <c r="L182" s="6"/>
      <c r="M182" s="6"/>
      <c r="O182" s="6"/>
      <c r="Q182" s="6"/>
      <c r="S182" s="6"/>
      <c r="U182" s="6"/>
    </row>
    <row r="183" spans="1:21">
      <c r="A183" s="6"/>
      <c r="E183" s="6"/>
      <c r="F183" s="6"/>
      <c r="G183" s="6"/>
      <c r="K183" s="6"/>
      <c r="L183" s="6"/>
      <c r="M183" s="6"/>
      <c r="O183" s="6"/>
      <c r="Q183" s="6"/>
      <c r="S183" s="6"/>
      <c r="U183" s="6"/>
    </row>
    <row r="184" spans="1:21">
      <c r="A184" s="6"/>
      <c r="E184" s="6"/>
      <c r="F184" s="6"/>
      <c r="G184" s="6"/>
      <c r="K184" s="6"/>
      <c r="L184" s="6"/>
      <c r="M184" s="6"/>
      <c r="O184" s="6"/>
      <c r="Q184" s="6"/>
      <c r="S184" s="6"/>
      <c r="U184" s="6"/>
    </row>
    <row r="185" spans="1:21">
      <c r="A185" s="6"/>
      <c r="E185" s="6"/>
      <c r="F185" s="6"/>
      <c r="G185" s="6"/>
      <c r="K185" s="6"/>
      <c r="L185" s="6"/>
      <c r="M185" s="6"/>
      <c r="O185" s="6"/>
      <c r="Q185" s="6"/>
      <c r="S185" s="6"/>
      <c r="U185" s="6"/>
    </row>
    <row r="186" spans="1:21">
      <c r="A186" s="6"/>
      <c r="E186" s="6"/>
      <c r="F186" s="6"/>
      <c r="G186" s="6"/>
      <c r="K186" s="6"/>
      <c r="L186" s="6"/>
      <c r="M186" s="6"/>
      <c r="O186" s="6"/>
      <c r="Q186" s="6"/>
      <c r="S186" s="6"/>
      <c r="U186" s="6"/>
    </row>
    <row r="187" spans="1:21">
      <c r="A187" s="6"/>
      <c r="E187" s="6"/>
      <c r="F187" s="6"/>
      <c r="G187" s="6"/>
      <c r="K187" s="6"/>
      <c r="L187" s="6"/>
      <c r="M187" s="6"/>
      <c r="O187" s="6"/>
      <c r="Q187" s="6"/>
      <c r="S187" s="6"/>
      <c r="U187" s="6"/>
    </row>
    <row r="188" spans="1:21">
      <c r="A188" s="6"/>
      <c r="E188" s="6"/>
      <c r="F188" s="6"/>
      <c r="G188" s="6"/>
      <c r="K188" s="6"/>
      <c r="L188" s="6"/>
      <c r="M188" s="6"/>
      <c r="O188" s="6"/>
      <c r="Q188" s="6"/>
      <c r="S188" s="6"/>
      <c r="U188" s="6"/>
    </row>
    <row r="189" spans="1:21">
      <c r="A189" s="6"/>
      <c r="E189" s="6"/>
      <c r="F189" s="6"/>
      <c r="G189" s="6"/>
      <c r="K189" s="6"/>
      <c r="L189" s="6"/>
      <c r="M189" s="6"/>
      <c r="O189" s="6"/>
      <c r="Q189" s="6"/>
      <c r="S189" s="6"/>
      <c r="U189" s="6"/>
    </row>
    <row r="190" spans="1:21">
      <c r="A190" s="6"/>
      <c r="E190" s="6"/>
      <c r="F190" s="6"/>
      <c r="G190" s="6"/>
      <c r="K190" s="6"/>
      <c r="L190" s="6"/>
      <c r="M190" s="6"/>
      <c r="O190" s="6"/>
      <c r="Q190" s="6"/>
      <c r="S190" s="6"/>
      <c r="U190" s="6"/>
    </row>
    <row r="191" spans="1:21">
      <c r="A191" s="6"/>
      <c r="E191" s="6"/>
      <c r="F191" s="6"/>
      <c r="G191" s="6"/>
      <c r="K191" s="6"/>
      <c r="L191" s="6"/>
      <c r="M191" s="6"/>
      <c r="O191" s="6"/>
      <c r="Q191" s="6"/>
      <c r="S191" s="6"/>
      <c r="U191" s="6"/>
    </row>
    <row r="192" spans="1:21">
      <c r="A192" s="6"/>
      <c r="E192" s="6"/>
      <c r="F192" s="6"/>
      <c r="G192" s="6"/>
      <c r="K192" s="6"/>
      <c r="L192" s="6"/>
      <c r="M192" s="6"/>
      <c r="O192" s="6"/>
      <c r="Q192" s="6"/>
      <c r="S192" s="6"/>
      <c r="U192" s="6"/>
    </row>
    <row r="193" spans="1:21">
      <c r="A193" s="6"/>
      <c r="E193" s="6"/>
      <c r="F193" s="6"/>
      <c r="G193" s="6"/>
      <c r="K193" s="6"/>
      <c r="L193" s="6"/>
      <c r="M193" s="6"/>
      <c r="O193" s="6"/>
      <c r="Q193" s="6"/>
      <c r="S193" s="6"/>
      <c r="U193" s="6"/>
    </row>
    <row r="194" spans="1:21">
      <c r="A194" s="6"/>
      <c r="E194" s="6"/>
      <c r="F194" s="6"/>
      <c r="G194" s="6"/>
      <c r="K194" s="6"/>
      <c r="L194" s="6"/>
      <c r="M194" s="6"/>
      <c r="O194" s="6"/>
      <c r="Q194" s="6"/>
      <c r="S194" s="6"/>
      <c r="U194" s="6"/>
    </row>
    <row r="195" spans="1:21">
      <c r="A195" s="6"/>
      <c r="E195" s="6"/>
      <c r="F195" s="6"/>
      <c r="G195" s="6"/>
      <c r="K195" s="6"/>
      <c r="L195" s="6"/>
      <c r="M195" s="6"/>
      <c r="O195" s="6"/>
      <c r="Q195" s="6"/>
      <c r="S195" s="6"/>
      <c r="U195" s="6"/>
    </row>
    <row r="196" spans="1:21">
      <c r="A196" s="6"/>
      <c r="E196" s="6"/>
      <c r="F196" s="6"/>
      <c r="G196" s="6"/>
      <c r="K196" s="6"/>
      <c r="L196" s="6"/>
      <c r="M196" s="6"/>
      <c r="O196" s="6"/>
      <c r="Q196" s="6"/>
      <c r="S196" s="6"/>
      <c r="U196" s="6"/>
    </row>
    <row r="197" spans="1:21">
      <c r="A197" s="6"/>
      <c r="E197" s="6"/>
      <c r="F197" s="6"/>
      <c r="G197" s="6"/>
      <c r="K197" s="6"/>
      <c r="L197" s="6"/>
      <c r="M197" s="6"/>
      <c r="O197" s="6"/>
      <c r="Q197" s="6"/>
      <c r="S197" s="6"/>
      <c r="U197" s="6"/>
    </row>
    <row r="198" spans="1:21">
      <c r="A198" s="6"/>
      <c r="E198" s="6"/>
      <c r="F198" s="6"/>
      <c r="G198" s="6"/>
      <c r="K198" s="6"/>
      <c r="L198" s="6"/>
      <c r="M198" s="6"/>
      <c r="O198" s="6"/>
      <c r="Q198" s="6"/>
      <c r="S198" s="6"/>
      <c r="U198" s="6"/>
    </row>
    <row r="199" spans="1:21">
      <c r="A199" s="6"/>
      <c r="E199" s="6"/>
      <c r="F199" s="6"/>
      <c r="G199" s="6"/>
      <c r="K199" s="6"/>
      <c r="L199" s="6"/>
      <c r="M199" s="6"/>
      <c r="O199" s="6"/>
      <c r="Q199" s="6"/>
      <c r="S199" s="6"/>
      <c r="U199" s="6"/>
    </row>
    <row r="200" spans="1:21">
      <c r="A200" s="6"/>
      <c r="E200" s="6"/>
      <c r="F200" s="6"/>
      <c r="G200" s="6"/>
      <c r="K200" s="6"/>
      <c r="L200" s="6"/>
      <c r="M200" s="6"/>
      <c r="O200" s="6"/>
      <c r="Q200" s="6"/>
      <c r="S200" s="6"/>
      <c r="U200" s="6"/>
    </row>
    <row r="201" spans="1:21">
      <c r="A201" s="6"/>
      <c r="E201" s="6"/>
      <c r="F201" s="6"/>
      <c r="G201" s="6"/>
      <c r="K201" s="6"/>
      <c r="L201" s="6"/>
      <c r="M201" s="6"/>
      <c r="O201" s="6"/>
      <c r="Q201" s="6"/>
      <c r="S201" s="6"/>
      <c r="U201" s="6"/>
    </row>
    <row r="202" spans="1:21">
      <c r="A202" s="6"/>
      <c r="E202" s="6"/>
      <c r="F202" s="6"/>
      <c r="G202" s="6"/>
      <c r="K202" s="6"/>
      <c r="L202" s="6"/>
      <c r="M202" s="6"/>
      <c r="O202" s="6"/>
      <c r="Q202" s="6"/>
      <c r="S202" s="6"/>
      <c r="U202" s="6"/>
    </row>
    <row r="203" spans="1:21">
      <c r="A203" s="6"/>
      <c r="E203" s="6"/>
      <c r="F203" s="6"/>
      <c r="G203" s="6"/>
      <c r="K203" s="6"/>
      <c r="L203" s="6"/>
      <c r="M203" s="6"/>
      <c r="O203" s="6"/>
      <c r="Q203" s="6"/>
      <c r="S203" s="6"/>
      <c r="U203" s="6"/>
    </row>
    <row r="204" spans="1:21">
      <c r="A204" s="6"/>
      <c r="E204" s="6"/>
      <c r="F204" s="6"/>
      <c r="G204" s="6"/>
      <c r="K204" s="6"/>
      <c r="L204" s="6"/>
      <c r="M204" s="6"/>
      <c r="O204" s="6"/>
      <c r="Q204" s="6"/>
      <c r="S204" s="6"/>
      <c r="U204" s="6"/>
    </row>
    <row r="205" spans="1:21">
      <c r="A205" s="6"/>
      <c r="E205" s="6"/>
      <c r="F205" s="6"/>
      <c r="G205" s="6"/>
      <c r="K205" s="6"/>
      <c r="L205" s="6"/>
      <c r="M205" s="6"/>
      <c r="O205" s="6"/>
      <c r="Q205" s="6"/>
      <c r="S205" s="6"/>
      <c r="U205" s="6"/>
    </row>
    <row r="206" spans="1:21">
      <c r="A206" s="6"/>
      <c r="E206" s="6"/>
      <c r="F206" s="6"/>
      <c r="G206" s="6"/>
      <c r="K206" s="6"/>
      <c r="L206" s="6"/>
      <c r="M206" s="6"/>
      <c r="O206" s="6"/>
      <c r="Q206" s="6"/>
      <c r="S206" s="6"/>
      <c r="U206" s="6"/>
    </row>
    <row r="207" spans="1:21">
      <c r="A207" s="6"/>
      <c r="E207" s="6"/>
      <c r="F207" s="6"/>
      <c r="G207" s="6"/>
      <c r="K207" s="6"/>
      <c r="L207" s="6"/>
      <c r="M207" s="6"/>
      <c r="O207" s="6"/>
      <c r="Q207" s="6"/>
      <c r="S207" s="6"/>
      <c r="U207" s="6"/>
    </row>
    <row r="208" spans="1:21">
      <c r="A208" s="6"/>
      <c r="E208" s="6"/>
      <c r="F208" s="6"/>
      <c r="G208" s="6"/>
      <c r="K208" s="6"/>
      <c r="L208" s="6"/>
      <c r="M208" s="6"/>
      <c r="O208" s="6"/>
      <c r="Q208" s="6"/>
      <c r="S208" s="6"/>
      <c r="U208" s="6"/>
    </row>
    <row r="209" spans="1:21">
      <c r="A209" s="6"/>
      <c r="E209" s="6"/>
      <c r="F209" s="6"/>
      <c r="G209" s="6"/>
      <c r="K209" s="6"/>
      <c r="L209" s="6"/>
      <c r="M209" s="6"/>
      <c r="O209" s="6"/>
      <c r="Q209" s="6"/>
      <c r="S209" s="6"/>
      <c r="U209" s="6"/>
    </row>
    <row r="210" spans="1:21">
      <c r="A210" s="6"/>
      <c r="E210" s="6"/>
      <c r="F210" s="6"/>
      <c r="G210" s="6"/>
      <c r="K210" s="6"/>
      <c r="L210" s="6"/>
      <c r="M210" s="6"/>
      <c r="O210" s="6"/>
      <c r="Q210" s="6"/>
      <c r="S210" s="6"/>
      <c r="U210" s="6"/>
    </row>
    <row r="211" spans="1:21">
      <c r="A211" s="6"/>
      <c r="E211" s="6"/>
      <c r="F211" s="6"/>
      <c r="G211" s="6"/>
      <c r="K211" s="6"/>
      <c r="L211" s="6"/>
      <c r="M211" s="6"/>
      <c r="O211" s="6"/>
      <c r="Q211" s="6"/>
      <c r="S211" s="6"/>
      <c r="U211" s="6"/>
    </row>
    <row r="212" spans="1:21">
      <c r="A212" s="6"/>
      <c r="E212" s="6"/>
      <c r="F212" s="6"/>
      <c r="G212" s="6"/>
      <c r="K212" s="6"/>
      <c r="L212" s="6"/>
      <c r="M212" s="6"/>
      <c r="O212" s="6"/>
      <c r="Q212" s="6"/>
      <c r="S212" s="6"/>
      <c r="U212" s="6"/>
    </row>
    <row r="213" spans="1:21">
      <c r="A213" s="6"/>
      <c r="E213" s="6"/>
      <c r="F213" s="6"/>
      <c r="G213" s="6"/>
      <c r="K213" s="6"/>
      <c r="L213" s="6"/>
      <c r="M213" s="6"/>
      <c r="O213" s="6"/>
      <c r="Q213" s="6"/>
      <c r="S213" s="6"/>
      <c r="U213" s="6"/>
    </row>
    <row r="214" spans="1:21">
      <c r="A214" s="6"/>
      <c r="E214" s="6"/>
      <c r="F214" s="6"/>
      <c r="G214" s="6"/>
      <c r="K214" s="6"/>
      <c r="L214" s="6"/>
      <c r="M214" s="6"/>
      <c r="O214" s="6"/>
      <c r="Q214" s="6"/>
      <c r="S214" s="6"/>
      <c r="U214" s="6"/>
    </row>
    <row r="215" spans="1:21">
      <c r="A215" s="6"/>
      <c r="E215" s="6"/>
      <c r="F215" s="6"/>
      <c r="G215" s="6"/>
      <c r="K215" s="6"/>
      <c r="L215" s="6"/>
      <c r="M215" s="6"/>
      <c r="O215" s="6"/>
      <c r="Q215" s="6"/>
      <c r="S215" s="6"/>
      <c r="U215" s="6"/>
    </row>
    <row r="216" spans="1:21">
      <c r="A216" s="6"/>
      <c r="E216" s="6"/>
      <c r="F216" s="6"/>
      <c r="G216" s="6"/>
      <c r="K216" s="6"/>
      <c r="L216" s="6"/>
      <c r="M216" s="6"/>
      <c r="O216" s="6"/>
      <c r="Q216" s="6"/>
      <c r="S216" s="6"/>
      <c r="U216" s="6"/>
    </row>
    <row r="217" spans="1:21">
      <c r="A217" s="6"/>
      <c r="E217" s="6"/>
      <c r="F217" s="6"/>
      <c r="G217" s="6"/>
      <c r="K217" s="6"/>
      <c r="L217" s="6"/>
      <c r="M217" s="6"/>
      <c r="O217" s="6"/>
      <c r="Q217" s="6"/>
      <c r="S217" s="6"/>
      <c r="U217" s="6"/>
    </row>
    <row r="218" spans="1:21">
      <c r="A218" s="6"/>
      <c r="E218" s="6"/>
      <c r="F218" s="6"/>
      <c r="G218" s="6"/>
      <c r="K218" s="6"/>
      <c r="L218" s="6"/>
      <c r="M218" s="6"/>
      <c r="O218" s="6"/>
      <c r="Q218" s="6"/>
      <c r="S218" s="6"/>
      <c r="U218" s="6"/>
    </row>
    <row r="219" spans="1:21">
      <c r="A219" s="6"/>
      <c r="E219" s="6"/>
      <c r="F219" s="6"/>
      <c r="G219" s="6"/>
      <c r="K219" s="6"/>
      <c r="L219" s="6"/>
      <c r="M219" s="6"/>
      <c r="O219" s="6"/>
      <c r="Q219" s="6"/>
      <c r="S219" s="6"/>
      <c r="U219" s="6"/>
    </row>
    <row r="220" spans="1:21">
      <c r="A220" s="6"/>
      <c r="E220" s="6"/>
      <c r="F220" s="6"/>
      <c r="G220" s="6"/>
      <c r="K220" s="6"/>
      <c r="L220" s="6"/>
      <c r="M220" s="6"/>
      <c r="O220" s="6"/>
      <c r="Q220" s="6"/>
      <c r="S220" s="6"/>
      <c r="U220" s="6"/>
    </row>
    <row r="221" spans="1:21">
      <c r="A221" s="6"/>
      <c r="E221" s="6"/>
      <c r="F221" s="6"/>
      <c r="G221" s="6"/>
      <c r="K221" s="6"/>
      <c r="L221" s="6"/>
      <c r="M221" s="6"/>
      <c r="O221" s="6"/>
      <c r="Q221" s="6"/>
      <c r="S221" s="6"/>
      <c r="U221" s="6"/>
    </row>
    <row r="222" spans="1:21">
      <c r="A222" s="6"/>
      <c r="E222" s="6"/>
      <c r="F222" s="6"/>
      <c r="G222" s="6"/>
      <c r="K222" s="6"/>
      <c r="L222" s="6"/>
      <c r="M222" s="6"/>
      <c r="O222" s="6"/>
      <c r="Q222" s="6"/>
      <c r="S222" s="6"/>
      <c r="U222" s="6"/>
    </row>
    <row r="223" spans="1:21">
      <c r="A223" s="6"/>
      <c r="E223" s="6"/>
      <c r="F223" s="6"/>
      <c r="G223" s="6"/>
      <c r="K223" s="6"/>
      <c r="L223" s="6"/>
      <c r="M223" s="6"/>
      <c r="O223" s="6"/>
      <c r="Q223" s="6"/>
      <c r="S223" s="6"/>
      <c r="U223" s="6"/>
    </row>
    <row r="224" spans="1:21">
      <c r="A224" s="6"/>
      <c r="E224" s="6"/>
      <c r="F224" s="6"/>
      <c r="G224" s="6"/>
      <c r="K224" s="6"/>
      <c r="L224" s="6"/>
      <c r="M224" s="6"/>
      <c r="O224" s="6"/>
      <c r="Q224" s="6"/>
      <c r="S224" s="6"/>
      <c r="U224" s="6"/>
    </row>
    <row r="225" spans="1:21">
      <c r="A225" s="6"/>
      <c r="E225" s="6"/>
      <c r="F225" s="6"/>
      <c r="G225" s="6"/>
      <c r="K225" s="6"/>
      <c r="L225" s="6"/>
      <c r="M225" s="6"/>
      <c r="O225" s="6"/>
      <c r="Q225" s="6"/>
      <c r="S225" s="6"/>
      <c r="U225" s="6"/>
    </row>
    <row r="226" spans="1:21">
      <c r="A226" s="6"/>
      <c r="E226" s="6"/>
      <c r="F226" s="6"/>
      <c r="G226" s="6"/>
      <c r="K226" s="6"/>
      <c r="L226" s="6"/>
      <c r="M226" s="6"/>
      <c r="O226" s="6"/>
      <c r="Q226" s="6"/>
      <c r="S226" s="6"/>
      <c r="U226" s="6"/>
    </row>
  </sheetData>
  <mergeCells count="8">
    <mergeCell ref="A1:J1"/>
    <mergeCell ref="N1:V1"/>
    <mergeCell ref="A25:J25"/>
    <mergeCell ref="A46:J46"/>
    <mergeCell ref="N60:O60"/>
    <mergeCell ref="A9:A24"/>
    <mergeCell ref="A68:J71"/>
    <mergeCell ref="N35:V55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"/>
  <sheetViews>
    <sheetView workbookViewId="0">
      <selection activeCell="K20" sqref="K20"/>
    </sheetView>
  </sheetViews>
  <sheetFormatPr defaultColWidth="9" defaultRowHeight="13.6" outlineLevelRow="5"/>
  <cols>
    <col min="1" max="23" width="10.8333333333333"/>
  </cols>
  <sheetData>
    <row r="1" ht="48" customHeight="1" spans="1:23">
      <c r="A1" s="16"/>
      <c r="B1" s="14" t="s">
        <v>41</v>
      </c>
      <c r="C1" s="14" t="s">
        <v>42</v>
      </c>
      <c r="D1" s="14" t="s">
        <v>43</v>
      </c>
      <c r="E1" s="14" t="s">
        <v>44</v>
      </c>
      <c r="F1" s="14" t="s">
        <v>45</v>
      </c>
      <c r="G1" s="14" t="s">
        <v>46</v>
      </c>
      <c r="H1" s="14" t="s">
        <v>47</v>
      </c>
      <c r="I1" s="14" t="s">
        <v>48</v>
      </c>
      <c r="J1" s="14" t="s">
        <v>49</v>
      </c>
      <c r="K1" s="14" t="s">
        <v>50</v>
      </c>
      <c r="M1" s="16"/>
      <c r="N1" s="14" t="s">
        <v>51</v>
      </c>
      <c r="O1" s="14" t="s">
        <v>52</v>
      </c>
      <c r="P1" s="14" t="s">
        <v>53</v>
      </c>
      <c r="Q1" s="14" t="s">
        <v>54</v>
      </c>
      <c r="R1" s="14" t="s">
        <v>55</v>
      </c>
      <c r="S1" s="14" t="s">
        <v>56</v>
      </c>
      <c r="T1" s="14" t="s">
        <v>57</v>
      </c>
      <c r="U1" s="14" t="s">
        <v>58</v>
      </c>
      <c r="V1" s="14" t="s">
        <v>59</v>
      </c>
      <c r="W1" s="14" t="s">
        <v>60</v>
      </c>
    </row>
    <row r="2" spans="1:23">
      <c r="A2" s="19">
        <v>43907</v>
      </c>
      <c r="B2" s="17">
        <v>7024</v>
      </c>
      <c r="C2" s="17">
        <v>1159</v>
      </c>
      <c r="D2" s="17">
        <v>761</v>
      </c>
      <c r="E2" s="17">
        <v>0.165</v>
      </c>
      <c r="F2" s="17">
        <v>0.6566</v>
      </c>
      <c r="G2" s="17">
        <v>11653</v>
      </c>
      <c r="H2" s="17">
        <v>3470</v>
      </c>
      <c r="I2" s="17">
        <v>2511</v>
      </c>
      <c r="J2" s="17">
        <v>0.2978</v>
      </c>
      <c r="K2" s="17">
        <v>0.7236</v>
      </c>
      <c r="M2" s="19">
        <v>43907</v>
      </c>
      <c r="N2" s="17">
        <v>2627</v>
      </c>
      <c r="O2" s="17">
        <v>0</v>
      </c>
      <c r="P2" s="17">
        <v>750</v>
      </c>
      <c r="Q2" s="17">
        <v>0</v>
      </c>
      <c r="R2" s="17">
        <v>0.2855</v>
      </c>
      <c r="S2" s="17">
        <v>32815</v>
      </c>
      <c r="T2" s="17">
        <v>21226</v>
      </c>
      <c r="U2" s="17">
        <v>12334</v>
      </c>
      <c r="V2" s="17">
        <v>0.6468</v>
      </c>
      <c r="W2" s="17">
        <v>0.3759</v>
      </c>
    </row>
    <row r="3" spans="1:23">
      <c r="A3" s="19">
        <v>43908</v>
      </c>
      <c r="B3" s="17">
        <v>3199</v>
      </c>
      <c r="C3" s="17">
        <v>196</v>
      </c>
      <c r="D3" s="17">
        <v>123</v>
      </c>
      <c r="E3" s="17">
        <v>0.0613</v>
      </c>
      <c r="F3" s="17">
        <v>0.6276</v>
      </c>
      <c r="G3" s="17">
        <v>11653</v>
      </c>
      <c r="H3" s="17">
        <v>3470</v>
      </c>
      <c r="I3" s="17">
        <v>2511</v>
      </c>
      <c r="J3" s="17">
        <v>0.2978</v>
      </c>
      <c r="K3" s="17">
        <v>0.7236</v>
      </c>
      <c r="M3" s="19">
        <v>43908</v>
      </c>
      <c r="N3" s="17">
        <v>7025</v>
      </c>
      <c r="O3" s="17">
        <v>0</v>
      </c>
      <c r="P3" s="17">
        <v>2273</v>
      </c>
      <c r="Q3" s="17">
        <v>0</v>
      </c>
      <c r="R3" s="17">
        <v>0.3236</v>
      </c>
      <c r="S3" s="17">
        <v>32815</v>
      </c>
      <c r="T3" s="17">
        <v>21226</v>
      </c>
      <c r="U3" s="17">
        <v>12334</v>
      </c>
      <c r="V3" s="17">
        <v>0.6468</v>
      </c>
      <c r="W3" s="17">
        <v>0.3759</v>
      </c>
    </row>
    <row r="4" spans="1:23">
      <c r="A4" s="19">
        <v>43909</v>
      </c>
      <c r="B4" s="17">
        <v>964</v>
      </c>
      <c r="C4" s="17">
        <v>178</v>
      </c>
      <c r="D4" s="17">
        <v>105</v>
      </c>
      <c r="E4" s="17">
        <v>0.1846</v>
      </c>
      <c r="F4" s="17">
        <v>0.5899</v>
      </c>
      <c r="G4" s="17">
        <v>11653</v>
      </c>
      <c r="H4" s="17">
        <v>3470</v>
      </c>
      <c r="I4" s="17">
        <v>2511</v>
      </c>
      <c r="J4" s="17">
        <v>0.2978</v>
      </c>
      <c r="K4" s="17">
        <v>0.7236</v>
      </c>
      <c r="M4" s="19">
        <v>43909</v>
      </c>
      <c r="N4" s="17">
        <v>14589</v>
      </c>
      <c r="O4" s="17">
        <v>10145</v>
      </c>
      <c r="P4" s="17">
        <v>4416</v>
      </c>
      <c r="Q4" s="17">
        <v>0.6954</v>
      </c>
      <c r="R4" s="17">
        <v>0.3027</v>
      </c>
      <c r="S4" s="17">
        <v>32815</v>
      </c>
      <c r="T4" s="17">
        <v>21226</v>
      </c>
      <c r="U4" s="17">
        <v>12334</v>
      </c>
      <c r="V4" s="17">
        <v>0.6468</v>
      </c>
      <c r="W4" s="17">
        <v>0.3759</v>
      </c>
    </row>
    <row r="5" spans="1:23">
      <c r="A5" s="19">
        <v>43910</v>
      </c>
      <c r="B5" s="17">
        <v>430</v>
      </c>
      <c r="C5" s="17">
        <v>80</v>
      </c>
      <c r="D5" s="17">
        <v>53</v>
      </c>
      <c r="E5" s="17">
        <v>0.186</v>
      </c>
      <c r="F5" s="17">
        <v>0.6625</v>
      </c>
      <c r="G5" s="17">
        <v>11653</v>
      </c>
      <c r="H5" s="17">
        <v>3470</v>
      </c>
      <c r="I5" s="17">
        <v>2511</v>
      </c>
      <c r="J5" s="17">
        <v>0.2978</v>
      </c>
      <c r="K5" s="17">
        <v>0.7236</v>
      </c>
      <c r="L5" s="20"/>
      <c r="M5" s="19">
        <v>43910</v>
      </c>
      <c r="N5" s="17">
        <v>8257</v>
      </c>
      <c r="O5" s="17">
        <v>5727</v>
      </c>
      <c r="P5" s="17">
        <v>2696</v>
      </c>
      <c r="Q5" s="17">
        <v>0.6936</v>
      </c>
      <c r="R5" s="17">
        <v>0.3265</v>
      </c>
      <c r="S5" s="17">
        <v>32815</v>
      </c>
      <c r="T5" s="17">
        <v>21226</v>
      </c>
      <c r="U5" s="17">
        <v>12334</v>
      </c>
      <c r="V5" s="17">
        <v>0.6468</v>
      </c>
      <c r="W5" s="17">
        <v>0.3759</v>
      </c>
    </row>
    <row r="6" ht="32" customHeight="1" spans="1:23">
      <c r="A6" s="14" t="s">
        <v>19</v>
      </c>
      <c r="B6" s="17">
        <v>-0.553941909</v>
      </c>
      <c r="C6" s="17">
        <v>-0.550561798</v>
      </c>
      <c r="D6" s="17">
        <v>-0.495238095</v>
      </c>
      <c r="E6" s="17">
        <v>0.007583965</v>
      </c>
      <c r="F6" s="17">
        <v>0.123071707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M6" s="14" t="s">
        <v>19</v>
      </c>
      <c r="N6" s="17">
        <v>-0.434025636</v>
      </c>
      <c r="O6" s="17">
        <v>-0.435485461</v>
      </c>
      <c r="P6" s="17">
        <v>-0.389492754</v>
      </c>
      <c r="Q6" s="17">
        <v>-0.002588438</v>
      </c>
      <c r="R6" s="17">
        <v>0.078625702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topLeftCell="D1" workbookViewId="0">
      <selection activeCell="Q8" sqref="Q8"/>
    </sheetView>
  </sheetViews>
  <sheetFormatPr defaultColWidth="9" defaultRowHeight="13.6"/>
  <cols>
    <col min="1" max="1" width="13"/>
    <col min="2" max="2" width="23.3333333333333"/>
    <col min="3" max="16" width="10.8333333333333"/>
  </cols>
  <sheetData>
    <row r="1" ht="48" customHeight="1" spans="1:14">
      <c r="A1" s="14" t="s">
        <v>61</v>
      </c>
      <c r="B1" s="14" t="s">
        <v>62</v>
      </c>
      <c r="C1" s="14" t="s">
        <v>41</v>
      </c>
      <c r="D1" s="14" t="s">
        <v>42</v>
      </c>
      <c r="E1" s="14" t="s">
        <v>43</v>
      </c>
      <c r="F1" s="14" t="s">
        <v>44</v>
      </c>
      <c r="G1" s="14" t="s">
        <v>45</v>
      </c>
      <c r="H1" s="14" t="s">
        <v>63</v>
      </c>
      <c r="I1" s="14" t="s">
        <v>64</v>
      </c>
      <c r="J1" s="14" t="s">
        <v>46</v>
      </c>
      <c r="K1" s="14" t="s">
        <v>47</v>
      </c>
      <c r="L1" s="14" t="s">
        <v>48</v>
      </c>
      <c r="M1" s="14" t="s">
        <v>49</v>
      </c>
      <c r="N1" s="14" t="s">
        <v>50</v>
      </c>
    </row>
    <row r="2" ht="32" customHeight="1" spans="1:14">
      <c r="A2" s="15">
        <v>43910</v>
      </c>
      <c r="B2" s="16" t="s">
        <v>65</v>
      </c>
      <c r="C2" s="17">
        <v>127</v>
      </c>
      <c r="D2" s="17">
        <v>15</v>
      </c>
      <c r="E2" s="17">
        <v>12</v>
      </c>
      <c r="F2" s="17">
        <v>0.1181</v>
      </c>
      <c r="G2" s="17">
        <v>0.8</v>
      </c>
      <c r="H2" s="16" t="s">
        <v>66</v>
      </c>
      <c r="I2" s="16" t="s">
        <v>65</v>
      </c>
      <c r="J2" s="17">
        <v>1303</v>
      </c>
      <c r="K2" s="17">
        <v>329</v>
      </c>
      <c r="L2" s="17">
        <v>245</v>
      </c>
      <c r="M2" s="17">
        <v>0.2525</v>
      </c>
      <c r="N2" s="17">
        <v>0.7447</v>
      </c>
    </row>
    <row r="3" ht="32" customHeight="1" spans="1:14">
      <c r="A3" s="15">
        <v>43910</v>
      </c>
      <c r="B3" s="16" t="s">
        <v>67</v>
      </c>
      <c r="C3" s="17">
        <v>57</v>
      </c>
      <c r="D3" s="17">
        <v>9</v>
      </c>
      <c r="E3" s="17">
        <v>7</v>
      </c>
      <c r="F3" s="17">
        <v>0.1579</v>
      </c>
      <c r="G3" s="17">
        <v>0.7778</v>
      </c>
      <c r="H3" s="16" t="s">
        <v>66</v>
      </c>
      <c r="I3" s="16" t="s">
        <v>67</v>
      </c>
      <c r="J3" s="17">
        <v>1940</v>
      </c>
      <c r="K3" s="17">
        <v>294</v>
      </c>
      <c r="L3" s="17">
        <v>221</v>
      </c>
      <c r="M3" s="17">
        <v>0.1515</v>
      </c>
      <c r="N3" s="17">
        <v>0.7517</v>
      </c>
    </row>
    <row r="4" ht="32" customHeight="1" spans="1:14">
      <c r="A4" s="15">
        <v>43910</v>
      </c>
      <c r="B4" s="16" t="s">
        <v>68</v>
      </c>
      <c r="C4" s="17">
        <v>30</v>
      </c>
      <c r="D4" s="17">
        <v>6</v>
      </c>
      <c r="E4" s="17">
        <v>3</v>
      </c>
      <c r="F4" s="17">
        <v>0.2</v>
      </c>
      <c r="G4" s="17">
        <v>0.5</v>
      </c>
      <c r="H4" s="16" t="s">
        <v>66</v>
      </c>
      <c r="I4" s="16" t="s">
        <v>68</v>
      </c>
      <c r="J4" s="17">
        <v>1301</v>
      </c>
      <c r="K4" s="17">
        <v>527</v>
      </c>
      <c r="L4" s="17">
        <v>285</v>
      </c>
      <c r="M4" s="17">
        <v>0.4051</v>
      </c>
      <c r="N4" s="17">
        <v>0.5408</v>
      </c>
    </row>
    <row r="5" ht="32" customHeight="1" spans="1:14">
      <c r="A5" s="15">
        <v>43910</v>
      </c>
      <c r="B5" s="16" t="s">
        <v>69</v>
      </c>
      <c r="C5" s="17">
        <v>27</v>
      </c>
      <c r="D5" s="17">
        <v>5</v>
      </c>
      <c r="E5" s="17">
        <v>4</v>
      </c>
      <c r="F5" s="17">
        <v>0.1852</v>
      </c>
      <c r="G5" s="17">
        <v>0.8</v>
      </c>
      <c r="H5" s="16" t="s">
        <v>66</v>
      </c>
      <c r="I5" s="16" t="s">
        <v>69</v>
      </c>
      <c r="J5" s="17">
        <v>441</v>
      </c>
      <c r="K5" s="17">
        <v>116</v>
      </c>
      <c r="L5" s="17">
        <v>89</v>
      </c>
      <c r="M5" s="17">
        <v>0.263</v>
      </c>
      <c r="N5" s="17">
        <v>0.7672</v>
      </c>
    </row>
    <row r="6" ht="32" customHeight="1" spans="1:14">
      <c r="A6" s="15">
        <v>43910</v>
      </c>
      <c r="B6" s="16" t="s">
        <v>70</v>
      </c>
      <c r="C6" s="17">
        <v>23</v>
      </c>
      <c r="D6" s="17">
        <v>5</v>
      </c>
      <c r="E6" s="17">
        <v>2</v>
      </c>
      <c r="F6" s="17">
        <v>0.2174</v>
      </c>
      <c r="G6" s="17">
        <v>0.4</v>
      </c>
      <c r="H6" s="16" t="s">
        <v>66</v>
      </c>
      <c r="I6" s="16" t="s">
        <v>70</v>
      </c>
      <c r="J6" s="17">
        <v>993</v>
      </c>
      <c r="K6" s="17">
        <v>518</v>
      </c>
      <c r="L6" s="17">
        <v>435</v>
      </c>
      <c r="M6" s="17">
        <v>0.5217</v>
      </c>
      <c r="N6" s="17">
        <v>0.8398</v>
      </c>
    </row>
    <row r="7" ht="32" customHeight="1" spans="1:14">
      <c r="A7" s="15">
        <v>43910</v>
      </c>
      <c r="B7" s="16" t="s">
        <v>71</v>
      </c>
      <c r="C7" s="17">
        <v>23</v>
      </c>
      <c r="D7" s="17">
        <v>2</v>
      </c>
      <c r="E7" s="17">
        <v>2</v>
      </c>
      <c r="F7" s="17">
        <v>0.087</v>
      </c>
      <c r="G7" s="17">
        <v>1</v>
      </c>
      <c r="H7" s="16" t="s">
        <v>66</v>
      </c>
      <c r="I7" s="16" t="s">
        <v>71</v>
      </c>
      <c r="J7" s="17">
        <v>531</v>
      </c>
      <c r="K7" s="17">
        <v>40</v>
      </c>
      <c r="L7" s="17">
        <v>31</v>
      </c>
      <c r="M7" s="17">
        <v>0.0753</v>
      </c>
      <c r="N7" s="17">
        <v>0.775</v>
      </c>
    </row>
    <row r="8" ht="32" customHeight="1" spans="1:14">
      <c r="A8" s="15">
        <v>43910</v>
      </c>
      <c r="B8" s="16" t="s">
        <v>72</v>
      </c>
      <c r="C8" s="17">
        <v>22</v>
      </c>
      <c r="D8" s="17">
        <v>6</v>
      </c>
      <c r="E8" s="17">
        <v>6</v>
      </c>
      <c r="F8" s="17">
        <v>0.2727</v>
      </c>
      <c r="G8" s="17">
        <v>1</v>
      </c>
      <c r="H8" s="16" t="s">
        <v>66</v>
      </c>
      <c r="I8" s="16" t="s">
        <v>72</v>
      </c>
      <c r="J8" s="17">
        <v>528</v>
      </c>
      <c r="K8" s="17">
        <v>132</v>
      </c>
      <c r="L8" s="17">
        <v>114</v>
      </c>
      <c r="M8" s="17">
        <v>0.25</v>
      </c>
      <c r="N8" s="17">
        <v>0.8636</v>
      </c>
    </row>
    <row r="9" ht="32" customHeight="1" spans="1:14">
      <c r="A9" s="15">
        <v>43910</v>
      </c>
      <c r="B9" s="16" t="s">
        <v>73</v>
      </c>
      <c r="C9" s="17">
        <v>20</v>
      </c>
      <c r="D9" s="17">
        <v>6</v>
      </c>
      <c r="E9" s="17">
        <v>0</v>
      </c>
      <c r="F9" s="17">
        <v>0.3</v>
      </c>
      <c r="G9" s="17">
        <v>0</v>
      </c>
      <c r="H9" s="16" t="s">
        <v>66</v>
      </c>
      <c r="I9" s="16" t="s">
        <v>73</v>
      </c>
      <c r="J9" s="17">
        <v>353</v>
      </c>
      <c r="K9" s="17">
        <v>196</v>
      </c>
      <c r="L9" s="17">
        <v>139</v>
      </c>
      <c r="M9" s="17">
        <v>0.5552</v>
      </c>
      <c r="N9" s="17">
        <v>0.7092</v>
      </c>
    </row>
    <row r="10" ht="32" customHeight="1" spans="1:14">
      <c r="A10" s="15">
        <v>43910</v>
      </c>
      <c r="B10" s="16" t="s">
        <v>74</v>
      </c>
      <c r="C10" s="17">
        <v>19</v>
      </c>
      <c r="D10" s="17">
        <v>0</v>
      </c>
      <c r="E10" s="17">
        <v>0</v>
      </c>
      <c r="F10" s="17">
        <v>0</v>
      </c>
      <c r="G10" s="16"/>
      <c r="H10" s="16" t="s">
        <v>66</v>
      </c>
      <c r="I10" s="16" t="s">
        <v>74</v>
      </c>
      <c r="J10" s="17">
        <v>618</v>
      </c>
      <c r="K10" s="17">
        <v>1</v>
      </c>
      <c r="L10" s="17">
        <v>1</v>
      </c>
      <c r="M10" s="17">
        <v>0.0016</v>
      </c>
      <c r="N10" s="17">
        <v>1</v>
      </c>
    </row>
    <row r="11" ht="32" customHeight="1" spans="1:14">
      <c r="A11" s="15">
        <v>43910</v>
      </c>
      <c r="B11" s="16" t="s">
        <v>75</v>
      </c>
      <c r="C11" s="17">
        <v>16</v>
      </c>
      <c r="D11" s="17">
        <v>8</v>
      </c>
      <c r="E11" s="17">
        <v>2</v>
      </c>
      <c r="F11" s="17">
        <v>0.5</v>
      </c>
      <c r="G11" s="17">
        <v>0.25</v>
      </c>
      <c r="H11" s="16" t="s">
        <v>66</v>
      </c>
      <c r="I11" s="16" t="s">
        <v>75</v>
      </c>
      <c r="J11" s="17">
        <v>1110</v>
      </c>
      <c r="K11" s="17">
        <v>221</v>
      </c>
      <c r="L11" s="17">
        <v>136</v>
      </c>
      <c r="M11" s="17">
        <v>0.1991</v>
      </c>
      <c r="N11" s="17">
        <v>0.6154</v>
      </c>
    </row>
    <row r="12" ht="32" customHeight="1" spans="1:14">
      <c r="A12" s="15">
        <v>43910</v>
      </c>
      <c r="B12" s="16" t="s">
        <v>76</v>
      </c>
      <c r="C12" s="17">
        <v>16</v>
      </c>
      <c r="D12" s="17">
        <v>4</v>
      </c>
      <c r="E12" s="17">
        <v>3</v>
      </c>
      <c r="F12" s="17">
        <v>0.25</v>
      </c>
      <c r="G12" s="17">
        <v>0.75</v>
      </c>
      <c r="H12" s="16" t="s">
        <v>66</v>
      </c>
      <c r="I12" s="16" t="s">
        <v>76</v>
      </c>
      <c r="J12" s="17">
        <v>332</v>
      </c>
      <c r="K12" s="17">
        <v>138</v>
      </c>
      <c r="L12" s="17">
        <v>111</v>
      </c>
      <c r="M12" s="17">
        <v>0.4157</v>
      </c>
      <c r="N12" s="17">
        <v>0.8043</v>
      </c>
    </row>
    <row r="13" ht="32" customHeight="1" spans="1:14">
      <c r="A13" s="15">
        <v>43910</v>
      </c>
      <c r="B13" s="16" t="s">
        <v>77</v>
      </c>
      <c r="C13" s="17">
        <v>14</v>
      </c>
      <c r="D13" s="17">
        <v>3</v>
      </c>
      <c r="E13" s="17">
        <v>2</v>
      </c>
      <c r="F13" s="17">
        <v>0.2143</v>
      </c>
      <c r="G13" s="17">
        <v>0.6667</v>
      </c>
      <c r="H13" s="16" t="s">
        <v>66</v>
      </c>
      <c r="I13" s="16" t="s">
        <v>77</v>
      </c>
      <c r="J13" s="17">
        <v>295</v>
      </c>
      <c r="K13" s="17">
        <v>101</v>
      </c>
      <c r="L13" s="17">
        <v>84</v>
      </c>
      <c r="M13" s="17">
        <v>0.3424</v>
      </c>
      <c r="N13" s="17">
        <v>0.8317</v>
      </c>
    </row>
    <row r="14" ht="32" customHeight="1" spans="1:14">
      <c r="A14" s="15">
        <v>43910</v>
      </c>
      <c r="B14" s="16" t="s">
        <v>78</v>
      </c>
      <c r="C14" s="17">
        <v>10</v>
      </c>
      <c r="D14" s="17">
        <v>4</v>
      </c>
      <c r="E14" s="17">
        <v>4</v>
      </c>
      <c r="F14" s="17">
        <v>0.4</v>
      </c>
      <c r="G14" s="17">
        <v>1</v>
      </c>
      <c r="H14" s="16" t="s">
        <v>66</v>
      </c>
      <c r="I14" s="16" t="s">
        <v>78</v>
      </c>
      <c r="J14" s="17">
        <v>444</v>
      </c>
      <c r="K14" s="17">
        <v>79</v>
      </c>
      <c r="L14" s="17">
        <v>61</v>
      </c>
      <c r="M14" s="17">
        <v>0.1779</v>
      </c>
      <c r="N14" s="17">
        <v>0.7722</v>
      </c>
    </row>
    <row r="15" ht="32" customHeight="1" spans="1:14">
      <c r="A15" s="15">
        <v>43910</v>
      </c>
      <c r="B15" s="16" t="s">
        <v>79</v>
      </c>
      <c r="C15" s="17">
        <v>8</v>
      </c>
      <c r="D15" s="17">
        <v>1</v>
      </c>
      <c r="E15" s="17">
        <v>1</v>
      </c>
      <c r="F15" s="17">
        <v>0.125</v>
      </c>
      <c r="G15" s="17">
        <v>1</v>
      </c>
      <c r="H15" s="16" t="s">
        <v>66</v>
      </c>
      <c r="I15" s="16" t="s">
        <v>79</v>
      </c>
      <c r="J15" s="17">
        <v>401</v>
      </c>
      <c r="K15" s="17">
        <v>209</v>
      </c>
      <c r="L15" s="17">
        <v>166</v>
      </c>
      <c r="M15" s="17">
        <v>0.5212</v>
      </c>
      <c r="N15" s="17">
        <v>0.7943</v>
      </c>
    </row>
    <row r="16" ht="32" customHeight="1" spans="1:14">
      <c r="A16" s="15">
        <v>43910</v>
      </c>
      <c r="B16" s="16" t="s">
        <v>80</v>
      </c>
      <c r="C16" s="17">
        <v>8</v>
      </c>
      <c r="D16" s="17">
        <v>3</v>
      </c>
      <c r="E16" s="17">
        <v>2</v>
      </c>
      <c r="F16" s="17">
        <v>0.375</v>
      </c>
      <c r="G16" s="17">
        <v>0.6667</v>
      </c>
      <c r="H16" s="16" t="s">
        <v>66</v>
      </c>
      <c r="I16" s="16" t="s">
        <v>80</v>
      </c>
      <c r="J16" s="17">
        <v>358</v>
      </c>
      <c r="K16" s="17">
        <v>174</v>
      </c>
      <c r="L16" s="17">
        <v>122</v>
      </c>
      <c r="M16" s="17">
        <v>0.486</v>
      </c>
      <c r="N16" s="17">
        <v>0.7011</v>
      </c>
    </row>
    <row r="17" ht="32" customHeight="1" spans="1:14">
      <c r="A17" s="15">
        <v>43910</v>
      </c>
      <c r="B17" s="16" t="s">
        <v>81</v>
      </c>
      <c r="C17" s="17">
        <v>7</v>
      </c>
      <c r="D17" s="17">
        <v>1</v>
      </c>
      <c r="E17" s="17">
        <v>1</v>
      </c>
      <c r="F17" s="17">
        <v>0.1429</v>
      </c>
      <c r="G17" s="17">
        <v>1</v>
      </c>
      <c r="H17" s="16" t="s">
        <v>66</v>
      </c>
      <c r="I17" s="16" t="s">
        <v>81</v>
      </c>
      <c r="J17" s="17">
        <v>294</v>
      </c>
      <c r="K17" s="17">
        <v>219</v>
      </c>
      <c r="L17" s="17">
        <v>130</v>
      </c>
      <c r="M17" s="17">
        <v>0.7449</v>
      </c>
      <c r="N17" s="17">
        <v>0.5936</v>
      </c>
    </row>
    <row r="18" ht="32" customHeight="1" spans="1:14">
      <c r="A18" s="15">
        <v>43910</v>
      </c>
      <c r="B18" s="16" t="s">
        <v>82</v>
      </c>
      <c r="C18" s="17">
        <v>3</v>
      </c>
      <c r="D18" s="17">
        <v>2</v>
      </c>
      <c r="E18" s="17">
        <v>2</v>
      </c>
      <c r="F18" s="17">
        <v>0.6667</v>
      </c>
      <c r="G18" s="17">
        <v>1</v>
      </c>
      <c r="H18" s="16" t="s">
        <v>66</v>
      </c>
      <c r="I18" s="16" t="s">
        <v>82</v>
      </c>
      <c r="J18" s="17">
        <v>411</v>
      </c>
      <c r="K18" s="17">
        <v>176</v>
      </c>
      <c r="L18" s="17">
        <v>141</v>
      </c>
      <c r="M18" s="17">
        <v>0.4282</v>
      </c>
      <c r="N18" s="17">
        <v>0.8011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workbookViewId="0">
      <selection activeCell="I1" sqref="B1:B18 I1:I18"/>
    </sheetView>
  </sheetViews>
  <sheetFormatPr defaultColWidth="9" defaultRowHeight="13.6"/>
  <cols>
    <col min="1" max="7" width="10.8333333333333"/>
    <col min="8" max="8" width="13.75" customWidth="1"/>
    <col min="9" max="18" width="10.8333333333333"/>
  </cols>
  <sheetData>
    <row r="1" ht="48" customHeight="1" spans="1:13">
      <c r="A1" s="14" t="s">
        <v>61</v>
      </c>
      <c r="B1" s="14" t="s">
        <v>62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63</v>
      </c>
      <c r="I1" s="14" t="s">
        <v>56</v>
      </c>
      <c r="J1" s="14" t="s">
        <v>57</v>
      </c>
      <c r="K1" s="14" t="s">
        <v>58</v>
      </c>
      <c r="L1" s="14" t="s">
        <v>59</v>
      </c>
      <c r="M1" s="14" t="s">
        <v>60</v>
      </c>
    </row>
    <row r="2" ht="32" customHeight="1" spans="1:13">
      <c r="A2" s="15">
        <v>43910</v>
      </c>
      <c r="B2" s="16" t="s">
        <v>65</v>
      </c>
      <c r="C2" s="17">
        <v>2395</v>
      </c>
      <c r="D2" s="17">
        <v>1900</v>
      </c>
      <c r="E2" s="17">
        <v>700</v>
      </c>
      <c r="F2" s="17">
        <v>0.7933</v>
      </c>
      <c r="G2" s="17">
        <v>0.2923</v>
      </c>
      <c r="H2" s="18">
        <v>43911.3333333333</v>
      </c>
      <c r="I2" s="17">
        <v>15842</v>
      </c>
      <c r="J2" s="17">
        <v>11004</v>
      </c>
      <c r="K2" s="17">
        <v>5460</v>
      </c>
      <c r="L2" s="17">
        <v>0.6946</v>
      </c>
      <c r="M2" s="17">
        <v>0.3447</v>
      </c>
    </row>
    <row r="3" ht="32" customHeight="1" spans="1:13">
      <c r="A3" s="15">
        <v>43910</v>
      </c>
      <c r="B3" s="16" t="s">
        <v>67</v>
      </c>
      <c r="C3" s="17">
        <v>1287</v>
      </c>
      <c r="D3" s="17">
        <v>965</v>
      </c>
      <c r="E3" s="17">
        <v>556</v>
      </c>
      <c r="F3" s="17">
        <v>0.7498</v>
      </c>
      <c r="G3" s="17">
        <v>0.432</v>
      </c>
      <c r="H3" s="18">
        <v>43911.3333333333</v>
      </c>
      <c r="I3" s="17">
        <v>4589</v>
      </c>
      <c r="J3" s="17">
        <v>2854</v>
      </c>
      <c r="K3" s="17">
        <v>2047</v>
      </c>
      <c r="L3" s="17">
        <v>0.6219</v>
      </c>
      <c r="M3" s="17">
        <v>0.4461</v>
      </c>
    </row>
    <row r="4" ht="32" customHeight="1" spans="1:13">
      <c r="A4" s="15">
        <v>43910</v>
      </c>
      <c r="B4" s="16" t="s">
        <v>70</v>
      </c>
      <c r="C4" s="17">
        <v>924</v>
      </c>
      <c r="D4" s="17">
        <v>637</v>
      </c>
      <c r="E4" s="17">
        <v>267</v>
      </c>
      <c r="F4" s="17">
        <v>0.6894</v>
      </c>
      <c r="G4" s="17">
        <v>0.289</v>
      </c>
      <c r="H4" s="18">
        <v>43911.3333333333</v>
      </c>
      <c r="I4" s="17">
        <v>2575</v>
      </c>
      <c r="J4" s="17">
        <v>1684</v>
      </c>
      <c r="K4" s="17">
        <v>832</v>
      </c>
      <c r="L4" s="17">
        <v>0.654</v>
      </c>
      <c r="M4" s="17">
        <v>0.3231</v>
      </c>
    </row>
    <row r="5" ht="32" customHeight="1" spans="1:13">
      <c r="A5" s="15">
        <v>43910</v>
      </c>
      <c r="B5" s="16" t="s">
        <v>68</v>
      </c>
      <c r="C5" s="17">
        <v>690</v>
      </c>
      <c r="D5" s="17">
        <v>430</v>
      </c>
      <c r="E5" s="17">
        <v>210</v>
      </c>
      <c r="F5" s="17">
        <v>0.6232</v>
      </c>
      <c r="G5" s="17">
        <v>0.3043</v>
      </c>
      <c r="H5" s="18">
        <v>43911.3333333333</v>
      </c>
      <c r="I5" s="17">
        <v>2022</v>
      </c>
      <c r="J5" s="17">
        <v>1180</v>
      </c>
      <c r="K5" s="17">
        <v>798</v>
      </c>
      <c r="L5" s="17">
        <v>0.5836</v>
      </c>
      <c r="M5" s="17">
        <v>0.3947</v>
      </c>
    </row>
    <row r="6" ht="32" customHeight="1" spans="1:13">
      <c r="A6" s="15">
        <v>43910</v>
      </c>
      <c r="B6" s="16" t="s">
        <v>72</v>
      </c>
      <c r="C6" s="17">
        <v>523</v>
      </c>
      <c r="D6" s="17">
        <v>407</v>
      </c>
      <c r="E6" s="17">
        <v>132</v>
      </c>
      <c r="F6" s="17">
        <v>0.7782</v>
      </c>
      <c r="G6" s="17">
        <v>0.2524</v>
      </c>
      <c r="H6" s="18">
        <v>43911.3333333333</v>
      </c>
      <c r="I6" s="17">
        <v>1098</v>
      </c>
      <c r="J6" s="17">
        <v>753</v>
      </c>
      <c r="K6" s="17">
        <v>386</v>
      </c>
      <c r="L6" s="17">
        <v>0.6858</v>
      </c>
      <c r="M6" s="17">
        <v>0.3515</v>
      </c>
    </row>
    <row r="7" ht="32" customHeight="1" spans="1:13">
      <c r="A7" s="15">
        <v>43910</v>
      </c>
      <c r="B7" s="16" t="s">
        <v>75</v>
      </c>
      <c r="C7" s="17">
        <v>408</v>
      </c>
      <c r="D7" s="17">
        <v>208</v>
      </c>
      <c r="E7" s="17">
        <v>126</v>
      </c>
      <c r="F7" s="17">
        <v>0.5098</v>
      </c>
      <c r="G7" s="17">
        <v>0.3088</v>
      </c>
      <c r="H7" s="18">
        <v>43911.3333333333</v>
      </c>
      <c r="I7" s="17">
        <v>1197</v>
      </c>
      <c r="J7" s="17">
        <v>701</v>
      </c>
      <c r="K7" s="17">
        <v>412</v>
      </c>
      <c r="L7" s="17">
        <v>0.5856</v>
      </c>
      <c r="M7" s="17">
        <v>0.3442</v>
      </c>
    </row>
    <row r="8" ht="32" customHeight="1" spans="1:13">
      <c r="A8" s="15">
        <v>43910</v>
      </c>
      <c r="B8" s="16" t="s">
        <v>69</v>
      </c>
      <c r="C8" s="17">
        <v>332</v>
      </c>
      <c r="D8" s="17">
        <v>234</v>
      </c>
      <c r="E8" s="17">
        <v>80</v>
      </c>
      <c r="F8" s="17">
        <v>0.7048</v>
      </c>
      <c r="G8" s="17">
        <v>0.241</v>
      </c>
      <c r="H8" s="18">
        <v>43911.3333333333</v>
      </c>
      <c r="I8" s="17">
        <v>812</v>
      </c>
      <c r="J8" s="17">
        <v>483</v>
      </c>
      <c r="K8" s="17">
        <v>283</v>
      </c>
      <c r="L8" s="17">
        <v>0.5948</v>
      </c>
      <c r="M8" s="17">
        <v>0.3485</v>
      </c>
    </row>
    <row r="9" ht="32" customHeight="1" spans="1:13">
      <c r="A9" s="15">
        <v>43910</v>
      </c>
      <c r="B9" s="16" t="s">
        <v>76</v>
      </c>
      <c r="C9" s="17">
        <v>330</v>
      </c>
      <c r="D9" s="17">
        <v>175</v>
      </c>
      <c r="E9" s="17">
        <v>100</v>
      </c>
      <c r="F9" s="17">
        <v>0.5303</v>
      </c>
      <c r="G9" s="17">
        <v>0.303</v>
      </c>
      <c r="H9" s="18">
        <v>43911.3333333333</v>
      </c>
      <c r="I9" s="17">
        <v>492</v>
      </c>
      <c r="J9" s="17">
        <v>272</v>
      </c>
      <c r="K9" s="17">
        <v>184</v>
      </c>
      <c r="L9" s="17">
        <v>0.5528</v>
      </c>
      <c r="M9" s="17">
        <v>0.374</v>
      </c>
    </row>
    <row r="10" ht="32" customHeight="1" spans="1:13">
      <c r="A10" s="15">
        <v>43910</v>
      </c>
      <c r="B10" s="16" t="s">
        <v>82</v>
      </c>
      <c r="C10" s="17">
        <v>283</v>
      </c>
      <c r="D10" s="17">
        <v>170</v>
      </c>
      <c r="E10" s="17">
        <v>92</v>
      </c>
      <c r="F10" s="17">
        <v>0.6007</v>
      </c>
      <c r="G10" s="17">
        <v>0.3251</v>
      </c>
      <c r="H10" s="18">
        <v>43911.3333333333</v>
      </c>
      <c r="I10" s="17">
        <v>845</v>
      </c>
      <c r="J10" s="17">
        <v>562</v>
      </c>
      <c r="K10" s="17">
        <v>354</v>
      </c>
      <c r="L10" s="17">
        <v>0.6651</v>
      </c>
      <c r="M10" s="17">
        <v>0.4189</v>
      </c>
    </row>
    <row r="11" ht="32" customHeight="1" spans="1:13">
      <c r="A11" s="15">
        <v>43910</v>
      </c>
      <c r="B11" s="16" t="s">
        <v>81</v>
      </c>
      <c r="C11" s="17">
        <v>270</v>
      </c>
      <c r="D11" s="17">
        <v>192</v>
      </c>
      <c r="E11" s="17">
        <v>148</v>
      </c>
      <c r="F11" s="17">
        <v>0.7111</v>
      </c>
      <c r="G11" s="17">
        <v>0.5481</v>
      </c>
      <c r="H11" s="18">
        <v>43911.3333333333</v>
      </c>
      <c r="I11" s="17">
        <v>897</v>
      </c>
      <c r="J11" s="17">
        <v>579</v>
      </c>
      <c r="K11" s="17">
        <v>483</v>
      </c>
      <c r="L11" s="17">
        <v>0.6455</v>
      </c>
      <c r="M11" s="17">
        <v>0.5385</v>
      </c>
    </row>
    <row r="12" ht="32" customHeight="1" spans="1:13">
      <c r="A12" s="15">
        <v>43910</v>
      </c>
      <c r="B12" s="16" t="s">
        <v>78</v>
      </c>
      <c r="C12" s="17">
        <v>253</v>
      </c>
      <c r="D12" s="17">
        <v>118</v>
      </c>
      <c r="E12" s="17">
        <v>74</v>
      </c>
      <c r="F12" s="17">
        <v>0.4664</v>
      </c>
      <c r="G12" s="17">
        <v>0.2925</v>
      </c>
      <c r="H12" s="18">
        <v>43911.3333333333</v>
      </c>
      <c r="I12" s="17">
        <v>651</v>
      </c>
      <c r="J12" s="17">
        <v>308</v>
      </c>
      <c r="K12" s="17">
        <v>262</v>
      </c>
      <c r="L12" s="17">
        <v>0.4731</v>
      </c>
      <c r="M12" s="17">
        <v>0.4025</v>
      </c>
    </row>
    <row r="13" ht="32" customHeight="1" spans="1:13">
      <c r="A13" s="15">
        <v>43910</v>
      </c>
      <c r="B13" s="16" t="s">
        <v>73</v>
      </c>
      <c r="C13" s="17">
        <v>167</v>
      </c>
      <c r="D13" s="17">
        <v>104</v>
      </c>
      <c r="E13" s="17">
        <v>59</v>
      </c>
      <c r="F13" s="17">
        <v>0.6228</v>
      </c>
      <c r="G13" s="17">
        <v>0.3533</v>
      </c>
      <c r="H13" s="18">
        <v>43911.3333333333</v>
      </c>
      <c r="I13" s="17">
        <v>415</v>
      </c>
      <c r="J13" s="17">
        <v>210</v>
      </c>
      <c r="K13" s="17">
        <v>192</v>
      </c>
      <c r="L13" s="17">
        <v>0.506</v>
      </c>
      <c r="M13" s="17">
        <v>0.4627</v>
      </c>
    </row>
    <row r="14" ht="32" customHeight="1" spans="1:13">
      <c r="A14" s="15">
        <v>43910</v>
      </c>
      <c r="B14" s="16" t="s">
        <v>80</v>
      </c>
      <c r="C14" s="17">
        <v>107</v>
      </c>
      <c r="D14" s="17">
        <v>43</v>
      </c>
      <c r="E14" s="17">
        <v>37</v>
      </c>
      <c r="F14" s="17">
        <v>0.4019</v>
      </c>
      <c r="G14" s="17">
        <v>0.3458</v>
      </c>
      <c r="H14" s="18">
        <v>43911.3333333333</v>
      </c>
      <c r="I14" s="17">
        <v>316</v>
      </c>
      <c r="J14" s="17">
        <v>139</v>
      </c>
      <c r="K14" s="17">
        <v>148</v>
      </c>
      <c r="L14" s="17">
        <v>0.4399</v>
      </c>
      <c r="M14" s="17">
        <v>0.4684</v>
      </c>
    </row>
    <row r="15" ht="32" customHeight="1" spans="1:13">
      <c r="A15" s="15">
        <v>43910</v>
      </c>
      <c r="B15" s="16" t="s">
        <v>79</v>
      </c>
      <c r="C15" s="17">
        <v>97</v>
      </c>
      <c r="D15" s="17">
        <v>64</v>
      </c>
      <c r="E15" s="17">
        <v>39</v>
      </c>
      <c r="F15" s="17">
        <v>0.6598</v>
      </c>
      <c r="G15" s="17">
        <v>0.4021</v>
      </c>
      <c r="H15" s="18">
        <v>43911.3333333333</v>
      </c>
      <c r="I15" s="17">
        <v>547</v>
      </c>
      <c r="J15" s="17">
        <v>272</v>
      </c>
      <c r="K15" s="17">
        <v>233</v>
      </c>
      <c r="L15" s="17">
        <v>0.4973</v>
      </c>
      <c r="M15" s="17">
        <v>0.426</v>
      </c>
    </row>
    <row r="16" ht="32" customHeight="1" spans="1:13">
      <c r="A16" s="15">
        <v>43910</v>
      </c>
      <c r="B16" s="16" t="s">
        <v>71</v>
      </c>
      <c r="C16" s="17">
        <v>95</v>
      </c>
      <c r="D16" s="17">
        <v>30</v>
      </c>
      <c r="E16" s="17">
        <v>33</v>
      </c>
      <c r="F16" s="17">
        <v>0.3158</v>
      </c>
      <c r="G16" s="17">
        <v>0.3474</v>
      </c>
      <c r="H16" s="18">
        <v>43911.3333333333</v>
      </c>
      <c r="I16" s="17">
        <v>177</v>
      </c>
      <c r="J16" s="17">
        <v>68</v>
      </c>
      <c r="K16" s="17">
        <v>85</v>
      </c>
      <c r="L16" s="17">
        <v>0.3842</v>
      </c>
      <c r="M16" s="17">
        <v>0.4802</v>
      </c>
    </row>
    <row r="17" ht="32" customHeight="1" spans="1:13">
      <c r="A17" s="15">
        <v>43910</v>
      </c>
      <c r="B17" s="16" t="s">
        <v>77</v>
      </c>
      <c r="C17" s="17">
        <v>62</v>
      </c>
      <c r="D17" s="17">
        <v>30</v>
      </c>
      <c r="E17" s="17">
        <v>20</v>
      </c>
      <c r="F17" s="17">
        <v>0.4839</v>
      </c>
      <c r="G17" s="17">
        <v>0.3226</v>
      </c>
      <c r="H17" s="18">
        <v>43911.3333333333</v>
      </c>
      <c r="I17" s="17">
        <v>274</v>
      </c>
      <c r="J17" s="17">
        <v>129</v>
      </c>
      <c r="K17" s="17">
        <v>126</v>
      </c>
      <c r="L17" s="17">
        <v>0.4708</v>
      </c>
      <c r="M17" s="17">
        <v>0.4599</v>
      </c>
    </row>
    <row r="18" ht="32" customHeight="1" spans="1:13">
      <c r="A18" s="15">
        <v>43910</v>
      </c>
      <c r="B18" s="16" t="s">
        <v>74</v>
      </c>
      <c r="C18" s="17">
        <v>0</v>
      </c>
      <c r="D18" s="17">
        <v>0</v>
      </c>
      <c r="E18" s="17">
        <v>0</v>
      </c>
      <c r="F18" s="16"/>
      <c r="G18" s="16"/>
      <c r="H18" s="18">
        <v>43911.3333333333</v>
      </c>
      <c r="I18" s="17">
        <v>1</v>
      </c>
      <c r="J18" s="17">
        <v>0</v>
      </c>
      <c r="K18" s="17">
        <v>1</v>
      </c>
      <c r="L18" s="17">
        <v>0</v>
      </c>
      <c r="M18" s="17">
        <v>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3"/>
  <sheetViews>
    <sheetView workbookViewId="0">
      <selection activeCell="A1" sqref="A1"/>
    </sheetView>
  </sheetViews>
  <sheetFormatPr defaultColWidth="9" defaultRowHeight="13.6" outlineLevelCol="4"/>
  <cols>
    <col min="1" max="13" width="10.8333333333333"/>
  </cols>
  <sheetData>
    <row r="1" spans="1:1">
      <c r="A1" s="6" t="s">
        <v>83</v>
      </c>
    </row>
    <row r="2" spans="1:5">
      <c r="A2" s="6" t="s">
        <v>84</v>
      </c>
      <c r="B2" s="6" t="s">
        <v>85</v>
      </c>
      <c r="C2" s="6" t="s">
        <v>86</v>
      </c>
      <c r="D2" s="6"/>
      <c r="E2" s="6"/>
    </row>
    <row r="3" spans="2:3">
      <c r="B3" s="6"/>
      <c r="C3" s="6"/>
    </row>
    <row r="4" spans="3:3">
      <c r="C4" s="6"/>
    </row>
    <row r="5" spans="3:3">
      <c r="C5" s="6"/>
    </row>
    <row r="6" spans="1:4">
      <c r="A6" s="10" t="s">
        <v>87</v>
      </c>
      <c r="B6" s="6"/>
      <c r="C6" s="6"/>
      <c r="D6" s="6"/>
    </row>
    <row r="11" spans="1:1">
      <c r="A11" s="6" t="s">
        <v>88</v>
      </c>
    </row>
    <row r="12" spans="1:3">
      <c r="A12" s="10" t="s">
        <v>89</v>
      </c>
      <c r="B12" s="6"/>
      <c r="C12" s="6"/>
    </row>
    <row r="15" spans="1:2">
      <c r="A15" s="11" t="s">
        <v>90</v>
      </c>
      <c r="B15" s="11" t="s">
        <v>91</v>
      </c>
    </row>
    <row r="16" spans="1:2">
      <c r="A16" s="11" t="s">
        <v>92</v>
      </c>
      <c r="B16" s="12" t="s">
        <v>93</v>
      </c>
    </row>
    <row r="17" ht="32" customHeight="1" spans="1:2">
      <c r="A17" s="11" t="s">
        <v>94</v>
      </c>
      <c r="B17" s="13" t="s">
        <v>95</v>
      </c>
    </row>
    <row r="18" ht="32" customHeight="1" spans="1:2">
      <c r="A18" s="11" t="s">
        <v>96</v>
      </c>
      <c r="B18" s="12" t="s">
        <v>97</v>
      </c>
    </row>
    <row r="19" ht="32" customHeight="1" spans="1:2">
      <c r="A19" s="11" t="s">
        <v>98</v>
      </c>
      <c r="B19" s="13" t="s">
        <v>99</v>
      </c>
    </row>
    <row r="20" ht="32" customHeight="1" spans="1:2">
      <c r="A20" s="11" t="s">
        <v>100</v>
      </c>
      <c r="B20" s="13" t="s">
        <v>101</v>
      </c>
    </row>
    <row r="21" ht="32" customHeight="1" spans="1:2">
      <c r="A21" s="11" t="s">
        <v>102</v>
      </c>
      <c r="B21" s="13" t="s">
        <v>103</v>
      </c>
    </row>
    <row r="22" ht="32" customHeight="1" spans="1:2">
      <c r="A22" s="11" t="s">
        <v>104</v>
      </c>
      <c r="B22" s="13" t="s">
        <v>105</v>
      </c>
    </row>
    <row r="23" ht="32" customHeight="1" spans="1:2">
      <c r="A23" s="11" t="s">
        <v>106</v>
      </c>
      <c r="B23" s="13" t="s">
        <v>107</v>
      </c>
    </row>
  </sheetData>
  <mergeCells count="2">
    <mergeCell ref="A6:D6"/>
    <mergeCell ref="A12:C12"/>
  </mergeCells>
  <hyperlinks>
    <hyperlink ref="A6" r:id="rId1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  <hyperlink ref="A12" r:id="rId2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00"/>
  <sheetViews>
    <sheetView workbookViewId="0">
      <selection activeCell="A1" sqref="A1"/>
    </sheetView>
  </sheetViews>
  <sheetFormatPr defaultColWidth="9" defaultRowHeight="13.6"/>
  <cols>
    <col min="1" max="1" width="14.1666666666667"/>
    <col min="2" max="5" width="11.6666666666667"/>
    <col min="6" max="6" width="11.5"/>
    <col min="7" max="8" width="10.8333333333333"/>
    <col min="9" max="9" width="25.6666666666667"/>
    <col min="10" max="12" width="10.8333333333333"/>
    <col min="13" max="13" width="12"/>
    <col min="14" max="23" width="10.8333333333333"/>
  </cols>
  <sheetData>
    <row r="1" spans="1:10">
      <c r="A1" s="6" t="s">
        <v>108</v>
      </c>
      <c r="B1" s="6"/>
      <c r="C1" s="6"/>
      <c r="D1" s="6"/>
      <c r="G1" s="6"/>
      <c r="H1" s="6"/>
      <c r="I1" s="8"/>
      <c r="J1" s="6"/>
    </row>
    <row r="2" ht="39" customHeight="1" spans="1:13">
      <c r="A2" s="6" t="s">
        <v>109</v>
      </c>
      <c r="B2" s="6" t="s">
        <v>110</v>
      </c>
      <c r="C2" s="6" t="s">
        <v>111</v>
      </c>
      <c r="D2" s="6" t="s">
        <v>112</v>
      </c>
      <c r="E2" s="6" t="s">
        <v>113</v>
      </c>
      <c r="F2" s="6" t="s">
        <v>114</v>
      </c>
      <c r="G2" s="6" t="s">
        <v>115</v>
      </c>
      <c r="H2" s="6" t="s">
        <v>116</v>
      </c>
      <c r="I2" s="9" t="s">
        <v>117</v>
      </c>
      <c r="J2" s="6"/>
      <c r="K2" s="6"/>
      <c r="M2" s="6"/>
    </row>
    <row r="3" spans="1:10">
      <c r="A3" s="6" t="s">
        <v>118</v>
      </c>
      <c r="B3" s="7"/>
      <c r="C3" s="7"/>
      <c r="D3" s="6" t="s">
        <v>119</v>
      </c>
      <c r="G3" s="6"/>
      <c r="H3" s="6"/>
      <c r="I3" s="6" t="s">
        <v>119</v>
      </c>
      <c r="J3" s="6"/>
    </row>
    <row r="4" spans="2:10">
      <c r="B4" s="6"/>
      <c r="C4" s="6"/>
      <c r="D4" s="6"/>
      <c r="G4" s="6"/>
      <c r="H4" s="6"/>
      <c r="I4" s="6"/>
      <c r="J4" s="6"/>
    </row>
    <row r="5" spans="2:10">
      <c r="B5" s="6"/>
      <c r="C5" s="6"/>
      <c r="D5" s="6"/>
      <c r="G5" s="6"/>
      <c r="H5" s="6"/>
      <c r="I5" s="6"/>
      <c r="J5" s="6"/>
    </row>
    <row r="6" spans="2:10">
      <c r="B6" s="6"/>
      <c r="C6" s="6"/>
      <c r="D6" s="6"/>
      <c r="G6" s="6"/>
      <c r="H6" s="6"/>
      <c r="I6" s="6"/>
      <c r="J6" s="6"/>
    </row>
    <row r="7" spans="2:10">
      <c r="B7" s="6"/>
      <c r="C7" s="6"/>
      <c r="D7" s="6"/>
      <c r="G7" s="6"/>
      <c r="H7" s="6"/>
      <c r="I7" s="6"/>
      <c r="J7" s="6"/>
    </row>
    <row r="8" spans="2:10">
      <c r="B8" s="6"/>
      <c r="C8" s="6"/>
      <c r="D8" s="6"/>
      <c r="G8" s="6"/>
      <c r="H8" s="6"/>
      <c r="I8" s="6"/>
      <c r="J8" s="6"/>
    </row>
    <row r="9" spans="2:10">
      <c r="B9" s="6"/>
      <c r="C9" s="6"/>
      <c r="D9" s="6"/>
      <c r="G9" s="6"/>
      <c r="H9" s="6"/>
      <c r="I9" s="6"/>
      <c r="J9" s="6"/>
    </row>
    <row r="10" spans="2:10">
      <c r="B10" s="6"/>
      <c r="C10" s="6"/>
      <c r="D10" s="6"/>
      <c r="G10" s="6"/>
      <c r="H10" s="6"/>
      <c r="I10" s="6"/>
      <c r="J10" s="6"/>
    </row>
    <row r="11" spans="2:10">
      <c r="B11" s="6"/>
      <c r="C11" s="6"/>
      <c r="D11" s="6"/>
      <c r="G11" s="6"/>
      <c r="H11" s="6"/>
      <c r="I11" s="6"/>
      <c r="J11" s="6"/>
    </row>
    <row r="12" spans="2:10">
      <c r="B12" s="6"/>
      <c r="C12" s="6"/>
      <c r="D12" s="6"/>
      <c r="G12" s="6"/>
      <c r="H12" s="6"/>
      <c r="I12" s="6"/>
      <c r="J12" s="6"/>
    </row>
    <row r="13" spans="2:10">
      <c r="B13" s="6"/>
      <c r="C13" s="6"/>
      <c r="D13" s="6"/>
      <c r="G13" s="6"/>
      <c r="H13" s="6"/>
      <c r="I13" s="6"/>
      <c r="J13" s="6"/>
    </row>
    <row r="14" spans="2:10">
      <c r="B14" s="6"/>
      <c r="C14" s="6"/>
      <c r="D14" s="6"/>
      <c r="G14" s="6"/>
      <c r="H14" s="6"/>
      <c r="I14" s="6"/>
      <c r="J14" s="6"/>
    </row>
    <row r="15" spans="2:10">
      <c r="B15" s="6"/>
      <c r="C15" s="6"/>
      <c r="D15" s="6"/>
      <c r="G15" s="6"/>
      <c r="H15" s="6"/>
      <c r="I15" s="6"/>
      <c r="J15" s="6"/>
    </row>
    <row r="16" spans="2:10">
      <c r="B16" s="6"/>
      <c r="C16" s="6"/>
      <c r="D16" s="6"/>
      <c r="G16" s="6"/>
      <c r="H16" s="6"/>
      <c r="I16" s="6"/>
      <c r="J16" s="6"/>
    </row>
    <row r="17" spans="2:10">
      <c r="B17" s="6"/>
      <c r="C17" s="6"/>
      <c r="D17" s="6"/>
      <c r="G17" s="6"/>
      <c r="H17" s="6"/>
      <c r="I17" s="6"/>
      <c r="J17" s="6"/>
    </row>
    <row r="18" spans="2:10">
      <c r="B18" s="6"/>
      <c r="C18" s="6"/>
      <c r="D18" s="6"/>
      <c r="G18" s="6"/>
      <c r="H18" s="6"/>
      <c r="I18" s="6"/>
      <c r="J18" s="6"/>
    </row>
    <row r="19" spans="2:10">
      <c r="B19" s="6"/>
      <c r="C19" s="6"/>
      <c r="D19" s="6"/>
      <c r="G19" s="6"/>
      <c r="H19" s="6"/>
      <c r="I19" s="6"/>
      <c r="J19" s="6"/>
    </row>
    <row r="20" spans="2:10">
      <c r="B20" s="6"/>
      <c r="C20" s="6"/>
      <c r="D20" s="6"/>
      <c r="G20" s="6"/>
      <c r="H20" s="6"/>
      <c r="I20" s="6"/>
      <c r="J20" s="6"/>
    </row>
    <row r="21" spans="2:10">
      <c r="B21" s="6"/>
      <c r="C21" s="6"/>
      <c r="D21" s="6"/>
      <c r="G21" s="6"/>
      <c r="H21" s="6"/>
      <c r="I21" s="6"/>
      <c r="J21" s="6"/>
    </row>
    <row r="22" spans="2:10">
      <c r="B22" s="6"/>
      <c r="C22" s="6"/>
      <c r="D22" s="6"/>
      <c r="G22" s="6"/>
      <c r="H22" s="6"/>
      <c r="I22" s="6"/>
      <c r="J22" s="6"/>
    </row>
    <row r="23" spans="2:10">
      <c r="B23" s="6"/>
      <c r="C23" s="6"/>
      <c r="D23" s="6"/>
      <c r="G23" s="6"/>
      <c r="H23" s="6"/>
      <c r="I23" s="6"/>
      <c r="J23" s="6"/>
    </row>
    <row r="24" spans="2:10">
      <c r="B24" s="6"/>
      <c r="C24" s="6"/>
      <c r="D24" s="6"/>
      <c r="G24" s="6"/>
      <c r="H24" s="6"/>
      <c r="I24" s="6"/>
      <c r="J24" s="6"/>
    </row>
    <row r="25" spans="2:10">
      <c r="B25" s="6"/>
      <c r="C25" s="6"/>
      <c r="D25" s="6"/>
      <c r="G25" s="6"/>
      <c r="H25" s="6"/>
      <c r="I25" s="6"/>
      <c r="J25" s="6"/>
    </row>
    <row r="26" spans="2:10">
      <c r="B26" s="6"/>
      <c r="C26" s="6"/>
      <c r="D26" s="6"/>
      <c r="G26" s="6"/>
      <c r="H26" s="6"/>
      <c r="I26" s="6"/>
      <c r="J26" s="6"/>
    </row>
    <row r="27" spans="2:10">
      <c r="B27" s="6"/>
      <c r="C27" s="6"/>
      <c r="D27" s="6"/>
      <c r="G27" s="6"/>
      <c r="H27" s="6"/>
      <c r="I27" s="6"/>
      <c r="J27" s="6"/>
    </row>
    <row r="28" spans="2:10">
      <c r="B28" s="6"/>
      <c r="C28" s="6"/>
      <c r="D28" s="6"/>
      <c r="G28" s="6"/>
      <c r="H28" s="6"/>
      <c r="I28" s="6"/>
      <c r="J28" s="6"/>
    </row>
    <row r="29" spans="2:10">
      <c r="B29" s="6"/>
      <c r="C29" s="6"/>
      <c r="D29" s="6"/>
      <c r="G29" s="6"/>
      <c r="H29" s="6"/>
      <c r="I29" s="6"/>
      <c r="J29" s="6"/>
    </row>
    <row r="30" spans="2:10">
      <c r="B30" s="6"/>
      <c r="C30" s="6"/>
      <c r="D30" s="6"/>
      <c r="G30" s="6"/>
      <c r="H30" s="6"/>
      <c r="I30" s="6"/>
      <c r="J30" s="6"/>
    </row>
    <row r="31" spans="2:10">
      <c r="B31" s="6"/>
      <c r="C31" s="6"/>
      <c r="D31" s="6"/>
      <c r="G31" s="6"/>
      <c r="H31" s="6"/>
      <c r="I31" s="6"/>
      <c r="J31" s="6"/>
    </row>
    <row r="32" spans="2:10">
      <c r="B32" s="6"/>
      <c r="C32" s="6"/>
      <c r="D32" s="6"/>
      <c r="G32" s="6"/>
      <c r="H32" s="6"/>
      <c r="I32" s="6"/>
      <c r="J32" s="6"/>
    </row>
    <row r="33" spans="2:10">
      <c r="B33" s="6"/>
      <c r="C33" s="6"/>
      <c r="D33" s="6"/>
      <c r="G33" s="6"/>
      <c r="H33" s="6"/>
      <c r="I33" s="6"/>
      <c r="J33" s="6"/>
    </row>
    <row r="34" spans="2:10">
      <c r="B34" s="6"/>
      <c r="C34" s="6"/>
      <c r="D34" s="6"/>
      <c r="G34" s="6"/>
      <c r="H34" s="6"/>
      <c r="I34" s="6"/>
      <c r="J34" s="6"/>
    </row>
    <row r="35" spans="2:10">
      <c r="B35" s="6"/>
      <c r="C35" s="6"/>
      <c r="D35" s="6"/>
      <c r="G35" s="6"/>
      <c r="H35" s="6"/>
      <c r="I35" s="6"/>
      <c r="J35" s="6"/>
    </row>
    <row r="36" spans="2:10">
      <c r="B36" s="6"/>
      <c r="C36" s="6"/>
      <c r="D36" s="6"/>
      <c r="G36" s="6"/>
      <c r="H36" s="6"/>
      <c r="I36" s="6"/>
      <c r="J36" s="6"/>
    </row>
    <row r="37" spans="2:10">
      <c r="B37" s="6"/>
      <c r="C37" s="6"/>
      <c r="D37" s="6"/>
      <c r="G37" s="6"/>
      <c r="H37" s="6"/>
      <c r="I37" s="6"/>
      <c r="J37" s="6"/>
    </row>
    <row r="38" spans="2:10">
      <c r="B38" s="6"/>
      <c r="C38" s="6"/>
      <c r="D38" s="6"/>
      <c r="G38" s="6"/>
      <c r="H38" s="6"/>
      <c r="I38" s="6"/>
      <c r="J38" s="6"/>
    </row>
    <row r="39" spans="2:10">
      <c r="B39" s="6"/>
      <c r="C39" s="6"/>
      <c r="D39" s="6"/>
      <c r="G39" s="6"/>
      <c r="H39" s="6"/>
      <c r="I39" s="6"/>
      <c r="J39" s="6"/>
    </row>
    <row r="40" spans="2:10">
      <c r="B40" s="6"/>
      <c r="C40" s="6"/>
      <c r="D40" s="6"/>
      <c r="G40" s="6"/>
      <c r="H40" s="6"/>
      <c r="I40" s="6"/>
      <c r="J40" s="6"/>
    </row>
    <row r="41" spans="2:10">
      <c r="B41" s="6"/>
      <c r="C41" s="6"/>
      <c r="D41" s="6"/>
      <c r="G41" s="6"/>
      <c r="H41" s="6"/>
      <c r="I41" s="6"/>
      <c r="J41" s="6"/>
    </row>
    <row r="42" spans="2:10">
      <c r="B42" s="6"/>
      <c r="C42" s="6"/>
      <c r="D42" s="6"/>
      <c r="G42" s="6"/>
      <c r="H42" s="6"/>
      <c r="I42" s="6"/>
      <c r="J42" s="6"/>
    </row>
    <row r="43" spans="2:10">
      <c r="B43" s="6"/>
      <c r="C43" s="6"/>
      <c r="D43" s="6"/>
      <c r="G43" s="6"/>
      <c r="H43" s="6"/>
      <c r="I43" s="6"/>
      <c r="J43" s="6"/>
    </row>
    <row r="44" spans="2:10">
      <c r="B44" s="6"/>
      <c r="C44" s="6"/>
      <c r="D44" s="6"/>
      <c r="G44" s="6"/>
      <c r="H44" s="6"/>
      <c r="I44" s="6"/>
      <c r="J44" s="6"/>
    </row>
    <row r="45" spans="2:10">
      <c r="B45" s="6"/>
      <c r="C45" s="6"/>
      <c r="D45" s="6"/>
      <c r="G45" s="6"/>
      <c r="H45" s="6"/>
      <c r="I45" s="6"/>
      <c r="J45" s="6"/>
    </row>
    <row r="46" spans="2:10">
      <c r="B46" s="6"/>
      <c r="C46" s="6"/>
      <c r="D46" s="6"/>
      <c r="G46" s="6"/>
      <c r="H46" s="6"/>
      <c r="I46" s="6"/>
      <c r="J46" s="6"/>
    </row>
    <row r="47" spans="2:10">
      <c r="B47" s="6"/>
      <c r="C47" s="6"/>
      <c r="D47" s="6"/>
      <c r="G47" s="6"/>
      <c r="H47" s="6"/>
      <c r="I47" s="6"/>
      <c r="J47" s="6"/>
    </row>
    <row r="48" spans="2:10">
      <c r="B48" s="6"/>
      <c r="C48" s="6"/>
      <c r="D48" s="6"/>
      <c r="G48" s="6"/>
      <c r="H48" s="6"/>
      <c r="I48" s="6"/>
      <c r="J48" s="6"/>
    </row>
    <row r="49" spans="2:10">
      <c r="B49" s="6"/>
      <c r="C49" s="6"/>
      <c r="D49" s="6"/>
      <c r="G49" s="6"/>
      <c r="H49" s="6"/>
      <c r="I49" s="6"/>
      <c r="J49" s="6"/>
    </row>
    <row r="50" spans="2:10">
      <c r="B50" s="6"/>
      <c r="C50" s="6"/>
      <c r="D50" s="6"/>
      <c r="G50" s="6"/>
      <c r="H50" s="6"/>
      <c r="I50" s="6"/>
      <c r="J50" s="6"/>
    </row>
    <row r="51" spans="2:10">
      <c r="B51" s="6"/>
      <c r="C51" s="6"/>
      <c r="D51" s="6"/>
      <c r="G51" s="6"/>
      <c r="H51" s="6"/>
      <c r="I51" s="6"/>
      <c r="J51" s="6"/>
    </row>
    <row r="52" spans="2:10">
      <c r="B52" s="6"/>
      <c r="C52" s="6"/>
      <c r="D52" s="6"/>
      <c r="G52" s="6"/>
      <c r="H52" s="6"/>
      <c r="I52" s="6"/>
      <c r="J52" s="6"/>
    </row>
    <row r="53" spans="2:10">
      <c r="B53" s="6"/>
      <c r="C53" s="6"/>
      <c r="D53" s="6"/>
      <c r="G53" s="6"/>
      <c r="H53" s="6"/>
      <c r="I53" s="6"/>
      <c r="J53" s="6"/>
    </row>
    <row r="54" spans="2:10">
      <c r="B54" s="6"/>
      <c r="C54" s="6"/>
      <c r="D54" s="6"/>
      <c r="G54" s="6"/>
      <c r="H54" s="6"/>
      <c r="I54" s="6"/>
      <c r="J54" s="6"/>
    </row>
    <row r="55" spans="2:10">
      <c r="B55" s="6"/>
      <c r="C55" s="6"/>
      <c r="D55" s="6"/>
      <c r="G55" s="6"/>
      <c r="H55" s="6"/>
      <c r="I55" s="6"/>
      <c r="J55" s="6"/>
    </row>
    <row r="56" spans="2:10">
      <c r="B56" s="6"/>
      <c r="C56" s="6"/>
      <c r="D56" s="6"/>
      <c r="G56" s="6"/>
      <c r="H56" s="6"/>
      <c r="I56" s="6"/>
      <c r="J56" s="6"/>
    </row>
    <row r="57" spans="2:10">
      <c r="B57" s="6"/>
      <c r="C57" s="6"/>
      <c r="D57" s="6"/>
      <c r="G57" s="6"/>
      <c r="H57" s="6"/>
      <c r="I57" s="6"/>
      <c r="J57" s="6"/>
    </row>
    <row r="58" spans="2:10">
      <c r="B58" s="6"/>
      <c r="C58" s="6"/>
      <c r="D58" s="6"/>
      <c r="G58" s="6"/>
      <c r="H58" s="6"/>
      <c r="I58" s="6"/>
      <c r="J58" s="6"/>
    </row>
    <row r="59" spans="2:10">
      <c r="B59" s="6"/>
      <c r="C59" s="6"/>
      <c r="D59" s="6"/>
      <c r="G59" s="6"/>
      <c r="H59" s="6"/>
      <c r="I59" s="6"/>
      <c r="J59" s="6"/>
    </row>
    <row r="60" spans="2:10">
      <c r="B60" s="6"/>
      <c r="C60" s="6"/>
      <c r="D60" s="6"/>
      <c r="G60" s="6"/>
      <c r="H60" s="6"/>
      <c r="I60" s="6"/>
      <c r="J60" s="6"/>
    </row>
    <row r="61" spans="2:10">
      <c r="B61" s="6"/>
      <c r="C61" s="6"/>
      <c r="D61" s="6"/>
      <c r="G61" s="6"/>
      <c r="H61" s="6"/>
      <c r="I61" s="6"/>
      <c r="J61" s="6"/>
    </row>
    <row r="62" spans="2:10">
      <c r="B62" s="6"/>
      <c r="C62" s="6"/>
      <c r="D62" s="6"/>
      <c r="G62" s="6"/>
      <c r="H62" s="6"/>
      <c r="I62" s="6"/>
      <c r="J62" s="6"/>
    </row>
    <row r="63" spans="2:10">
      <c r="B63" s="6"/>
      <c r="C63" s="6"/>
      <c r="D63" s="6"/>
      <c r="G63" s="6"/>
      <c r="H63" s="6"/>
      <c r="I63" s="6"/>
      <c r="J63" s="6"/>
    </row>
    <row r="64" spans="2:10">
      <c r="B64" s="6"/>
      <c r="C64" s="6"/>
      <c r="D64" s="6"/>
      <c r="G64" s="6"/>
      <c r="H64" s="6"/>
      <c r="I64" s="6"/>
      <c r="J64" s="6"/>
    </row>
    <row r="65" spans="2:10">
      <c r="B65" s="6"/>
      <c r="C65" s="6"/>
      <c r="D65" s="6"/>
      <c r="G65" s="6"/>
      <c r="H65" s="6"/>
      <c r="I65" s="6"/>
      <c r="J65" s="6"/>
    </row>
    <row r="66" spans="2:10">
      <c r="B66" s="6"/>
      <c r="C66" s="6"/>
      <c r="D66" s="6"/>
      <c r="G66" s="6"/>
      <c r="H66" s="6"/>
      <c r="I66" s="6"/>
      <c r="J66" s="6"/>
    </row>
    <row r="67" spans="2:10">
      <c r="B67" s="6"/>
      <c r="C67" s="6"/>
      <c r="D67" s="6"/>
      <c r="G67" s="6"/>
      <c r="H67" s="6"/>
      <c r="I67" s="6"/>
      <c r="J67" s="6"/>
    </row>
    <row r="68" spans="2:10">
      <c r="B68" s="6"/>
      <c r="C68" s="6"/>
      <c r="D68" s="6"/>
      <c r="G68" s="6"/>
      <c r="H68" s="6"/>
      <c r="I68" s="6"/>
      <c r="J68" s="6"/>
    </row>
    <row r="69" spans="2:10">
      <c r="B69" s="6"/>
      <c r="C69" s="6"/>
      <c r="D69" s="6"/>
      <c r="G69" s="6"/>
      <c r="H69" s="6"/>
      <c r="I69" s="6"/>
      <c r="J69" s="6"/>
    </row>
    <row r="70" spans="2:10">
      <c r="B70" s="6"/>
      <c r="C70" s="6"/>
      <c r="D70" s="6"/>
      <c r="G70" s="6"/>
      <c r="H70" s="6"/>
      <c r="I70" s="6"/>
      <c r="J70" s="6"/>
    </row>
    <row r="71" spans="2:10">
      <c r="B71" s="6"/>
      <c r="C71" s="6"/>
      <c r="D71" s="6"/>
      <c r="G71" s="6"/>
      <c r="H71" s="6"/>
      <c r="I71" s="6"/>
      <c r="J71" s="6"/>
    </row>
    <row r="72" spans="2:10">
      <c r="B72" s="6"/>
      <c r="C72" s="6"/>
      <c r="D72" s="6"/>
      <c r="G72" s="6"/>
      <c r="H72" s="6"/>
      <c r="I72" s="6"/>
      <c r="J72" s="6"/>
    </row>
    <row r="73" spans="2:10">
      <c r="B73" s="6"/>
      <c r="C73" s="6"/>
      <c r="D73" s="6"/>
      <c r="G73" s="6"/>
      <c r="H73" s="6"/>
      <c r="I73" s="6"/>
      <c r="J73" s="6"/>
    </row>
    <row r="74" spans="2:10">
      <c r="B74" s="6"/>
      <c r="C74" s="6"/>
      <c r="D74" s="6"/>
      <c r="G74" s="6"/>
      <c r="H74" s="6"/>
      <c r="I74" s="6"/>
      <c r="J74" s="6"/>
    </row>
    <row r="75" spans="2:10">
      <c r="B75" s="6"/>
      <c r="C75" s="6"/>
      <c r="D75" s="6"/>
      <c r="G75" s="6"/>
      <c r="H75" s="6"/>
      <c r="I75" s="6"/>
      <c r="J75" s="6"/>
    </row>
    <row r="76" spans="2:10">
      <c r="B76" s="6"/>
      <c r="C76" s="6"/>
      <c r="D76" s="6"/>
      <c r="G76" s="6"/>
      <c r="H76" s="6"/>
      <c r="I76" s="6"/>
      <c r="J76" s="6"/>
    </row>
    <row r="77" spans="2:10">
      <c r="B77" s="6"/>
      <c r="C77" s="6"/>
      <c r="D77" s="6"/>
      <c r="G77" s="6"/>
      <c r="H77" s="6"/>
      <c r="I77" s="6"/>
      <c r="J77" s="6"/>
    </row>
    <row r="78" spans="2:10">
      <c r="B78" s="6"/>
      <c r="C78" s="6"/>
      <c r="D78" s="6"/>
      <c r="G78" s="6"/>
      <c r="H78" s="6"/>
      <c r="I78" s="6"/>
      <c r="J78" s="6"/>
    </row>
    <row r="79" spans="2:10">
      <c r="B79" s="6"/>
      <c r="C79" s="6"/>
      <c r="D79" s="6"/>
      <c r="G79" s="6"/>
      <c r="H79" s="6"/>
      <c r="I79" s="6"/>
      <c r="J79" s="6"/>
    </row>
    <row r="80" spans="2:10">
      <c r="B80" s="6"/>
      <c r="C80" s="6"/>
      <c r="D80" s="6"/>
      <c r="G80" s="6"/>
      <c r="H80" s="6"/>
      <c r="I80" s="6"/>
      <c r="J80" s="6"/>
    </row>
    <row r="81" spans="2:10">
      <c r="B81" s="6"/>
      <c r="C81" s="6"/>
      <c r="D81" s="6"/>
      <c r="G81" s="6"/>
      <c r="H81" s="6"/>
      <c r="I81" s="6"/>
      <c r="J81" s="6"/>
    </row>
    <row r="82" spans="2:10">
      <c r="B82" s="6"/>
      <c r="C82" s="6"/>
      <c r="D82" s="6"/>
      <c r="G82" s="6"/>
      <c r="H82" s="6"/>
      <c r="I82" s="6"/>
      <c r="J82" s="6"/>
    </row>
    <row r="83" spans="2:10">
      <c r="B83" s="6"/>
      <c r="C83" s="6"/>
      <c r="D83" s="6"/>
      <c r="G83" s="6"/>
      <c r="H83" s="6"/>
      <c r="I83" s="6"/>
      <c r="J83" s="6"/>
    </row>
    <row r="84" spans="2:10">
      <c r="B84" s="6"/>
      <c r="C84" s="6"/>
      <c r="D84" s="6"/>
      <c r="G84" s="6"/>
      <c r="H84" s="6"/>
      <c r="I84" s="6"/>
      <c r="J84" s="6"/>
    </row>
    <row r="85" spans="2:10">
      <c r="B85" s="6"/>
      <c r="C85" s="6"/>
      <c r="D85" s="6"/>
      <c r="G85" s="6"/>
      <c r="H85" s="6"/>
      <c r="I85" s="6"/>
      <c r="J85" s="6"/>
    </row>
    <row r="86" spans="2:10">
      <c r="B86" s="6"/>
      <c r="C86" s="6"/>
      <c r="D86" s="6"/>
      <c r="G86" s="6"/>
      <c r="H86" s="6"/>
      <c r="I86" s="6"/>
      <c r="J86" s="6"/>
    </row>
    <row r="87" spans="2:10">
      <c r="B87" s="6"/>
      <c r="C87" s="6"/>
      <c r="D87" s="6"/>
      <c r="G87" s="6"/>
      <c r="H87" s="6"/>
      <c r="I87" s="6"/>
      <c r="J87" s="6"/>
    </row>
    <row r="88" spans="2:10">
      <c r="B88" s="6"/>
      <c r="C88" s="6"/>
      <c r="D88" s="6"/>
      <c r="G88" s="6"/>
      <c r="H88" s="6"/>
      <c r="I88" s="6"/>
      <c r="J88" s="6"/>
    </row>
    <row r="89" spans="2:10">
      <c r="B89" s="6"/>
      <c r="C89" s="6"/>
      <c r="D89" s="6"/>
      <c r="G89" s="6"/>
      <c r="H89" s="6"/>
      <c r="I89" s="6"/>
      <c r="J89" s="6"/>
    </row>
    <row r="90" spans="2:10">
      <c r="B90" s="6"/>
      <c r="C90" s="6"/>
      <c r="D90" s="6"/>
      <c r="G90" s="6"/>
      <c r="H90" s="6"/>
      <c r="I90" s="6"/>
      <c r="J90" s="6"/>
    </row>
    <row r="91" spans="2:10">
      <c r="B91" s="6"/>
      <c r="C91" s="6"/>
      <c r="D91" s="6"/>
      <c r="G91" s="6"/>
      <c r="H91" s="6"/>
      <c r="I91" s="6"/>
      <c r="J91" s="6"/>
    </row>
    <row r="92" spans="2:10">
      <c r="B92" s="6"/>
      <c r="C92" s="6"/>
      <c r="D92" s="6"/>
      <c r="G92" s="6"/>
      <c r="H92" s="6"/>
      <c r="I92" s="6"/>
      <c r="J92" s="6"/>
    </row>
    <row r="93" spans="2:10">
      <c r="B93" s="6"/>
      <c r="C93" s="6"/>
      <c r="D93" s="6"/>
      <c r="G93" s="6"/>
      <c r="H93" s="6"/>
      <c r="I93" s="6"/>
      <c r="J93" s="6"/>
    </row>
    <row r="94" spans="2:10">
      <c r="B94" s="6"/>
      <c r="C94" s="6"/>
      <c r="D94" s="6"/>
      <c r="G94" s="6"/>
      <c r="H94" s="6"/>
      <c r="I94" s="6"/>
      <c r="J94" s="6"/>
    </row>
    <row r="95" spans="2:10">
      <c r="B95" s="6"/>
      <c r="C95" s="6"/>
      <c r="D95" s="6"/>
      <c r="G95" s="6"/>
      <c r="H95" s="6"/>
      <c r="I95" s="6"/>
      <c r="J95" s="6"/>
    </row>
    <row r="96" spans="2:10">
      <c r="B96" s="6"/>
      <c r="C96" s="6"/>
      <c r="D96" s="6"/>
      <c r="G96" s="6"/>
      <c r="H96" s="6"/>
      <c r="I96" s="6"/>
      <c r="J96" s="6"/>
    </row>
    <row r="97" spans="2:10">
      <c r="B97" s="6"/>
      <c r="C97" s="6"/>
      <c r="D97" s="6"/>
      <c r="G97" s="6"/>
      <c r="H97" s="6"/>
      <c r="I97" s="6"/>
      <c r="J97" s="6"/>
    </row>
    <row r="98" spans="2:10">
      <c r="B98" s="6"/>
      <c r="C98" s="6"/>
      <c r="D98" s="6"/>
      <c r="G98" s="6"/>
      <c r="H98" s="6"/>
      <c r="I98" s="6"/>
      <c r="J98" s="6"/>
    </row>
    <row r="99" spans="2:10">
      <c r="B99" s="6"/>
      <c r="C99" s="6"/>
      <c r="D99" s="6"/>
      <c r="G99" s="6"/>
      <c r="H99" s="6"/>
      <c r="I99" s="6"/>
      <c r="J99" s="6"/>
    </row>
    <row r="100" spans="2:10">
      <c r="B100" s="6"/>
      <c r="C100" s="6"/>
      <c r="D100" s="6"/>
      <c r="G100" s="6"/>
      <c r="H100" s="6"/>
      <c r="I100" s="6"/>
      <c r="J100" s="6"/>
    </row>
    <row r="101" spans="2:10">
      <c r="B101" s="6"/>
      <c r="C101" s="6"/>
      <c r="D101" s="6"/>
      <c r="G101" s="6"/>
      <c r="H101" s="6"/>
      <c r="I101" s="6"/>
      <c r="J101" s="6"/>
    </row>
    <row r="102" spans="2:10">
      <c r="B102" s="6"/>
      <c r="C102" s="6"/>
      <c r="D102" s="6"/>
      <c r="G102" s="6"/>
      <c r="H102" s="6"/>
      <c r="I102" s="6"/>
      <c r="J102" s="6"/>
    </row>
    <row r="103" spans="2:10">
      <c r="B103" s="6"/>
      <c r="C103" s="6"/>
      <c r="D103" s="6"/>
      <c r="G103" s="6"/>
      <c r="H103" s="6"/>
      <c r="I103" s="6"/>
      <c r="J103" s="6"/>
    </row>
    <row r="104" spans="2:10">
      <c r="B104" s="6"/>
      <c r="C104" s="6"/>
      <c r="D104" s="6"/>
      <c r="G104" s="6"/>
      <c r="H104" s="6"/>
      <c r="I104" s="6"/>
      <c r="J104" s="6"/>
    </row>
    <row r="105" spans="2:10">
      <c r="B105" s="6"/>
      <c r="C105" s="6"/>
      <c r="D105" s="6"/>
      <c r="G105" s="6"/>
      <c r="H105" s="6"/>
      <c r="I105" s="6"/>
      <c r="J105" s="6"/>
    </row>
    <row r="106" spans="2:10">
      <c r="B106" s="6"/>
      <c r="C106" s="6"/>
      <c r="D106" s="6"/>
      <c r="G106" s="6"/>
      <c r="H106" s="6"/>
      <c r="I106" s="6"/>
      <c r="J106" s="6"/>
    </row>
    <row r="107" spans="2:10">
      <c r="B107" s="6"/>
      <c r="C107" s="6"/>
      <c r="D107" s="6"/>
      <c r="G107" s="6"/>
      <c r="H107" s="6"/>
      <c r="I107" s="6"/>
      <c r="J107" s="6"/>
    </row>
    <row r="108" spans="2:10">
      <c r="B108" s="6"/>
      <c r="C108" s="6"/>
      <c r="D108" s="6"/>
      <c r="G108" s="6"/>
      <c r="H108" s="6"/>
      <c r="I108" s="6"/>
      <c r="J108" s="6"/>
    </row>
    <row r="109" spans="2:10">
      <c r="B109" s="6"/>
      <c r="C109" s="6"/>
      <c r="D109" s="6"/>
      <c r="G109" s="6"/>
      <c r="H109" s="6"/>
      <c r="I109" s="6"/>
      <c r="J109" s="6"/>
    </row>
    <row r="110" spans="2:10">
      <c r="B110" s="6"/>
      <c r="C110" s="6"/>
      <c r="D110" s="6"/>
      <c r="G110" s="6"/>
      <c r="H110" s="6"/>
      <c r="I110" s="6"/>
      <c r="J110" s="6"/>
    </row>
    <row r="111" spans="2:10">
      <c r="B111" s="6"/>
      <c r="C111" s="6"/>
      <c r="D111" s="6"/>
      <c r="G111" s="6"/>
      <c r="H111" s="6"/>
      <c r="I111" s="6"/>
      <c r="J111" s="6"/>
    </row>
    <row r="112" spans="2:10">
      <c r="B112" s="6"/>
      <c r="C112" s="6"/>
      <c r="D112" s="6"/>
      <c r="G112" s="6"/>
      <c r="H112" s="6"/>
      <c r="I112" s="6"/>
      <c r="J112" s="6"/>
    </row>
    <row r="113" spans="2:10">
      <c r="B113" s="6"/>
      <c r="C113" s="6"/>
      <c r="D113" s="6"/>
      <c r="G113" s="6"/>
      <c r="H113" s="6"/>
      <c r="I113" s="6"/>
      <c r="J113" s="6"/>
    </row>
    <row r="114" spans="2:10">
      <c r="B114" s="6"/>
      <c r="C114" s="6"/>
      <c r="D114" s="6"/>
      <c r="G114" s="6"/>
      <c r="H114" s="6"/>
      <c r="I114" s="6"/>
      <c r="J114" s="6"/>
    </row>
    <row r="115" spans="2:10">
      <c r="B115" s="6"/>
      <c r="C115" s="6"/>
      <c r="D115" s="6"/>
      <c r="G115" s="6"/>
      <c r="H115" s="6"/>
      <c r="I115" s="6"/>
      <c r="J115" s="6"/>
    </row>
    <row r="116" spans="2:10">
      <c r="B116" s="6"/>
      <c r="C116" s="6"/>
      <c r="D116" s="6"/>
      <c r="G116" s="6"/>
      <c r="H116" s="6"/>
      <c r="I116" s="6"/>
      <c r="J116" s="6"/>
    </row>
    <row r="117" spans="2:10">
      <c r="B117" s="6"/>
      <c r="C117" s="6"/>
      <c r="D117" s="6"/>
      <c r="G117" s="6"/>
      <c r="H117" s="6"/>
      <c r="I117" s="6"/>
      <c r="J117" s="6"/>
    </row>
    <row r="118" spans="2:10">
      <c r="B118" s="6"/>
      <c r="C118" s="6"/>
      <c r="D118" s="6"/>
      <c r="G118" s="6"/>
      <c r="H118" s="6"/>
      <c r="I118" s="6"/>
      <c r="J118" s="6"/>
    </row>
    <row r="119" spans="2:10">
      <c r="B119" s="6"/>
      <c r="C119" s="6"/>
      <c r="D119" s="6"/>
      <c r="G119" s="6"/>
      <c r="H119" s="6"/>
      <c r="I119" s="6"/>
      <c r="J119" s="6"/>
    </row>
    <row r="120" spans="2:10">
      <c r="B120" s="6"/>
      <c r="C120" s="6"/>
      <c r="D120" s="6"/>
      <c r="G120" s="6"/>
      <c r="H120" s="6"/>
      <c r="I120" s="6"/>
      <c r="J120" s="6"/>
    </row>
    <row r="121" spans="2:10">
      <c r="B121" s="6"/>
      <c r="C121" s="6"/>
      <c r="D121" s="6"/>
      <c r="G121" s="6"/>
      <c r="H121" s="6"/>
      <c r="I121" s="6"/>
      <c r="J121" s="6"/>
    </row>
    <row r="122" spans="2:10">
      <c r="B122" s="6"/>
      <c r="C122" s="6"/>
      <c r="D122" s="6"/>
      <c r="G122" s="6"/>
      <c r="H122" s="6"/>
      <c r="I122" s="6"/>
      <c r="J122" s="6"/>
    </row>
    <row r="123" spans="2:10">
      <c r="B123" s="6"/>
      <c r="C123" s="6"/>
      <c r="D123" s="6"/>
      <c r="G123" s="6"/>
      <c r="H123" s="6"/>
      <c r="I123" s="6"/>
      <c r="J123" s="6"/>
    </row>
    <row r="124" spans="2:10">
      <c r="B124" s="6"/>
      <c r="C124" s="6"/>
      <c r="D124" s="6"/>
      <c r="G124" s="6"/>
      <c r="H124" s="6"/>
      <c r="I124" s="6"/>
      <c r="J124" s="6"/>
    </row>
    <row r="125" spans="2:10">
      <c r="B125" s="6"/>
      <c r="C125" s="6"/>
      <c r="D125" s="6"/>
      <c r="G125" s="6"/>
      <c r="H125" s="6"/>
      <c r="I125" s="6"/>
      <c r="J125" s="6"/>
    </row>
    <row r="126" spans="2:10">
      <c r="B126" s="6"/>
      <c r="C126" s="6"/>
      <c r="D126" s="6"/>
      <c r="G126" s="6"/>
      <c r="H126" s="6"/>
      <c r="I126" s="6"/>
      <c r="J126" s="6"/>
    </row>
    <row r="127" spans="2:10">
      <c r="B127" s="6"/>
      <c r="C127" s="6"/>
      <c r="D127" s="6"/>
      <c r="G127" s="6"/>
      <c r="H127" s="6"/>
      <c r="I127" s="6"/>
      <c r="J127" s="6"/>
    </row>
    <row r="128" spans="2:10">
      <c r="B128" s="6"/>
      <c r="C128" s="6"/>
      <c r="D128" s="6"/>
      <c r="G128" s="6"/>
      <c r="H128" s="6"/>
      <c r="I128" s="6"/>
      <c r="J128" s="6"/>
    </row>
    <row r="129" spans="2:10">
      <c r="B129" s="6"/>
      <c r="C129" s="6"/>
      <c r="D129" s="6"/>
      <c r="G129" s="6"/>
      <c r="H129" s="6"/>
      <c r="I129" s="6"/>
      <c r="J129" s="6"/>
    </row>
    <row r="130" spans="2:10">
      <c r="B130" s="6"/>
      <c r="C130" s="6"/>
      <c r="D130" s="6"/>
      <c r="G130" s="6"/>
      <c r="H130" s="6"/>
      <c r="I130" s="6"/>
      <c r="J130" s="6"/>
    </row>
    <row r="131" spans="2:10">
      <c r="B131" s="6"/>
      <c r="C131" s="6"/>
      <c r="D131" s="6"/>
      <c r="G131" s="6"/>
      <c r="H131" s="6"/>
      <c r="I131" s="6"/>
      <c r="J131" s="6"/>
    </row>
    <row r="132" spans="2:10">
      <c r="B132" s="6"/>
      <c r="C132" s="6"/>
      <c r="D132" s="6"/>
      <c r="G132" s="6"/>
      <c r="H132" s="6"/>
      <c r="I132" s="6"/>
      <c r="J132" s="6"/>
    </row>
    <row r="133" spans="2:10">
      <c r="B133" s="6"/>
      <c r="C133" s="6"/>
      <c r="D133" s="6"/>
      <c r="G133" s="6"/>
      <c r="H133" s="6"/>
      <c r="I133" s="6"/>
      <c r="J133" s="6"/>
    </row>
    <row r="134" spans="2:10">
      <c r="B134" s="6"/>
      <c r="C134" s="6"/>
      <c r="D134" s="6"/>
      <c r="G134" s="6"/>
      <c r="H134" s="6"/>
      <c r="I134" s="6"/>
      <c r="J134" s="6"/>
    </row>
    <row r="135" spans="2:10">
      <c r="B135" s="6"/>
      <c r="C135" s="6"/>
      <c r="D135" s="6"/>
      <c r="G135" s="6"/>
      <c r="H135" s="6"/>
      <c r="I135" s="6"/>
      <c r="J135" s="6"/>
    </row>
    <row r="136" spans="2:10">
      <c r="B136" s="6"/>
      <c r="C136" s="6"/>
      <c r="D136" s="6"/>
      <c r="G136" s="6"/>
      <c r="H136" s="6"/>
      <c r="I136" s="6"/>
      <c r="J136" s="6"/>
    </row>
    <row r="137" spans="2:10">
      <c r="B137" s="6"/>
      <c r="C137" s="6"/>
      <c r="D137" s="6"/>
      <c r="G137" s="6"/>
      <c r="H137" s="6"/>
      <c r="I137" s="6"/>
      <c r="J137" s="6"/>
    </row>
    <row r="138" spans="2:10">
      <c r="B138" s="6"/>
      <c r="C138" s="6"/>
      <c r="D138" s="6"/>
      <c r="G138" s="6"/>
      <c r="H138" s="6"/>
      <c r="I138" s="6"/>
      <c r="J138" s="6"/>
    </row>
    <row r="139" spans="2:10">
      <c r="B139" s="6"/>
      <c r="C139" s="6"/>
      <c r="D139" s="6"/>
      <c r="G139" s="6"/>
      <c r="H139" s="6"/>
      <c r="I139" s="6"/>
      <c r="J139" s="6"/>
    </row>
    <row r="140" spans="2:10">
      <c r="B140" s="6"/>
      <c r="C140" s="6"/>
      <c r="D140" s="6"/>
      <c r="G140" s="6"/>
      <c r="H140" s="6"/>
      <c r="I140" s="6"/>
      <c r="J140" s="6"/>
    </row>
    <row r="141" spans="2:10">
      <c r="B141" s="6"/>
      <c r="C141" s="6"/>
      <c r="D141" s="6"/>
      <c r="G141" s="6"/>
      <c r="H141" s="6"/>
      <c r="I141" s="6"/>
      <c r="J141" s="6"/>
    </row>
    <row r="142" spans="2:10">
      <c r="B142" s="6"/>
      <c r="C142" s="6"/>
      <c r="D142" s="6"/>
      <c r="G142" s="6"/>
      <c r="H142" s="6"/>
      <c r="I142" s="6"/>
      <c r="J142" s="6"/>
    </row>
    <row r="143" spans="2:10">
      <c r="B143" s="6"/>
      <c r="C143" s="6"/>
      <c r="D143" s="6"/>
      <c r="G143" s="6"/>
      <c r="H143" s="6"/>
      <c r="I143" s="6"/>
      <c r="J143" s="6"/>
    </row>
    <row r="144" spans="2:10">
      <c r="B144" s="6"/>
      <c r="C144" s="6"/>
      <c r="D144" s="6"/>
      <c r="G144" s="6"/>
      <c r="H144" s="6"/>
      <c r="I144" s="6"/>
      <c r="J144" s="6"/>
    </row>
    <row r="145" spans="2:10">
      <c r="B145" s="6"/>
      <c r="C145" s="6"/>
      <c r="D145" s="6"/>
      <c r="G145" s="6"/>
      <c r="H145" s="6"/>
      <c r="I145" s="6"/>
      <c r="J145" s="6"/>
    </row>
    <row r="146" spans="2:10">
      <c r="B146" s="6"/>
      <c r="C146" s="6"/>
      <c r="D146" s="6"/>
      <c r="G146" s="6"/>
      <c r="H146" s="6"/>
      <c r="I146" s="6"/>
      <c r="J146" s="6"/>
    </row>
    <row r="147" spans="2:10">
      <c r="B147" s="6"/>
      <c r="C147" s="6"/>
      <c r="D147" s="6"/>
      <c r="G147" s="6"/>
      <c r="H147" s="6"/>
      <c r="I147" s="6"/>
      <c r="J147" s="6"/>
    </row>
    <row r="148" spans="2:10">
      <c r="B148" s="6"/>
      <c r="C148" s="6"/>
      <c r="D148" s="6"/>
      <c r="G148" s="6"/>
      <c r="H148" s="6"/>
      <c r="I148" s="6"/>
      <c r="J148" s="6"/>
    </row>
    <row r="149" spans="2:10">
      <c r="B149" s="6"/>
      <c r="C149" s="6"/>
      <c r="D149" s="6"/>
      <c r="G149" s="6"/>
      <c r="H149" s="6"/>
      <c r="I149" s="6"/>
      <c r="J149" s="6"/>
    </row>
    <row r="150" spans="2:10">
      <c r="B150" s="6"/>
      <c r="C150" s="6"/>
      <c r="D150" s="6"/>
      <c r="G150" s="6"/>
      <c r="H150" s="6"/>
      <c r="I150" s="6"/>
      <c r="J150" s="6"/>
    </row>
    <row r="151" spans="2:10">
      <c r="B151" s="6"/>
      <c r="C151" s="6"/>
      <c r="D151" s="6"/>
      <c r="G151" s="6"/>
      <c r="H151" s="6"/>
      <c r="I151" s="6"/>
      <c r="J151" s="6"/>
    </row>
    <row r="152" spans="2:10">
      <c r="B152" s="6"/>
      <c r="C152" s="6"/>
      <c r="D152" s="6"/>
      <c r="G152" s="6"/>
      <c r="H152" s="6"/>
      <c r="I152" s="6"/>
      <c r="J152" s="6"/>
    </row>
    <row r="153" spans="2:10">
      <c r="B153" s="6"/>
      <c r="C153" s="6"/>
      <c r="D153" s="6"/>
      <c r="G153" s="6"/>
      <c r="H153" s="6"/>
      <c r="I153" s="6"/>
      <c r="J153" s="6"/>
    </row>
    <row r="154" spans="2:10">
      <c r="B154" s="6"/>
      <c r="C154" s="6"/>
      <c r="D154" s="6"/>
      <c r="G154" s="6"/>
      <c r="H154" s="6"/>
      <c r="I154" s="6"/>
      <c r="J154" s="6"/>
    </row>
    <row r="155" spans="2:10">
      <c r="B155" s="6"/>
      <c r="C155" s="6"/>
      <c r="D155" s="6"/>
      <c r="G155" s="6"/>
      <c r="H155" s="6"/>
      <c r="I155" s="6"/>
      <c r="J155" s="6"/>
    </row>
    <row r="156" spans="2:10">
      <c r="B156" s="6"/>
      <c r="C156" s="6"/>
      <c r="D156" s="6"/>
      <c r="G156" s="6"/>
      <c r="H156" s="6"/>
      <c r="I156" s="6"/>
      <c r="J156" s="6"/>
    </row>
    <row r="157" spans="2:10">
      <c r="B157" s="6"/>
      <c r="C157" s="6"/>
      <c r="D157" s="6"/>
      <c r="G157" s="6"/>
      <c r="H157" s="6"/>
      <c r="I157" s="6"/>
      <c r="J157" s="6"/>
    </row>
    <row r="158" spans="2:10">
      <c r="B158" s="6"/>
      <c r="C158" s="6"/>
      <c r="D158" s="6"/>
      <c r="G158" s="6"/>
      <c r="H158" s="6"/>
      <c r="I158" s="6"/>
      <c r="J158" s="6"/>
    </row>
    <row r="159" spans="2:10">
      <c r="B159" s="6"/>
      <c r="C159" s="6"/>
      <c r="D159" s="6"/>
      <c r="G159" s="6"/>
      <c r="H159" s="6"/>
      <c r="I159" s="6"/>
      <c r="J159" s="6"/>
    </row>
    <row r="160" spans="2:10">
      <c r="B160" s="6"/>
      <c r="C160" s="6"/>
      <c r="D160" s="6"/>
      <c r="G160" s="6"/>
      <c r="H160" s="6"/>
      <c r="I160" s="6"/>
      <c r="J160" s="6"/>
    </row>
    <row r="161" spans="2:10">
      <c r="B161" s="6"/>
      <c r="C161" s="6"/>
      <c r="D161" s="6"/>
      <c r="G161" s="6"/>
      <c r="H161" s="6"/>
      <c r="I161" s="6"/>
      <c r="J161" s="6"/>
    </row>
    <row r="162" spans="2:10">
      <c r="B162" s="6"/>
      <c r="C162" s="6"/>
      <c r="D162" s="6"/>
      <c r="G162" s="6"/>
      <c r="H162" s="6"/>
      <c r="I162" s="6"/>
      <c r="J162" s="6"/>
    </row>
    <row r="163" spans="2:10">
      <c r="B163" s="6"/>
      <c r="C163" s="6"/>
      <c r="D163" s="6"/>
      <c r="G163" s="6"/>
      <c r="H163" s="6"/>
      <c r="I163" s="6"/>
      <c r="J163" s="6"/>
    </row>
    <row r="164" spans="2:10">
      <c r="B164" s="6"/>
      <c r="C164" s="6"/>
      <c r="D164" s="6"/>
      <c r="G164" s="6"/>
      <c r="H164" s="6"/>
      <c r="I164" s="6"/>
      <c r="J164" s="6"/>
    </row>
    <row r="165" spans="2:10">
      <c r="B165" s="6"/>
      <c r="C165" s="6"/>
      <c r="D165" s="6"/>
      <c r="G165" s="6"/>
      <c r="H165" s="6"/>
      <c r="I165" s="6"/>
      <c r="J165" s="6"/>
    </row>
    <row r="166" spans="2:10">
      <c r="B166" s="6"/>
      <c r="C166" s="6"/>
      <c r="D166" s="6"/>
      <c r="G166" s="6"/>
      <c r="H166" s="6"/>
      <c r="I166" s="6"/>
      <c r="J166" s="6"/>
    </row>
    <row r="167" spans="2:10">
      <c r="B167" s="6"/>
      <c r="C167" s="6"/>
      <c r="D167" s="6"/>
      <c r="G167" s="6"/>
      <c r="H167" s="6"/>
      <c r="I167" s="6"/>
      <c r="J167" s="6"/>
    </row>
    <row r="168" spans="2:10">
      <c r="B168" s="6"/>
      <c r="C168" s="6"/>
      <c r="D168" s="6"/>
      <c r="G168" s="6"/>
      <c r="H168" s="6"/>
      <c r="I168" s="6"/>
      <c r="J168" s="6"/>
    </row>
    <row r="169" spans="2:10">
      <c r="B169" s="6"/>
      <c r="C169" s="6"/>
      <c r="D169" s="6"/>
      <c r="G169" s="6"/>
      <c r="H169" s="6"/>
      <c r="I169" s="6"/>
      <c r="J169" s="6"/>
    </row>
    <row r="170" spans="2:10">
      <c r="B170" s="6"/>
      <c r="C170" s="6"/>
      <c r="D170" s="6"/>
      <c r="G170" s="6"/>
      <c r="H170" s="6"/>
      <c r="I170" s="6"/>
      <c r="J170" s="6"/>
    </row>
    <row r="171" spans="2:10">
      <c r="B171" s="6"/>
      <c r="C171" s="6"/>
      <c r="D171" s="6"/>
      <c r="G171" s="6"/>
      <c r="H171" s="6"/>
      <c r="I171" s="6"/>
      <c r="J171" s="6"/>
    </row>
    <row r="172" spans="2:10">
      <c r="B172" s="6"/>
      <c r="C172" s="6"/>
      <c r="D172" s="6"/>
      <c r="G172" s="6"/>
      <c r="H172" s="6"/>
      <c r="I172" s="6"/>
      <c r="J172" s="6"/>
    </row>
    <row r="173" spans="2:10">
      <c r="B173" s="6"/>
      <c r="C173" s="6"/>
      <c r="D173" s="6"/>
      <c r="G173" s="6"/>
      <c r="H173" s="6"/>
      <c r="I173" s="6"/>
      <c r="J173" s="6"/>
    </row>
    <row r="174" spans="2:10">
      <c r="B174" s="6"/>
      <c r="C174" s="6"/>
      <c r="D174" s="6"/>
      <c r="G174" s="6"/>
      <c r="H174" s="6"/>
      <c r="I174" s="6"/>
      <c r="J174" s="6"/>
    </row>
    <row r="175" spans="2:10">
      <c r="B175" s="6"/>
      <c r="C175" s="6"/>
      <c r="D175" s="6"/>
      <c r="G175" s="6"/>
      <c r="H175" s="6"/>
      <c r="I175" s="6"/>
      <c r="J175" s="6"/>
    </row>
    <row r="176" spans="2:10">
      <c r="B176" s="6"/>
      <c r="C176" s="6"/>
      <c r="D176" s="6"/>
      <c r="G176" s="6"/>
      <c r="H176" s="6"/>
      <c r="I176" s="6"/>
      <c r="J176" s="6"/>
    </row>
    <row r="177" spans="2:10">
      <c r="B177" s="6"/>
      <c r="C177" s="6"/>
      <c r="D177" s="6"/>
      <c r="G177" s="6"/>
      <c r="H177" s="6"/>
      <c r="I177" s="6"/>
      <c r="J177" s="6"/>
    </row>
    <row r="178" spans="2:10">
      <c r="B178" s="6"/>
      <c r="C178" s="6"/>
      <c r="D178" s="6"/>
      <c r="G178" s="6"/>
      <c r="H178" s="6"/>
      <c r="I178" s="6"/>
      <c r="J178" s="6"/>
    </row>
    <row r="179" spans="2:10">
      <c r="B179" s="6"/>
      <c r="C179" s="6"/>
      <c r="D179" s="6"/>
      <c r="G179" s="6"/>
      <c r="H179" s="6"/>
      <c r="I179" s="6"/>
      <c r="J179" s="6"/>
    </row>
    <row r="180" spans="2:10">
      <c r="B180" s="6"/>
      <c r="C180" s="6"/>
      <c r="D180" s="6"/>
      <c r="G180" s="6"/>
      <c r="H180" s="6"/>
      <c r="I180" s="6"/>
      <c r="J180" s="6"/>
    </row>
    <row r="181" spans="2:10">
      <c r="B181" s="6"/>
      <c r="C181" s="6"/>
      <c r="D181" s="6"/>
      <c r="G181" s="6"/>
      <c r="H181" s="6"/>
      <c r="I181" s="6"/>
      <c r="J181" s="6"/>
    </row>
    <row r="182" spans="2:10">
      <c r="B182" s="6"/>
      <c r="C182" s="6"/>
      <c r="D182" s="6"/>
      <c r="G182" s="6"/>
      <c r="H182" s="6"/>
      <c r="I182" s="6"/>
      <c r="J182" s="6"/>
    </row>
    <row r="183" spans="2:10">
      <c r="B183" s="6"/>
      <c r="C183" s="6"/>
      <c r="D183" s="6"/>
      <c r="G183" s="6"/>
      <c r="H183" s="6"/>
      <c r="I183" s="6"/>
      <c r="J183" s="6"/>
    </row>
    <row r="184" spans="2:10">
      <c r="B184" s="6"/>
      <c r="C184" s="6"/>
      <c r="D184" s="6"/>
      <c r="G184" s="6"/>
      <c r="H184" s="6"/>
      <c r="I184" s="6"/>
      <c r="J184" s="6"/>
    </row>
    <row r="185" spans="2:10">
      <c r="B185" s="6"/>
      <c r="C185" s="6"/>
      <c r="D185" s="6"/>
      <c r="G185" s="6"/>
      <c r="H185" s="6"/>
      <c r="I185" s="6"/>
      <c r="J185" s="6"/>
    </row>
    <row r="186" spans="2:10">
      <c r="B186" s="6"/>
      <c r="C186" s="6"/>
      <c r="D186" s="6"/>
      <c r="G186" s="6"/>
      <c r="H186" s="6"/>
      <c r="I186" s="6"/>
      <c r="J186" s="6"/>
    </row>
    <row r="187" spans="2:10">
      <c r="B187" s="6"/>
      <c r="C187" s="6"/>
      <c r="D187" s="6"/>
      <c r="G187" s="6"/>
      <c r="H187" s="6"/>
      <c r="I187" s="6"/>
      <c r="J187" s="6"/>
    </row>
    <row r="188" spans="2:10">
      <c r="B188" s="6"/>
      <c r="C188" s="6"/>
      <c r="D188" s="6"/>
      <c r="G188" s="6"/>
      <c r="H188" s="6"/>
      <c r="I188" s="6"/>
      <c r="J188" s="6"/>
    </row>
    <row r="189" spans="2:10">
      <c r="B189" s="6"/>
      <c r="C189" s="6"/>
      <c r="D189" s="6"/>
      <c r="G189" s="6"/>
      <c r="H189" s="6"/>
      <c r="I189" s="6"/>
      <c r="J189" s="6"/>
    </row>
    <row r="190" spans="2:10">
      <c r="B190" s="6"/>
      <c r="C190" s="6"/>
      <c r="D190" s="6"/>
      <c r="G190" s="6"/>
      <c r="H190" s="6"/>
      <c r="I190" s="6"/>
      <c r="J190" s="6"/>
    </row>
    <row r="191" spans="2:10">
      <c r="B191" s="6"/>
      <c r="C191" s="6"/>
      <c r="D191" s="6"/>
      <c r="G191" s="6"/>
      <c r="H191" s="6"/>
      <c r="I191" s="6"/>
      <c r="J191" s="6"/>
    </row>
    <row r="192" spans="2:10">
      <c r="B192" s="6"/>
      <c r="C192" s="6"/>
      <c r="D192" s="6"/>
      <c r="G192" s="6"/>
      <c r="H192" s="6"/>
      <c r="I192" s="6"/>
      <c r="J192" s="6"/>
    </row>
    <row r="193" spans="2:10">
      <c r="B193" s="6"/>
      <c r="C193" s="6"/>
      <c r="D193" s="6"/>
      <c r="G193" s="6"/>
      <c r="H193" s="6"/>
      <c r="I193" s="6"/>
      <c r="J193" s="6"/>
    </row>
    <row r="194" spans="2:10">
      <c r="B194" s="6"/>
      <c r="C194" s="6"/>
      <c r="D194" s="6"/>
      <c r="G194" s="6"/>
      <c r="H194" s="6"/>
      <c r="I194" s="6"/>
      <c r="J194" s="6"/>
    </row>
    <row r="195" spans="2:10">
      <c r="B195" s="6"/>
      <c r="C195" s="6"/>
      <c r="D195" s="6"/>
      <c r="G195" s="6"/>
      <c r="H195" s="6"/>
      <c r="I195" s="6"/>
      <c r="J195" s="6"/>
    </row>
    <row r="196" spans="2:10">
      <c r="B196" s="6"/>
      <c r="C196" s="6"/>
      <c r="D196" s="6"/>
      <c r="G196" s="6"/>
      <c r="H196" s="6"/>
      <c r="I196" s="6"/>
      <c r="J196" s="6"/>
    </row>
    <row r="197" spans="2:10">
      <c r="B197" s="6"/>
      <c r="C197" s="6"/>
      <c r="D197" s="6"/>
      <c r="G197" s="6"/>
      <c r="H197" s="6"/>
      <c r="I197" s="6"/>
      <c r="J197" s="6"/>
    </row>
    <row r="198" spans="2:10">
      <c r="B198" s="6"/>
      <c r="C198" s="6"/>
      <c r="D198" s="6"/>
      <c r="G198" s="6"/>
      <c r="H198" s="6"/>
      <c r="I198" s="6"/>
      <c r="J198" s="6"/>
    </row>
    <row r="199" spans="2:10">
      <c r="B199" s="6"/>
      <c r="C199" s="6"/>
      <c r="D199" s="6"/>
      <c r="G199" s="6"/>
      <c r="H199" s="6"/>
      <c r="I199" s="6"/>
      <c r="J199" s="6"/>
    </row>
    <row r="200" spans="2:10">
      <c r="B200" s="6"/>
      <c r="C200" s="6"/>
      <c r="D200" s="6"/>
      <c r="G200" s="6"/>
      <c r="H200" s="6"/>
      <c r="I200" s="6"/>
      <c r="J200" s="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0"/>
  <sheetViews>
    <sheetView topLeftCell="E1" workbookViewId="0">
      <selection activeCell="W5" sqref="W5"/>
    </sheetView>
  </sheetViews>
  <sheetFormatPr defaultColWidth="9.06666666666667" defaultRowHeight="13.6"/>
  <cols>
    <col min="1" max="2" width="16.25" customWidth="1"/>
  </cols>
  <sheetData>
    <row r="1" spans="1:20">
      <c r="A1" s="1" t="s">
        <v>90</v>
      </c>
      <c r="B1" s="1" t="s">
        <v>91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K1" s="1" t="s">
        <v>127</v>
      </c>
      <c r="L1" s="1" t="s">
        <v>93</v>
      </c>
      <c r="M1" s="1" t="s">
        <v>128</v>
      </c>
      <c r="N1" s="1" t="s">
        <v>129</v>
      </c>
      <c r="O1" s="1" t="s">
        <v>103</v>
      </c>
      <c r="P1" s="3" t="s">
        <v>99</v>
      </c>
      <c r="Q1" s="4" t="s">
        <v>101</v>
      </c>
      <c r="R1" s="4" t="s">
        <v>105</v>
      </c>
      <c r="S1" s="4" t="s">
        <v>107</v>
      </c>
      <c r="T1" s="3" t="s">
        <v>130</v>
      </c>
    </row>
    <row r="2" spans="1:20">
      <c r="A2" s="1" t="s">
        <v>92</v>
      </c>
      <c r="B2" s="1" t="s">
        <v>93</v>
      </c>
      <c r="C2" s="2">
        <v>45092</v>
      </c>
      <c r="D2" s="1">
        <v>860</v>
      </c>
      <c r="E2" s="2">
        <v>7270</v>
      </c>
      <c r="F2" s="2">
        <v>9029</v>
      </c>
      <c r="G2" s="2">
        <v>15015</v>
      </c>
      <c r="H2" s="2">
        <v>12910</v>
      </c>
      <c r="I2" s="1">
        <v>8</v>
      </c>
      <c r="K2" s="5">
        <v>43906</v>
      </c>
      <c r="L2" s="1">
        <v>8</v>
      </c>
      <c r="M2" s="1">
        <v>0</v>
      </c>
      <c r="N2" s="1">
        <v>13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>
      <c r="A3" s="1" t="s">
        <v>94</v>
      </c>
      <c r="B3" s="1" t="s">
        <v>128</v>
      </c>
      <c r="C3" s="2">
        <v>20733</v>
      </c>
      <c r="D3" s="1">
        <v>193</v>
      </c>
      <c r="E3" s="2">
        <v>1511</v>
      </c>
      <c r="F3" s="2">
        <v>3814</v>
      </c>
      <c r="G3" s="2">
        <v>7638</v>
      </c>
      <c r="H3" s="2">
        <v>7577</v>
      </c>
      <c r="I3" s="1">
        <v>0</v>
      </c>
      <c r="K3" s="5">
        <v>43907</v>
      </c>
      <c r="L3" s="2">
        <v>12910</v>
      </c>
      <c r="M3" s="2">
        <v>7577</v>
      </c>
      <c r="N3" s="2">
        <v>9963</v>
      </c>
      <c r="O3" s="1">
        <v>0</v>
      </c>
      <c r="P3" s="1">
        <v>0</v>
      </c>
      <c r="Q3" s="1">
        <v>5</v>
      </c>
      <c r="R3" s="1">
        <v>1</v>
      </c>
      <c r="S3" s="1">
        <v>0</v>
      </c>
      <c r="T3" s="1">
        <v>0</v>
      </c>
    </row>
    <row r="4" spans="1:20">
      <c r="A4" s="1" t="s">
        <v>96</v>
      </c>
      <c r="B4" s="1" t="s">
        <v>129</v>
      </c>
      <c r="C4" s="2">
        <v>16815</v>
      </c>
      <c r="D4" s="1">
        <v>70</v>
      </c>
      <c r="E4" s="2">
        <v>1148</v>
      </c>
      <c r="F4" s="2">
        <v>2076</v>
      </c>
      <c r="G4" s="2">
        <v>3545</v>
      </c>
      <c r="H4" s="2">
        <v>9963</v>
      </c>
      <c r="I4" s="1">
        <v>13</v>
      </c>
      <c r="K4" s="5">
        <v>43908</v>
      </c>
      <c r="L4" s="2">
        <v>15015</v>
      </c>
      <c r="M4" s="2">
        <v>7638</v>
      </c>
      <c r="N4" s="2">
        <v>3545</v>
      </c>
      <c r="O4" s="1">
        <v>0</v>
      </c>
      <c r="P4" s="1">
        <v>19</v>
      </c>
      <c r="Q4" s="1">
        <v>2</v>
      </c>
      <c r="R4" s="1">
        <v>0</v>
      </c>
      <c r="S4" s="1">
        <v>1</v>
      </c>
      <c r="T4" s="1">
        <v>0</v>
      </c>
    </row>
    <row r="5" spans="1:20">
      <c r="A5" s="1" t="s">
        <v>102</v>
      </c>
      <c r="B5" s="1" t="s">
        <v>103</v>
      </c>
      <c r="C5" s="1">
        <v>680</v>
      </c>
      <c r="D5" s="1">
        <v>73</v>
      </c>
      <c r="E5" s="1">
        <v>523</v>
      </c>
      <c r="F5" s="1">
        <v>84</v>
      </c>
      <c r="G5" s="1">
        <v>0</v>
      </c>
      <c r="H5" s="1">
        <v>0</v>
      </c>
      <c r="I5" s="1">
        <v>0</v>
      </c>
      <c r="K5" s="5">
        <v>43909</v>
      </c>
      <c r="L5" s="2">
        <v>9029</v>
      </c>
      <c r="M5" s="2">
        <v>3814</v>
      </c>
      <c r="N5" s="2">
        <v>2076</v>
      </c>
      <c r="O5" s="1">
        <v>84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>
      <c r="A6" s="1" t="s">
        <v>98</v>
      </c>
      <c r="B6" s="3" t="s">
        <v>99</v>
      </c>
      <c r="C6" s="1">
        <v>31</v>
      </c>
      <c r="D6" s="1">
        <v>0</v>
      </c>
      <c r="E6" s="1">
        <v>12</v>
      </c>
      <c r="F6" s="1">
        <v>0</v>
      </c>
      <c r="G6" s="1">
        <v>19</v>
      </c>
      <c r="H6" s="1">
        <v>0</v>
      </c>
      <c r="I6" s="1">
        <v>0</v>
      </c>
      <c r="K6" s="5">
        <v>43910</v>
      </c>
      <c r="L6" s="2">
        <v>7270</v>
      </c>
      <c r="M6" s="2">
        <v>1511</v>
      </c>
      <c r="N6" s="2">
        <v>1148</v>
      </c>
      <c r="O6" s="1">
        <v>523</v>
      </c>
      <c r="P6" s="1">
        <v>12</v>
      </c>
      <c r="Q6" s="1">
        <v>2</v>
      </c>
      <c r="R6" s="1">
        <v>0</v>
      </c>
      <c r="S6" s="1">
        <v>0</v>
      </c>
      <c r="T6" s="1">
        <v>1</v>
      </c>
    </row>
    <row r="7" spans="1:20">
      <c r="A7" s="1" t="s">
        <v>100</v>
      </c>
      <c r="B7" s="4" t="s">
        <v>101</v>
      </c>
      <c r="C7" s="1">
        <v>9</v>
      </c>
      <c r="D7" s="1">
        <v>0</v>
      </c>
      <c r="E7" s="1">
        <v>2</v>
      </c>
      <c r="F7" s="1">
        <v>0</v>
      </c>
      <c r="G7" s="1">
        <v>2</v>
      </c>
      <c r="H7" s="1">
        <v>5</v>
      </c>
      <c r="I7" s="1">
        <v>0</v>
      </c>
      <c r="K7" s="5">
        <v>43911</v>
      </c>
      <c r="L7" s="1">
        <v>860</v>
      </c>
      <c r="M7" s="1">
        <v>193</v>
      </c>
      <c r="N7" s="1">
        <v>70</v>
      </c>
      <c r="O7" s="1">
        <v>73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9">
      <c r="A8" s="1" t="s">
        <v>104</v>
      </c>
      <c r="B8" s="4" t="s">
        <v>105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</row>
    <row r="9" spans="1:9">
      <c r="A9" s="1" t="s">
        <v>106</v>
      </c>
      <c r="B9" s="4" t="s">
        <v>107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</row>
    <row r="10" spans="1:9">
      <c r="A10" s="1" t="s">
        <v>131</v>
      </c>
      <c r="B10" s="3" t="s">
        <v>130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</row>
  </sheetData>
  <sortState ref="K2:T10">
    <sortCondition ref="K2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日报</vt:lpstr>
      <vt:lpstr>总体数据</vt:lpstr>
      <vt:lpstr>分社漏斗数据</vt:lpstr>
      <vt:lpstr>分社学习数据</vt:lpstr>
      <vt:lpstr>个人部分</vt:lpstr>
      <vt:lpstr>渠道划分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2020-03-21T08:30:00Z</dcterms:created>
  <dcterms:modified xsi:type="dcterms:W3CDTF">2020-03-21T09:17:57Z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