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21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<sst xmlns="http://schemas.openxmlformats.org/spreadsheetml/2006/main" count="109">
  <si>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</si>
  <si>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</si>
  <si>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</si>
  <si>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</si>
  <si>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</si>
  <si>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</si>
  <si>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</si>
  <si>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</si>
  <si>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</si>
  <si>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</si>
  <si>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</si>
  <si>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</si>
  <si>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</si>
  <si>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</si>
  <si>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</si>
  <si>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</si>
  <si>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</si>
  <si>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</si>
  <si>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</si>
  <si>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</si>
  <si>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</si>
  <si>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</si>
  <si>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</si>
  <si>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</si>
  <si>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</si>
  <si>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</si>
  <si>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</si>
  <si>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</si>
  <si>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</si>
  <si>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</si>
  <si>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1.当日已申请47家企业，于前天几乎一致，依旧非常低，当日领取转化率51.9%有明显提升。
2.当日领课387 人，相比前天提升48%%，连续几天持续在下降后的首次提升。
3.分社维度，转化数据，总部当日领取数据依旧为0，据了解是今天统一处理。
4.分社维度，学习数据，只有总部领取189人，并且其中多数是原有企业的后续领取，并没有出现新的头部企业，未来领取量依旧堪忧。
看看是否还有必要每天跟进日报，日常运营宇萍这边有小伙伴可以拿到对应分社数据，进行运营。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</si>
  <si>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</si>
  <si>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</si>
  <si>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</si>
  <si>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</si>
  <si>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</si>
  <si>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</si>
  <si>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</si>
  <si>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</si>
  <si>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</si>
  <si>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</si>
  <si>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</si>
  <si>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</si>
  <si>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</si>
  <si>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</si>
  <si>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</si>
  <si>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</si>
  <si>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</si>
  <si>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</si>
  <si>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</si>
  <si>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</si>
  <si>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</si>
  <si>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</si>
  <si>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</si>
  <si>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</si>
  <si>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</si>
  <si>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</si>
  <si>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</si>
  <si>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</si>
  <si>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</si>
  <si>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2020-04-07T08:00:00</t>
  </si>
  <si>
    <t>深圳</t>
  </si>
  <si>
    <t>杭州</t>
  </si>
  <si>
    <t>太原</t>
  </si>
  <si>
    <t>上海</t>
  </si>
  <si>
    <t>武汉</t>
  </si>
  <si>
    <t>沈阳</t>
  </si>
  <si>
    <t>东莞</t>
  </si>
  <si>
    <t>北京</t>
  </si>
  <si>
    <t>广州</t>
  </si>
  <si>
    <t>郑州</t>
  </si>
  <si>
    <t>合肥</t>
  </si>
  <si>
    <t>苏州</t>
  </si>
  <si>
    <t>天津</t>
  </si>
  <si>
    <t>长沙</t>
  </si>
  <si>
    <t>重庆</t>
  </si>
  <si>
    <t>大连</t>
  </si>
  <si>
    <t>南京</t>
  </si>
  <si>
    <t>南昌</t>
  </si>
  <si>
    <t>石家庄</t>
  </si>
  <si>
    <t>厦门</t>
  </si>
  <si>
    <t>佛山</t>
  </si>
  <si>
    <t>西安</t>
  </si>
  <si>
    <t>宁波</t>
  </si>
  <si>
    <t>济南</t>
  </si>
  <si>
    <t>青岛</t>
  </si>
  <si>
    <t>成都</t>
  </si>
  <si>
    <t>无锡</t>
  </si>
  <si>
    <t>[空字符串]</t>
  </si>
  <si>
    <t>20200317_0009</t>
  </si>
  <si>
    <t>gaotie</t>
  </si>
  <si>
    <t>20200323_0241</t>
  </si>
  <si>
    <t>20200323_0242</t>
  </si>
  <si>
    <t>20200324_0081</t>
  </si>
  <si>
    <t>日期</t>
  </si>
  <si>
    <t>官方渠道</t>
  </si>
  <si>
    <t>公众号</t>
  </si>
  <si>
    <t>App专题页分享二维码</t>
  </si>
  <si>
    <t>app课程播放页</t>
  </si>
  <si>
    <t>课程领取页</t>
  </si>
  <si>
    <t>有赞主H5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</si>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</sst>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41" formatCode="_ * #,##0_ ;_ * \-#,##0_ ;_ * &quot;-&quot;_ ;_ @_ "/>
    <numFmt numFmtId="178" formatCode="m&quot;月&quot;d&quot;日&quot;;@"/>
    <numFmt numFmtId="43" formatCode="_ * #,##0.00_ ;_ * \-#,##0.00_ ;_ * &quot;-&quot;??_ ;_ @_ "/>
    <numFmt numFmtId="179" formatCode="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color rgb="FF606266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0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14" borderId="7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4" fillId="26" borderId="9" applyNumberFormat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12" borderId="5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</cellStyleXfs>
  <cellXfs count="58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5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9" fillId="0" borderId="2" xfId="0" applyFont="1" applyBorder="1" applyAlignment="1">
      <alignment horizontal="center" vertical="top" wrapText="1"/>
    </xf>
    <xf numFmtId="178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7" fontId="10" fillId="0" borderId="0" xfId="0" applyNumberFormat="1" applyFont="1" applyBorder="1" applyAlignment="1">
      <alignment wrapText="1"/>
    </xf>
    <xf numFmtId="179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9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9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0" fontId="18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97658862876254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总体数据!$A$10:$A$22</c:f>
              <c:numCache>
                <c:formatCode>m/d;@</c:formatCode>
                <c:ptCount val="13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</c:numCache>
            </c:numRef>
          </c:cat>
          <c:val>
            <c:numRef>
              <c:f>总体数据!$C$10:$C$22</c:f>
              <c:numCache>
                <c:formatCode>General</c:formatCode>
                <c:ptCount val="13"/>
                <c:pt idx="0">
                  <c:v>78</c:v>
                </c:pt>
                <c:pt idx="1">
                  <c:v>30</c:v>
                </c:pt>
                <c:pt idx="2">
                  <c:v>89</c:v>
                </c:pt>
                <c:pt idx="3">
                  <c:v>26</c:v>
                </c:pt>
                <c:pt idx="4">
                  <c:v>51</c:v>
                </c:pt>
                <c:pt idx="5">
                  <c:v>48</c:v>
                </c:pt>
                <c:pt idx="6">
                  <c:v>55</c:v>
                </c:pt>
                <c:pt idx="7">
                  <c:v>30</c:v>
                </c:pt>
                <c:pt idx="8">
                  <c:v>39</c:v>
                </c:pt>
                <c:pt idx="9">
                  <c:v>63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0258"/>
        <c:axId val="199860"/>
      </c:lineChart>
      <c:dateAx>
        <c:axId val="5102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860"/>
        <c:crosses val="autoZero"/>
        <c:auto val="1"/>
        <c:lblOffset val="100"/>
        <c:baseTimeUnit val="days"/>
      </c:dateAx>
      <c:valAx>
        <c:axId val="1998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25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31365397766127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总体数据!$A$10:$A$22</c:f>
              <c:numCache>
                <c:formatCode>m/d;@</c:formatCode>
                <c:ptCount val="13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</c:numCache>
            </c:numRef>
          </c:cat>
          <c:val>
            <c:numRef>
              <c:f>总体数据!$D$10:$D$22</c:f>
              <c:numCache>
                <c:formatCode>General</c:formatCode>
                <c:ptCount val="13"/>
                <c:pt idx="0">
                  <c:v>35</c:v>
                </c:pt>
                <c:pt idx="1">
                  <c:v>15</c:v>
                </c:pt>
                <c:pt idx="2">
                  <c:v>40</c:v>
                </c:pt>
                <c:pt idx="3">
                  <c:v>9</c:v>
                </c:pt>
                <c:pt idx="4">
                  <c:v>28</c:v>
                </c:pt>
                <c:pt idx="5">
                  <c:v>26</c:v>
                </c:pt>
                <c:pt idx="6">
                  <c:v>35</c:v>
                </c:pt>
                <c:pt idx="7">
                  <c:v>17</c:v>
                </c:pt>
                <c:pt idx="8">
                  <c:v>9</c:v>
                </c:pt>
                <c:pt idx="9">
                  <c:v>28</c:v>
                </c:pt>
                <c:pt idx="10">
                  <c:v>11</c:v>
                </c:pt>
                <c:pt idx="11">
                  <c:v>9</c:v>
                </c:pt>
                <c:pt idx="12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409"/>
        <c:axId val="411808"/>
      </c:lineChart>
      <c:dateAx>
        <c:axId val="2514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808"/>
        <c:crosses val="autoZero"/>
        <c:auto val="1"/>
        <c:lblOffset val="100"/>
        <c:baseTimeUnit val="days"/>
      </c:dateAx>
      <c:valAx>
        <c:axId val="41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0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00642054574639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总体数据!$A$10:$A$22</c:f>
              <c:numCache>
                <c:formatCode>m/d;@</c:formatCode>
                <c:ptCount val="13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</c:numCache>
            </c:numRef>
          </c:cat>
          <c:val>
            <c:numRef>
              <c:f>总体数据!$B$10:$B$22</c:f>
              <c:numCache>
                <c:formatCode>General</c:formatCode>
                <c:ptCount val="13"/>
                <c:pt idx="0">
                  <c:v>222</c:v>
                </c:pt>
                <c:pt idx="1">
                  <c:v>105</c:v>
                </c:pt>
                <c:pt idx="2">
                  <c:v>154</c:v>
                </c:pt>
                <c:pt idx="3">
                  <c:v>52</c:v>
                </c:pt>
                <c:pt idx="4">
                  <c:v>101</c:v>
                </c:pt>
                <c:pt idx="5">
                  <c:v>79</c:v>
                </c:pt>
                <c:pt idx="6">
                  <c:v>104</c:v>
                </c:pt>
                <c:pt idx="7">
                  <c:v>75</c:v>
                </c:pt>
                <c:pt idx="8">
                  <c:v>100</c:v>
                </c:pt>
                <c:pt idx="9">
                  <c:v>104</c:v>
                </c:pt>
                <c:pt idx="10">
                  <c:v>37</c:v>
                </c:pt>
                <c:pt idx="11">
                  <c:v>48</c:v>
                </c:pt>
                <c:pt idx="12">
                  <c:v>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45"/>
        <c:axId val="155151"/>
      </c:lineChart>
      <c:dateAx>
        <c:axId val="851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151"/>
        <c:crosses val="autoZero"/>
        <c:auto val="1"/>
        <c:lblOffset val="100"/>
        <c:baseTimeUnit val="days"/>
      </c:dateAx>
      <c:valAx>
        <c:axId val="155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4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活动首页渠道!$A$3:$A$22</c:f>
              <c:numCache>
                <c:formatCode>m"月"d"日";@</c:formatCode>
                <c:ptCount val="20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  <c:pt idx="19" c:formatCode="m&quot;月&quot;d&quot;日&quot;">
                  <c:v>43927</c:v>
                </c:pt>
              </c:numCache>
            </c:numRef>
          </c:cat>
          <c:val>
            <c:numRef>
              <c:f>活动首页渠道!$B$3:$B$22</c:f>
              <c:numCache>
                <c:formatCode>#,##0;[Red]\-#,##0</c:formatCode>
                <c:ptCount val="20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  <c:pt idx="19" c:formatCode="General">
                  <c:v>1867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活动首页渠道!$A$3:$A$22</c:f>
              <c:numCache>
                <c:formatCode>m"月"d"日";@</c:formatCode>
                <c:ptCount val="20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  <c:pt idx="19" c:formatCode="m&quot;月&quot;d&quot;日&quot;">
                  <c:v>43927</c:v>
                </c:pt>
              </c:numCache>
            </c:numRef>
          </c:cat>
          <c:val>
            <c:numRef>
              <c:f>活动首页渠道!$C$3:$C$22</c:f>
              <c:numCache>
                <c:formatCode>#,##0;[Red]\-#,##0</c:formatCode>
                <c:ptCount val="20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  <c:pt idx="19" c:formatCode="General">
                  <c:v>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活动首页渠道!$A$3:$A$22</c:f>
              <c:numCache>
                <c:formatCode>m"月"d"日";@</c:formatCode>
                <c:ptCount val="20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  <c:pt idx="19" c:formatCode="m&quot;月&quot;d&quot;日&quot;">
                  <c:v>43927</c:v>
                </c:pt>
              </c:numCache>
            </c:numRef>
          </c:cat>
          <c:val>
            <c:numRef>
              <c:f>活动首页渠道!$D$3:$D$22</c:f>
              <c:numCache>
                <c:formatCode>#,##0;[Red]\-#,##0</c:formatCode>
                <c:ptCount val="20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  <c:pt idx="19" c:formatCode="General">
                  <c:v>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活动首页渠道!$A$3:$A$22</c:f>
              <c:numCache>
                <c:formatCode>m"月"d"日";@</c:formatCode>
                <c:ptCount val="20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  <c:pt idx="19" c:formatCode="m&quot;月&quot;d&quot;日&quot;">
                  <c:v>43927</c:v>
                </c:pt>
              </c:numCache>
            </c:numRef>
          </c:cat>
          <c:val>
            <c:numRef>
              <c:f>活动首页渠道!$E$3:$E$22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  <c:pt idx="19">
                  <c:v>1168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活动首页渠道!$A$3:$A$22</c:f>
              <c:numCache>
                <c:formatCode>m"月"d"日";@</c:formatCode>
                <c:ptCount val="20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  <c:pt idx="19" c:formatCode="m&quot;月&quot;d&quot;日&quot;">
                  <c:v>43927</c:v>
                </c:pt>
              </c:numCache>
            </c:numRef>
          </c:cat>
          <c:val>
            <c:numRef>
              <c:f>活动首页渠道!$F$3:$F$22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  <c:pt idx="19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2721141"/>
        <c:axId val="453568600"/>
      </c:lineChart>
      <c:dateAx>
        <c:axId val="2727211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568600"/>
        <c:crosses val="autoZero"/>
        <c:auto val="1"/>
        <c:lblOffset val="100"/>
        <c:baseTimeUnit val="days"/>
      </c:dateAx>
      <c:valAx>
        <c:axId val="4535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7211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1729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495300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495300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7</xdr:row>
      <xdr:rowOff>109220</xdr:rowOff>
    </xdr:from>
    <xdr:to>
      <xdr:col>21</xdr:col>
      <xdr:colOff>981710</xdr:colOff>
      <xdr:row>26</xdr:row>
      <xdr:rowOff>161925</xdr:rowOff>
    </xdr:to>
    <xdr:graphicFrame>
      <xdr:nvGraphicFramePr>
        <xdr:cNvPr id="6" name="图表 5"/>
        <xdr:cNvGraphicFramePr/>
      </xdr:nvGraphicFramePr>
      <xdr:xfrm>
        <a:off x="7367905" y="1318260"/>
        <a:ext cx="5312410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21" workbookViewId="0">
      <selection activeCell="M27" sqref="M27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6916666666667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6" t="s">
        <v>0</v>
      </c>
      <c r="B1" s="27"/>
      <c r="C1" s="27"/>
      <c r="D1" s="26"/>
      <c r="E1" s="26"/>
      <c r="F1" s="26"/>
      <c r="G1" s="27"/>
      <c r="H1" s="27"/>
      <c r="I1" s="26"/>
      <c r="J1" s="27"/>
      <c r="K1" s="27"/>
      <c r="L1" s="27"/>
      <c r="M1" s="1"/>
      <c r="N1" s="54" t="s">
        <v>1</v>
      </c>
      <c r="O1" s="54"/>
      <c r="P1" s="54"/>
      <c r="Q1" s="54"/>
      <c r="R1" s="54"/>
      <c r="S1" s="54"/>
      <c r="T1" s="54"/>
      <c r="U1" s="54"/>
      <c r="V1" s="54"/>
      <c r="W1" s="1"/>
      <c r="X1" s="1"/>
      <c r="Y1" s="1"/>
      <c r="Z1" s="1"/>
      <c r="AA1" s="1"/>
    </row>
    <row r="2" spans="1:27">
      <c r="A2" s="28">
        <v>43927</v>
      </c>
      <c r="B2" s="29" t="s">
        <v>2</v>
      </c>
      <c r="C2" s="30"/>
      <c r="D2" s="31"/>
      <c r="E2" s="31"/>
      <c r="F2" s="31"/>
      <c r="G2" s="29"/>
      <c r="H2" s="29" t="s">
        <v>3</v>
      </c>
      <c r="I2" s="31"/>
      <c r="J2" s="31"/>
      <c r="K2" s="31"/>
      <c r="L2" s="31"/>
      <c r="M2" s="1"/>
      <c r="N2" s="41" t="s">
        <v>4</v>
      </c>
      <c r="O2" s="41" t="s">
        <v>5</v>
      </c>
      <c r="P2" s="41" t="s">
        <v>6</v>
      </c>
      <c r="Q2" s="41" t="s">
        <v>7</v>
      </c>
      <c r="R2" s="41" t="s">
        <v>8</v>
      </c>
      <c r="S2" s="41" t="s">
        <v>7</v>
      </c>
      <c r="T2" s="41" t="s">
        <v>9</v>
      </c>
      <c r="U2" s="41" t="s">
        <v>7</v>
      </c>
      <c r="V2" s="41" t="s">
        <v>10</v>
      </c>
      <c r="W2" s="1"/>
      <c r="X2" s="1"/>
      <c r="Y2" s="1"/>
      <c r="Z2" s="1"/>
      <c r="AA2" s="1"/>
    </row>
    <row r="3" spans="1:22">
      <c r="A3" s="30"/>
      <c r="B3" s="32" t="s">
        <v>11</v>
      </c>
      <c r="C3" s="32" t="s">
        <v>12</v>
      </c>
      <c r="D3" s="32" t="s">
        <v>13</v>
      </c>
      <c r="E3" s="44" t="s">
        <v>8</v>
      </c>
      <c r="F3" s="44" t="s">
        <v>14</v>
      </c>
      <c r="G3" s="44"/>
      <c r="H3" s="45" t="s">
        <v>11</v>
      </c>
      <c r="I3" s="45" t="s">
        <v>12</v>
      </c>
      <c r="J3" s="45" t="s">
        <v>13</v>
      </c>
      <c r="K3" s="44" t="s">
        <v>8</v>
      </c>
      <c r="L3" s="44" t="s">
        <v>14</v>
      </c>
      <c r="M3" s="31"/>
      <c r="N3" s="55">
        <f>P3*R3*T3*V3</f>
        <v>69729</v>
      </c>
      <c r="O3" s="55"/>
      <c r="P3" s="55">
        <f>H4</f>
        <v>14008</v>
      </c>
      <c r="Q3" s="49"/>
      <c r="R3" s="49">
        <f>R5/P3</f>
        <v>0.798186750428327</v>
      </c>
      <c r="S3" s="49"/>
      <c r="T3" s="49">
        <f>T5/R5</f>
        <v>0.436186387621859</v>
      </c>
      <c r="U3" s="55"/>
      <c r="V3" s="55">
        <f>V5/T5</f>
        <v>14.2975189665778</v>
      </c>
    </row>
    <row r="4" spans="1:27">
      <c r="A4" s="33"/>
      <c r="B4" s="34">
        <f>INDEX(总体数据!B:B,MATCH(A2,总体数据!A:A,0))</f>
        <v>47</v>
      </c>
      <c r="C4" s="35">
        <f>INDEX(总体数据!C:C,MATCH(A2,总体数据!A:A,0))</f>
        <v>27</v>
      </c>
      <c r="D4" s="35">
        <f>INDEX(总体数据!D:D,MATCH(A2,总体数据!A:A,0))</f>
        <v>14</v>
      </c>
      <c r="E4" s="37">
        <f>INDEX(总体数据!E:E,MATCH(A2,总体数据!A:A,0))</f>
        <v>0.5745</v>
      </c>
      <c r="F4" s="37">
        <f>INDEX(总体数据!F:F,MATCH(A2,总体数据!A:A,0))</f>
        <v>0.5185</v>
      </c>
      <c r="G4" s="44"/>
      <c r="H4" s="35">
        <f>INDEX(总体数据!G:G,MATCH(A2,总体数据!A:A,0))</f>
        <v>14008</v>
      </c>
      <c r="I4" s="35">
        <f>INDEX(总体数据!H:H,MATCH(A2,总体数据!A:A,0))</f>
        <v>11181</v>
      </c>
      <c r="J4" s="35">
        <f>INDEX(总体数据!I:I,MATCH(A2,总体数据!A:A,0))</f>
        <v>4877</v>
      </c>
      <c r="K4" s="37">
        <f>INDEX(总体数据!J:J,MATCH(A2,总体数据!A:A,0))</f>
        <v>0.7982</v>
      </c>
      <c r="L4" s="37">
        <f>INDEX(总体数据!K:K,MATCH(A2,总体数据!A:A,0))</f>
        <v>0.4362</v>
      </c>
      <c r="M4" s="55"/>
      <c r="N4" s="31"/>
      <c r="O4" s="31"/>
      <c r="P4" s="31"/>
      <c r="Q4" s="31"/>
      <c r="R4" s="41" t="s">
        <v>15</v>
      </c>
      <c r="S4" s="41"/>
      <c r="T4" s="41" t="s">
        <v>16</v>
      </c>
      <c r="U4" s="41"/>
      <c r="V4" s="41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-0.020833333</v>
      </c>
      <c r="C5" s="37">
        <f>INDEX(总体数据!C:C,MATCH(A5,总体数据!A:A,0))</f>
        <v>0.08</v>
      </c>
      <c r="D5" s="37">
        <f>INDEX(总体数据!D:D,MATCH(A5,总体数据!A:A,0))</f>
        <v>0.555555556</v>
      </c>
      <c r="E5" s="46"/>
      <c r="F5" s="46"/>
      <c r="G5" s="44"/>
      <c r="H5" s="46"/>
      <c r="I5" s="46"/>
      <c r="J5" s="35"/>
      <c r="K5" s="35"/>
      <c r="L5" s="35"/>
      <c r="M5" s="31"/>
      <c r="N5" s="31"/>
      <c r="O5" s="31"/>
      <c r="P5" s="31"/>
      <c r="Q5" s="55"/>
      <c r="R5" s="55">
        <f>I4</f>
        <v>11181</v>
      </c>
      <c r="S5" s="55"/>
      <c r="T5" s="55">
        <f>J4</f>
        <v>4877</v>
      </c>
      <c r="U5" s="55"/>
      <c r="V5" s="55">
        <f>H7</f>
        <v>69729</v>
      </c>
      <c r="W5" s="1"/>
      <c r="X5" s="1"/>
      <c r="Y5" s="1"/>
      <c r="Z5" s="1"/>
      <c r="AA5" s="1"/>
    </row>
    <row r="6" spans="1:27">
      <c r="A6" s="33"/>
      <c r="B6" s="32" t="s">
        <v>19</v>
      </c>
      <c r="C6" s="32" t="s">
        <v>20</v>
      </c>
      <c r="D6" s="32" t="s">
        <v>21</v>
      </c>
      <c r="E6" s="44" t="s">
        <v>22</v>
      </c>
      <c r="F6" s="44" t="s">
        <v>23</v>
      </c>
      <c r="G6" s="44"/>
      <c r="H6" s="45" t="s">
        <v>19</v>
      </c>
      <c r="I6" s="45" t="s">
        <v>20</v>
      </c>
      <c r="J6" s="45" t="s">
        <v>21</v>
      </c>
      <c r="K6" s="44" t="s">
        <v>22</v>
      </c>
      <c r="L6" s="44" t="s">
        <v>23</v>
      </c>
      <c r="M6" s="3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8"/>
      <c r="B7" s="34">
        <f>INDEX(总体数据!N:N,MATCH(A2,总体数据!A:A,0))</f>
        <v>387</v>
      </c>
      <c r="C7" s="35">
        <f>INDEX(总体数据!O:O,MATCH(A2,总体数据!A:A,0))</f>
        <v>279</v>
      </c>
      <c r="D7" s="35">
        <f>INDEX(总体数据!P:P,MATCH(A2,总体数据!A:A,0))</f>
        <v>165</v>
      </c>
      <c r="E7" s="37">
        <f>INDEX(总体数据!Q:Q,MATCH(A2,总体数据!A:A,0))</f>
        <v>0.7209</v>
      </c>
      <c r="F7" s="37">
        <f>INDEX(总体数据!R:R,MATCH(A2,总体数据!A:A,0))</f>
        <v>0.4264</v>
      </c>
      <c r="G7" s="44"/>
      <c r="H7" s="35">
        <f>INDEX(总体数据!S:S,MATCH(A2,总体数据!A:A,0))</f>
        <v>69729</v>
      </c>
      <c r="I7" s="35">
        <f>INDEX(总体数据!T:T,MATCH(A2,总体数据!A:A,0))</f>
        <v>47939</v>
      </c>
      <c r="J7" s="35">
        <f>INDEX(总体数据!U:U,MATCH(A2,总体数据!A:A,0))</f>
        <v>36092</v>
      </c>
      <c r="K7" s="37">
        <f>INDEX(总体数据!V:V,MATCH(A2,总体数据!A:A,0))</f>
        <v>0.6875</v>
      </c>
      <c r="L7" s="37">
        <f>INDEX(总体数据!W:W,MATCH(A2,总体数据!A:A,0))</f>
        <v>0.5176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0.482758621</v>
      </c>
      <c r="C8" s="37">
        <f>INDEX(总体数据!O:O,MATCH(A8,总体数据!A:A,0))</f>
        <v>0.416243655</v>
      </c>
      <c r="D8" s="37">
        <f>INDEX(总体数据!P:P,MATCH(A8,总体数据!A:A,0))</f>
        <v>0.130136986</v>
      </c>
      <c r="E8" s="44"/>
      <c r="F8" s="44"/>
      <c r="G8" s="44"/>
      <c r="H8" s="44"/>
      <c r="I8" s="44"/>
      <c r="J8" s="44"/>
      <c r="K8" s="44"/>
      <c r="L8" s="44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9" t="s">
        <v>24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9"/>
      <c r="B12" s="31"/>
      <c r="C12" s="1"/>
      <c r="D12" s="31" t="s">
        <v>25</v>
      </c>
      <c r="E12" s="31"/>
      <c r="F12" s="31"/>
      <c r="G12" s="31"/>
      <c r="H12" s="31"/>
      <c r="I12" s="31"/>
      <c r="J12" s="31"/>
      <c r="K12" s="31"/>
      <c r="L12" s="31"/>
      <c r="M12" s="1"/>
      <c r="N12" s="55"/>
      <c r="O12" s="55"/>
      <c r="P12" s="55"/>
      <c r="Q12" s="49"/>
      <c r="R12" s="49"/>
      <c r="S12" s="49"/>
      <c r="T12" s="49"/>
      <c r="U12" s="55"/>
      <c r="V12" s="55"/>
    </row>
    <row r="13" spans="1:22">
      <c r="A13" s="3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  <c r="N14" s="31"/>
      <c r="O14" s="31"/>
      <c r="P14" s="31"/>
      <c r="Q14" s="55"/>
      <c r="R14" s="55"/>
      <c r="S14" s="55"/>
      <c r="T14" s="55"/>
      <c r="U14" s="55"/>
      <c r="V14" s="55"/>
    </row>
    <row r="15" spans="1:2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O16" s="1"/>
      <c r="Q16" s="1"/>
      <c r="S16" s="1"/>
      <c r="U16" s="1"/>
    </row>
    <row r="17" spans="1:21">
      <c r="A17" s="3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O17" s="1"/>
      <c r="Q17" s="1"/>
      <c r="S17" s="1"/>
      <c r="U17" s="1"/>
    </row>
    <row r="18" spans="1:21">
      <c r="A18" s="3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"/>
      <c r="O18" s="1"/>
      <c r="Q18" s="1"/>
      <c r="S18" s="1"/>
      <c r="U18" s="1"/>
    </row>
    <row r="19" spans="1:21">
      <c r="A19" s="3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"/>
      <c r="O19" s="1"/>
      <c r="Q19" s="1"/>
      <c r="S19" s="1"/>
      <c r="U19" s="1"/>
    </row>
    <row r="20" spans="1:21">
      <c r="A20" s="3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1"/>
      <c r="O20" s="1"/>
      <c r="Q20" s="1"/>
      <c r="S20" s="1"/>
      <c r="U20" s="1"/>
    </row>
    <row r="21" spans="1:21">
      <c r="A21" s="3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1"/>
      <c r="O21" s="1"/>
      <c r="Q21" s="1"/>
      <c r="S21" s="1"/>
      <c r="U21" s="1"/>
    </row>
    <row r="22" spans="1:21">
      <c r="A22" s="3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1"/>
      <c r="O22" s="1"/>
      <c r="Q22" s="1"/>
      <c r="S22" s="1"/>
      <c r="U22" s="1"/>
    </row>
    <row r="23" spans="1:21">
      <c r="A23" s="3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1"/>
      <c r="O23" s="1"/>
      <c r="Q23" s="1"/>
      <c r="S23" s="1"/>
      <c r="U23" s="1"/>
    </row>
    <row r="24" spans="1:21">
      <c r="A24" s="3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1"/>
      <c r="O24" s="1"/>
      <c r="Q24" s="1"/>
      <c r="S24" s="1"/>
      <c r="U24" s="1"/>
    </row>
    <row r="25" spans="1:21">
      <c r="A25" s="26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  <c r="O25" s="1"/>
      <c r="Q25" s="1"/>
      <c r="S25" s="1"/>
      <c r="U25" s="1"/>
    </row>
    <row r="26" spans="1:27">
      <c r="A26" s="30"/>
      <c r="B26" s="29" t="s">
        <v>27</v>
      </c>
      <c r="C26" s="31"/>
      <c r="D26" s="30"/>
      <c r="E26" s="30"/>
      <c r="F26" s="30"/>
      <c r="G26" s="47"/>
      <c r="H26" s="29" t="s">
        <v>28</v>
      </c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0" t="s">
        <v>29</v>
      </c>
      <c r="B27" s="41" t="s">
        <v>11</v>
      </c>
      <c r="C27" s="41" t="s">
        <v>12</v>
      </c>
      <c r="D27" s="41" t="s">
        <v>13</v>
      </c>
      <c r="E27" s="41" t="s">
        <v>8</v>
      </c>
      <c r="F27" s="41" t="s">
        <v>14</v>
      </c>
      <c r="G27" s="30"/>
      <c r="H27" s="48" t="s">
        <v>11</v>
      </c>
      <c r="I27" s="48" t="s">
        <v>12</v>
      </c>
      <c r="J27" s="48" t="s">
        <v>13</v>
      </c>
      <c r="K27" s="48" t="s">
        <v>8</v>
      </c>
      <c r="L27" s="48" t="s">
        <v>14</v>
      </c>
      <c r="M27" s="1"/>
      <c r="O27" s="1"/>
      <c r="Q27" s="1"/>
      <c r="S27" s="1"/>
      <c r="U27" s="1"/>
    </row>
    <row r="28" spans="1:21">
      <c r="A28" s="31" t="str">
        <f>分社漏斗数据!B2</f>
        <v>总部</v>
      </c>
      <c r="B28" s="30">
        <f>分社漏斗数据!C2</f>
        <v>10</v>
      </c>
      <c r="C28" s="42">
        <f>分社漏斗数据!D2</f>
        <v>0</v>
      </c>
      <c r="D28" s="42">
        <f>分社漏斗数据!E2</f>
        <v>0</v>
      </c>
      <c r="E28" s="49">
        <f>分社漏斗数据!F2</f>
        <v>0</v>
      </c>
      <c r="F28" s="49">
        <f>分社漏斗数据!G2</f>
        <v>0</v>
      </c>
      <c r="G28" s="31"/>
      <c r="H28" s="30">
        <f>分社漏斗数据!J2</f>
        <v>1063</v>
      </c>
      <c r="I28" s="30">
        <f>分社漏斗数据!K2</f>
        <v>756</v>
      </c>
      <c r="J28" s="30">
        <f>分社漏斗数据!L2</f>
        <v>422</v>
      </c>
      <c r="K28" s="49">
        <f>分社漏斗数据!M2</f>
        <v>0.7112</v>
      </c>
      <c r="L28" s="49">
        <f>分社漏斗数据!N2</f>
        <v>0.5582</v>
      </c>
      <c r="M28" s="1"/>
      <c r="O28" s="1"/>
      <c r="Q28" s="1"/>
      <c r="S28" s="1"/>
      <c r="U28" s="1"/>
    </row>
    <row r="29" spans="1:21">
      <c r="A29" s="31" t="str">
        <f>分社漏斗数据!B3</f>
        <v>深圳</v>
      </c>
      <c r="B29" s="30">
        <f>分社漏斗数据!C3</f>
        <v>7</v>
      </c>
      <c r="C29" s="30">
        <f>分社漏斗数据!D3</f>
        <v>4</v>
      </c>
      <c r="D29" s="30">
        <f>分社漏斗数据!E3</f>
        <v>2</v>
      </c>
      <c r="E29" s="49">
        <f>分社漏斗数据!F3</f>
        <v>0.5714</v>
      </c>
      <c r="F29" s="49">
        <f>分社漏斗数据!G3</f>
        <v>0.5</v>
      </c>
      <c r="G29" s="31"/>
      <c r="H29" s="30">
        <f>分社漏斗数据!J3</f>
        <v>736</v>
      </c>
      <c r="I29" s="30">
        <f>分社漏斗数据!K3</f>
        <v>30</v>
      </c>
      <c r="J29" s="30">
        <f>分社漏斗数据!L3</f>
        <v>14</v>
      </c>
      <c r="K29" s="49">
        <f>分社漏斗数据!M3</f>
        <v>0.0408</v>
      </c>
      <c r="L29" s="49">
        <f>分社漏斗数据!N3</f>
        <v>0.4667</v>
      </c>
      <c r="M29" s="1"/>
      <c r="O29" s="1"/>
      <c r="Q29" s="1"/>
      <c r="S29" s="1"/>
      <c r="U29" s="1"/>
    </row>
    <row r="30" spans="1:21">
      <c r="A30" s="31" t="str">
        <f>分社漏斗数据!B4</f>
        <v>杭州</v>
      </c>
      <c r="B30" s="30">
        <f>分社漏斗数据!C4</f>
        <v>6</v>
      </c>
      <c r="C30" s="30">
        <f>分社漏斗数据!D4</f>
        <v>5</v>
      </c>
      <c r="D30" s="30">
        <f>分社漏斗数据!E4</f>
        <v>2</v>
      </c>
      <c r="E30" s="49">
        <f>分社漏斗数据!F4</f>
        <v>0.8333</v>
      </c>
      <c r="F30" s="49">
        <f>分社漏斗数据!G4</f>
        <v>0.4</v>
      </c>
      <c r="G30" s="31"/>
      <c r="H30" s="30">
        <f>分社漏斗数据!J4</f>
        <v>1539</v>
      </c>
      <c r="I30" s="30">
        <f>分社漏斗数据!K4</f>
        <v>1479</v>
      </c>
      <c r="J30" s="30">
        <f>分社漏斗数据!L4</f>
        <v>563</v>
      </c>
      <c r="K30" s="49">
        <f>分社漏斗数据!M4</f>
        <v>0.961</v>
      </c>
      <c r="L30" s="49">
        <f>分社漏斗数据!N4</f>
        <v>0.3807</v>
      </c>
      <c r="M30" s="1"/>
      <c r="O30" s="1"/>
      <c r="Q30" s="1"/>
      <c r="S30" s="1"/>
      <c r="U30" s="1"/>
    </row>
    <row r="31" spans="1:21">
      <c r="A31" s="31" t="str">
        <f>分社漏斗数据!B5</f>
        <v>太原</v>
      </c>
      <c r="B31" s="30">
        <f>分社漏斗数据!C5</f>
        <v>5</v>
      </c>
      <c r="C31" s="30">
        <f>分社漏斗数据!D5</f>
        <v>4</v>
      </c>
      <c r="D31" s="30">
        <f>分社漏斗数据!E5</f>
        <v>2</v>
      </c>
      <c r="E31" s="49">
        <f>分社漏斗数据!F5</f>
        <v>0.8</v>
      </c>
      <c r="F31" s="49">
        <f>分社漏斗数据!G5</f>
        <v>0.5</v>
      </c>
      <c r="G31" s="31"/>
      <c r="H31" s="30">
        <f>分社漏斗数据!J5</f>
        <v>26</v>
      </c>
      <c r="I31" s="30">
        <f>分社漏斗数据!K5</f>
        <v>13</v>
      </c>
      <c r="J31" s="30">
        <f>分社漏斗数据!L5</f>
        <v>5</v>
      </c>
      <c r="K31" s="49">
        <f>分社漏斗数据!M5</f>
        <v>0.5</v>
      </c>
      <c r="L31" s="49">
        <f>分社漏斗数据!N5</f>
        <v>0.3846</v>
      </c>
      <c r="M31" s="1"/>
      <c r="O31" s="1"/>
      <c r="Q31" s="1"/>
      <c r="S31" s="1"/>
      <c r="U31" s="1"/>
    </row>
    <row r="32" spans="1:21">
      <c r="A32" s="31" t="str">
        <f>分社漏斗数据!B6</f>
        <v>上海</v>
      </c>
      <c r="B32" s="30">
        <f>分社漏斗数据!C6</f>
        <v>2</v>
      </c>
      <c r="C32" s="30">
        <f>分社漏斗数据!D6</f>
        <v>1</v>
      </c>
      <c r="D32" s="30">
        <f>分社漏斗数据!E6</f>
        <v>1</v>
      </c>
      <c r="E32" s="49">
        <f>分社漏斗数据!F6</f>
        <v>0.5</v>
      </c>
      <c r="F32" s="49">
        <f>分社漏斗数据!G6</f>
        <v>1</v>
      </c>
      <c r="G32" s="31"/>
      <c r="H32" s="30">
        <f>分社漏斗数据!J6</f>
        <v>1259</v>
      </c>
      <c r="I32" s="30">
        <f>分社漏斗数据!K6</f>
        <v>851</v>
      </c>
      <c r="J32" s="30">
        <f>分社漏斗数据!L6</f>
        <v>725</v>
      </c>
      <c r="K32" s="49">
        <f>分社漏斗数据!M6</f>
        <v>0.6759</v>
      </c>
      <c r="L32" s="49">
        <f>分社漏斗数据!N6</f>
        <v>0.8519</v>
      </c>
      <c r="M32" s="1"/>
      <c r="O32" s="1"/>
      <c r="Q32" s="1"/>
      <c r="S32" s="1"/>
      <c r="U32" s="1"/>
    </row>
    <row r="33" spans="1:22">
      <c r="A33" s="31" t="str">
        <f>分社漏斗数据!B7</f>
        <v>武汉</v>
      </c>
      <c r="B33" s="30">
        <f>分社漏斗数据!C7</f>
        <v>2</v>
      </c>
      <c r="C33" s="30">
        <f>分社漏斗数据!D7</f>
        <v>2</v>
      </c>
      <c r="D33" s="30">
        <f>分社漏斗数据!E7</f>
        <v>1</v>
      </c>
      <c r="E33" s="49">
        <f>分社漏斗数据!F7</f>
        <v>1</v>
      </c>
      <c r="F33" s="49">
        <f>分社漏斗数据!G7</f>
        <v>0.5</v>
      </c>
      <c r="G33" s="31"/>
      <c r="H33" s="30">
        <f>分社漏斗数据!J7</f>
        <v>676</v>
      </c>
      <c r="I33" s="30">
        <f>分社漏斗数据!K7</f>
        <v>498</v>
      </c>
      <c r="J33" s="30">
        <f>分社漏斗数据!L7</f>
        <v>66</v>
      </c>
      <c r="K33" s="49">
        <f>分社漏斗数据!M7</f>
        <v>0.7367</v>
      </c>
      <c r="L33" s="49">
        <f>分社漏斗数据!N7</f>
        <v>0.1325</v>
      </c>
      <c r="M33" s="1"/>
      <c r="N33" s="56" t="s">
        <v>30</v>
      </c>
      <c r="O33" s="57"/>
      <c r="P33" s="57"/>
      <c r="Q33" s="57"/>
      <c r="R33" s="57"/>
      <c r="S33" s="57"/>
      <c r="T33" s="57"/>
      <c r="U33" s="57"/>
      <c r="V33" s="57"/>
    </row>
    <row r="34" spans="1:27">
      <c r="A34" s="31" t="str">
        <f>分社漏斗数据!B8</f>
        <v>沈阳</v>
      </c>
      <c r="B34" s="30">
        <f>分社漏斗数据!C8</f>
        <v>2</v>
      </c>
      <c r="C34" s="30">
        <f>分社漏斗数据!D8</f>
        <v>2</v>
      </c>
      <c r="D34" s="30">
        <f>分社漏斗数据!E8</f>
        <v>1</v>
      </c>
      <c r="E34" s="49">
        <f>分社漏斗数据!F8</f>
        <v>1</v>
      </c>
      <c r="F34" s="49">
        <f>分社漏斗数据!G8</f>
        <v>0.5</v>
      </c>
      <c r="G34" s="1"/>
      <c r="H34" s="30">
        <f>分社漏斗数据!J8</f>
        <v>35</v>
      </c>
      <c r="I34" s="30">
        <f>分社漏斗数据!K8</f>
        <v>24</v>
      </c>
      <c r="J34" s="30">
        <f>分社漏斗数据!L8</f>
        <v>17</v>
      </c>
      <c r="K34" s="49">
        <f>分社漏斗数据!M8</f>
        <v>0.6857</v>
      </c>
      <c r="L34" s="49">
        <f>分社漏斗数据!N8</f>
        <v>0.7083</v>
      </c>
      <c r="M34" s="1"/>
      <c r="N34" s="57"/>
      <c r="O34" s="57"/>
      <c r="P34" s="57"/>
      <c r="Q34" s="57"/>
      <c r="R34" s="57"/>
      <c r="S34" s="57"/>
      <c r="T34" s="57"/>
      <c r="U34" s="57"/>
      <c r="V34" s="57"/>
      <c r="W34" s="1"/>
      <c r="X34" s="1"/>
      <c r="Y34" s="1"/>
      <c r="Z34" s="1"/>
      <c r="AA34" s="1"/>
    </row>
    <row r="35" spans="1:27">
      <c r="A35" s="31" t="str">
        <f>分社漏斗数据!B9</f>
        <v>东莞</v>
      </c>
      <c r="B35" s="30">
        <f>分社漏斗数据!C9</f>
        <v>2</v>
      </c>
      <c r="C35" s="30">
        <f>分社漏斗数据!D9</f>
        <v>1</v>
      </c>
      <c r="D35" s="30">
        <f>分社漏斗数据!E9</f>
        <v>1</v>
      </c>
      <c r="E35" s="49">
        <f>分社漏斗数据!F9</f>
        <v>0.5</v>
      </c>
      <c r="F35" s="49">
        <f>分社漏斗数据!G9</f>
        <v>1</v>
      </c>
      <c r="G35" s="1"/>
      <c r="H35" s="30">
        <f>分社漏斗数据!J9</f>
        <v>4</v>
      </c>
      <c r="I35" s="30">
        <f>分社漏斗数据!K9</f>
        <v>2</v>
      </c>
      <c r="J35" s="30">
        <f>分社漏斗数据!L9</f>
        <v>1</v>
      </c>
      <c r="K35" s="49">
        <f>分社漏斗数据!M9</f>
        <v>0.5</v>
      </c>
      <c r="L35" s="49">
        <f>分社漏斗数据!N9</f>
        <v>0.5</v>
      </c>
      <c r="M35" s="1"/>
      <c r="N35" s="57"/>
      <c r="O35" s="57"/>
      <c r="P35" s="57"/>
      <c r="Q35" s="57"/>
      <c r="R35" s="57"/>
      <c r="S35" s="57"/>
      <c r="T35" s="57"/>
      <c r="U35" s="57"/>
      <c r="V35" s="57"/>
      <c r="W35" s="1"/>
      <c r="X35" s="1"/>
      <c r="Y35" s="1"/>
      <c r="Z35" s="1"/>
      <c r="AA35" s="1"/>
    </row>
    <row r="36" spans="1:27">
      <c r="A36" s="31" t="str">
        <f>分社漏斗数据!B10</f>
        <v>北京</v>
      </c>
      <c r="B36" s="30">
        <f>分社漏斗数据!C10</f>
        <v>2</v>
      </c>
      <c r="C36" s="30">
        <f>分社漏斗数据!D10</f>
        <v>2</v>
      </c>
      <c r="D36" s="30">
        <f>分社漏斗数据!E10</f>
        <v>2</v>
      </c>
      <c r="E36" s="49">
        <f>分社漏斗数据!F10</f>
        <v>1</v>
      </c>
      <c r="F36" s="49">
        <f>分社漏斗数据!G10</f>
        <v>1</v>
      </c>
      <c r="G36" s="1"/>
      <c r="H36" s="30">
        <f>分社漏斗数据!J10</f>
        <v>2438</v>
      </c>
      <c r="I36" s="30">
        <f>分社漏斗数据!K10</f>
        <v>2390</v>
      </c>
      <c r="J36" s="30">
        <f>分社漏斗数据!L10</f>
        <v>391</v>
      </c>
      <c r="K36" s="49">
        <f>分社漏斗数据!M10</f>
        <v>0.9803</v>
      </c>
      <c r="L36" s="49">
        <f>分社漏斗数据!N10</f>
        <v>0.1636</v>
      </c>
      <c r="M36" s="1"/>
      <c r="N36" s="57"/>
      <c r="O36" s="57"/>
      <c r="P36" s="57"/>
      <c r="Q36" s="57"/>
      <c r="R36" s="57"/>
      <c r="S36" s="57"/>
      <c r="T36" s="57"/>
      <c r="U36" s="57"/>
      <c r="V36" s="57"/>
      <c r="W36" s="1"/>
      <c r="X36" s="1"/>
      <c r="Y36" s="1"/>
      <c r="Z36" s="1"/>
      <c r="AA36" s="1"/>
    </row>
    <row r="37" spans="1:27">
      <c r="A37" s="31" t="str">
        <f>分社漏斗数据!B11</f>
        <v>广州</v>
      </c>
      <c r="B37" s="30">
        <f>分社漏斗数据!C11</f>
        <v>2</v>
      </c>
      <c r="C37" s="30">
        <f>分社漏斗数据!D11</f>
        <v>1</v>
      </c>
      <c r="D37" s="30">
        <f>分社漏斗数据!E11</f>
        <v>0</v>
      </c>
      <c r="E37" s="49">
        <f>分社漏斗数据!F11</f>
        <v>0.5</v>
      </c>
      <c r="F37" s="49">
        <f>分社漏斗数据!G11</f>
        <v>0</v>
      </c>
      <c r="G37" s="1"/>
      <c r="H37" s="30">
        <f>分社漏斗数据!J11</f>
        <v>1354</v>
      </c>
      <c r="I37" s="30">
        <f>分社漏斗数据!K11</f>
        <v>1314</v>
      </c>
      <c r="J37" s="30">
        <f>分社漏斗数据!L11</f>
        <v>376</v>
      </c>
      <c r="K37" s="49">
        <f>分社漏斗数据!M11</f>
        <v>0.9705</v>
      </c>
      <c r="L37" s="49">
        <f>分社漏斗数据!N11</f>
        <v>0.2861</v>
      </c>
      <c r="M37" s="1"/>
      <c r="N37" s="57"/>
      <c r="O37" s="57"/>
      <c r="P37" s="57"/>
      <c r="Q37" s="57"/>
      <c r="R37" s="57"/>
      <c r="S37" s="57"/>
      <c r="T37" s="57"/>
      <c r="U37" s="57"/>
      <c r="V37" s="57"/>
      <c r="W37" s="1"/>
      <c r="X37" s="1"/>
      <c r="Y37" s="1"/>
      <c r="Z37" s="1"/>
      <c r="AA37" s="1"/>
    </row>
    <row r="38" spans="1:27">
      <c r="A38" s="31" t="str">
        <f>分社漏斗数据!B12</f>
        <v>郑州</v>
      </c>
      <c r="B38" s="30">
        <f>分社漏斗数据!C12</f>
        <v>2</v>
      </c>
      <c r="C38" s="30">
        <f>分社漏斗数据!D12</f>
        <v>1</v>
      </c>
      <c r="D38" s="30">
        <f>分社漏斗数据!E12</f>
        <v>0</v>
      </c>
      <c r="E38" s="49">
        <f>分社漏斗数据!F12</f>
        <v>0.5</v>
      </c>
      <c r="F38" s="49">
        <f>分社漏斗数据!G12</f>
        <v>0</v>
      </c>
      <c r="G38" s="1"/>
      <c r="H38" s="30">
        <f>分社漏斗数据!J12</f>
        <v>663</v>
      </c>
      <c r="I38" s="30">
        <f>分社漏斗数据!K12</f>
        <v>657</v>
      </c>
      <c r="J38" s="30">
        <f>分社漏斗数据!L12</f>
        <v>488</v>
      </c>
      <c r="K38" s="49">
        <f>分社漏斗数据!M12</f>
        <v>0.991</v>
      </c>
      <c r="L38" s="49">
        <f>分社漏斗数据!N12</f>
        <v>0.7428</v>
      </c>
      <c r="M38" s="1"/>
      <c r="N38" s="57"/>
      <c r="O38" s="57"/>
      <c r="P38" s="57"/>
      <c r="Q38" s="57"/>
      <c r="R38" s="57"/>
      <c r="S38" s="57"/>
      <c r="T38" s="57"/>
      <c r="U38" s="57"/>
      <c r="V38" s="57"/>
      <c r="W38" s="1"/>
      <c r="X38" s="1"/>
      <c r="Y38" s="1"/>
      <c r="Z38" s="1"/>
      <c r="AA38" s="1"/>
    </row>
    <row r="39" spans="1:27">
      <c r="A39" s="31" t="str">
        <f>分社漏斗数据!B13</f>
        <v>合肥</v>
      </c>
      <c r="B39" s="30">
        <f>分社漏斗数据!C13</f>
        <v>1</v>
      </c>
      <c r="C39" s="30">
        <f>分社漏斗数据!D13</f>
        <v>0</v>
      </c>
      <c r="D39" s="30">
        <f>分社漏斗数据!E13</f>
        <v>0</v>
      </c>
      <c r="E39" s="49">
        <f>分社漏斗数据!F13</f>
        <v>0</v>
      </c>
      <c r="F39" s="49">
        <f>分社漏斗数据!G13</f>
        <v>0</v>
      </c>
      <c r="G39" s="1"/>
      <c r="H39" s="30">
        <f>分社漏斗数据!J13</f>
        <v>24</v>
      </c>
      <c r="I39" s="30">
        <f>分社漏斗数据!K13</f>
        <v>14</v>
      </c>
      <c r="J39" s="30">
        <f>分社漏斗数据!L13</f>
        <v>10</v>
      </c>
      <c r="K39" s="49">
        <f>分社漏斗数据!M13</f>
        <v>0.5833</v>
      </c>
      <c r="L39" s="49">
        <f>分社漏斗数据!N13</f>
        <v>0.7143</v>
      </c>
      <c r="M39" s="1"/>
      <c r="N39" s="57"/>
      <c r="O39" s="57"/>
      <c r="P39" s="57"/>
      <c r="Q39" s="57"/>
      <c r="R39" s="57"/>
      <c r="S39" s="57"/>
      <c r="T39" s="57"/>
      <c r="U39" s="57"/>
      <c r="V39" s="57"/>
      <c r="W39" s="1"/>
      <c r="X39" s="1"/>
      <c r="Y39" s="1"/>
      <c r="Z39" s="1"/>
      <c r="AA39" s="1"/>
    </row>
    <row r="40" spans="1:27">
      <c r="A40" s="31" t="str">
        <f>分社漏斗数据!B14</f>
        <v>苏州</v>
      </c>
      <c r="B40" s="30">
        <f>分社漏斗数据!C14</f>
        <v>1</v>
      </c>
      <c r="C40" s="30">
        <f>分社漏斗数据!D14</f>
        <v>1</v>
      </c>
      <c r="D40" s="30">
        <f>分社漏斗数据!E14</f>
        <v>1</v>
      </c>
      <c r="E40" s="49">
        <f>分社漏斗数据!F14</f>
        <v>1</v>
      </c>
      <c r="F40" s="49">
        <f>分社漏斗数据!G14</f>
        <v>1</v>
      </c>
      <c r="G40" s="1"/>
      <c r="H40" s="30">
        <f>分社漏斗数据!J14</f>
        <v>416</v>
      </c>
      <c r="I40" s="30">
        <f>分社漏斗数据!K14</f>
        <v>343</v>
      </c>
      <c r="J40" s="30">
        <f>分社漏斗数据!L14</f>
        <v>236</v>
      </c>
      <c r="K40" s="49">
        <f>分社漏斗数据!M14</f>
        <v>0.8245</v>
      </c>
      <c r="L40" s="49">
        <f>分社漏斗数据!N14</f>
        <v>0.688</v>
      </c>
      <c r="M40" s="1"/>
      <c r="N40" s="57"/>
      <c r="O40" s="57"/>
      <c r="P40" s="57"/>
      <c r="Q40" s="57"/>
      <c r="R40" s="57"/>
      <c r="S40" s="57"/>
      <c r="T40" s="57"/>
      <c r="U40" s="57"/>
      <c r="V40" s="57"/>
      <c r="W40" s="1"/>
      <c r="X40" s="1"/>
      <c r="Y40" s="1"/>
      <c r="Z40" s="1"/>
      <c r="AA40" s="1"/>
    </row>
    <row r="41" spans="1:27">
      <c r="A41" s="31" t="str">
        <f>分社漏斗数据!B15</f>
        <v>天津</v>
      </c>
      <c r="B41" s="30">
        <f>分社漏斗数据!C15</f>
        <v>1</v>
      </c>
      <c r="C41" s="30">
        <f>分社漏斗数据!D15</f>
        <v>1</v>
      </c>
      <c r="D41" s="30">
        <f>分社漏斗数据!E15</f>
        <v>1</v>
      </c>
      <c r="E41" s="49">
        <f>分社漏斗数据!F15</f>
        <v>1</v>
      </c>
      <c r="F41" s="49">
        <f>分社漏斗数据!G15</f>
        <v>1</v>
      </c>
      <c r="G41" s="1"/>
      <c r="H41" s="30">
        <f>分社漏斗数据!J15</f>
        <v>32</v>
      </c>
      <c r="I41" s="30">
        <f>分社漏斗数据!K15</f>
        <v>25</v>
      </c>
      <c r="J41" s="30">
        <f>分社漏斗数据!L15</f>
        <v>12</v>
      </c>
      <c r="K41" s="49">
        <f>分社漏斗数据!M15</f>
        <v>0.7813</v>
      </c>
      <c r="L41" s="49">
        <f>分社漏斗数据!N15</f>
        <v>0.48</v>
      </c>
      <c r="M41" s="1"/>
      <c r="N41" s="57"/>
      <c r="O41" s="57"/>
      <c r="P41" s="57"/>
      <c r="Q41" s="57"/>
      <c r="R41" s="57"/>
      <c r="S41" s="57"/>
      <c r="T41" s="57"/>
      <c r="U41" s="57"/>
      <c r="V41" s="57"/>
      <c r="W41" s="1"/>
      <c r="X41" s="1"/>
      <c r="Y41" s="1"/>
      <c r="Z41" s="1"/>
      <c r="AA41" s="1"/>
    </row>
    <row r="42" spans="1:27">
      <c r="A42" s="31" t="str">
        <f>分社漏斗数据!B16</f>
        <v>长沙</v>
      </c>
      <c r="B42" s="30">
        <f>分社漏斗数据!C16</f>
        <v>1</v>
      </c>
      <c r="C42" s="30">
        <f>分社漏斗数据!D16</f>
        <v>1</v>
      </c>
      <c r="D42" s="30">
        <f>分社漏斗数据!E16</f>
        <v>0</v>
      </c>
      <c r="E42" s="49">
        <f>分社漏斗数据!F16</f>
        <v>1</v>
      </c>
      <c r="F42" s="49">
        <f>分社漏斗数据!G16</f>
        <v>0</v>
      </c>
      <c r="G42" s="1"/>
      <c r="H42" s="30">
        <f>分社漏斗数据!J16</f>
        <v>372</v>
      </c>
      <c r="I42" s="30">
        <f>分社漏斗数据!K16</f>
        <v>258</v>
      </c>
      <c r="J42" s="30">
        <f>分社漏斗数据!L16</f>
        <v>135</v>
      </c>
      <c r="K42" s="49">
        <f>分社漏斗数据!M16</f>
        <v>0.6935</v>
      </c>
      <c r="L42" s="49">
        <f>分社漏斗数据!N16</f>
        <v>0.5233</v>
      </c>
      <c r="M42" s="1"/>
      <c r="N42" s="57"/>
      <c r="O42" s="57"/>
      <c r="P42" s="57"/>
      <c r="Q42" s="57"/>
      <c r="R42" s="57"/>
      <c r="S42" s="57"/>
      <c r="T42" s="57"/>
      <c r="U42" s="57"/>
      <c r="V42" s="57"/>
      <c r="W42" s="1"/>
      <c r="X42" s="1"/>
      <c r="Y42" s="1"/>
      <c r="Z42" s="1"/>
      <c r="AA42" s="1"/>
    </row>
    <row r="43" spans="1:27">
      <c r="A43" s="31" t="str">
        <f>分社漏斗数据!B17</f>
        <v>重庆</v>
      </c>
      <c r="B43" s="30">
        <f>分社漏斗数据!C17</f>
        <v>1</v>
      </c>
      <c r="C43" s="30">
        <f>分社漏斗数据!D17</f>
        <v>1</v>
      </c>
      <c r="D43" s="30">
        <f>分社漏斗数据!E17</f>
        <v>0</v>
      </c>
      <c r="E43" s="49">
        <f>分社漏斗数据!F17</f>
        <v>1</v>
      </c>
      <c r="F43" s="49">
        <f>分社漏斗数据!G17</f>
        <v>0</v>
      </c>
      <c r="G43" s="1"/>
      <c r="H43" s="30">
        <f>分社漏斗数据!J17</f>
        <v>549</v>
      </c>
      <c r="I43" s="30">
        <f>分社漏斗数据!K17</f>
        <v>194</v>
      </c>
      <c r="J43" s="30">
        <f>分社漏斗数据!L17</f>
        <v>147</v>
      </c>
      <c r="K43" s="49">
        <f>分社漏斗数据!M17</f>
        <v>0.3534</v>
      </c>
      <c r="L43" s="49">
        <f>分社漏斗数据!N17</f>
        <v>0.7577</v>
      </c>
      <c r="M43" s="1"/>
      <c r="N43" s="57"/>
      <c r="O43" s="57"/>
      <c r="P43" s="57"/>
      <c r="Q43" s="57"/>
      <c r="R43" s="57"/>
      <c r="S43" s="57"/>
      <c r="T43" s="57"/>
      <c r="U43" s="57"/>
      <c r="V43" s="57"/>
      <c r="W43" s="1"/>
      <c r="X43" s="1"/>
      <c r="Y43" s="1"/>
      <c r="Z43" s="1"/>
      <c r="AA43" s="1"/>
    </row>
    <row r="44" spans="1:22">
      <c r="A44" s="31" t="str">
        <f>分社漏斗数据!B18</f>
        <v>大连</v>
      </c>
      <c r="B44" s="30">
        <f>分社漏斗数据!C18</f>
        <v>0</v>
      </c>
      <c r="C44" s="30">
        <f>分社漏斗数据!D18</f>
        <v>0</v>
      </c>
      <c r="D44" s="30">
        <f>分社漏斗数据!E18</f>
        <v>0</v>
      </c>
      <c r="E44" s="49">
        <f>分社漏斗数据!F18</f>
        <v>0</v>
      </c>
      <c r="F44" s="49">
        <f>分社漏斗数据!G18</f>
        <v>0</v>
      </c>
      <c r="G44" s="1"/>
      <c r="H44" s="30">
        <f>分社漏斗数据!J18</f>
        <v>369</v>
      </c>
      <c r="I44" s="30">
        <f>分社漏斗数据!K18</f>
        <v>339</v>
      </c>
      <c r="J44" s="30">
        <f>分社漏斗数据!L18</f>
        <v>228</v>
      </c>
      <c r="K44" s="49">
        <f>分社漏斗数据!M18</f>
        <v>0.9187</v>
      </c>
      <c r="L44" s="49">
        <f>分社漏斗数据!N18</f>
        <v>0.6726</v>
      </c>
      <c r="M44" s="1"/>
      <c r="N44" s="57"/>
      <c r="O44" s="57"/>
      <c r="P44" s="57"/>
      <c r="Q44" s="57"/>
      <c r="R44" s="57"/>
      <c r="S44" s="57"/>
      <c r="T44" s="57"/>
      <c r="U44" s="57"/>
      <c r="V44" s="57"/>
    </row>
    <row r="45" spans="1:27">
      <c r="A45" s="31" t="str">
        <f>分社漏斗数据!B19</f>
        <v>南京</v>
      </c>
      <c r="B45" s="30">
        <f>分社漏斗数据!C19</f>
        <v>0</v>
      </c>
      <c r="C45" s="30">
        <f>分社漏斗数据!D19</f>
        <v>0</v>
      </c>
      <c r="D45" s="30">
        <f>分社漏斗数据!E19</f>
        <v>0</v>
      </c>
      <c r="E45" s="50">
        <f>分社漏斗数据!F19</f>
        <v>0</v>
      </c>
      <c r="F45" s="50">
        <f>分社漏斗数据!G19</f>
        <v>0</v>
      </c>
      <c r="G45" s="1"/>
      <c r="H45" s="30">
        <f>分社漏斗数据!J19</f>
        <v>542</v>
      </c>
      <c r="I45" s="30">
        <f>分社漏斗数据!K19</f>
        <v>528</v>
      </c>
      <c r="J45" s="30">
        <f>分社漏斗数据!L19</f>
        <v>218</v>
      </c>
      <c r="K45" s="50">
        <f>分社漏斗数据!M19</f>
        <v>0.9742</v>
      </c>
      <c r="L45" s="50">
        <f>分社漏斗数据!N19</f>
        <v>0.4129</v>
      </c>
      <c r="M45" s="1"/>
      <c r="N45" s="57"/>
      <c r="O45" s="57"/>
      <c r="P45" s="57"/>
      <c r="Q45" s="57"/>
      <c r="R45" s="57"/>
      <c r="S45" s="57"/>
      <c r="T45" s="57"/>
      <c r="U45" s="57"/>
      <c r="V45" s="57"/>
      <c r="W45" s="1"/>
      <c r="X45" s="1"/>
      <c r="Y45" s="1"/>
      <c r="Z45" s="1"/>
      <c r="AA45" s="1"/>
    </row>
    <row r="46" spans="1:27">
      <c r="A46" s="31" t="str">
        <f>分社漏斗数据!B20</f>
        <v>南昌</v>
      </c>
      <c r="B46" s="30">
        <f>分社漏斗数据!C20</f>
        <v>0</v>
      </c>
      <c r="C46" s="30">
        <f>分社漏斗数据!D20</f>
        <v>0</v>
      </c>
      <c r="D46" s="30">
        <f>分社漏斗数据!E20</f>
        <v>0</v>
      </c>
      <c r="E46" s="50">
        <f>分社漏斗数据!F20</f>
        <v>0</v>
      </c>
      <c r="F46" s="50">
        <f>分社漏斗数据!G20</f>
        <v>0</v>
      </c>
      <c r="G46" s="1"/>
      <c r="H46" s="30">
        <f>分社漏斗数据!J20</f>
        <v>18</v>
      </c>
      <c r="I46" s="30">
        <f>分社漏斗数据!K20</f>
        <v>6</v>
      </c>
      <c r="J46" s="30">
        <f>分社漏斗数据!L20</f>
        <v>5</v>
      </c>
      <c r="K46" s="50">
        <f>分社漏斗数据!M20</f>
        <v>0.3333</v>
      </c>
      <c r="L46" s="50">
        <f>分社漏斗数据!N20</f>
        <v>0.8333</v>
      </c>
      <c r="M46" s="1"/>
      <c r="N46" s="57"/>
      <c r="O46" s="57"/>
      <c r="P46" s="57"/>
      <c r="Q46" s="57"/>
      <c r="R46" s="57"/>
      <c r="S46" s="57"/>
      <c r="T46" s="57"/>
      <c r="U46" s="57"/>
      <c r="V46" s="57"/>
      <c r="W46" s="1"/>
      <c r="X46" s="1"/>
      <c r="Y46" s="1"/>
      <c r="Z46" s="1"/>
      <c r="AA46" s="1"/>
    </row>
    <row r="47" spans="1:27">
      <c r="A47" s="31" t="str">
        <f>分社漏斗数据!B21</f>
        <v>石家庄</v>
      </c>
      <c r="B47" s="30">
        <f>分社漏斗数据!C21</f>
        <v>0</v>
      </c>
      <c r="C47" s="30">
        <f>分社漏斗数据!D21</f>
        <v>0</v>
      </c>
      <c r="D47" s="30">
        <f>分社漏斗数据!E21</f>
        <v>0</v>
      </c>
      <c r="E47" s="50">
        <f>分社漏斗数据!F21</f>
        <v>0</v>
      </c>
      <c r="F47" s="50">
        <f>分社漏斗数据!G21</f>
        <v>0</v>
      </c>
      <c r="G47" s="1"/>
      <c r="H47" s="30">
        <f>分社漏斗数据!J21</f>
        <v>15</v>
      </c>
      <c r="I47" s="30">
        <f>分社漏斗数据!K21</f>
        <v>5</v>
      </c>
      <c r="J47" s="30">
        <f>分社漏斗数据!L21</f>
        <v>2</v>
      </c>
      <c r="K47" s="50">
        <f>分社漏斗数据!M21</f>
        <v>0.3333</v>
      </c>
      <c r="L47" s="50">
        <f>分社漏斗数据!N21</f>
        <v>0.4</v>
      </c>
      <c r="M47" s="1"/>
      <c r="N47" s="57"/>
      <c r="O47" s="57"/>
      <c r="P47" s="57"/>
      <c r="Q47" s="57"/>
      <c r="R47" s="57"/>
      <c r="S47" s="57"/>
      <c r="T47" s="57"/>
      <c r="U47" s="57"/>
      <c r="V47" s="57"/>
      <c r="W47" s="1"/>
      <c r="X47" s="1"/>
      <c r="Y47" s="1"/>
      <c r="Z47" s="1"/>
      <c r="AA47" s="1"/>
    </row>
    <row r="48" spans="1:27">
      <c r="A48" s="31" t="str">
        <f>分社漏斗数据!B22</f>
        <v>厦门</v>
      </c>
      <c r="B48" s="30">
        <f>分社漏斗数据!C22</f>
        <v>0</v>
      </c>
      <c r="C48" s="30">
        <f>分社漏斗数据!D22</f>
        <v>0</v>
      </c>
      <c r="D48" s="30">
        <f>分社漏斗数据!E22</f>
        <v>0</v>
      </c>
      <c r="E48" s="50">
        <f>分社漏斗数据!F22</f>
        <v>0</v>
      </c>
      <c r="F48" s="50">
        <f>分社漏斗数据!G22</f>
        <v>0</v>
      </c>
      <c r="G48" s="1"/>
      <c r="H48" s="30">
        <f>分社漏斗数据!J22</f>
        <v>520</v>
      </c>
      <c r="I48" s="30">
        <f>分社漏斗数据!K22</f>
        <v>516</v>
      </c>
      <c r="J48" s="30">
        <f>分社漏斗数据!L22</f>
        <v>152</v>
      </c>
      <c r="K48" s="50">
        <f>分社漏斗数据!M22</f>
        <v>0.9923</v>
      </c>
      <c r="L48" s="50">
        <f>分社漏斗数据!N22</f>
        <v>0.2946</v>
      </c>
      <c r="M48" s="1"/>
      <c r="N48" s="57"/>
      <c r="O48" s="57"/>
      <c r="P48" s="57"/>
      <c r="Q48" s="57"/>
      <c r="R48" s="57"/>
      <c r="S48" s="57"/>
      <c r="T48" s="57"/>
      <c r="U48" s="57"/>
      <c r="V48" s="57"/>
      <c r="W48" s="1"/>
      <c r="X48" s="1"/>
      <c r="Y48" s="1"/>
      <c r="Z48" s="1"/>
      <c r="AA48" s="1"/>
    </row>
    <row r="49" spans="1:27">
      <c r="A49" s="31" t="str">
        <f>分社漏斗数据!B23</f>
        <v>佛山</v>
      </c>
      <c r="B49" s="30">
        <f>分社漏斗数据!C23</f>
        <v>0</v>
      </c>
      <c r="C49" s="30">
        <f>分社漏斗数据!D23</f>
        <v>0</v>
      </c>
      <c r="D49" s="30">
        <f>分社漏斗数据!E23</f>
        <v>0</v>
      </c>
      <c r="E49" s="50">
        <f>分社漏斗数据!F23</f>
        <v>0</v>
      </c>
      <c r="F49" s="50">
        <f>分社漏斗数据!G23</f>
        <v>0</v>
      </c>
      <c r="G49" s="1"/>
      <c r="H49" s="30">
        <f>分社漏斗数据!J23</f>
        <v>10</v>
      </c>
      <c r="I49" s="30">
        <f>分社漏斗数据!K23</f>
        <v>8</v>
      </c>
      <c r="J49" s="30">
        <f>分社漏斗数据!L23</f>
        <v>4</v>
      </c>
      <c r="K49" s="50">
        <f>分社漏斗数据!M23</f>
        <v>0.8</v>
      </c>
      <c r="L49" s="50">
        <f>分社漏斗数据!N23</f>
        <v>0.5</v>
      </c>
      <c r="M49" s="1"/>
      <c r="N49" s="57"/>
      <c r="O49" s="57"/>
      <c r="P49" s="57"/>
      <c r="Q49" s="57"/>
      <c r="R49" s="57"/>
      <c r="S49" s="57"/>
      <c r="T49" s="57"/>
      <c r="U49" s="57"/>
      <c r="V49" s="57"/>
      <c r="W49" s="1"/>
      <c r="X49" s="1"/>
      <c r="Y49" s="1"/>
      <c r="Z49" s="1"/>
      <c r="AA49" s="1"/>
    </row>
    <row r="50" spans="1:27">
      <c r="A50" s="31" t="str">
        <f>分社漏斗数据!B24</f>
        <v>西安</v>
      </c>
      <c r="B50" s="30">
        <f>分社漏斗数据!C24</f>
        <v>0</v>
      </c>
      <c r="C50" s="30">
        <f>分社漏斗数据!D24</f>
        <v>0</v>
      </c>
      <c r="D50" s="30">
        <f>分社漏斗数据!E24</f>
        <v>0</v>
      </c>
      <c r="E50" s="50">
        <f>分社漏斗数据!F24</f>
        <v>0</v>
      </c>
      <c r="F50" s="50">
        <f>分社漏斗数据!G24</f>
        <v>0</v>
      </c>
      <c r="G50" s="1"/>
      <c r="H50" s="30">
        <f>分社漏斗数据!J24</f>
        <v>504</v>
      </c>
      <c r="I50" s="30">
        <f>分社漏斗数据!K24</f>
        <v>274</v>
      </c>
      <c r="J50" s="30">
        <f>分社漏斗数据!L24</f>
        <v>214</v>
      </c>
      <c r="K50" s="50">
        <f>分社漏斗数据!M24</f>
        <v>0.5437</v>
      </c>
      <c r="L50" s="50">
        <f>分社漏斗数据!N24</f>
        <v>0.781</v>
      </c>
      <c r="M50" s="1"/>
      <c r="N50" s="57"/>
      <c r="O50" s="57"/>
      <c r="P50" s="57"/>
      <c r="Q50" s="57"/>
      <c r="R50" s="57"/>
      <c r="S50" s="57"/>
      <c r="T50" s="57"/>
      <c r="U50" s="57"/>
      <c r="V50" s="57"/>
      <c r="W50" s="1"/>
      <c r="X50" s="1"/>
      <c r="Y50" s="1"/>
      <c r="Z50" s="1"/>
      <c r="AA50" s="1"/>
    </row>
    <row r="51" spans="1:22">
      <c r="A51" s="31"/>
      <c r="E51" s="1"/>
      <c r="F51" s="1"/>
      <c r="G51" s="1"/>
      <c r="K51" s="1"/>
      <c r="L51" s="1"/>
      <c r="M51" s="1"/>
      <c r="N51" s="57"/>
      <c r="O51" s="57"/>
      <c r="P51" s="57"/>
      <c r="Q51" s="57"/>
      <c r="R51" s="57"/>
      <c r="S51" s="57"/>
      <c r="T51" s="57"/>
      <c r="U51" s="57"/>
      <c r="V51" s="57"/>
    </row>
    <row r="52" spans="1:21">
      <c r="A52" s="43" t="s">
        <v>31</v>
      </c>
      <c r="B52" s="43"/>
      <c r="C52" s="43"/>
      <c r="D52" s="43"/>
      <c r="E52" s="43"/>
      <c r="F52" s="43"/>
      <c r="G52" s="51"/>
      <c r="H52" s="43"/>
      <c r="I52" s="43"/>
      <c r="J52" s="43"/>
      <c r="K52" s="43"/>
      <c r="L52" s="43"/>
      <c r="M52" s="1"/>
      <c r="O52" s="1"/>
      <c r="Q52" s="1"/>
      <c r="S52" s="1"/>
      <c r="U52" s="1"/>
    </row>
    <row r="53" spans="1:27">
      <c r="A53" s="30"/>
      <c r="B53" s="29" t="s">
        <v>32</v>
      </c>
      <c r="C53" s="30"/>
      <c r="D53" s="31"/>
      <c r="E53" s="31"/>
      <c r="F53" s="31"/>
      <c r="G53" s="52"/>
      <c r="H53" s="29" t="s">
        <v>33</v>
      </c>
      <c r="I53" s="31"/>
      <c r="J53" s="3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0" t="s">
        <v>29</v>
      </c>
      <c r="B54" s="41" t="s">
        <v>19</v>
      </c>
      <c r="C54" s="41" t="s">
        <v>20</v>
      </c>
      <c r="D54" s="41" t="s">
        <v>21</v>
      </c>
      <c r="E54" s="41" t="s">
        <v>22</v>
      </c>
      <c r="F54" s="41" t="s">
        <v>23</v>
      </c>
      <c r="G54" s="30"/>
      <c r="H54" s="48" t="s">
        <v>19</v>
      </c>
      <c r="I54" s="48" t="s">
        <v>20</v>
      </c>
      <c r="J54" s="48" t="s">
        <v>21</v>
      </c>
      <c r="K54" s="48" t="s">
        <v>22</v>
      </c>
      <c r="L54" s="48" t="s">
        <v>23</v>
      </c>
      <c r="M54" s="1"/>
      <c r="O54" s="1"/>
      <c r="Q54" s="1"/>
      <c r="S54" s="1"/>
      <c r="U54" s="1"/>
    </row>
    <row r="55" spans="1:21">
      <c r="A55" s="31" t="str">
        <f>分社学习数据!B2</f>
        <v>总部</v>
      </c>
      <c r="B55" s="42">
        <f>分社学习数据!C2</f>
        <v>189</v>
      </c>
      <c r="C55" s="30">
        <f>分社学习数据!D2</f>
        <v>135</v>
      </c>
      <c r="D55" s="30">
        <f>分社学习数据!E2</f>
        <v>82</v>
      </c>
      <c r="E55" s="49">
        <f>分社学习数据!F2</f>
        <v>0.7143</v>
      </c>
      <c r="F55" s="49">
        <f>分社学习数据!G2</f>
        <v>0.4339</v>
      </c>
      <c r="G55" s="31"/>
      <c r="H55" s="30">
        <f>分社学习数据!J2</f>
        <v>23754</v>
      </c>
      <c r="I55" s="30">
        <f>分社学习数据!K2</f>
        <v>17106</v>
      </c>
      <c r="J55" s="30">
        <f>分社学习数据!L2</f>
        <v>11093</v>
      </c>
      <c r="K55" s="49">
        <f>分社学习数据!M2</f>
        <v>0.7201</v>
      </c>
      <c r="L55" s="53">
        <f>分社学习数据!N2</f>
        <v>0.467</v>
      </c>
      <c r="M55" s="1"/>
      <c r="O55" s="1"/>
      <c r="Q55" s="1"/>
      <c r="S55" s="1"/>
      <c r="U55" s="1"/>
    </row>
    <row r="56" spans="1:21">
      <c r="A56" s="31" t="str">
        <f>分社学习数据!B3</f>
        <v>上海</v>
      </c>
      <c r="B56" s="30">
        <f>分社学习数据!C3</f>
        <v>55</v>
      </c>
      <c r="C56" s="30">
        <f>分社学习数据!D3</f>
        <v>40</v>
      </c>
      <c r="D56" s="30">
        <f>分社学习数据!E3</f>
        <v>16</v>
      </c>
      <c r="E56" s="49">
        <f>分社学习数据!F3</f>
        <v>0.7273</v>
      </c>
      <c r="F56" s="53">
        <f>分社学习数据!G3</f>
        <v>0.2909</v>
      </c>
      <c r="G56" s="31"/>
      <c r="H56" s="30">
        <f>分社学习数据!J3</f>
        <v>7811</v>
      </c>
      <c r="I56" s="30">
        <f>分社学习数据!K3</f>
        <v>5403</v>
      </c>
      <c r="J56" s="30">
        <f>分社学习数据!L3</f>
        <v>3494</v>
      </c>
      <c r="K56" s="49">
        <f>分社学习数据!M3</f>
        <v>0.6917</v>
      </c>
      <c r="L56" s="53">
        <f>分社学习数据!N3</f>
        <v>0.4473</v>
      </c>
      <c r="M56" s="1"/>
      <c r="O56" s="1"/>
      <c r="Q56" s="1"/>
      <c r="S56" s="1"/>
      <c r="U56" s="1"/>
    </row>
    <row r="57" spans="1:21">
      <c r="A57" s="31" t="str">
        <f>分社学习数据!B4</f>
        <v>北京</v>
      </c>
      <c r="B57" s="30">
        <f>分社学习数据!C4</f>
        <v>36</v>
      </c>
      <c r="C57" s="30">
        <f>分社学习数据!D4</f>
        <v>28</v>
      </c>
      <c r="D57" s="30">
        <f>分社学习数据!E4</f>
        <v>29</v>
      </c>
      <c r="E57" s="49">
        <f>分社学习数据!F4</f>
        <v>0.7778</v>
      </c>
      <c r="F57" s="49">
        <f>分社学习数据!G4</f>
        <v>0.8056</v>
      </c>
      <c r="G57" s="1"/>
      <c r="H57" s="30">
        <f>分社学习数据!J4</f>
        <v>11225</v>
      </c>
      <c r="I57" s="30">
        <f>分社学习数据!K4</f>
        <v>7938</v>
      </c>
      <c r="J57" s="30">
        <f>分社学习数据!L4</f>
        <v>6166</v>
      </c>
      <c r="K57" s="49">
        <f>分社学习数据!M4</f>
        <v>0.7072</v>
      </c>
      <c r="L57" s="49">
        <f>分社学习数据!N4</f>
        <v>0.5493</v>
      </c>
      <c r="M57" s="1"/>
      <c r="O57" s="1"/>
      <c r="Q57" s="1"/>
      <c r="S57" s="1"/>
      <c r="U57" s="1"/>
    </row>
    <row r="58" spans="1:21">
      <c r="A58" s="31" t="str">
        <f>分社学习数据!B5</f>
        <v>厦门</v>
      </c>
      <c r="B58" s="30">
        <f>分社学习数据!C5</f>
        <v>30</v>
      </c>
      <c r="C58" s="30">
        <f>分社学习数据!D5</f>
        <v>19</v>
      </c>
      <c r="D58" s="30">
        <f>分社学习数据!E5</f>
        <v>4</v>
      </c>
      <c r="E58" s="49">
        <f>分社学习数据!F5</f>
        <v>0.6333</v>
      </c>
      <c r="F58" s="53">
        <f>分社学习数据!G5</f>
        <v>0.1333</v>
      </c>
      <c r="G58" s="1"/>
      <c r="H58" s="30">
        <f>分社学习数据!J5</f>
        <v>2243</v>
      </c>
      <c r="I58" s="30">
        <f>分社学习数据!K5</f>
        <v>1432</v>
      </c>
      <c r="J58" s="30">
        <f>分社学习数据!L5</f>
        <v>1151</v>
      </c>
      <c r="K58" s="49">
        <f>分社学习数据!M5</f>
        <v>0.6384</v>
      </c>
      <c r="L58" s="49">
        <f>分社学习数据!N5</f>
        <v>0.5132</v>
      </c>
      <c r="M58" s="1"/>
      <c r="O58" s="1"/>
      <c r="Q58" s="1"/>
      <c r="S58" s="1"/>
      <c r="U58" s="1"/>
    </row>
    <row r="59" spans="1:21">
      <c r="A59" s="31" t="str">
        <f>分社学习数据!B6</f>
        <v>杭州</v>
      </c>
      <c r="B59" s="30">
        <f>分社学习数据!C6</f>
        <v>27</v>
      </c>
      <c r="C59" s="30">
        <f>分社学习数据!D6</f>
        <v>14</v>
      </c>
      <c r="D59" s="30">
        <f>分社学习数据!E6</f>
        <v>10</v>
      </c>
      <c r="E59" s="49">
        <f>分社学习数据!F6</f>
        <v>0.5185</v>
      </c>
      <c r="F59" s="49">
        <f>分社学习数据!G6</f>
        <v>0.3704</v>
      </c>
      <c r="G59" s="1"/>
      <c r="H59" s="30">
        <f>分社学习数据!J6</f>
        <v>7467</v>
      </c>
      <c r="I59" s="30">
        <f>分社学习数据!K6</f>
        <v>5106</v>
      </c>
      <c r="J59" s="30">
        <f>分社学习数据!L6</f>
        <v>4739</v>
      </c>
      <c r="K59" s="49">
        <f>分社学习数据!M6</f>
        <v>0.6838</v>
      </c>
      <c r="L59" s="49">
        <f>分社学习数据!N6</f>
        <v>0.6347</v>
      </c>
      <c r="M59" s="1"/>
      <c r="O59" s="1"/>
      <c r="Q59" s="1"/>
      <c r="S59" s="1"/>
      <c r="U59" s="1"/>
    </row>
    <row r="60" spans="1:21">
      <c r="A60" s="31" t="str">
        <f>分社学习数据!B7</f>
        <v>郑州</v>
      </c>
      <c r="B60" s="30">
        <f>分社学习数据!C7</f>
        <v>7</v>
      </c>
      <c r="C60" s="30">
        <f>分社学习数据!D7</f>
        <v>7</v>
      </c>
      <c r="D60" s="30">
        <f>分社学习数据!E7</f>
        <v>3</v>
      </c>
      <c r="E60" s="49">
        <f>分社学习数据!F7</f>
        <v>1</v>
      </c>
      <c r="F60" s="49">
        <f>分社学习数据!G7</f>
        <v>0.4286</v>
      </c>
      <c r="G60" s="1"/>
      <c r="H60" s="30">
        <f>分社学习数据!J7</f>
        <v>2930</v>
      </c>
      <c r="I60" s="30">
        <f>分社学习数据!K7</f>
        <v>2037</v>
      </c>
      <c r="J60" s="30">
        <f>分社学习数据!L7</f>
        <v>1452</v>
      </c>
      <c r="K60" s="49">
        <f>分社学习数据!M7</f>
        <v>0.6952</v>
      </c>
      <c r="L60" s="49">
        <f>分社学习数据!N7</f>
        <v>0.4956</v>
      </c>
      <c r="M60" s="1"/>
      <c r="O60" s="1"/>
      <c r="Q60" s="1"/>
      <c r="S60" s="1"/>
      <c r="U60" s="1"/>
    </row>
    <row r="61" spans="1:27">
      <c r="A61" s="31" t="str">
        <f>分社学习数据!B8</f>
        <v>佛山</v>
      </c>
      <c r="B61" s="30">
        <f>分社学习数据!C8</f>
        <v>5</v>
      </c>
      <c r="C61" s="30">
        <f>分社学习数据!D8</f>
        <v>5</v>
      </c>
      <c r="D61" s="30">
        <f>分社学习数据!E8</f>
        <v>3</v>
      </c>
      <c r="E61" s="49">
        <f>分社学习数据!F8</f>
        <v>1</v>
      </c>
      <c r="F61" s="49">
        <f>分社学习数据!G8</f>
        <v>0.6</v>
      </c>
      <c r="G61" s="1"/>
      <c r="H61" s="30">
        <f>分社学习数据!J8</f>
        <v>66</v>
      </c>
      <c r="I61" s="30">
        <f>分社学习数据!K8</f>
        <v>41</v>
      </c>
      <c r="J61" s="30">
        <f>分社学习数据!L8</f>
        <v>19</v>
      </c>
      <c r="K61" s="49">
        <f>分社学习数据!M8</f>
        <v>0.6212</v>
      </c>
      <c r="L61" s="49">
        <f>分社学习数据!N8</f>
        <v>0.2879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1" t="str">
        <f>分社学习数据!B9</f>
        <v>南京</v>
      </c>
      <c r="B62" s="30">
        <f>分社学习数据!C9</f>
        <v>5</v>
      </c>
      <c r="C62" s="30">
        <f>分社学习数据!D9</f>
        <v>4</v>
      </c>
      <c r="D62" s="30">
        <f>分社学习数据!E9</f>
        <v>1</v>
      </c>
      <c r="E62" s="49">
        <f>分社学习数据!F9</f>
        <v>0.8</v>
      </c>
      <c r="F62" s="49">
        <f>分社学习数据!G9</f>
        <v>0.2</v>
      </c>
      <c r="G62" s="1"/>
      <c r="H62" s="30">
        <f>分社学习数据!J9</f>
        <v>1664</v>
      </c>
      <c r="I62" s="30">
        <f>分社学习数据!K9</f>
        <v>1125</v>
      </c>
      <c r="J62" s="30">
        <f>分社学习数据!L9</f>
        <v>1049</v>
      </c>
      <c r="K62" s="49">
        <f>分社学习数据!M9</f>
        <v>0.6761</v>
      </c>
      <c r="L62" s="49">
        <f>分社学习数据!N9</f>
        <v>0.6304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1" t="str">
        <f>分社学习数据!B10</f>
        <v>大连</v>
      </c>
      <c r="B63" s="30">
        <f>分社学习数据!C10</f>
        <v>4</v>
      </c>
      <c r="C63" s="30">
        <f>分社学习数据!D10</f>
        <v>4</v>
      </c>
      <c r="D63" s="30">
        <f>分社学习数据!E10</f>
        <v>2</v>
      </c>
      <c r="E63" s="49">
        <f>分社学习数据!F10</f>
        <v>1</v>
      </c>
      <c r="F63" s="49">
        <f>分社学习数据!G10</f>
        <v>0.5</v>
      </c>
      <c r="G63" s="1"/>
      <c r="H63" s="30">
        <f>分社学习数据!J10</f>
        <v>1832</v>
      </c>
      <c r="I63" s="30">
        <f>分社学习数据!K10</f>
        <v>1280</v>
      </c>
      <c r="J63" s="30">
        <f>分社学习数据!L10</f>
        <v>1198</v>
      </c>
      <c r="K63" s="49">
        <f>分社学习数据!M10</f>
        <v>0.6987</v>
      </c>
      <c r="L63" s="49">
        <f>分社学习数据!N10</f>
        <v>0.6539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1" t="str">
        <f>分社学习数据!B11</f>
        <v>武汉</v>
      </c>
      <c r="B64" s="30">
        <f>分社学习数据!C11</f>
        <v>4</v>
      </c>
      <c r="C64" s="30">
        <f>分社学习数据!D11</f>
        <v>4</v>
      </c>
      <c r="D64" s="30">
        <f>分社学习数据!E11</f>
        <v>1</v>
      </c>
      <c r="E64" s="49">
        <f>分社学习数据!F11</f>
        <v>1</v>
      </c>
      <c r="F64" s="49">
        <f>分社学习数据!G11</f>
        <v>0.25</v>
      </c>
      <c r="G64" s="1"/>
      <c r="H64" s="30">
        <f>分社学习数据!J11</f>
        <v>642</v>
      </c>
      <c r="I64" s="30">
        <f>分社学习数据!K11</f>
        <v>379</v>
      </c>
      <c r="J64" s="30">
        <f>分社学习数据!L11</f>
        <v>456</v>
      </c>
      <c r="K64" s="49">
        <f>分社学习数据!M11</f>
        <v>0.5903</v>
      </c>
      <c r="L64" s="49">
        <f>分社学习数据!N11</f>
        <v>0.7103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1" t="str">
        <f>分社学习数据!B12</f>
        <v>太原</v>
      </c>
      <c r="B65" s="30">
        <f>分社学习数据!C12</f>
        <v>3</v>
      </c>
      <c r="C65" s="30">
        <f>分社学习数据!D12</f>
        <v>3</v>
      </c>
      <c r="D65" s="30">
        <f>分社学习数据!E12</f>
        <v>2</v>
      </c>
      <c r="E65" s="49">
        <f>分社学习数据!F12</f>
        <v>1</v>
      </c>
      <c r="F65" s="49">
        <f>分社学习数据!G12</f>
        <v>0.6667</v>
      </c>
      <c r="G65" s="1"/>
      <c r="H65" s="30">
        <f>分社学习数据!J12</f>
        <v>7</v>
      </c>
      <c r="I65" s="30">
        <f>分社学习数据!K12</f>
        <v>5</v>
      </c>
      <c r="J65" s="30">
        <f>分社学习数据!L12</f>
        <v>6</v>
      </c>
      <c r="K65" s="49">
        <f>分社学习数据!M12</f>
        <v>0.7143</v>
      </c>
      <c r="L65" s="49">
        <f>分社学习数据!N12</f>
        <v>0.8571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1" t="str">
        <f>分社学习数据!B13</f>
        <v>苏州</v>
      </c>
      <c r="B66" s="30">
        <f>分社学习数据!C13</f>
        <v>3</v>
      </c>
      <c r="C66" s="30">
        <f>分社学习数据!D13</f>
        <v>3</v>
      </c>
      <c r="D66" s="30">
        <f>分社学习数据!E13</f>
        <v>2</v>
      </c>
      <c r="E66" s="49">
        <f>分社学习数据!F13</f>
        <v>1</v>
      </c>
      <c r="F66" s="49">
        <f>分社学习数据!G13</f>
        <v>0.6667</v>
      </c>
      <c r="G66" s="1"/>
      <c r="H66" s="30">
        <f>分社学习数据!J13</f>
        <v>1571</v>
      </c>
      <c r="I66" s="30">
        <f>分社学习数据!K13</f>
        <v>1030</v>
      </c>
      <c r="J66" s="30">
        <f>分社学习数据!L13</f>
        <v>832</v>
      </c>
      <c r="K66" s="49">
        <f>分社学习数据!M13</f>
        <v>0.6556</v>
      </c>
      <c r="L66" s="49">
        <f>分社学习数据!N13</f>
        <v>0.5296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1" t="str">
        <f>分社学习数据!B14</f>
        <v>广州</v>
      </c>
      <c r="B67" s="30">
        <f>分社学习数据!C14</f>
        <v>3</v>
      </c>
      <c r="C67" s="30">
        <f>分社学习数据!D14</f>
        <v>3</v>
      </c>
      <c r="D67" s="30">
        <f>分社学习数据!E14</f>
        <v>1</v>
      </c>
      <c r="E67" s="49">
        <f>分社学习数据!F14</f>
        <v>1</v>
      </c>
      <c r="F67" s="49">
        <f>分社学习数据!G14</f>
        <v>0.3333</v>
      </c>
      <c r="G67" s="1"/>
      <c r="H67" s="30">
        <f>分社学习数据!J14</f>
        <v>3004</v>
      </c>
      <c r="I67" s="30">
        <f>分社学习数据!K14</f>
        <v>1873</v>
      </c>
      <c r="J67" s="30">
        <f>分社学习数据!L14</f>
        <v>1363</v>
      </c>
      <c r="K67" s="49">
        <f>分社学习数据!M14</f>
        <v>0.6235</v>
      </c>
      <c r="L67" s="53">
        <f>分社学习数据!N14</f>
        <v>0.4537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1" t="str">
        <f>分社学习数据!B15</f>
        <v>重庆</v>
      </c>
      <c r="B68" s="30">
        <f>分社学习数据!C15</f>
        <v>3</v>
      </c>
      <c r="C68" s="30">
        <f>分社学习数据!D15</f>
        <v>1</v>
      </c>
      <c r="D68" s="30">
        <f>分社学习数据!E15</f>
        <v>1</v>
      </c>
      <c r="E68" s="49">
        <f>分社学习数据!F15</f>
        <v>0.3333</v>
      </c>
      <c r="F68" s="49">
        <f>分社学习数据!G15</f>
        <v>0.3333</v>
      </c>
      <c r="G68" s="1"/>
      <c r="H68" s="30">
        <f>分社学习数据!J15</f>
        <v>1436</v>
      </c>
      <c r="I68" s="30">
        <f>分社学习数据!K15</f>
        <v>844</v>
      </c>
      <c r="J68" s="30">
        <f>分社学习数据!L15</f>
        <v>739</v>
      </c>
      <c r="K68" s="49">
        <f>分社学习数据!M15</f>
        <v>0.5877</v>
      </c>
      <c r="L68" s="49">
        <f>分社学习数据!N15</f>
        <v>0.5146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1" t="str">
        <f>分社学习数据!B16</f>
        <v>西安</v>
      </c>
      <c r="B69" s="30">
        <f>分社学习数据!C16</f>
        <v>3</v>
      </c>
      <c r="C69" s="30">
        <f>分社学习数据!D16</f>
        <v>3</v>
      </c>
      <c r="D69" s="30">
        <f>分社学习数据!E16</f>
        <v>3</v>
      </c>
      <c r="E69" s="49">
        <f>分社学习数据!F16</f>
        <v>1</v>
      </c>
      <c r="F69" s="49">
        <f>分社学习数据!G16</f>
        <v>1</v>
      </c>
      <c r="G69" s="1"/>
      <c r="H69" s="30">
        <f>分社学习数据!J16</f>
        <v>925</v>
      </c>
      <c r="I69" s="30">
        <f>分社学习数据!K16</f>
        <v>524</v>
      </c>
      <c r="J69" s="30">
        <f>分社学习数据!L16</f>
        <v>582</v>
      </c>
      <c r="K69" s="49">
        <f>分社学习数据!M16</f>
        <v>0.5665</v>
      </c>
      <c r="L69" s="49">
        <f>分社学习数据!N16</f>
        <v>0.6292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1" t="str">
        <f>分社学习数据!B17</f>
        <v>深圳</v>
      </c>
      <c r="B70" s="30">
        <f>分社学习数据!C17</f>
        <v>3</v>
      </c>
      <c r="C70" s="30">
        <f>分社学习数据!D17</f>
        <v>3</v>
      </c>
      <c r="D70" s="30">
        <f>分社学习数据!E17</f>
        <v>3</v>
      </c>
      <c r="E70" s="49">
        <f>分社学习数据!F17</f>
        <v>1</v>
      </c>
      <c r="F70" s="49">
        <f>分社学习数据!G17</f>
        <v>1</v>
      </c>
      <c r="G70" s="1"/>
      <c r="H70" s="30">
        <f>分社学习数据!J17</f>
        <v>22</v>
      </c>
      <c r="I70" s="30">
        <f>分社学习数据!K17</f>
        <v>10</v>
      </c>
      <c r="J70" s="30">
        <f>分社学习数据!L17</f>
        <v>13</v>
      </c>
      <c r="K70" s="49">
        <f>分社学习数据!M17</f>
        <v>0.4545</v>
      </c>
      <c r="L70" s="49">
        <f>分社学习数据!N17</f>
        <v>0.5909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1" t="str">
        <f>分社学习数据!B18</f>
        <v>长沙</v>
      </c>
      <c r="B71" s="30">
        <f>分社学习数据!C18</f>
        <v>2</v>
      </c>
      <c r="C71" s="30">
        <f>分社学习数据!D18</f>
        <v>1</v>
      </c>
      <c r="D71" s="30">
        <f>分社学习数据!E18</f>
        <v>0</v>
      </c>
      <c r="E71" s="49">
        <f>分社学习数据!F18</f>
        <v>0.5</v>
      </c>
      <c r="F71" s="49">
        <f>分社学习数据!G18</f>
        <v>0</v>
      </c>
      <c r="G71" s="1"/>
      <c r="H71" s="30">
        <f>分社学习数据!J18</f>
        <v>709</v>
      </c>
      <c r="I71" s="30">
        <f>分社学习数据!K18</f>
        <v>418</v>
      </c>
      <c r="J71" s="30">
        <f>分社学习数据!L18</f>
        <v>432</v>
      </c>
      <c r="K71" s="49">
        <f>分社学习数据!M18</f>
        <v>0.5896</v>
      </c>
      <c r="L71" s="49">
        <f>分社学习数据!N18</f>
        <v>0.6093</v>
      </c>
      <c r="M71" s="1"/>
      <c r="O71" s="1"/>
      <c r="Q71" s="1"/>
      <c r="S71" s="1"/>
      <c r="U71" s="1"/>
    </row>
    <row r="72" spans="1:21">
      <c r="A72" s="31" t="str">
        <f>分社学习数据!B19</f>
        <v>成都</v>
      </c>
      <c r="B72" s="30">
        <f>分社学习数据!C19</f>
        <v>1</v>
      </c>
      <c r="C72" s="30">
        <f>分社学习数据!D19</f>
        <v>0</v>
      </c>
      <c r="D72" s="30">
        <f>分社学习数据!E19</f>
        <v>1</v>
      </c>
      <c r="E72" s="49">
        <f>分社学习数据!F19</f>
        <v>0</v>
      </c>
      <c r="F72" s="49">
        <f>分社学习数据!G19</f>
        <v>1</v>
      </c>
      <c r="G72" s="1"/>
      <c r="H72" s="30">
        <f>分社学习数据!J19</f>
        <v>1071</v>
      </c>
      <c r="I72" s="30">
        <f>分社学习数据!K19</f>
        <v>635</v>
      </c>
      <c r="J72" s="30">
        <f>分社学习数据!L19</f>
        <v>531</v>
      </c>
      <c r="K72" s="49">
        <f>分社学习数据!M19</f>
        <v>0.5929</v>
      </c>
      <c r="L72" s="49">
        <f>分社学习数据!N19</f>
        <v>0.4958</v>
      </c>
      <c r="M72" s="1"/>
      <c r="O72" s="1"/>
      <c r="Q72" s="1"/>
      <c r="S72" s="1"/>
      <c r="U72" s="1"/>
    </row>
    <row r="73" spans="1:21">
      <c r="A73" s="31" t="str">
        <f>分社学习数据!B20</f>
        <v>天津</v>
      </c>
      <c r="B73" s="30">
        <f>分社学习数据!C20</f>
        <v>1</v>
      </c>
      <c r="C73" s="30">
        <f>分社学习数据!D20</f>
        <v>0</v>
      </c>
      <c r="D73" s="30">
        <f>分社学习数据!E20</f>
        <v>0</v>
      </c>
      <c r="E73" s="49">
        <f>分社学习数据!F20</f>
        <v>0</v>
      </c>
      <c r="F73" s="49">
        <f>分社学习数据!G20</f>
        <v>0</v>
      </c>
      <c r="G73" s="1"/>
      <c r="H73" s="30">
        <f>分社学习数据!J20</f>
        <v>44</v>
      </c>
      <c r="I73" s="30">
        <f>分社学习数据!K20</f>
        <v>16</v>
      </c>
      <c r="J73" s="30">
        <f>分社学习数据!L20</f>
        <v>35</v>
      </c>
      <c r="K73" s="49">
        <f>分社学习数据!M20</f>
        <v>0.3636</v>
      </c>
      <c r="L73" s="49">
        <f>分社学习数据!N20</f>
        <v>0.7955</v>
      </c>
      <c r="M73" s="1"/>
      <c r="O73" s="1"/>
      <c r="Q73" s="1"/>
      <c r="S73" s="1"/>
      <c r="U73" s="1"/>
    </row>
    <row r="74" spans="1:27">
      <c r="A74" s="31" t="str">
        <f>分社学习数据!B21</f>
        <v>东莞</v>
      </c>
      <c r="B74" s="30">
        <f>分社学习数据!C21</f>
        <v>1</v>
      </c>
      <c r="C74" s="30">
        <f>分社学习数据!D21</f>
        <v>1</v>
      </c>
      <c r="D74" s="30">
        <f>分社学习数据!E21</f>
        <v>1</v>
      </c>
      <c r="E74" s="49">
        <f>分社学习数据!F21</f>
        <v>1</v>
      </c>
      <c r="F74" s="49">
        <f>分社学习数据!G21</f>
        <v>1</v>
      </c>
      <c r="G74" s="1"/>
      <c r="H74" s="30">
        <f>分社学习数据!J21</f>
        <v>1</v>
      </c>
      <c r="I74" s="30">
        <f>分社学习数据!K21</f>
        <v>1</v>
      </c>
      <c r="J74" s="30">
        <f>分社学习数据!L21</f>
        <v>1</v>
      </c>
      <c r="K74" s="49">
        <f>分社学习数据!M21</f>
        <v>1</v>
      </c>
      <c r="L74" s="49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1" t="str">
        <f>分社学习数据!B22</f>
        <v>无锡</v>
      </c>
      <c r="B75" s="30">
        <f>分社学习数据!C22</f>
        <v>1</v>
      </c>
      <c r="C75" s="30">
        <f>分社学习数据!D22</f>
        <v>1</v>
      </c>
      <c r="D75" s="30">
        <f>分社学习数据!E22</f>
        <v>0</v>
      </c>
      <c r="E75" s="49">
        <f>分社学习数据!F22</f>
        <v>1</v>
      </c>
      <c r="F75" s="49">
        <f>分社学习数据!G22</f>
        <v>0</v>
      </c>
      <c r="G75" s="1"/>
      <c r="H75" s="30">
        <f>分社学习数据!J22</f>
        <v>2</v>
      </c>
      <c r="I75" s="30">
        <f>分社学习数据!K22</f>
        <v>2</v>
      </c>
      <c r="J75" s="30">
        <f>分社学习数据!L22</f>
        <v>0</v>
      </c>
      <c r="K75" s="49">
        <f>分社学习数据!M22</f>
        <v>1</v>
      </c>
      <c r="L75" s="49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1" t="str">
        <f>分社学习数据!B23</f>
        <v>沈阳</v>
      </c>
      <c r="B76" s="30">
        <f>分社学习数据!C23</f>
        <v>1</v>
      </c>
      <c r="C76" s="30">
        <f>分社学习数据!D23</f>
        <v>0</v>
      </c>
      <c r="D76" s="30">
        <f>分社学习数据!E23</f>
        <v>0</v>
      </c>
      <c r="E76" s="49">
        <f>分社学习数据!F23</f>
        <v>0</v>
      </c>
      <c r="F76" s="49">
        <f>分社学习数据!G23</f>
        <v>0</v>
      </c>
      <c r="G76" s="1"/>
      <c r="H76" s="30">
        <f>分社学习数据!J23</f>
        <v>88</v>
      </c>
      <c r="I76" s="30">
        <f>分社学习数据!K23</f>
        <v>35</v>
      </c>
      <c r="J76" s="30">
        <f>分社学习数据!L23</f>
        <v>37</v>
      </c>
      <c r="K76" s="49">
        <f>分社学习数据!M23</f>
        <v>0.3977</v>
      </c>
      <c r="L76" s="49">
        <f>分社学习数据!N23</f>
        <v>0.4205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1" t="str">
        <f>分社学习数据!B24</f>
        <v>宁波</v>
      </c>
      <c r="B77" s="30">
        <f>分社学习数据!C24</f>
        <v>0</v>
      </c>
      <c r="C77" s="30">
        <f>分社学习数据!D24</f>
        <v>0</v>
      </c>
      <c r="D77" s="30">
        <f>分社学习数据!E24</f>
        <v>0</v>
      </c>
      <c r="E77" s="49">
        <f>分社学习数据!F24</f>
        <v>0</v>
      </c>
      <c r="F77" s="49">
        <f>分社学习数据!G24</f>
        <v>0</v>
      </c>
      <c r="G77" s="1"/>
      <c r="H77" s="30">
        <f>分社学习数据!J24</f>
        <v>4</v>
      </c>
      <c r="I77" s="30">
        <f>分社学习数据!K24</f>
        <v>4</v>
      </c>
      <c r="J77" s="30">
        <f>分社学习数据!L24</f>
        <v>2</v>
      </c>
      <c r="K77" s="49">
        <f>分社学习数据!M24</f>
        <v>1</v>
      </c>
      <c r="L77" s="49">
        <f>分社学习数据!N24</f>
        <v>0.5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3:V5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3"/>
  <sheetViews>
    <sheetView workbookViewId="0">
      <selection activeCell="A22" sqref="A22"/>
    </sheetView>
  </sheetViews>
  <sheetFormatPr defaultColWidth="9" defaultRowHeight="13.6"/>
  <cols>
    <col min="1" max="23" width="10.8333333333333"/>
  </cols>
  <sheetData>
    <row r="1" ht="48" customHeight="1" spans="1:23">
      <c r="A1" s="20"/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M1" s="20"/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  <c r="W1" s="18" t="s">
        <v>54</v>
      </c>
    </row>
    <row r="2" spans="1:23">
      <c r="A2" s="23">
        <v>43907</v>
      </c>
      <c r="B2" s="21">
        <v>7024</v>
      </c>
      <c r="C2" s="21">
        <v>0</v>
      </c>
      <c r="D2" s="21">
        <v>761</v>
      </c>
      <c r="E2" s="21">
        <v>0</v>
      </c>
      <c r="F2" s="20"/>
      <c r="G2" s="21">
        <v>14008</v>
      </c>
      <c r="H2" s="21">
        <v>11181</v>
      </c>
      <c r="I2" s="21">
        <v>4877</v>
      </c>
      <c r="J2" s="21">
        <v>0.7982</v>
      </c>
      <c r="K2" s="21">
        <v>0.4362</v>
      </c>
      <c r="M2" s="25">
        <v>43907</v>
      </c>
      <c r="N2" s="21">
        <v>2627</v>
      </c>
      <c r="O2" s="21">
        <v>0</v>
      </c>
      <c r="P2" s="21">
        <v>750</v>
      </c>
      <c r="Q2" s="21">
        <v>0</v>
      </c>
      <c r="R2" s="21">
        <v>0.2855</v>
      </c>
      <c r="S2" s="21">
        <v>69729</v>
      </c>
      <c r="T2" s="21">
        <v>47939</v>
      </c>
      <c r="U2" s="21">
        <v>36092</v>
      </c>
      <c r="V2" s="21">
        <v>0.6875</v>
      </c>
      <c r="W2" s="21">
        <v>0.5176</v>
      </c>
    </row>
    <row r="3" spans="1:23">
      <c r="A3" s="23">
        <v>43908</v>
      </c>
      <c r="B3" s="21">
        <v>3199</v>
      </c>
      <c r="C3" s="21">
        <v>0</v>
      </c>
      <c r="D3" s="21">
        <v>123</v>
      </c>
      <c r="E3" s="21">
        <v>0</v>
      </c>
      <c r="F3" s="20"/>
      <c r="G3" s="21">
        <v>14008</v>
      </c>
      <c r="H3" s="21">
        <v>11181</v>
      </c>
      <c r="I3" s="21">
        <v>4877</v>
      </c>
      <c r="J3" s="21">
        <v>0.7982</v>
      </c>
      <c r="K3" s="21">
        <v>0.4362</v>
      </c>
      <c r="M3" s="25">
        <v>43908</v>
      </c>
      <c r="N3" s="21">
        <v>7025</v>
      </c>
      <c r="O3" s="21">
        <v>0</v>
      </c>
      <c r="P3" s="21">
        <v>2273</v>
      </c>
      <c r="Q3" s="21">
        <v>0</v>
      </c>
      <c r="R3" s="21">
        <v>0.3236</v>
      </c>
      <c r="S3" s="21">
        <v>69729</v>
      </c>
      <c r="T3" s="21">
        <v>47939</v>
      </c>
      <c r="U3" s="21">
        <v>36092</v>
      </c>
      <c r="V3" s="21">
        <v>0.6875</v>
      </c>
      <c r="W3" s="21">
        <v>0.5176</v>
      </c>
    </row>
    <row r="4" spans="1:23">
      <c r="A4" s="23">
        <v>43909</v>
      </c>
      <c r="B4" s="21">
        <v>964</v>
      </c>
      <c r="C4" s="21">
        <v>0</v>
      </c>
      <c r="D4" s="21">
        <v>105</v>
      </c>
      <c r="E4" s="21">
        <v>0</v>
      </c>
      <c r="F4" s="20"/>
      <c r="G4" s="21">
        <v>14008</v>
      </c>
      <c r="H4" s="21">
        <v>11181</v>
      </c>
      <c r="I4" s="21">
        <v>4877</v>
      </c>
      <c r="J4" s="21">
        <v>0.7982</v>
      </c>
      <c r="K4" s="21">
        <v>0.4362</v>
      </c>
      <c r="M4" s="25">
        <v>43909</v>
      </c>
      <c r="N4" s="21">
        <v>14589</v>
      </c>
      <c r="O4" s="21">
        <v>10145</v>
      </c>
      <c r="P4" s="21">
        <v>4416</v>
      </c>
      <c r="Q4" s="21">
        <v>0.6954</v>
      </c>
      <c r="R4" s="21">
        <v>0.3027</v>
      </c>
      <c r="S4" s="21">
        <v>69729</v>
      </c>
      <c r="T4" s="21">
        <v>47939</v>
      </c>
      <c r="U4" s="21">
        <v>36092</v>
      </c>
      <c r="V4" s="21">
        <v>0.6875</v>
      </c>
      <c r="W4" s="21">
        <v>0.5176</v>
      </c>
    </row>
    <row r="5" spans="1:23">
      <c r="A5" s="23">
        <v>43910</v>
      </c>
      <c r="B5" s="21">
        <v>430</v>
      </c>
      <c r="C5" s="21">
        <v>0</v>
      </c>
      <c r="D5" s="21">
        <v>53</v>
      </c>
      <c r="E5" s="21">
        <v>0</v>
      </c>
      <c r="F5" s="20"/>
      <c r="G5" s="21">
        <v>14008</v>
      </c>
      <c r="H5" s="21">
        <v>11181</v>
      </c>
      <c r="I5" s="21">
        <v>4877</v>
      </c>
      <c r="J5" s="21">
        <v>0.7982</v>
      </c>
      <c r="K5" s="21">
        <v>0.4362</v>
      </c>
      <c r="L5" s="24"/>
      <c r="M5" s="25">
        <v>43910</v>
      </c>
      <c r="N5" s="21">
        <v>8257</v>
      </c>
      <c r="O5" s="21">
        <v>5727</v>
      </c>
      <c r="P5" s="21">
        <v>2696</v>
      </c>
      <c r="Q5" s="21">
        <v>0.6936</v>
      </c>
      <c r="R5" s="21">
        <v>0.3265</v>
      </c>
      <c r="S5" s="21">
        <v>69729</v>
      </c>
      <c r="T5" s="21">
        <v>47939</v>
      </c>
      <c r="U5" s="21">
        <v>36092</v>
      </c>
      <c r="V5" s="21">
        <v>0.6875</v>
      </c>
      <c r="W5" s="21">
        <v>0.5176</v>
      </c>
    </row>
    <row r="6" spans="1:23">
      <c r="A6" s="23">
        <v>43911</v>
      </c>
      <c r="B6" s="21">
        <v>291</v>
      </c>
      <c r="C6" s="21">
        <v>0</v>
      </c>
      <c r="D6" s="21">
        <v>17</v>
      </c>
      <c r="E6" s="21">
        <v>0</v>
      </c>
      <c r="F6" s="20"/>
      <c r="G6" s="21">
        <v>14008</v>
      </c>
      <c r="H6" s="21">
        <v>11181</v>
      </c>
      <c r="I6" s="21">
        <v>4877</v>
      </c>
      <c r="J6" s="21">
        <v>0.7982</v>
      </c>
      <c r="K6" s="21">
        <v>0.4362</v>
      </c>
      <c r="M6" s="25">
        <v>43911</v>
      </c>
      <c r="N6" s="21">
        <v>3351</v>
      </c>
      <c r="O6" s="21">
        <v>2449</v>
      </c>
      <c r="P6" s="21">
        <v>1258</v>
      </c>
      <c r="Q6" s="21">
        <v>0.7308</v>
      </c>
      <c r="R6" s="21">
        <v>0.3754</v>
      </c>
      <c r="S6" s="21">
        <v>69729</v>
      </c>
      <c r="T6" s="21">
        <v>47939</v>
      </c>
      <c r="U6" s="21">
        <v>36092</v>
      </c>
      <c r="V6" s="21">
        <v>0.6875</v>
      </c>
      <c r="W6" s="21">
        <v>0.5176</v>
      </c>
    </row>
    <row r="7" spans="1:23">
      <c r="A7" s="23">
        <v>43912</v>
      </c>
      <c r="B7" s="21">
        <v>253</v>
      </c>
      <c r="C7" s="21">
        <v>0</v>
      </c>
      <c r="D7" s="21">
        <v>26</v>
      </c>
      <c r="E7" s="21">
        <v>0</v>
      </c>
      <c r="F7" s="20"/>
      <c r="G7" s="21">
        <v>14008</v>
      </c>
      <c r="H7" s="21">
        <v>11181</v>
      </c>
      <c r="I7" s="21">
        <v>4877</v>
      </c>
      <c r="J7" s="21">
        <v>0.7982</v>
      </c>
      <c r="K7" s="21">
        <v>0.4362</v>
      </c>
      <c r="M7" s="25">
        <v>43912</v>
      </c>
      <c r="N7" s="21">
        <v>1646</v>
      </c>
      <c r="O7" s="21">
        <v>1078</v>
      </c>
      <c r="P7" s="21">
        <v>738</v>
      </c>
      <c r="Q7" s="21">
        <v>0.6549</v>
      </c>
      <c r="R7" s="21">
        <v>0.4484</v>
      </c>
      <c r="S7" s="21">
        <v>69729</v>
      </c>
      <c r="T7" s="21">
        <v>47939</v>
      </c>
      <c r="U7" s="21">
        <v>36092</v>
      </c>
      <c r="V7" s="21">
        <v>0.6875</v>
      </c>
      <c r="W7" s="21">
        <v>0.5176</v>
      </c>
    </row>
    <row r="8" spans="1:23">
      <c r="A8" s="23">
        <v>43913</v>
      </c>
      <c r="B8" s="21">
        <v>267</v>
      </c>
      <c r="C8" s="21">
        <v>82</v>
      </c>
      <c r="D8" s="21">
        <v>36</v>
      </c>
      <c r="E8" s="21">
        <v>0.3071</v>
      </c>
      <c r="F8" s="21">
        <v>0.439</v>
      </c>
      <c r="G8" s="21">
        <v>14008</v>
      </c>
      <c r="H8" s="21">
        <v>11181</v>
      </c>
      <c r="I8" s="21">
        <v>4877</v>
      </c>
      <c r="J8" s="21">
        <v>0.7982</v>
      </c>
      <c r="K8" s="21">
        <v>0.4362</v>
      </c>
      <c r="M8" s="25">
        <v>43913</v>
      </c>
      <c r="N8" s="21">
        <v>5817</v>
      </c>
      <c r="O8" s="21">
        <v>4151</v>
      </c>
      <c r="P8" s="21">
        <v>2450</v>
      </c>
      <c r="Q8" s="21">
        <v>0.7136</v>
      </c>
      <c r="R8" s="21">
        <v>0.4212</v>
      </c>
      <c r="S8" s="21">
        <v>69729</v>
      </c>
      <c r="T8" s="21">
        <v>47939</v>
      </c>
      <c r="U8" s="21">
        <v>36092</v>
      </c>
      <c r="V8" s="21">
        <v>0.6875</v>
      </c>
      <c r="W8" s="21">
        <v>0.5176</v>
      </c>
    </row>
    <row r="9" spans="1:23">
      <c r="A9" s="23">
        <v>43914</v>
      </c>
      <c r="B9" s="21">
        <v>355</v>
      </c>
      <c r="C9" s="21">
        <v>69</v>
      </c>
      <c r="D9" s="21">
        <v>23</v>
      </c>
      <c r="E9" s="21">
        <v>0.1944</v>
      </c>
      <c r="F9" s="21">
        <v>0.3333</v>
      </c>
      <c r="G9" s="21">
        <v>14008</v>
      </c>
      <c r="H9" s="21">
        <v>11181</v>
      </c>
      <c r="I9" s="21">
        <v>4877</v>
      </c>
      <c r="J9" s="21">
        <v>0.7982</v>
      </c>
      <c r="K9" s="21">
        <v>0.4362</v>
      </c>
      <c r="M9" s="25">
        <v>43914</v>
      </c>
      <c r="N9" s="21">
        <v>4835</v>
      </c>
      <c r="O9" s="21">
        <v>3278</v>
      </c>
      <c r="P9" s="21">
        <v>2210</v>
      </c>
      <c r="Q9" s="21">
        <v>0.678</v>
      </c>
      <c r="R9" s="21">
        <v>0.4571</v>
      </c>
      <c r="S9" s="21">
        <v>69729</v>
      </c>
      <c r="T9" s="21">
        <v>47939</v>
      </c>
      <c r="U9" s="21">
        <v>36092</v>
      </c>
      <c r="V9" s="21">
        <v>0.6875</v>
      </c>
      <c r="W9" s="21">
        <v>0.5176</v>
      </c>
    </row>
    <row r="10" spans="1:23">
      <c r="A10" s="23">
        <v>43915</v>
      </c>
      <c r="B10" s="21">
        <v>222</v>
      </c>
      <c r="C10" s="21">
        <v>78</v>
      </c>
      <c r="D10" s="21">
        <v>35</v>
      </c>
      <c r="E10" s="21">
        <v>0.3514</v>
      </c>
      <c r="F10" s="21">
        <v>0.4487</v>
      </c>
      <c r="G10" s="21">
        <v>14008</v>
      </c>
      <c r="H10" s="21">
        <v>11181</v>
      </c>
      <c r="I10" s="21">
        <v>4877</v>
      </c>
      <c r="J10" s="21">
        <v>0.7982</v>
      </c>
      <c r="K10" s="21">
        <v>0.4362</v>
      </c>
      <c r="M10" s="25">
        <v>43915</v>
      </c>
      <c r="N10" s="21">
        <v>3712</v>
      </c>
      <c r="O10" s="21">
        <v>2638</v>
      </c>
      <c r="P10" s="21">
        <v>1270</v>
      </c>
      <c r="Q10" s="21">
        <v>0.7107</v>
      </c>
      <c r="R10" s="21">
        <v>0.3421</v>
      </c>
      <c r="S10" s="21">
        <v>69729</v>
      </c>
      <c r="T10" s="21">
        <v>47939</v>
      </c>
      <c r="U10" s="21">
        <v>36092</v>
      </c>
      <c r="V10" s="21">
        <v>0.6875</v>
      </c>
      <c r="W10" s="21">
        <v>0.5176</v>
      </c>
    </row>
    <row r="11" spans="1:23">
      <c r="A11" s="23">
        <v>43916</v>
      </c>
      <c r="B11" s="21">
        <v>105</v>
      </c>
      <c r="C11" s="21">
        <v>30</v>
      </c>
      <c r="D11" s="21">
        <v>15</v>
      </c>
      <c r="E11" s="21">
        <v>0.2857</v>
      </c>
      <c r="F11" s="21">
        <v>0.5</v>
      </c>
      <c r="G11" s="21">
        <v>14008</v>
      </c>
      <c r="H11" s="21">
        <v>11181</v>
      </c>
      <c r="I11" s="21">
        <v>4877</v>
      </c>
      <c r="J11" s="21">
        <v>0.7982</v>
      </c>
      <c r="K11" s="21">
        <v>0.4362</v>
      </c>
      <c r="M11" s="25">
        <v>43916</v>
      </c>
      <c r="N11" s="21">
        <v>2862</v>
      </c>
      <c r="O11" s="21">
        <v>2054</v>
      </c>
      <c r="P11" s="21">
        <v>972</v>
      </c>
      <c r="Q11" s="21">
        <v>0.7177</v>
      </c>
      <c r="R11" s="21">
        <v>0.3396</v>
      </c>
      <c r="S11" s="21">
        <v>69729</v>
      </c>
      <c r="T11" s="21">
        <v>47939</v>
      </c>
      <c r="U11" s="21">
        <v>36092</v>
      </c>
      <c r="V11" s="21">
        <v>0.6875</v>
      </c>
      <c r="W11" s="21">
        <v>0.5176</v>
      </c>
    </row>
    <row r="12" spans="1:23">
      <c r="A12" s="23">
        <v>43917</v>
      </c>
      <c r="B12" s="21">
        <v>154</v>
      </c>
      <c r="C12" s="21">
        <v>89</v>
      </c>
      <c r="D12" s="21">
        <v>40</v>
      </c>
      <c r="E12" s="21">
        <v>0.5779</v>
      </c>
      <c r="F12" s="21">
        <v>0.4494</v>
      </c>
      <c r="G12" s="21">
        <v>14008</v>
      </c>
      <c r="H12" s="21">
        <v>11181</v>
      </c>
      <c r="I12" s="21">
        <v>4877</v>
      </c>
      <c r="J12" s="21">
        <v>0.7982</v>
      </c>
      <c r="K12" s="21">
        <v>0.4362</v>
      </c>
      <c r="M12" s="25">
        <v>43917</v>
      </c>
      <c r="N12" s="21">
        <v>2317</v>
      </c>
      <c r="O12" s="21">
        <v>1687</v>
      </c>
      <c r="P12" s="21">
        <v>698</v>
      </c>
      <c r="Q12" s="21">
        <v>0.7281</v>
      </c>
      <c r="R12" s="21">
        <v>0.3013</v>
      </c>
      <c r="S12" s="21">
        <v>69729</v>
      </c>
      <c r="T12" s="21">
        <v>47939</v>
      </c>
      <c r="U12" s="21">
        <v>36092</v>
      </c>
      <c r="V12" s="21">
        <v>0.6875</v>
      </c>
      <c r="W12" s="21">
        <v>0.5176</v>
      </c>
    </row>
    <row r="13" spans="1:23">
      <c r="A13" s="23">
        <v>43918</v>
      </c>
      <c r="B13" s="21">
        <v>52</v>
      </c>
      <c r="C13" s="21">
        <v>26</v>
      </c>
      <c r="D13" s="21">
        <v>9</v>
      </c>
      <c r="E13" s="21">
        <v>0.5</v>
      </c>
      <c r="F13" s="21">
        <v>0.3462</v>
      </c>
      <c r="G13" s="21">
        <v>14008</v>
      </c>
      <c r="H13" s="21">
        <v>11181</v>
      </c>
      <c r="I13" s="21">
        <v>4877</v>
      </c>
      <c r="J13" s="21">
        <v>0.7982</v>
      </c>
      <c r="K13" s="21">
        <v>0.4362</v>
      </c>
      <c r="M13" s="25">
        <v>43918</v>
      </c>
      <c r="N13" s="21">
        <v>1058</v>
      </c>
      <c r="O13" s="21">
        <v>750</v>
      </c>
      <c r="P13" s="21">
        <v>434</v>
      </c>
      <c r="Q13" s="21">
        <v>0.7089</v>
      </c>
      <c r="R13" s="21">
        <v>0.4102</v>
      </c>
      <c r="S13" s="21">
        <v>69729</v>
      </c>
      <c r="T13" s="21">
        <v>47939</v>
      </c>
      <c r="U13" s="21">
        <v>36092</v>
      </c>
      <c r="V13" s="21">
        <v>0.6875</v>
      </c>
      <c r="W13" s="21">
        <v>0.5176</v>
      </c>
    </row>
    <row r="14" spans="1:23">
      <c r="A14" s="23">
        <v>43919</v>
      </c>
      <c r="B14" s="21">
        <v>101</v>
      </c>
      <c r="C14" s="21">
        <v>51</v>
      </c>
      <c r="D14" s="21">
        <v>28</v>
      </c>
      <c r="E14" s="21">
        <v>0.505</v>
      </c>
      <c r="F14" s="21">
        <v>0.549</v>
      </c>
      <c r="G14" s="21">
        <v>14008</v>
      </c>
      <c r="H14" s="21">
        <v>11181</v>
      </c>
      <c r="I14" s="21">
        <v>4877</v>
      </c>
      <c r="J14" s="21">
        <v>0.7982</v>
      </c>
      <c r="K14" s="21">
        <v>0.4362</v>
      </c>
      <c r="M14" s="25">
        <v>43919</v>
      </c>
      <c r="N14" s="21">
        <v>923</v>
      </c>
      <c r="O14" s="21">
        <v>546</v>
      </c>
      <c r="P14" s="21">
        <v>414</v>
      </c>
      <c r="Q14" s="21">
        <v>0.5915</v>
      </c>
      <c r="R14" s="21">
        <v>0.4485</v>
      </c>
      <c r="S14" s="21">
        <v>69729</v>
      </c>
      <c r="T14" s="21">
        <v>47939</v>
      </c>
      <c r="U14" s="21">
        <v>36092</v>
      </c>
      <c r="V14" s="21">
        <v>0.6875</v>
      </c>
      <c r="W14" s="21">
        <v>0.5176</v>
      </c>
    </row>
    <row r="15" spans="1:23">
      <c r="A15" s="23">
        <v>43920</v>
      </c>
      <c r="B15" s="21">
        <v>79</v>
      </c>
      <c r="C15" s="21">
        <v>48</v>
      </c>
      <c r="D15" s="21">
        <v>26</v>
      </c>
      <c r="E15" s="21">
        <v>0.6076</v>
      </c>
      <c r="F15" s="21">
        <v>0.5417</v>
      </c>
      <c r="G15" s="21">
        <v>14008</v>
      </c>
      <c r="H15" s="21">
        <v>11181</v>
      </c>
      <c r="I15" s="21">
        <v>4877</v>
      </c>
      <c r="J15" s="21">
        <v>0.7982</v>
      </c>
      <c r="K15" s="21">
        <v>0.4362</v>
      </c>
      <c r="M15" s="25">
        <v>43920</v>
      </c>
      <c r="N15" s="21">
        <v>1705</v>
      </c>
      <c r="O15" s="21">
        <v>1201</v>
      </c>
      <c r="P15" s="21">
        <v>597</v>
      </c>
      <c r="Q15" s="21">
        <v>0.7044</v>
      </c>
      <c r="R15" s="21">
        <v>0.3501</v>
      </c>
      <c r="S15" s="21">
        <v>69729</v>
      </c>
      <c r="T15" s="21">
        <v>47939</v>
      </c>
      <c r="U15" s="21">
        <v>36092</v>
      </c>
      <c r="V15" s="21">
        <v>0.6875</v>
      </c>
      <c r="W15" s="21">
        <v>0.5176</v>
      </c>
    </row>
    <row r="16" spans="1:23">
      <c r="A16" s="23">
        <v>43921</v>
      </c>
      <c r="B16" s="21">
        <v>104</v>
      </c>
      <c r="C16" s="21">
        <v>55</v>
      </c>
      <c r="D16" s="21">
        <v>35</v>
      </c>
      <c r="E16" s="21">
        <v>0.5288</v>
      </c>
      <c r="F16" s="21">
        <v>0.6364</v>
      </c>
      <c r="G16" s="21">
        <v>14008</v>
      </c>
      <c r="H16" s="21">
        <v>11181</v>
      </c>
      <c r="I16" s="21">
        <v>4877</v>
      </c>
      <c r="J16" s="21">
        <v>0.7982</v>
      </c>
      <c r="K16" s="21">
        <v>0.4362</v>
      </c>
      <c r="M16" s="25">
        <v>43921</v>
      </c>
      <c r="N16" s="21">
        <v>1667</v>
      </c>
      <c r="O16" s="21">
        <v>1153</v>
      </c>
      <c r="P16" s="21">
        <v>581</v>
      </c>
      <c r="Q16" s="21">
        <v>0.6917</v>
      </c>
      <c r="R16" s="21">
        <v>0.3485</v>
      </c>
      <c r="S16" s="21">
        <v>69729</v>
      </c>
      <c r="T16" s="21">
        <v>47939</v>
      </c>
      <c r="U16" s="21">
        <v>36092</v>
      </c>
      <c r="V16" s="21">
        <v>0.6875</v>
      </c>
      <c r="W16" s="21">
        <v>0.5176</v>
      </c>
    </row>
    <row r="17" spans="1:23">
      <c r="A17" s="23">
        <v>43922</v>
      </c>
      <c r="B17" s="21">
        <v>75</v>
      </c>
      <c r="C17" s="21">
        <v>30</v>
      </c>
      <c r="D17" s="21">
        <v>17</v>
      </c>
      <c r="E17" s="21">
        <v>0.4</v>
      </c>
      <c r="F17" s="21">
        <v>0.5667</v>
      </c>
      <c r="G17" s="21">
        <v>14008</v>
      </c>
      <c r="H17" s="21">
        <v>11181</v>
      </c>
      <c r="I17" s="21">
        <v>4877</v>
      </c>
      <c r="J17" s="21">
        <v>0.7982</v>
      </c>
      <c r="K17" s="21">
        <v>0.4362</v>
      </c>
      <c r="M17" s="25">
        <v>43922</v>
      </c>
      <c r="N17" s="21">
        <v>2801</v>
      </c>
      <c r="O17" s="21">
        <v>2284</v>
      </c>
      <c r="P17" s="21">
        <v>813</v>
      </c>
      <c r="Q17" s="21">
        <v>0.8154</v>
      </c>
      <c r="R17" s="21">
        <v>0.2903</v>
      </c>
      <c r="S17" s="21">
        <v>69729</v>
      </c>
      <c r="T17" s="21">
        <v>47939</v>
      </c>
      <c r="U17" s="21">
        <v>36092</v>
      </c>
      <c r="V17" s="21">
        <v>0.6875</v>
      </c>
      <c r="W17" s="21">
        <v>0.5176</v>
      </c>
    </row>
    <row r="18" spans="1:23">
      <c r="A18" s="23">
        <v>43923</v>
      </c>
      <c r="B18" s="21">
        <v>100</v>
      </c>
      <c r="C18" s="21">
        <v>39</v>
      </c>
      <c r="D18" s="21">
        <v>9</v>
      </c>
      <c r="E18" s="21">
        <v>0.39</v>
      </c>
      <c r="F18" s="21">
        <v>0.2308</v>
      </c>
      <c r="G18" s="21">
        <v>14008</v>
      </c>
      <c r="H18" s="21">
        <v>11181</v>
      </c>
      <c r="I18" s="21">
        <v>4877</v>
      </c>
      <c r="J18" s="21">
        <v>0.7982</v>
      </c>
      <c r="K18" s="21">
        <v>0.4362</v>
      </c>
      <c r="M18" s="25">
        <v>43923</v>
      </c>
      <c r="N18" s="21">
        <v>2012</v>
      </c>
      <c r="O18" s="21">
        <v>1696</v>
      </c>
      <c r="P18" s="21">
        <v>742</v>
      </c>
      <c r="Q18" s="21">
        <v>0.8429</v>
      </c>
      <c r="R18" s="21">
        <v>0.3688</v>
      </c>
      <c r="S18" s="21">
        <v>69729</v>
      </c>
      <c r="T18" s="21">
        <v>47939</v>
      </c>
      <c r="U18" s="21">
        <v>36092</v>
      </c>
      <c r="V18" s="21">
        <v>0.6875</v>
      </c>
      <c r="W18" s="21">
        <v>0.5176</v>
      </c>
    </row>
    <row r="19" spans="1:23">
      <c r="A19" s="23">
        <v>43924</v>
      </c>
      <c r="B19" s="21">
        <v>104</v>
      </c>
      <c r="C19" s="21">
        <v>63</v>
      </c>
      <c r="D19" s="21">
        <v>28</v>
      </c>
      <c r="E19" s="21">
        <v>0.6058</v>
      </c>
      <c r="F19" s="21">
        <v>0.4444</v>
      </c>
      <c r="G19" s="21">
        <v>14008</v>
      </c>
      <c r="H19" s="21">
        <v>11181</v>
      </c>
      <c r="I19" s="21">
        <v>4877</v>
      </c>
      <c r="J19" s="21">
        <v>0.7982</v>
      </c>
      <c r="K19" s="21">
        <v>0.4362</v>
      </c>
      <c r="M19" s="25">
        <v>43924</v>
      </c>
      <c r="N19" s="21">
        <v>1417</v>
      </c>
      <c r="O19" s="21">
        <v>1140</v>
      </c>
      <c r="P19" s="21">
        <v>440</v>
      </c>
      <c r="Q19" s="21">
        <v>0.8045</v>
      </c>
      <c r="R19" s="21">
        <v>0.3105</v>
      </c>
      <c r="S19" s="21">
        <v>69729</v>
      </c>
      <c r="T19" s="21">
        <v>47939</v>
      </c>
      <c r="U19" s="21">
        <v>36092</v>
      </c>
      <c r="V19" s="21">
        <v>0.6875</v>
      </c>
      <c r="W19" s="21">
        <v>0.5176</v>
      </c>
    </row>
    <row r="20" spans="1:23">
      <c r="A20" s="23">
        <v>43925</v>
      </c>
      <c r="B20" s="21">
        <v>37</v>
      </c>
      <c r="C20" s="21">
        <v>20</v>
      </c>
      <c r="D20" s="21">
        <v>11</v>
      </c>
      <c r="E20" s="21">
        <v>0.5405</v>
      </c>
      <c r="F20" s="21">
        <v>0.55</v>
      </c>
      <c r="G20" s="21">
        <v>14008</v>
      </c>
      <c r="H20" s="21">
        <v>11181</v>
      </c>
      <c r="I20" s="21">
        <v>4877</v>
      </c>
      <c r="J20" s="21">
        <v>0.7982</v>
      </c>
      <c r="K20" s="21">
        <v>0.4362</v>
      </c>
      <c r="M20" s="25">
        <v>43925</v>
      </c>
      <c r="N20" s="21">
        <v>423</v>
      </c>
      <c r="O20" s="21">
        <v>329</v>
      </c>
      <c r="P20" s="21">
        <v>194</v>
      </c>
      <c r="Q20" s="21">
        <v>0.7778</v>
      </c>
      <c r="R20" s="21">
        <v>0.4586</v>
      </c>
      <c r="S20" s="21">
        <v>69729</v>
      </c>
      <c r="T20" s="21">
        <v>47939</v>
      </c>
      <c r="U20" s="21">
        <v>36092</v>
      </c>
      <c r="V20" s="21">
        <v>0.6875</v>
      </c>
      <c r="W20" s="21">
        <v>0.5176</v>
      </c>
    </row>
    <row r="21" spans="1:23">
      <c r="A21" s="23">
        <v>43926</v>
      </c>
      <c r="B21" s="21">
        <v>48</v>
      </c>
      <c r="C21" s="21">
        <v>25</v>
      </c>
      <c r="D21" s="21">
        <v>9</v>
      </c>
      <c r="E21" s="21">
        <v>0.5208</v>
      </c>
      <c r="F21" s="21">
        <v>0.36</v>
      </c>
      <c r="G21" s="21">
        <v>14008</v>
      </c>
      <c r="H21" s="21">
        <v>11181</v>
      </c>
      <c r="I21" s="21">
        <v>4877</v>
      </c>
      <c r="J21" s="21">
        <v>0.7982</v>
      </c>
      <c r="K21" s="21">
        <v>0.4362</v>
      </c>
      <c r="M21" s="25">
        <v>43926</v>
      </c>
      <c r="N21" s="21">
        <v>261</v>
      </c>
      <c r="O21" s="21">
        <v>197</v>
      </c>
      <c r="P21" s="21">
        <v>146</v>
      </c>
      <c r="Q21" s="21">
        <v>0.7548</v>
      </c>
      <c r="R21" s="21">
        <v>0.5594</v>
      </c>
      <c r="S21" s="21">
        <v>69729</v>
      </c>
      <c r="T21" s="21">
        <v>47939</v>
      </c>
      <c r="U21" s="21">
        <v>36092</v>
      </c>
      <c r="V21" s="21">
        <v>0.6875</v>
      </c>
      <c r="W21" s="21">
        <v>0.5176</v>
      </c>
    </row>
    <row r="22" spans="1:23">
      <c r="A22" s="23">
        <v>43927</v>
      </c>
      <c r="B22" s="21">
        <v>47</v>
      </c>
      <c r="C22" s="21">
        <v>27</v>
      </c>
      <c r="D22" s="21">
        <v>14</v>
      </c>
      <c r="E22" s="21">
        <v>0.5745</v>
      </c>
      <c r="F22" s="21">
        <v>0.5185</v>
      </c>
      <c r="G22" s="21">
        <v>14008</v>
      </c>
      <c r="H22" s="21">
        <v>11181</v>
      </c>
      <c r="I22" s="21">
        <v>4877</v>
      </c>
      <c r="J22" s="21">
        <v>0.7982</v>
      </c>
      <c r="K22" s="21">
        <v>0.4362</v>
      </c>
      <c r="M22" s="25">
        <v>43927</v>
      </c>
      <c r="N22" s="21">
        <v>387</v>
      </c>
      <c r="O22" s="21">
        <v>279</v>
      </c>
      <c r="P22" s="21">
        <v>165</v>
      </c>
      <c r="Q22" s="21">
        <v>0.7209</v>
      </c>
      <c r="R22" s="21">
        <v>0.4264</v>
      </c>
      <c r="S22" s="21">
        <v>69729</v>
      </c>
      <c r="T22" s="21">
        <v>47939</v>
      </c>
      <c r="U22" s="21">
        <v>36092</v>
      </c>
      <c r="V22" s="21">
        <v>0.6875</v>
      </c>
      <c r="W22" s="21">
        <v>0.5176</v>
      </c>
    </row>
    <row r="23" ht="32" customHeight="1" spans="1:23">
      <c r="A23" s="18" t="s">
        <v>18</v>
      </c>
      <c r="B23" s="21">
        <v>-0.020833333</v>
      </c>
      <c r="C23" s="21">
        <v>0.08</v>
      </c>
      <c r="D23" s="21">
        <v>0.555555556</v>
      </c>
      <c r="E23" s="21">
        <v>0.103110599</v>
      </c>
      <c r="F23" s="21">
        <v>0.440277778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M23" s="18" t="s">
        <v>18</v>
      </c>
      <c r="N23" s="21">
        <v>0.482758621</v>
      </c>
      <c r="O23" s="21">
        <v>0.416243655</v>
      </c>
      <c r="P23" s="21">
        <v>0.130136986</v>
      </c>
      <c r="Q23" s="21">
        <v>-0.04491256</v>
      </c>
      <c r="R23" s="21">
        <v>-0.237754737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8" t="s">
        <v>55</v>
      </c>
      <c r="B1" s="18" t="s">
        <v>56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57</v>
      </c>
      <c r="I1" s="18" t="s">
        <v>58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ht="32" customHeight="1" spans="1:14">
      <c r="A2" s="19">
        <v>43927</v>
      </c>
      <c r="B2" s="20" t="s">
        <v>59</v>
      </c>
      <c r="C2" s="21">
        <v>10</v>
      </c>
      <c r="D2" s="21">
        <v>0</v>
      </c>
      <c r="E2" s="21">
        <v>0</v>
      </c>
      <c r="F2" s="21">
        <v>0</v>
      </c>
      <c r="G2" s="20"/>
      <c r="H2" s="20" t="s">
        <v>60</v>
      </c>
      <c r="I2" s="20" t="s">
        <v>59</v>
      </c>
      <c r="J2" s="21">
        <v>1063</v>
      </c>
      <c r="K2" s="21">
        <v>756</v>
      </c>
      <c r="L2" s="21">
        <v>422</v>
      </c>
      <c r="M2" s="21">
        <v>0.7112</v>
      </c>
      <c r="N2" s="21">
        <v>0.5582</v>
      </c>
    </row>
    <row r="3" ht="32" customHeight="1" spans="1:14">
      <c r="A3" s="19">
        <v>43927</v>
      </c>
      <c r="B3" s="20" t="s">
        <v>61</v>
      </c>
      <c r="C3" s="21">
        <v>7</v>
      </c>
      <c r="D3" s="21">
        <v>4</v>
      </c>
      <c r="E3" s="21">
        <v>2</v>
      </c>
      <c r="F3" s="21">
        <v>0.5714</v>
      </c>
      <c r="G3" s="21">
        <v>0.5</v>
      </c>
      <c r="H3" s="20" t="s">
        <v>60</v>
      </c>
      <c r="I3" s="20" t="s">
        <v>61</v>
      </c>
      <c r="J3" s="21">
        <v>736</v>
      </c>
      <c r="K3" s="21">
        <v>30</v>
      </c>
      <c r="L3" s="21">
        <v>14</v>
      </c>
      <c r="M3" s="21">
        <v>0.0408</v>
      </c>
      <c r="N3" s="21">
        <v>0.4667</v>
      </c>
    </row>
    <row r="4" ht="32" customHeight="1" spans="1:14">
      <c r="A4" s="19">
        <v>43927</v>
      </c>
      <c r="B4" s="20" t="s">
        <v>62</v>
      </c>
      <c r="C4" s="21">
        <v>6</v>
      </c>
      <c r="D4" s="21">
        <v>5</v>
      </c>
      <c r="E4" s="21">
        <v>2</v>
      </c>
      <c r="F4" s="21">
        <v>0.8333</v>
      </c>
      <c r="G4" s="21">
        <v>0.4</v>
      </c>
      <c r="H4" s="20" t="s">
        <v>60</v>
      </c>
      <c r="I4" s="20" t="s">
        <v>62</v>
      </c>
      <c r="J4" s="21">
        <v>1539</v>
      </c>
      <c r="K4" s="21">
        <v>1479</v>
      </c>
      <c r="L4" s="21">
        <v>563</v>
      </c>
      <c r="M4" s="21">
        <v>0.961</v>
      </c>
      <c r="N4" s="21">
        <v>0.3807</v>
      </c>
    </row>
    <row r="5" ht="32" customHeight="1" spans="1:14">
      <c r="A5" s="19">
        <v>43927</v>
      </c>
      <c r="B5" s="20" t="s">
        <v>63</v>
      </c>
      <c r="C5" s="21">
        <v>5</v>
      </c>
      <c r="D5" s="21">
        <v>4</v>
      </c>
      <c r="E5" s="21">
        <v>2</v>
      </c>
      <c r="F5" s="21">
        <v>0.8</v>
      </c>
      <c r="G5" s="21">
        <v>0.5</v>
      </c>
      <c r="H5" s="20" t="s">
        <v>60</v>
      </c>
      <c r="I5" s="20" t="s">
        <v>63</v>
      </c>
      <c r="J5" s="21">
        <v>26</v>
      </c>
      <c r="K5" s="21">
        <v>13</v>
      </c>
      <c r="L5" s="21">
        <v>5</v>
      </c>
      <c r="M5" s="21">
        <v>0.5</v>
      </c>
      <c r="N5" s="21">
        <v>0.3846</v>
      </c>
    </row>
    <row r="6" ht="32" customHeight="1" spans="1:14">
      <c r="A6" s="19">
        <v>43927</v>
      </c>
      <c r="B6" s="20" t="s">
        <v>64</v>
      </c>
      <c r="C6" s="21">
        <v>2</v>
      </c>
      <c r="D6" s="21">
        <v>1</v>
      </c>
      <c r="E6" s="21">
        <v>1</v>
      </c>
      <c r="F6" s="21">
        <v>0.5</v>
      </c>
      <c r="G6" s="21">
        <v>1</v>
      </c>
      <c r="H6" s="20" t="s">
        <v>60</v>
      </c>
      <c r="I6" s="20" t="s">
        <v>64</v>
      </c>
      <c r="J6" s="21">
        <v>1259</v>
      </c>
      <c r="K6" s="21">
        <v>851</v>
      </c>
      <c r="L6" s="21">
        <v>725</v>
      </c>
      <c r="M6" s="21">
        <v>0.6759</v>
      </c>
      <c r="N6" s="21">
        <v>0.8519</v>
      </c>
    </row>
    <row r="7" ht="32" customHeight="1" spans="1:14">
      <c r="A7" s="19">
        <v>43927</v>
      </c>
      <c r="B7" s="20" t="s">
        <v>65</v>
      </c>
      <c r="C7" s="21">
        <v>2</v>
      </c>
      <c r="D7" s="21">
        <v>2</v>
      </c>
      <c r="E7" s="21">
        <v>1</v>
      </c>
      <c r="F7" s="21">
        <v>1</v>
      </c>
      <c r="G7" s="21">
        <v>0.5</v>
      </c>
      <c r="H7" s="20" t="s">
        <v>60</v>
      </c>
      <c r="I7" s="20" t="s">
        <v>65</v>
      </c>
      <c r="J7" s="21">
        <v>676</v>
      </c>
      <c r="K7" s="21">
        <v>498</v>
      </c>
      <c r="L7" s="21">
        <v>66</v>
      </c>
      <c r="M7" s="21">
        <v>0.7367</v>
      </c>
      <c r="N7" s="21">
        <v>0.1325</v>
      </c>
    </row>
    <row r="8" ht="32" customHeight="1" spans="1:14">
      <c r="A8" s="19">
        <v>43927</v>
      </c>
      <c r="B8" s="20" t="s">
        <v>66</v>
      </c>
      <c r="C8" s="21">
        <v>2</v>
      </c>
      <c r="D8" s="21">
        <v>2</v>
      </c>
      <c r="E8" s="21">
        <v>1</v>
      </c>
      <c r="F8" s="21">
        <v>1</v>
      </c>
      <c r="G8" s="21">
        <v>0.5</v>
      </c>
      <c r="H8" s="20" t="s">
        <v>60</v>
      </c>
      <c r="I8" s="20" t="s">
        <v>66</v>
      </c>
      <c r="J8" s="21">
        <v>35</v>
      </c>
      <c r="K8" s="21">
        <v>24</v>
      </c>
      <c r="L8" s="21">
        <v>17</v>
      </c>
      <c r="M8" s="21">
        <v>0.6857</v>
      </c>
      <c r="N8" s="21">
        <v>0.7083</v>
      </c>
    </row>
    <row r="9" ht="32" customHeight="1" spans="1:14">
      <c r="A9" s="19">
        <v>43927</v>
      </c>
      <c r="B9" s="20" t="s">
        <v>67</v>
      </c>
      <c r="C9" s="21">
        <v>2</v>
      </c>
      <c r="D9" s="21">
        <v>1</v>
      </c>
      <c r="E9" s="21">
        <v>1</v>
      </c>
      <c r="F9" s="21">
        <v>0.5</v>
      </c>
      <c r="G9" s="21">
        <v>1</v>
      </c>
      <c r="H9" s="20" t="s">
        <v>60</v>
      </c>
      <c r="I9" s="20" t="s">
        <v>67</v>
      </c>
      <c r="J9" s="21">
        <v>4</v>
      </c>
      <c r="K9" s="21">
        <v>2</v>
      </c>
      <c r="L9" s="21">
        <v>1</v>
      </c>
      <c r="M9" s="21">
        <v>0.5</v>
      </c>
      <c r="N9" s="21">
        <v>0.5</v>
      </c>
    </row>
    <row r="10" ht="32" customHeight="1" spans="1:14">
      <c r="A10" s="19">
        <v>43927</v>
      </c>
      <c r="B10" s="20" t="s">
        <v>68</v>
      </c>
      <c r="C10" s="21">
        <v>2</v>
      </c>
      <c r="D10" s="21">
        <v>2</v>
      </c>
      <c r="E10" s="21">
        <v>2</v>
      </c>
      <c r="F10" s="21">
        <v>1</v>
      </c>
      <c r="G10" s="21">
        <v>1</v>
      </c>
      <c r="H10" s="20" t="s">
        <v>60</v>
      </c>
      <c r="I10" s="20" t="s">
        <v>68</v>
      </c>
      <c r="J10" s="21">
        <v>2438</v>
      </c>
      <c r="K10" s="21">
        <v>2390</v>
      </c>
      <c r="L10" s="21">
        <v>391</v>
      </c>
      <c r="M10" s="21">
        <v>0.9803</v>
      </c>
      <c r="N10" s="21">
        <v>0.1636</v>
      </c>
    </row>
    <row r="11" ht="32" customHeight="1" spans="1:14">
      <c r="A11" s="19">
        <v>43927</v>
      </c>
      <c r="B11" s="20" t="s">
        <v>69</v>
      </c>
      <c r="C11" s="21">
        <v>2</v>
      </c>
      <c r="D11" s="21">
        <v>1</v>
      </c>
      <c r="E11" s="21">
        <v>0</v>
      </c>
      <c r="F11" s="21">
        <v>0.5</v>
      </c>
      <c r="G11" s="21">
        <v>0</v>
      </c>
      <c r="H11" s="20" t="s">
        <v>60</v>
      </c>
      <c r="I11" s="20" t="s">
        <v>69</v>
      </c>
      <c r="J11" s="21">
        <v>1354</v>
      </c>
      <c r="K11" s="21">
        <v>1314</v>
      </c>
      <c r="L11" s="21">
        <v>376</v>
      </c>
      <c r="M11" s="21">
        <v>0.9705</v>
      </c>
      <c r="N11" s="21">
        <v>0.2861</v>
      </c>
    </row>
    <row r="12" ht="32" customHeight="1" spans="1:14">
      <c r="A12" s="19">
        <v>43927</v>
      </c>
      <c r="B12" s="20" t="s">
        <v>70</v>
      </c>
      <c r="C12" s="21">
        <v>2</v>
      </c>
      <c r="D12" s="21">
        <v>1</v>
      </c>
      <c r="E12" s="21">
        <v>0</v>
      </c>
      <c r="F12" s="21">
        <v>0.5</v>
      </c>
      <c r="G12" s="21">
        <v>0</v>
      </c>
      <c r="H12" s="20" t="s">
        <v>60</v>
      </c>
      <c r="I12" s="20" t="s">
        <v>70</v>
      </c>
      <c r="J12" s="21">
        <v>663</v>
      </c>
      <c r="K12" s="21">
        <v>657</v>
      </c>
      <c r="L12" s="21">
        <v>488</v>
      </c>
      <c r="M12" s="21">
        <v>0.991</v>
      </c>
      <c r="N12" s="21">
        <v>0.7428</v>
      </c>
    </row>
    <row r="13" ht="32" customHeight="1" spans="1:14">
      <c r="A13" s="19">
        <v>43927</v>
      </c>
      <c r="B13" s="20" t="s">
        <v>71</v>
      </c>
      <c r="C13" s="21">
        <v>1</v>
      </c>
      <c r="D13" s="21">
        <v>0</v>
      </c>
      <c r="E13" s="21">
        <v>0</v>
      </c>
      <c r="F13" s="21">
        <v>0</v>
      </c>
      <c r="G13" s="20"/>
      <c r="H13" s="20" t="s">
        <v>60</v>
      </c>
      <c r="I13" s="20" t="s">
        <v>71</v>
      </c>
      <c r="J13" s="21">
        <v>24</v>
      </c>
      <c r="K13" s="21">
        <v>14</v>
      </c>
      <c r="L13" s="21">
        <v>10</v>
      </c>
      <c r="M13" s="21">
        <v>0.5833</v>
      </c>
      <c r="N13" s="21">
        <v>0.7143</v>
      </c>
    </row>
    <row r="14" ht="32" customHeight="1" spans="1:14">
      <c r="A14" s="19">
        <v>43927</v>
      </c>
      <c r="B14" s="20" t="s">
        <v>72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0" t="s">
        <v>60</v>
      </c>
      <c r="I14" s="20" t="s">
        <v>72</v>
      </c>
      <c r="J14" s="21">
        <v>416</v>
      </c>
      <c r="K14" s="21">
        <v>343</v>
      </c>
      <c r="L14" s="21">
        <v>236</v>
      </c>
      <c r="M14" s="21">
        <v>0.8245</v>
      </c>
      <c r="N14" s="21">
        <v>0.688</v>
      </c>
    </row>
    <row r="15" ht="32" customHeight="1" spans="1:14">
      <c r="A15" s="19">
        <v>43927</v>
      </c>
      <c r="B15" s="20" t="s">
        <v>73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0" t="s">
        <v>60</v>
      </c>
      <c r="I15" s="20" t="s">
        <v>73</v>
      </c>
      <c r="J15" s="21">
        <v>32</v>
      </c>
      <c r="K15" s="21">
        <v>25</v>
      </c>
      <c r="L15" s="21">
        <v>12</v>
      </c>
      <c r="M15" s="21">
        <v>0.7813</v>
      </c>
      <c r="N15" s="21">
        <v>0.48</v>
      </c>
    </row>
    <row r="16" ht="32" customHeight="1" spans="1:14">
      <c r="A16" s="19">
        <v>43927</v>
      </c>
      <c r="B16" s="20" t="s">
        <v>74</v>
      </c>
      <c r="C16" s="21">
        <v>1</v>
      </c>
      <c r="D16" s="21">
        <v>1</v>
      </c>
      <c r="E16" s="21">
        <v>0</v>
      </c>
      <c r="F16" s="21">
        <v>1</v>
      </c>
      <c r="G16" s="21">
        <v>0</v>
      </c>
      <c r="H16" s="20" t="s">
        <v>60</v>
      </c>
      <c r="I16" s="20" t="s">
        <v>74</v>
      </c>
      <c r="J16" s="21">
        <v>372</v>
      </c>
      <c r="K16" s="21">
        <v>258</v>
      </c>
      <c r="L16" s="21">
        <v>135</v>
      </c>
      <c r="M16" s="21">
        <v>0.6935</v>
      </c>
      <c r="N16" s="21">
        <v>0.5233</v>
      </c>
    </row>
    <row r="17" ht="32" customHeight="1" spans="1:14">
      <c r="A17" s="19">
        <v>43927</v>
      </c>
      <c r="B17" s="20" t="s">
        <v>75</v>
      </c>
      <c r="C17" s="21">
        <v>1</v>
      </c>
      <c r="D17" s="21">
        <v>1</v>
      </c>
      <c r="E17" s="21">
        <v>0</v>
      </c>
      <c r="F17" s="21">
        <v>1</v>
      </c>
      <c r="G17" s="21">
        <v>0</v>
      </c>
      <c r="H17" s="20" t="s">
        <v>60</v>
      </c>
      <c r="I17" s="20" t="s">
        <v>75</v>
      </c>
      <c r="J17" s="21">
        <v>549</v>
      </c>
      <c r="K17" s="21">
        <v>194</v>
      </c>
      <c r="L17" s="21">
        <v>147</v>
      </c>
      <c r="M17" s="21">
        <v>0.3534</v>
      </c>
      <c r="N17" s="21">
        <v>0.7577</v>
      </c>
    </row>
    <row r="18" ht="32" customHeight="1" spans="1:14">
      <c r="A18" s="19">
        <v>43927</v>
      </c>
      <c r="B18" s="20" t="s">
        <v>76</v>
      </c>
      <c r="C18" s="21">
        <v>0</v>
      </c>
      <c r="D18" s="21">
        <v>0</v>
      </c>
      <c r="E18" s="21">
        <v>0</v>
      </c>
      <c r="F18" s="20"/>
      <c r="G18" s="20"/>
      <c r="H18" s="20" t="s">
        <v>60</v>
      </c>
      <c r="I18" s="20" t="s">
        <v>76</v>
      </c>
      <c r="J18" s="21">
        <v>369</v>
      </c>
      <c r="K18" s="21">
        <v>339</v>
      </c>
      <c r="L18" s="21">
        <v>228</v>
      </c>
      <c r="M18" s="21">
        <v>0.9187</v>
      </c>
      <c r="N18" s="21">
        <v>0.6726</v>
      </c>
    </row>
    <row r="19" ht="32" customHeight="1" spans="1:14">
      <c r="A19" s="19">
        <v>43927</v>
      </c>
      <c r="B19" s="20" t="s">
        <v>77</v>
      </c>
      <c r="C19" s="21">
        <v>0</v>
      </c>
      <c r="D19" s="21">
        <v>0</v>
      </c>
      <c r="E19" s="21">
        <v>0</v>
      </c>
      <c r="F19" s="20"/>
      <c r="G19" s="20"/>
      <c r="H19" s="20" t="s">
        <v>60</v>
      </c>
      <c r="I19" s="20" t="s">
        <v>77</v>
      </c>
      <c r="J19" s="21">
        <v>542</v>
      </c>
      <c r="K19" s="21">
        <v>528</v>
      </c>
      <c r="L19" s="21">
        <v>218</v>
      </c>
      <c r="M19" s="21">
        <v>0.9742</v>
      </c>
      <c r="N19" s="21">
        <v>0.4129</v>
      </c>
    </row>
    <row r="20" ht="32" customHeight="1" spans="1:14">
      <c r="A20" s="19">
        <v>43927</v>
      </c>
      <c r="B20" s="20" t="s">
        <v>78</v>
      </c>
      <c r="C20" s="21">
        <v>0</v>
      </c>
      <c r="D20" s="21">
        <v>0</v>
      </c>
      <c r="E20" s="21">
        <v>0</v>
      </c>
      <c r="F20" s="20"/>
      <c r="G20" s="20"/>
      <c r="H20" s="20" t="s">
        <v>60</v>
      </c>
      <c r="I20" s="20" t="s">
        <v>78</v>
      </c>
      <c r="J20" s="21">
        <v>18</v>
      </c>
      <c r="K20" s="21">
        <v>6</v>
      </c>
      <c r="L20" s="21">
        <v>5</v>
      </c>
      <c r="M20" s="21">
        <v>0.3333</v>
      </c>
      <c r="N20" s="21">
        <v>0.8333</v>
      </c>
    </row>
    <row r="21" ht="32" customHeight="1" spans="1:14">
      <c r="A21" s="19">
        <v>43927</v>
      </c>
      <c r="B21" s="20" t="s">
        <v>79</v>
      </c>
      <c r="C21" s="21">
        <v>0</v>
      </c>
      <c r="D21" s="21">
        <v>0</v>
      </c>
      <c r="E21" s="21">
        <v>0</v>
      </c>
      <c r="F21" s="20"/>
      <c r="G21" s="20"/>
      <c r="H21" s="20" t="s">
        <v>60</v>
      </c>
      <c r="I21" s="20" t="s">
        <v>79</v>
      </c>
      <c r="J21" s="21">
        <v>15</v>
      </c>
      <c r="K21" s="21">
        <v>5</v>
      </c>
      <c r="L21" s="21">
        <v>2</v>
      </c>
      <c r="M21" s="21">
        <v>0.3333</v>
      </c>
      <c r="N21" s="21">
        <v>0.4</v>
      </c>
    </row>
    <row r="22" ht="32" customHeight="1" spans="1:14">
      <c r="A22" s="19">
        <v>43927</v>
      </c>
      <c r="B22" s="20" t="s">
        <v>80</v>
      </c>
      <c r="C22" s="21">
        <v>0</v>
      </c>
      <c r="D22" s="21">
        <v>0</v>
      </c>
      <c r="E22" s="21">
        <v>0</v>
      </c>
      <c r="F22" s="20"/>
      <c r="G22" s="20"/>
      <c r="H22" s="20" t="s">
        <v>60</v>
      </c>
      <c r="I22" s="20" t="s">
        <v>80</v>
      </c>
      <c r="J22" s="21">
        <v>520</v>
      </c>
      <c r="K22" s="21">
        <v>516</v>
      </c>
      <c r="L22" s="21">
        <v>152</v>
      </c>
      <c r="M22" s="21">
        <v>0.9923</v>
      </c>
      <c r="N22" s="21">
        <v>0.2946</v>
      </c>
    </row>
    <row r="23" ht="32" customHeight="1" spans="1:14">
      <c r="A23" s="19">
        <v>43927</v>
      </c>
      <c r="B23" s="20" t="s">
        <v>81</v>
      </c>
      <c r="C23" s="21">
        <v>0</v>
      </c>
      <c r="D23" s="21">
        <v>0</v>
      </c>
      <c r="E23" s="21">
        <v>0</v>
      </c>
      <c r="F23" s="20"/>
      <c r="G23" s="20"/>
      <c r="H23" s="20" t="s">
        <v>60</v>
      </c>
      <c r="I23" s="20" t="s">
        <v>81</v>
      </c>
      <c r="J23" s="21">
        <v>10</v>
      </c>
      <c r="K23" s="21">
        <v>8</v>
      </c>
      <c r="L23" s="21">
        <v>4</v>
      </c>
      <c r="M23" s="21">
        <v>0.8</v>
      </c>
      <c r="N23" s="21">
        <v>0.5</v>
      </c>
    </row>
    <row r="24" ht="32" customHeight="1" spans="1:14">
      <c r="A24" s="19">
        <v>43927</v>
      </c>
      <c r="B24" s="20" t="s">
        <v>82</v>
      </c>
      <c r="C24" s="21">
        <v>0</v>
      </c>
      <c r="D24" s="21">
        <v>0</v>
      </c>
      <c r="E24" s="21">
        <v>0</v>
      </c>
      <c r="F24" s="20"/>
      <c r="G24" s="20"/>
      <c r="H24" s="20" t="s">
        <v>60</v>
      </c>
      <c r="I24" s="20" t="s">
        <v>82</v>
      </c>
      <c r="J24" s="21">
        <v>504</v>
      </c>
      <c r="K24" s="21">
        <v>274</v>
      </c>
      <c r="L24" s="21">
        <v>214</v>
      </c>
      <c r="M24" s="21">
        <v>0.5437</v>
      </c>
      <c r="N24" s="21">
        <v>0.781</v>
      </c>
    </row>
    <row r="25" ht="32" customHeight="1" spans="1:14">
      <c r="A25" s="19">
        <v>43927</v>
      </c>
      <c r="B25" s="20" t="s">
        <v>83</v>
      </c>
      <c r="C25" s="21">
        <v>0</v>
      </c>
      <c r="D25" s="21">
        <v>0</v>
      </c>
      <c r="E25" s="21">
        <v>0</v>
      </c>
      <c r="F25" s="20"/>
      <c r="G25" s="20"/>
      <c r="H25" s="20" t="s">
        <v>60</v>
      </c>
      <c r="I25" s="20" t="s">
        <v>83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</row>
    <row r="26" ht="32" customHeight="1" spans="1:14">
      <c r="A26" s="19">
        <v>43927</v>
      </c>
      <c r="B26" s="20" t="s">
        <v>84</v>
      </c>
      <c r="C26" s="21">
        <v>0</v>
      </c>
      <c r="D26" s="21">
        <v>0</v>
      </c>
      <c r="E26" s="21">
        <v>0</v>
      </c>
      <c r="F26" s="20"/>
      <c r="G26" s="20"/>
      <c r="H26" s="20" t="s">
        <v>60</v>
      </c>
      <c r="I26" s="20" t="s">
        <v>84</v>
      </c>
      <c r="J26" s="21">
        <v>45</v>
      </c>
      <c r="K26" s="21">
        <v>2</v>
      </c>
      <c r="L26" s="21">
        <v>2</v>
      </c>
      <c r="M26" s="21">
        <v>0.0444</v>
      </c>
      <c r="N26" s="21">
        <v>1</v>
      </c>
    </row>
    <row r="27" ht="32" customHeight="1" spans="1:14">
      <c r="A27" s="19">
        <v>43927</v>
      </c>
      <c r="B27" s="20" t="s">
        <v>85</v>
      </c>
      <c r="C27" s="21">
        <v>0</v>
      </c>
      <c r="D27" s="21">
        <v>0</v>
      </c>
      <c r="E27" s="21">
        <v>0</v>
      </c>
      <c r="F27" s="20"/>
      <c r="G27" s="20"/>
      <c r="H27" s="20" t="s">
        <v>60</v>
      </c>
      <c r="I27" s="20" t="s">
        <v>85</v>
      </c>
      <c r="J27" s="21">
        <v>400</v>
      </c>
      <c r="K27" s="21">
        <v>380</v>
      </c>
      <c r="L27" s="21">
        <v>243</v>
      </c>
      <c r="M27" s="21">
        <v>0.95</v>
      </c>
      <c r="N27" s="21">
        <v>0.6395</v>
      </c>
    </row>
    <row r="28" ht="32" customHeight="1" spans="1:14">
      <c r="A28" s="19">
        <v>43927</v>
      </c>
      <c r="B28" s="20" t="s">
        <v>86</v>
      </c>
      <c r="C28" s="21">
        <v>0</v>
      </c>
      <c r="D28" s="21">
        <v>0</v>
      </c>
      <c r="E28" s="21">
        <v>0</v>
      </c>
      <c r="F28" s="20"/>
      <c r="G28" s="20"/>
      <c r="H28" s="20" t="s">
        <v>60</v>
      </c>
      <c r="I28" s="20" t="s">
        <v>86</v>
      </c>
      <c r="J28" s="21">
        <v>397</v>
      </c>
      <c r="K28" s="21">
        <v>273</v>
      </c>
      <c r="L28" s="21">
        <v>199</v>
      </c>
      <c r="M28" s="21">
        <v>0.6877</v>
      </c>
      <c r="N28" s="21">
        <v>0.7289</v>
      </c>
    </row>
    <row r="29" ht="32" customHeight="1" spans="1:14">
      <c r="A29" s="19">
        <v>43927</v>
      </c>
      <c r="B29" s="20" t="s">
        <v>87</v>
      </c>
      <c r="C29" s="21">
        <v>0</v>
      </c>
      <c r="D29" s="21">
        <v>0</v>
      </c>
      <c r="E29" s="21">
        <v>0</v>
      </c>
      <c r="F29" s="20"/>
      <c r="G29" s="20"/>
      <c r="H29" s="20" t="s">
        <v>60</v>
      </c>
      <c r="I29" s="20" t="s">
        <v>87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8" t="s">
        <v>55</v>
      </c>
      <c r="B1" s="18" t="s">
        <v>56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57</v>
      </c>
      <c r="I1" s="18" t="s">
        <v>58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</row>
    <row r="2" ht="32" customHeight="1" spans="1:14">
      <c r="A2" s="19">
        <v>43927</v>
      </c>
      <c r="B2" s="20" t="s">
        <v>59</v>
      </c>
      <c r="C2" s="21">
        <v>189</v>
      </c>
      <c r="D2" s="21">
        <v>135</v>
      </c>
      <c r="E2" s="21">
        <v>82</v>
      </c>
      <c r="F2" s="21">
        <v>0.7143</v>
      </c>
      <c r="G2" s="21">
        <v>0.4339</v>
      </c>
      <c r="H2" s="22">
        <v>43928.3333333333</v>
      </c>
      <c r="I2" s="20" t="s">
        <v>59</v>
      </c>
      <c r="J2" s="21">
        <v>23754</v>
      </c>
      <c r="K2" s="21">
        <v>17106</v>
      </c>
      <c r="L2" s="21">
        <v>11093</v>
      </c>
      <c r="M2" s="21">
        <v>0.7201</v>
      </c>
      <c r="N2" s="21">
        <v>0.467</v>
      </c>
    </row>
    <row r="3" ht="32" customHeight="1" spans="1:14">
      <c r="A3" s="19">
        <v>43927</v>
      </c>
      <c r="B3" s="20" t="s">
        <v>64</v>
      </c>
      <c r="C3" s="21">
        <v>55</v>
      </c>
      <c r="D3" s="21">
        <v>40</v>
      </c>
      <c r="E3" s="21">
        <v>16</v>
      </c>
      <c r="F3" s="21">
        <v>0.7273</v>
      </c>
      <c r="G3" s="21">
        <v>0.2909</v>
      </c>
      <c r="H3" s="22">
        <v>43928.3333333333</v>
      </c>
      <c r="I3" s="20" t="s">
        <v>64</v>
      </c>
      <c r="J3" s="21">
        <v>7811</v>
      </c>
      <c r="K3" s="21">
        <v>5403</v>
      </c>
      <c r="L3" s="21">
        <v>3494</v>
      </c>
      <c r="M3" s="21">
        <v>0.6917</v>
      </c>
      <c r="N3" s="21">
        <v>0.4473</v>
      </c>
    </row>
    <row r="4" ht="32" customHeight="1" spans="1:14">
      <c r="A4" s="19">
        <v>43927</v>
      </c>
      <c r="B4" s="20" t="s">
        <v>68</v>
      </c>
      <c r="C4" s="21">
        <v>36</v>
      </c>
      <c r="D4" s="21">
        <v>28</v>
      </c>
      <c r="E4" s="21">
        <v>29</v>
      </c>
      <c r="F4" s="21">
        <v>0.7778</v>
      </c>
      <c r="G4" s="21">
        <v>0.8056</v>
      </c>
      <c r="H4" s="22">
        <v>43928.3333333333</v>
      </c>
      <c r="I4" s="20" t="s">
        <v>68</v>
      </c>
      <c r="J4" s="21">
        <v>11225</v>
      </c>
      <c r="K4" s="21">
        <v>7938</v>
      </c>
      <c r="L4" s="21">
        <v>6166</v>
      </c>
      <c r="M4" s="21">
        <v>0.7072</v>
      </c>
      <c r="N4" s="21">
        <v>0.5493</v>
      </c>
    </row>
    <row r="5" ht="32" customHeight="1" spans="1:14">
      <c r="A5" s="19">
        <v>43927</v>
      </c>
      <c r="B5" s="20" t="s">
        <v>80</v>
      </c>
      <c r="C5" s="21">
        <v>30</v>
      </c>
      <c r="D5" s="21">
        <v>19</v>
      </c>
      <c r="E5" s="21">
        <v>4</v>
      </c>
      <c r="F5" s="21">
        <v>0.6333</v>
      </c>
      <c r="G5" s="21">
        <v>0.1333</v>
      </c>
      <c r="H5" s="22">
        <v>43928.3333333333</v>
      </c>
      <c r="I5" s="20" t="s">
        <v>80</v>
      </c>
      <c r="J5" s="21">
        <v>2243</v>
      </c>
      <c r="K5" s="21">
        <v>1432</v>
      </c>
      <c r="L5" s="21">
        <v>1151</v>
      </c>
      <c r="M5" s="21">
        <v>0.6384</v>
      </c>
      <c r="N5" s="21">
        <v>0.5132</v>
      </c>
    </row>
    <row r="6" ht="32" customHeight="1" spans="1:14">
      <c r="A6" s="19">
        <v>43927</v>
      </c>
      <c r="B6" s="20" t="s">
        <v>62</v>
      </c>
      <c r="C6" s="21">
        <v>27</v>
      </c>
      <c r="D6" s="21">
        <v>14</v>
      </c>
      <c r="E6" s="21">
        <v>10</v>
      </c>
      <c r="F6" s="21">
        <v>0.5185</v>
      </c>
      <c r="G6" s="21">
        <v>0.3704</v>
      </c>
      <c r="H6" s="22">
        <v>43928.3333333333</v>
      </c>
      <c r="I6" s="20" t="s">
        <v>62</v>
      </c>
      <c r="J6" s="21">
        <v>7467</v>
      </c>
      <c r="K6" s="21">
        <v>5106</v>
      </c>
      <c r="L6" s="21">
        <v>4739</v>
      </c>
      <c r="M6" s="21">
        <v>0.6838</v>
      </c>
      <c r="N6" s="21">
        <v>0.6347</v>
      </c>
    </row>
    <row r="7" ht="32" customHeight="1" spans="1:14">
      <c r="A7" s="19">
        <v>43927</v>
      </c>
      <c r="B7" s="20" t="s">
        <v>70</v>
      </c>
      <c r="C7" s="21">
        <v>7</v>
      </c>
      <c r="D7" s="21">
        <v>7</v>
      </c>
      <c r="E7" s="21">
        <v>3</v>
      </c>
      <c r="F7" s="21">
        <v>1</v>
      </c>
      <c r="G7" s="21">
        <v>0.4286</v>
      </c>
      <c r="H7" s="22">
        <v>43928.3333333333</v>
      </c>
      <c r="I7" s="20" t="s">
        <v>70</v>
      </c>
      <c r="J7" s="21">
        <v>2930</v>
      </c>
      <c r="K7" s="21">
        <v>2037</v>
      </c>
      <c r="L7" s="21">
        <v>1452</v>
      </c>
      <c r="M7" s="21">
        <v>0.6952</v>
      </c>
      <c r="N7" s="21">
        <v>0.4956</v>
      </c>
    </row>
    <row r="8" ht="32" customHeight="1" spans="1:14">
      <c r="A8" s="19">
        <v>43927</v>
      </c>
      <c r="B8" s="20" t="s">
        <v>81</v>
      </c>
      <c r="C8" s="21">
        <v>5</v>
      </c>
      <c r="D8" s="21">
        <v>5</v>
      </c>
      <c r="E8" s="21">
        <v>3</v>
      </c>
      <c r="F8" s="21">
        <v>1</v>
      </c>
      <c r="G8" s="21">
        <v>0.6</v>
      </c>
      <c r="H8" s="22">
        <v>43928.3333333333</v>
      </c>
      <c r="I8" s="20" t="s">
        <v>81</v>
      </c>
      <c r="J8" s="21">
        <v>66</v>
      </c>
      <c r="K8" s="21">
        <v>41</v>
      </c>
      <c r="L8" s="21">
        <v>19</v>
      </c>
      <c r="M8" s="21">
        <v>0.6212</v>
      </c>
      <c r="N8" s="21">
        <v>0.2879</v>
      </c>
    </row>
    <row r="9" ht="32" customHeight="1" spans="1:14">
      <c r="A9" s="19">
        <v>43927</v>
      </c>
      <c r="B9" s="20" t="s">
        <v>77</v>
      </c>
      <c r="C9" s="21">
        <v>5</v>
      </c>
      <c r="D9" s="21">
        <v>4</v>
      </c>
      <c r="E9" s="21">
        <v>1</v>
      </c>
      <c r="F9" s="21">
        <v>0.8</v>
      </c>
      <c r="G9" s="21">
        <v>0.2</v>
      </c>
      <c r="H9" s="22">
        <v>43928.3333333333</v>
      </c>
      <c r="I9" s="20" t="s">
        <v>77</v>
      </c>
      <c r="J9" s="21">
        <v>1664</v>
      </c>
      <c r="K9" s="21">
        <v>1125</v>
      </c>
      <c r="L9" s="21">
        <v>1049</v>
      </c>
      <c r="M9" s="21">
        <v>0.6761</v>
      </c>
      <c r="N9" s="21">
        <v>0.6304</v>
      </c>
    </row>
    <row r="10" ht="32" customHeight="1" spans="1:14">
      <c r="A10" s="19">
        <v>43927</v>
      </c>
      <c r="B10" s="20" t="s">
        <v>76</v>
      </c>
      <c r="C10" s="21">
        <v>4</v>
      </c>
      <c r="D10" s="21">
        <v>4</v>
      </c>
      <c r="E10" s="21">
        <v>2</v>
      </c>
      <c r="F10" s="21">
        <v>1</v>
      </c>
      <c r="G10" s="21">
        <v>0.5</v>
      </c>
      <c r="H10" s="22">
        <v>43928.3333333333</v>
      </c>
      <c r="I10" s="20" t="s">
        <v>76</v>
      </c>
      <c r="J10" s="21">
        <v>1832</v>
      </c>
      <c r="K10" s="21">
        <v>1280</v>
      </c>
      <c r="L10" s="21">
        <v>1198</v>
      </c>
      <c r="M10" s="21">
        <v>0.6987</v>
      </c>
      <c r="N10" s="21">
        <v>0.6539</v>
      </c>
    </row>
    <row r="11" ht="32" customHeight="1" spans="1:14">
      <c r="A11" s="19">
        <v>43927</v>
      </c>
      <c r="B11" s="20" t="s">
        <v>65</v>
      </c>
      <c r="C11" s="21">
        <v>4</v>
      </c>
      <c r="D11" s="21">
        <v>4</v>
      </c>
      <c r="E11" s="21">
        <v>1</v>
      </c>
      <c r="F11" s="21">
        <v>1</v>
      </c>
      <c r="G11" s="21">
        <v>0.25</v>
      </c>
      <c r="H11" s="22">
        <v>43928.3333333333</v>
      </c>
      <c r="I11" s="20" t="s">
        <v>65</v>
      </c>
      <c r="J11" s="21">
        <v>642</v>
      </c>
      <c r="K11" s="21">
        <v>379</v>
      </c>
      <c r="L11" s="21">
        <v>456</v>
      </c>
      <c r="M11" s="21">
        <v>0.5903</v>
      </c>
      <c r="N11" s="21">
        <v>0.7103</v>
      </c>
    </row>
    <row r="12" ht="32" customHeight="1" spans="1:14">
      <c r="A12" s="19">
        <v>43927</v>
      </c>
      <c r="B12" s="20" t="s">
        <v>63</v>
      </c>
      <c r="C12" s="21">
        <v>3</v>
      </c>
      <c r="D12" s="21">
        <v>3</v>
      </c>
      <c r="E12" s="21">
        <v>2</v>
      </c>
      <c r="F12" s="21">
        <v>1</v>
      </c>
      <c r="G12" s="21">
        <v>0.6667</v>
      </c>
      <c r="H12" s="22">
        <v>43928.3333333333</v>
      </c>
      <c r="I12" s="20" t="s">
        <v>63</v>
      </c>
      <c r="J12" s="21">
        <v>7</v>
      </c>
      <c r="K12" s="21">
        <v>5</v>
      </c>
      <c r="L12" s="21">
        <v>6</v>
      </c>
      <c r="M12" s="21">
        <v>0.7143</v>
      </c>
      <c r="N12" s="21">
        <v>0.8571</v>
      </c>
    </row>
    <row r="13" ht="32" customHeight="1" spans="1:14">
      <c r="A13" s="19">
        <v>43927</v>
      </c>
      <c r="B13" s="20" t="s">
        <v>72</v>
      </c>
      <c r="C13" s="21">
        <v>3</v>
      </c>
      <c r="D13" s="21">
        <v>3</v>
      </c>
      <c r="E13" s="21">
        <v>2</v>
      </c>
      <c r="F13" s="21">
        <v>1</v>
      </c>
      <c r="G13" s="21">
        <v>0.6667</v>
      </c>
      <c r="H13" s="22">
        <v>43928.3333333333</v>
      </c>
      <c r="I13" s="20" t="s">
        <v>72</v>
      </c>
      <c r="J13" s="21">
        <v>1571</v>
      </c>
      <c r="K13" s="21">
        <v>1030</v>
      </c>
      <c r="L13" s="21">
        <v>832</v>
      </c>
      <c r="M13" s="21">
        <v>0.6556</v>
      </c>
      <c r="N13" s="21">
        <v>0.5296</v>
      </c>
    </row>
    <row r="14" ht="32" customHeight="1" spans="1:14">
      <c r="A14" s="19">
        <v>43927</v>
      </c>
      <c r="B14" s="20" t="s">
        <v>69</v>
      </c>
      <c r="C14" s="21">
        <v>3</v>
      </c>
      <c r="D14" s="21">
        <v>3</v>
      </c>
      <c r="E14" s="21">
        <v>1</v>
      </c>
      <c r="F14" s="21">
        <v>1</v>
      </c>
      <c r="G14" s="21">
        <v>0.3333</v>
      </c>
      <c r="H14" s="22">
        <v>43928.3333333333</v>
      </c>
      <c r="I14" s="20" t="s">
        <v>69</v>
      </c>
      <c r="J14" s="21">
        <v>3004</v>
      </c>
      <c r="K14" s="21">
        <v>1873</v>
      </c>
      <c r="L14" s="21">
        <v>1363</v>
      </c>
      <c r="M14" s="21">
        <v>0.6235</v>
      </c>
      <c r="N14" s="21">
        <v>0.4537</v>
      </c>
    </row>
    <row r="15" ht="32" customHeight="1" spans="1:14">
      <c r="A15" s="19">
        <v>43927</v>
      </c>
      <c r="B15" s="20" t="s">
        <v>75</v>
      </c>
      <c r="C15" s="21">
        <v>3</v>
      </c>
      <c r="D15" s="21">
        <v>1</v>
      </c>
      <c r="E15" s="21">
        <v>1</v>
      </c>
      <c r="F15" s="21">
        <v>0.3333</v>
      </c>
      <c r="G15" s="21">
        <v>0.3333</v>
      </c>
      <c r="H15" s="22">
        <v>43928.3333333333</v>
      </c>
      <c r="I15" s="20" t="s">
        <v>75</v>
      </c>
      <c r="J15" s="21">
        <v>1436</v>
      </c>
      <c r="K15" s="21">
        <v>844</v>
      </c>
      <c r="L15" s="21">
        <v>739</v>
      </c>
      <c r="M15" s="21">
        <v>0.5877</v>
      </c>
      <c r="N15" s="21">
        <v>0.5146</v>
      </c>
    </row>
    <row r="16" ht="32" customHeight="1" spans="1:14">
      <c r="A16" s="19">
        <v>43927</v>
      </c>
      <c r="B16" s="20" t="s">
        <v>82</v>
      </c>
      <c r="C16" s="21">
        <v>3</v>
      </c>
      <c r="D16" s="21">
        <v>3</v>
      </c>
      <c r="E16" s="21">
        <v>3</v>
      </c>
      <c r="F16" s="21">
        <v>1</v>
      </c>
      <c r="G16" s="21">
        <v>1</v>
      </c>
      <c r="H16" s="22">
        <v>43928.3333333333</v>
      </c>
      <c r="I16" s="20" t="s">
        <v>82</v>
      </c>
      <c r="J16" s="21">
        <v>925</v>
      </c>
      <c r="K16" s="21">
        <v>524</v>
      </c>
      <c r="L16" s="21">
        <v>582</v>
      </c>
      <c r="M16" s="21">
        <v>0.5665</v>
      </c>
      <c r="N16" s="21">
        <v>0.6292</v>
      </c>
    </row>
    <row r="17" ht="32" customHeight="1" spans="1:14">
      <c r="A17" s="19">
        <v>43927</v>
      </c>
      <c r="B17" s="20" t="s">
        <v>61</v>
      </c>
      <c r="C17" s="21">
        <v>3</v>
      </c>
      <c r="D17" s="21">
        <v>3</v>
      </c>
      <c r="E17" s="21">
        <v>3</v>
      </c>
      <c r="F17" s="21">
        <v>1</v>
      </c>
      <c r="G17" s="21">
        <v>1</v>
      </c>
      <c r="H17" s="22">
        <v>43928.3333333333</v>
      </c>
      <c r="I17" s="20" t="s">
        <v>61</v>
      </c>
      <c r="J17" s="21">
        <v>22</v>
      </c>
      <c r="K17" s="21">
        <v>10</v>
      </c>
      <c r="L17" s="21">
        <v>13</v>
      </c>
      <c r="M17" s="21">
        <v>0.4545</v>
      </c>
      <c r="N17" s="21">
        <v>0.5909</v>
      </c>
    </row>
    <row r="18" ht="32" customHeight="1" spans="1:14">
      <c r="A18" s="19">
        <v>43927</v>
      </c>
      <c r="B18" s="20" t="s">
        <v>74</v>
      </c>
      <c r="C18" s="21">
        <v>2</v>
      </c>
      <c r="D18" s="21">
        <v>1</v>
      </c>
      <c r="E18" s="21">
        <v>0</v>
      </c>
      <c r="F18" s="21">
        <v>0.5</v>
      </c>
      <c r="G18" s="21">
        <v>0</v>
      </c>
      <c r="H18" s="22">
        <v>43928.3333333333</v>
      </c>
      <c r="I18" s="20" t="s">
        <v>74</v>
      </c>
      <c r="J18" s="21">
        <v>709</v>
      </c>
      <c r="K18" s="21">
        <v>418</v>
      </c>
      <c r="L18" s="21">
        <v>432</v>
      </c>
      <c r="M18" s="21">
        <v>0.5896</v>
      </c>
      <c r="N18" s="21">
        <v>0.6093</v>
      </c>
    </row>
    <row r="19" ht="32" customHeight="1" spans="1:14">
      <c r="A19" s="19">
        <v>43927</v>
      </c>
      <c r="B19" s="20" t="s">
        <v>86</v>
      </c>
      <c r="C19" s="21">
        <v>1</v>
      </c>
      <c r="D19" s="21">
        <v>0</v>
      </c>
      <c r="E19" s="21">
        <v>1</v>
      </c>
      <c r="F19" s="21">
        <v>0</v>
      </c>
      <c r="G19" s="21">
        <v>1</v>
      </c>
      <c r="H19" s="22">
        <v>43928.3333333333</v>
      </c>
      <c r="I19" s="20" t="s">
        <v>86</v>
      </c>
      <c r="J19" s="21">
        <v>1071</v>
      </c>
      <c r="K19" s="21">
        <v>635</v>
      </c>
      <c r="L19" s="21">
        <v>531</v>
      </c>
      <c r="M19" s="21">
        <v>0.5929</v>
      </c>
      <c r="N19" s="21">
        <v>0.4958</v>
      </c>
    </row>
    <row r="20" ht="32" customHeight="1" spans="1:14">
      <c r="A20" s="19">
        <v>43927</v>
      </c>
      <c r="B20" s="20" t="s">
        <v>73</v>
      </c>
      <c r="C20" s="21">
        <v>1</v>
      </c>
      <c r="D20" s="21">
        <v>0</v>
      </c>
      <c r="E20" s="21">
        <v>0</v>
      </c>
      <c r="F20" s="21">
        <v>0</v>
      </c>
      <c r="G20" s="21">
        <v>0</v>
      </c>
      <c r="H20" s="22">
        <v>43928.3333333333</v>
      </c>
      <c r="I20" s="20" t="s">
        <v>73</v>
      </c>
      <c r="J20" s="21">
        <v>44</v>
      </c>
      <c r="K20" s="21">
        <v>16</v>
      </c>
      <c r="L20" s="21">
        <v>35</v>
      </c>
      <c r="M20" s="21">
        <v>0.3636</v>
      </c>
      <c r="N20" s="21">
        <v>0.7955</v>
      </c>
    </row>
    <row r="21" ht="32" customHeight="1" spans="1:14">
      <c r="A21" s="19">
        <v>43927</v>
      </c>
      <c r="B21" s="20" t="s">
        <v>67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2">
        <v>43928.3333333333</v>
      </c>
      <c r="I21" s="20" t="s">
        <v>67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</row>
    <row r="22" ht="32" customHeight="1" spans="1:14">
      <c r="A22" s="19">
        <v>43927</v>
      </c>
      <c r="B22" s="20" t="s">
        <v>87</v>
      </c>
      <c r="C22" s="21">
        <v>1</v>
      </c>
      <c r="D22" s="21">
        <v>1</v>
      </c>
      <c r="E22" s="21">
        <v>0</v>
      </c>
      <c r="F22" s="21">
        <v>1</v>
      </c>
      <c r="G22" s="21">
        <v>0</v>
      </c>
      <c r="H22" s="22">
        <v>43928.3333333333</v>
      </c>
      <c r="I22" s="20" t="s">
        <v>87</v>
      </c>
      <c r="J22" s="21">
        <v>2</v>
      </c>
      <c r="K22" s="21">
        <v>2</v>
      </c>
      <c r="L22" s="21">
        <v>0</v>
      </c>
      <c r="M22" s="21">
        <v>1</v>
      </c>
      <c r="N22" s="21">
        <v>0</v>
      </c>
    </row>
    <row r="23" ht="32" customHeight="1" spans="1:14">
      <c r="A23" s="19">
        <v>43927</v>
      </c>
      <c r="B23" s="20" t="s">
        <v>66</v>
      </c>
      <c r="C23" s="21">
        <v>1</v>
      </c>
      <c r="D23" s="21">
        <v>0</v>
      </c>
      <c r="E23" s="21">
        <v>0</v>
      </c>
      <c r="F23" s="21">
        <v>0</v>
      </c>
      <c r="G23" s="21">
        <v>0</v>
      </c>
      <c r="H23" s="22">
        <v>43928.3333333333</v>
      </c>
      <c r="I23" s="20" t="s">
        <v>66</v>
      </c>
      <c r="J23" s="21">
        <v>88</v>
      </c>
      <c r="K23" s="21">
        <v>35</v>
      </c>
      <c r="L23" s="21">
        <v>37</v>
      </c>
      <c r="M23" s="21">
        <v>0.3977</v>
      </c>
      <c r="N23" s="21">
        <v>0.4205</v>
      </c>
    </row>
    <row r="24" ht="32" customHeight="1" spans="1:14">
      <c r="A24" s="19">
        <v>43927</v>
      </c>
      <c r="B24" s="20" t="s">
        <v>83</v>
      </c>
      <c r="C24" s="21">
        <v>0</v>
      </c>
      <c r="D24" s="21">
        <v>0</v>
      </c>
      <c r="E24" s="21">
        <v>0</v>
      </c>
      <c r="F24" s="20"/>
      <c r="G24" s="20"/>
      <c r="H24" s="22">
        <v>43928.3333333333</v>
      </c>
      <c r="I24" s="20" t="s">
        <v>83</v>
      </c>
      <c r="J24" s="21">
        <v>4</v>
      </c>
      <c r="K24" s="21">
        <v>4</v>
      </c>
      <c r="L24" s="21">
        <v>2</v>
      </c>
      <c r="M24" s="21">
        <v>1</v>
      </c>
      <c r="N24" s="21">
        <v>0.5</v>
      </c>
    </row>
    <row r="25" ht="32" customHeight="1" spans="1:14">
      <c r="A25" s="19">
        <v>43927</v>
      </c>
      <c r="B25" s="20" t="s">
        <v>79</v>
      </c>
      <c r="C25" s="21">
        <v>0</v>
      </c>
      <c r="D25" s="21">
        <v>0</v>
      </c>
      <c r="E25" s="21">
        <v>0</v>
      </c>
      <c r="F25" s="20"/>
      <c r="G25" s="20"/>
      <c r="H25" s="22">
        <v>43928.3333333333</v>
      </c>
      <c r="I25" s="20" t="s">
        <v>79</v>
      </c>
      <c r="J25" s="21">
        <v>3</v>
      </c>
      <c r="K25" s="21">
        <v>1</v>
      </c>
      <c r="L25" s="21">
        <v>2</v>
      </c>
      <c r="M25" s="21">
        <v>0.3333</v>
      </c>
      <c r="N25" s="21">
        <v>0.6667</v>
      </c>
    </row>
    <row r="26" ht="32" customHeight="1" spans="1:14">
      <c r="A26" s="19">
        <v>43927</v>
      </c>
      <c r="B26" s="20" t="s">
        <v>85</v>
      </c>
      <c r="C26" s="21">
        <v>0</v>
      </c>
      <c r="D26" s="21">
        <v>0</v>
      </c>
      <c r="E26" s="21">
        <v>0</v>
      </c>
      <c r="F26" s="20"/>
      <c r="G26" s="20"/>
      <c r="H26" s="22">
        <v>43928.3333333333</v>
      </c>
      <c r="I26" s="20" t="s">
        <v>85</v>
      </c>
      <c r="J26" s="21">
        <v>1079</v>
      </c>
      <c r="K26" s="21">
        <v>604</v>
      </c>
      <c r="L26" s="21">
        <v>628</v>
      </c>
      <c r="M26" s="21">
        <v>0.5598</v>
      </c>
      <c r="N26" s="21">
        <v>0.582</v>
      </c>
    </row>
    <row r="27" ht="32" customHeight="1" spans="1:14">
      <c r="A27" s="19">
        <v>43927</v>
      </c>
      <c r="B27" s="20" t="s">
        <v>71</v>
      </c>
      <c r="C27" s="21">
        <v>0</v>
      </c>
      <c r="D27" s="21">
        <v>0</v>
      </c>
      <c r="E27" s="21">
        <v>0</v>
      </c>
      <c r="F27" s="20"/>
      <c r="G27" s="20"/>
      <c r="H27" s="22">
        <v>43928.3333333333</v>
      </c>
      <c r="I27" s="20" t="s">
        <v>71</v>
      </c>
      <c r="J27" s="21">
        <v>12</v>
      </c>
      <c r="K27" s="21">
        <v>6</v>
      </c>
      <c r="L27" s="21">
        <v>12</v>
      </c>
      <c r="M27" s="21">
        <v>0.5</v>
      </c>
      <c r="N27" s="21">
        <v>1</v>
      </c>
    </row>
    <row r="28" ht="32" customHeight="1" spans="1:14">
      <c r="A28" s="19">
        <v>43927</v>
      </c>
      <c r="B28" s="20" t="s">
        <v>78</v>
      </c>
      <c r="C28" s="21">
        <v>0</v>
      </c>
      <c r="D28" s="21">
        <v>0</v>
      </c>
      <c r="E28" s="21">
        <v>0</v>
      </c>
      <c r="F28" s="20"/>
      <c r="G28" s="20"/>
      <c r="H28" s="22">
        <v>43928.3333333333</v>
      </c>
      <c r="I28" s="20" t="s">
        <v>78</v>
      </c>
      <c r="J28" s="21">
        <v>60</v>
      </c>
      <c r="K28" s="21">
        <v>43</v>
      </c>
      <c r="L28" s="21">
        <v>31</v>
      </c>
      <c r="M28" s="21">
        <v>0.7167</v>
      </c>
      <c r="N28" s="21">
        <v>0.5167</v>
      </c>
    </row>
    <row r="29" ht="32" customHeight="1" spans="1:14">
      <c r="A29" s="19">
        <v>43927</v>
      </c>
      <c r="B29" s="20" t="s">
        <v>84</v>
      </c>
      <c r="C29" s="21">
        <v>0</v>
      </c>
      <c r="D29" s="21">
        <v>0</v>
      </c>
      <c r="E29" s="21">
        <v>0</v>
      </c>
      <c r="F29" s="20"/>
      <c r="G29" s="20"/>
      <c r="H29" s="22">
        <v>43928.3333333333</v>
      </c>
      <c r="I29" s="20" t="s">
        <v>84</v>
      </c>
      <c r="J29" s="21">
        <v>2</v>
      </c>
      <c r="K29" s="21">
        <v>1</v>
      </c>
      <c r="L29" s="21">
        <v>2</v>
      </c>
      <c r="M29" s="21">
        <v>0.5</v>
      </c>
      <c r="N29" s="21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00"/>
  <sheetViews>
    <sheetView workbookViewId="0">
      <pane ySplit="2" topLeftCell="A10" activePane="bottomLeft" state="frozen"/>
      <selection/>
      <selection pane="bottomLeft" activeCell="A2" sqref="A2:F22"/>
    </sheetView>
  </sheetViews>
  <sheetFormatPr defaultColWidth="9" defaultRowHeight="13.6"/>
  <cols>
    <col min="1" max="7" width="10.8333333333333" style="3"/>
    <col min="8" max="14" width="10.8333333333333"/>
  </cols>
  <sheetData>
    <row r="1" ht="32" customHeight="1" spans="1:14">
      <c r="A1" s="4"/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12"/>
      <c r="I1" s="12"/>
      <c r="J1" s="12"/>
      <c r="K1" s="12"/>
      <c r="L1" s="12"/>
      <c r="M1" s="12"/>
      <c r="N1" s="12"/>
    </row>
    <row r="2" ht="32" customHeight="1" spans="1:14">
      <c r="A2" s="4" t="s">
        <v>94</v>
      </c>
      <c r="B2" s="4" t="s">
        <v>95</v>
      </c>
      <c r="C2" s="4" t="s">
        <v>96</v>
      </c>
      <c r="D2" s="4" t="s">
        <v>97</v>
      </c>
      <c r="E2" s="13" t="s">
        <v>98</v>
      </c>
      <c r="F2" s="13" t="s">
        <v>99</v>
      </c>
      <c r="G2" s="13" t="s">
        <v>100</v>
      </c>
      <c r="H2" s="14"/>
      <c r="I2" s="12"/>
      <c r="J2" s="14" t="s">
        <v>101</v>
      </c>
      <c r="K2" s="14"/>
      <c r="L2" s="14"/>
      <c r="M2" s="12"/>
      <c r="N2" s="14"/>
    </row>
    <row r="3" ht="28" customHeight="1" spans="1:14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7">
        <v>0</v>
      </c>
      <c r="H3" s="12"/>
      <c r="I3" s="12"/>
      <c r="J3" s="15" t="s">
        <v>102</v>
      </c>
      <c r="K3" s="16"/>
      <c r="L3" s="16"/>
      <c r="M3" s="12"/>
      <c r="N3" s="12"/>
    </row>
    <row r="4" ht="28" customHeight="1" spans="1:14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7">
        <v>0</v>
      </c>
      <c r="H4" s="12"/>
      <c r="I4" s="12"/>
      <c r="J4" s="14"/>
      <c r="K4" s="14"/>
      <c r="L4" s="12"/>
      <c r="M4" s="12"/>
      <c r="N4" s="12"/>
    </row>
    <row r="5" ht="28" customHeight="1" spans="1:14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7">
        <v>0</v>
      </c>
      <c r="H5" s="12"/>
      <c r="I5" s="12"/>
      <c r="J5" s="14"/>
      <c r="K5" s="14"/>
      <c r="L5" s="12"/>
      <c r="M5" s="12"/>
      <c r="N5" s="12"/>
    </row>
    <row r="6" ht="28" customHeight="1" spans="1:14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7">
        <v>0</v>
      </c>
      <c r="H6" s="12"/>
      <c r="I6" s="12"/>
      <c r="J6" s="14" t="s">
        <v>103</v>
      </c>
      <c r="K6" s="14"/>
      <c r="L6" s="14"/>
      <c r="M6" s="14"/>
      <c r="N6" s="12"/>
    </row>
    <row r="7" ht="28" customHeight="1" spans="1:14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7">
        <v>0</v>
      </c>
      <c r="H7" s="12"/>
      <c r="I7" s="12"/>
      <c r="J7" s="14" t="s">
        <v>104</v>
      </c>
      <c r="K7" s="14" t="s">
        <v>105</v>
      </c>
      <c r="L7" s="14" t="s">
        <v>106</v>
      </c>
      <c r="M7" s="14"/>
      <c r="N7" s="12"/>
    </row>
    <row r="8" ht="28" customHeight="1" spans="1:14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7">
        <v>0</v>
      </c>
      <c r="H8" s="12"/>
      <c r="I8" s="17"/>
      <c r="J8" s="15" t="s">
        <v>107</v>
      </c>
      <c r="K8" s="16"/>
      <c r="L8" s="16"/>
      <c r="M8" s="16"/>
      <c r="N8" s="12"/>
    </row>
    <row r="9" ht="28" customHeight="1" spans="1:14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7">
        <v>34</v>
      </c>
      <c r="H9" s="12"/>
      <c r="I9" s="12"/>
      <c r="J9" s="12"/>
      <c r="K9" s="12"/>
      <c r="L9" s="12"/>
      <c r="M9" s="12"/>
      <c r="N9" s="12"/>
    </row>
    <row r="10" ht="28" customHeight="1" spans="1:14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7">
        <v>5</v>
      </c>
      <c r="H10" s="12"/>
      <c r="I10" s="12"/>
      <c r="J10" s="12"/>
      <c r="K10" s="12"/>
      <c r="L10" s="12"/>
      <c r="M10" s="12"/>
      <c r="N10" s="12"/>
    </row>
    <row r="11" ht="28" customHeight="1" spans="1:13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7">
        <v>5</v>
      </c>
      <c r="H11" s="12"/>
      <c r="I11" s="12"/>
      <c r="J11" s="12"/>
      <c r="K11" s="12"/>
      <c r="L11" s="12"/>
      <c r="M11" s="12"/>
    </row>
    <row r="12" ht="28" customHeight="1" spans="1:13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7">
        <v>407</v>
      </c>
      <c r="H12" s="12"/>
      <c r="I12" s="12"/>
      <c r="J12" s="12"/>
      <c r="K12" s="12"/>
      <c r="L12" s="12"/>
      <c r="M12" s="12"/>
    </row>
    <row r="13" ht="28" customHeight="1" spans="1:13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7">
        <v>56</v>
      </c>
      <c r="H13" s="12"/>
      <c r="I13" s="12"/>
      <c r="J13" s="12"/>
      <c r="K13" s="12"/>
      <c r="L13" s="12"/>
      <c r="M13" s="12"/>
    </row>
    <row r="14" ht="28" customHeight="1" spans="1:13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7">
        <v>20</v>
      </c>
      <c r="H14" s="12"/>
      <c r="I14" s="12"/>
      <c r="J14" s="12"/>
      <c r="K14" s="12"/>
      <c r="L14" s="12"/>
      <c r="M14" s="12"/>
    </row>
    <row r="15" spans="1:13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G15" s="7">
        <v>44</v>
      </c>
      <c r="H15" s="12"/>
      <c r="I15" s="12"/>
      <c r="J15" s="1"/>
      <c r="K15" s="1"/>
      <c r="L15" s="1"/>
      <c r="M15" s="1"/>
    </row>
    <row r="16" spans="1:13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G16" s="7">
        <v>6</v>
      </c>
      <c r="H16" s="12"/>
      <c r="I16" s="12"/>
      <c r="J16" s="1"/>
      <c r="K16" s="1"/>
      <c r="L16" s="1"/>
      <c r="M16" s="1"/>
    </row>
    <row r="17" spans="1:13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G17" s="7">
        <v>89</v>
      </c>
      <c r="H17" s="12"/>
      <c r="I17" s="12"/>
      <c r="J17" s="1"/>
      <c r="K17" s="1"/>
      <c r="L17" s="1"/>
      <c r="M17" s="1"/>
    </row>
    <row r="18" spans="1:13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G18" s="7">
        <v>131</v>
      </c>
      <c r="H18" s="12"/>
      <c r="I18" s="12"/>
      <c r="J18" s="1"/>
      <c r="K18" s="1"/>
      <c r="L18" s="1"/>
      <c r="M18" s="1"/>
    </row>
    <row r="19" spans="1:13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G19" s="7">
        <v>10</v>
      </c>
      <c r="H19" s="12"/>
      <c r="I19" s="12"/>
      <c r="J19" s="1"/>
      <c r="K19" s="1"/>
      <c r="L19" s="1"/>
      <c r="M19" s="1"/>
    </row>
    <row r="20" spans="1:13">
      <c r="A20" s="9">
        <v>43925</v>
      </c>
      <c r="B20" s="4">
        <v>1075</v>
      </c>
      <c r="C20" s="4">
        <v>568</v>
      </c>
      <c r="D20" s="4">
        <v>81</v>
      </c>
      <c r="E20" s="4">
        <v>1493</v>
      </c>
      <c r="F20" s="4">
        <v>249</v>
      </c>
      <c r="G20" s="4">
        <v>3</v>
      </c>
      <c r="H20" s="1"/>
      <c r="I20" s="1"/>
      <c r="J20" s="1"/>
      <c r="K20" s="1"/>
      <c r="L20" s="1"/>
      <c r="M20" s="1"/>
    </row>
    <row r="21" spans="1:13">
      <c r="A21" s="10">
        <v>43926</v>
      </c>
      <c r="B21" s="11">
        <v>2155</v>
      </c>
      <c r="C21" s="11">
        <v>496</v>
      </c>
      <c r="D21" s="3">
        <v>43</v>
      </c>
      <c r="E21" s="3">
        <v>1363</v>
      </c>
      <c r="F21" s="11">
        <v>317</v>
      </c>
      <c r="G21" s="11">
        <v>0</v>
      </c>
      <c r="H21" s="1"/>
      <c r="I21" s="1"/>
      <c r="J21" s="1"/>
      <c r="K21" s="1"/>
      <c r="L21" s="1"/>
      <c r="M21" s="1"/>
    </row>
    <row r="22" spans="1:13">
      <c r="A22" s="10">
        <v>43927</v>
      </c>
      <c r="B22" s="11">
        <v>1867</v>
      </c>
      <c r="C22" s="11">
        <v>430</v>
      </c>
      <c r="D22" s="3">
        <v>212</v>
      </c>
      <c r="E22" s="3">
        <v>1168</v>
      </c>
      <c r="F22" s="11">
        <v>281</v>
      </c>
      <c r="G22" s="11">
        <v>2</v>
      </c>
      <c r="H22" s="1"/>
      <c r="I22" s="1"/>
      <c r="J22" s="1"/>
      <c r="K22" s="1"/>
      <c r="L22" s="1"/>
      <c r="M22" s="1"/>
    </row>
    <row r="23" spans="1:13">
      <c r="A23" s="11"/>
      <c r="B23" s="11"/>
      <c r="C23" s="11"/>
      <c r="D23" s="3"/>
      <c r="E23" s="3"/>
      <c r="F23" s="11"/>
      <c r="G23" s="11"/>
      <c r="H23" s="1"/>
      <c r="I23" s="1"/>
      <c r="J23" s="1"/>
      <c r="K23" s="1"/>
      <c r="L23" s="1"/>
      <c r="M23" s="1"/>
    </row>
    <row r="24" spans="1:13">
      <c r="A24" s="11"/>
      <c r="B24" s="11"/>
      <c r="C24" s="11"/>
      <c r="D24" s="3"/>
      <c r="E24" s="3"/>
      <c r="F24" s="11"/>
      <c r="G24" s="11"/>
      <c r="H24" s="1"/>
      <c r="I24" s="1"/>
      <c r="J24" s="1"/>
      <c r="K24" s="1"/>
      <c r="L24" s="1"/>
      <c r="M24" s="1"/>
    </row>
    <row r="25" spans="1:13">
      <c r="A25" s="11"/>
      <c r="B25" s="11"/>
      <c r="C25" s="11"/>
      <c r="D25" s="3"/>
      <c r="E25" s="3"/>
      <c r="F25" s="11"/>
      <c r="G25" s="11"/>
      <c r="H25" s="1"/>
      <c r="I25" s="1"/>
      <c r="J25" s="1"/>
      <c r="K25" s="1"/>
      <c r="L25" s="1"/>
      <c r="M25" s="1"/>
    </row>
    <row r="26" spans="1:13">
      <c r="A26" s="11"/>
      <c r="B26" s="11"/>
      <c r="C26" s="11"/>
      <c r="D26" s="3"/>
      <c r="E26" s="3"/>
      <c r="F26" s="11"/>
      <c r="G26" s="11"/>
      <c r="H26" s="1"/>
      <c r="I26" s="1"/>
      <c r="J26" s="1"/>
      <c r="K26" s="1"/>
      <c r="L26" s="1"/>
      <c r="M26" s="1"/>
    </row>
    <row r="27" spans="1:13">
      <c r="A27" s="11"/>
      <c r="B27" s="11"/>
      <c r="C27" s="11"/>
      <c r="D27" s="3"/>
      <c r="E27" s="3"/>
      <c r="F27" s="11"/>
      <c r="G27" s="11"/>
      <c r="H27" s="1"/>
      <c r="I27" s="1"/>
      <c r="J27" s="1"/>
      <c r="K27" s="1"/>
      <c r="L27" s="1"/>
      <c r="M27" s="1"/>
    </row>
    <row r="28" spans="1:13">
      <c r="A28" s="11"/>
      <c r="B28" s="11"/>
      <c r="C28" s="11"/>
      <c r="D28" s="3"/>
      <c r="E28" s="3"/>
      <c r="F28" s="11"/>
      <c r="G28" s="11"/>
      <c r="H28" s="1"/>
      <c r="I28" s="1"/>
      <c r="J28" s="1"/>
      <c r="K28" s="1"/>
      <c r="L28" s="1"/>
      <c r="M28" s="1"/>
    </row>
    <row r="29" spans="1:13">
      <c r="A29" s="11"/>
      <c r="B29" s="11"/>
      <c r="C29" s="11"/>
      <c r="D29" s="11"/>
      <c r="E29" s="3"/>
      <c r="F29" s="11"/>
      <c r="G29" s="11"/>
      <c r="H29" s="1"/>
      <c r="I29" s="1"/>
      <c r="J29" s="1"/>
      <c r="K29" s="1"/>
      <c r="L29" s="1"/>
      <c r="M29" s="1"/>
    </row>
    <row r="30" spans="1:13">
      <c r="A30" s="11"/>
      <c r="B30" s="11"/>
      <c r="C30" s="11"/>
      <c r="D30" s="11"/>
      <c r="E30" s="3"/>
      <c r="F30" s="11"/>
      <c r="G30" s="11"/>
      <c r="H30" s="1"/>
      <c r="I30" s="1"/>
      <c r="J30" s="1"/>
      <c r="K30" s="1"/>
      <c r="L30" s="1"/>
      <c r="M30" s="1"/>
    </row>
    <row r="31" spans="1:13">
      <c r="A31" s="11"/>
      <c r="B31" s="11"/>
      <c r="C31" s="11"/>
      <c r="D31" s="11"/>
      <c r="E31" s="3"/>
      <c r="F31" s="11"/>
      <c r="G31" s="11"/>
      <c r="H31" s="1"/>
      <c r="I31" s="1"/>
      <c r="J31" s="1"/>
      <c r="K31" s="1"/>
      <c r="L31" s="1"/>
      <c r="M31" s="1"/>
    </row>
    <row r="32" spans="1:13">
      <c r="A32" s="11"/>
      <c r="B32" s="11"/>
      <c r="C32" s="11"/>
      <c r="D32" s="11"/>
      <c r="E32" s="3"/>
      <c r="F32" s="11"/>
      <c r="G32" s="11"/>
      <c r="H32" s="1"/>
      <c r="I32" s="1"/>
      <c r="J32" s="1"/>
      <c r="K32" s="1"/>
      <c r="L32" s="1"/>
      <c r="M32" s="1"/>
    </row>
    <row r="33" spans="1:13">
      <c r="A33" s="11"/>
      <c r="B33" s="11"/>
      <c r="C33" s="11"/>
      <c r="D33" s="11"/>
      <c r="E33" s="3"/>
      <c r="F33" s="11"/>
      <c r="G33" s="11"/>
      <c r="H33" s="1"/>
      <c r="I33" s="1"/>
      <c r="J33" s="1"/>
      <c r="K33" s="1"/>
      <c r="L33" s="1"/>
      <c r="M33" s="1"/>
    </row>
    <row r="34" spans="1:13">
      <c r="A34" s="11"/>
      <c r="B34" s="11"/>
      <c r="C34" s="11"/>
      <c r="D34" s="11"/>
      <c r="E34" s="3"/>
      <c r="F34" s="11"/>
      <c r="G34" s="11"/>
      <c r="H34" s="1"/>
      <c r="I34" s="1"/>
      <c r="J34" s="1"/>
      <c r="K34" s="1"/>
      <c r="L34" s="1"/>
      <c r="M34" s="1"/>
    </row>
    <row r="35" spans="1:13">
      <c r="A35" s="11"/>
      <c r="B35" s="11"/>
      <c r="C35" s="11"/>
      <c r="D35" s="3"/>
      <c r="E35" s="3"/>
      <c r="F35" s="11"/>
      <c r="G35" s="11"/>
      <c r="H35" s="1"/>
      <c r="I35" s="1"/>
      <c r="J35" s="1"/>
      <c r="K35" s="1"/>
      <c r="L35" s="1"/>
      <c r="M35" s="1"/>
    </row>
    <row r="36" spans="1:13">
      <c r="A36" s="11"/>
      <c r="B36" s="11"/>
      <c r="C36" s="11"/>
      <c r="D36" s="3"/>
      <c r="E36" s="3"/>
      <c r="F36" s="11"/>
      <c r="G36" s="11"/>
      <c r="H36" s="1"/>
      <c r="I36" s="1"/>
      <c r="J36" s="1"/>
      <c r="K36" s="1"/>
      <c r="L36" s="1"/>
      <c r="M36" s="1"/>
    </row>
    <row r="37" spans="1:13">
      <c r="A37" s="11"/>
      <c r="B37" s="11"/>
      <c r="C37" s="11"/>
      <c r="D37" s="3"/>
      <c r="E37" s="3"/>
      <c r="F37" s="11"/>
      <c r="G37" s="11"/>
      <c r="H37" s="1"/>
      <c r="I37" s="1"/>
      <c r="J37" s="1"/>
      <c r="K37" s="1"/>
      <c r="L37" s="1"/>
      <c r="M37" s="1"/>
    </row>
    <row r="38" spans="1:13">
      <c r="A38" s="11"/>
      <c r="B38" s="11"/>
      <c r="C38" s="11"/>
      <c r="D38" s="3"/>
      <c r="E38" s="3"/>
      <c r="F38" s="11"/>
      <c r="G38" s="11"/>
      <c r="H38" s="1"/>
      <c r="I38" s="1"/>
      <c r="J38" s="1"/>
      <c r="K38" s="1"/>
      <c r="L38" s="1"/>
      <c r="M38" s="1"/>
    </row>
    <row r="39" spans="1:13">
      <c r="A39" s="11"/>
      <c r="B39" s="11"/>
      <c r="C39" s="11"/>
      <c r="D39" s="3"/>
      <c r="E39" s="3"/>
      <c r="F39" s="11"/>
      <c r="G39" s="11"/>
      <c r="H39" s="1"/>
      <c r="I39" s="1"/>
      <c r="J39" s="1"/>
      <c r="K39" s="1"/>
      <c r="L39" s="1"/>
      <c r="M39" s="1"/>
    </row>
    <row r="40" spans="1:13">
      <c r="A40" s="11"/>
      <c r="B40" s="11"/>
      <c r="C40" s="11"/>
      <c r="D40" s="3"/>
      <c r="E40" s="3"/>
      <c r="F40" s="11"/>
      <c r="G40" s="11"/>
      <c r="H40" s="1"/>
      <c r="I40" s="1"/>
      <c r="J40" s="1"/>
      <c r="K40" s="1"/>
      <c r="L40" s="1"/>
      <c r="M40" s="1"/>
    </row>
    <row r="41" spans="1:13">
      <c r="A41" s="11"/>
      <c r="B41" s="11"/>
      <c r="C41" s="11"/>
      <c r="D41" s="3"/>
      <c r="E41" s="3"/>
      <c r="F41" s="11"/>
      <c r="G41" s="11"/>
      <c r="H41" s="1"/>
      <c r="I41" s="1"/>
      <c r="J41" s="1"/>
      <c r="K41" s="1"/>
      <c r="L41" s="1"/>
      <c r="M41" s="1"/>
    </row>
    <row r="42" spans="1:13">
      <c r="A42" s="11"/>
      <c r="B42" s="11"/>
      <c r="C42" s="11"/>
      <c r="D42" s="3"/>
      <c r="E42" s="3"/>
      <c r="F42" s="11"/>
      <c r="G42" s="11"/>
      <c r="H42" s="1"/>
      <c r="I42" s="1"/>
      <c r="J42" s="1"/>
      <c r="K42" s="1"/>
      <c r="L42" s="1"/>
      <c r="M42" s="1"/>
    </row>
    <row r="43" spans="1:13">
      <c r="A43" s="11"/>
      <c r="B43" s="11"/>
      <c r="C43" s="11"/>
      <c r="D43" s="3"/>
      <c r="E43" s="3"/>
      <c r="F43" s="11"/>
      <c r="G43" s="11"/>
      <c r="H43" s="1"/>
      <c r="I43" s="1"/>
      <c r="J43" s="1"/>
      <c r="K43" s="1"/>
      <c r="L43" s="1"/>
      <c r="M43" s="1"/>
    </row>
    <row r="44" spans="1:13">
      <c r="A44" s="11"/>
      <c r="B44" s="11"/>
      <c r="C44" s="11"/>
      <c r="D44" s="3"/>
      <c r="E44" s="3"/>
      <c r="F44" s="11"/>
      <c r="G44" s="11"/>
      <c r="H44" s="1"/>
      <c r="I44" s="1"/>
      <c r="J44" s="1"/>
      <c r="K44" s="1"/>
      <c r="L44" s="1"/>
      <c r="M44" s="1"/>
    </row>
    <row r="45" spans="1:13">
      <c r="A45" s="11"/>
      <c r="B45" s="11"/>
      <c r="C45" s="11"/>
      <c r="D45" s="3"/>
      <c r="E45" s="3"/>
      <c r="F45" s="11"/>
      <c r="G45" s="11"/>
      <c r="H45" s="1"/>
      <c r="I45" s="1"/>
      <c r="J45" s="1"/>
      <c r="K45" s="1"/>
      <c r="L45" s="1"/>
      <c r="M45" s="1"/>
    </row>
    <row r="46" spans="1:13">
      <c r="A46" s="11"/>
      <c r="B46" s="11"/>
      <c r="C46" s="11"/>
      <c r="D46" s="3"/>
      <c r="E46" s="3"/>
      <c r="F46" s="11"/>
      <c r="G46" s="11"/>
      <c r="H46" s="1"/>
      <c r="I46" s="1"/>
      <c r="J46" s="1"/>
      <c r="K46" s="1"/>
      <c r="L46" s="1"/>
      <c r="M46" s="1"/>
    </row>
    <row r="47" spans="1:13">
      <c r="A47" s="11"/>
      <c r="B47" s="11"/>
      <c r="C47" s="11"/>
      <c r="D47" s="3"/>
      <c r="E47" s="3"/>
      <c r="F47" s="11"/>
      <c r="G47" s="11"/>
      <c r="H47" s="1"/>
      <c r="I47" s="1"/>
      <c r="J47" s="1"/>
      <c r="K47" s="1"/>
      <c r="L47" s="1"/>
      <c r="M47" s="1"/>
    </row>
    <row r="48" spans="1:13">
      <c r="A48" s="11"/>
      <c r="B48" s="11"/>
      <c r="C48" s="11"/>
      <c r="D48" s="3"/>
      <c r="E48" s="3"/>
      <c r="F48" s="11"/>
      <c r="G48" s="11"/>
      <c r="H48" s="1"/>
      <c r="I48" s="1"/>
      <c r="J48" s="1"/>
      <c r="K48" s="1"/>
      <c r="L48" s="1"/>
      <c r="M48" s="1"/>
    </row>
    <row r="49" spans="1:13">
      <c r="A49" s="11"/>
      <c r="B49" s="11"/>
      <c r="C49" s="11"/>
      <c r="D49" s="3"/>
      <c r="E49" s="3"/>
      <c r="F49" s="11"/>
      <c r="G49" s="11"/>
      <c r="H49" s="1"/>
      <c r="I49" s="1"/>
      <c r="J49" s="1"/>
      <c r="K49" s="1"/>
      <c r="L49" s="1"/>
      <c r="M49" s="1"/>
    </row>
    <row r="50" spans="1:13">
      <c r="A50" s="11"/>
      <c r="B50" s="11"/>
      <c r="C50" s="11"/>
      <c r="D50" s="3"/>
      <c r="E50" s="3"/>
      <c r="F50" s="11"/>
      <c r="G50" s="11"/>
      <c r="H50" s="1"/>
      <c r="I50" s="1"/>
      <c r="J50" s="1"/>
      <c r="K50" s="1"/>
      <c r="L50" s="1"/>
      <c r="M50" s="1"/>
    </row>
    <row r="51" spans="1:13">
      <c r="A51" s="11"/>
      <c r="B51" s="11"/>
      <c r="C51" s="11"/>
      <c r="D51" s="3"/>
      <c r="E51" s="3"/>
      <c r="F51" s="11"/>
      <c r="G51" s="11"/>
      <c r="H51" s="1"/>
      <c r="I51" s="1"/>
      <c r="J51" s="1"/>
      <c r="K51" s="1"/>
      <c r="L51" s="1"/>
      <c r="M51" s="1"/>
    </row>
    <row r="52" spans="1:13">
      <c r="A52" s="11"/>
      <c r="B52" s="11"/>
      <c r="C52" s="11"/>
      <c r="D52" s="3"/>
      <c r="E52" s="3"/>
      <c r="F52" s="11"/>
      <c r="G52" s="11"/>
      <c r="H52" s="1"/>
      <c r="I52" s="1"/>
      <c r="J52" s="1"/>
      <c r="K52" s="1"/>
      <c r="L52" s="1"/>
      <c r="M52" s="1"/>
    </row>
    <row r="53" spans="1:13">
      <c r="A53" s="11"/>
      <c r="B53" s="11"/>
      <c r="C53" s="11"/>
      <c r="D53" s="3"/>
      <c r="E53" s="3"/>
      <c r="F53" s="11"/>
      <c r="G53" s="11"/>
      <c r="H53" s="1"/>
      <c r="I53" s="1"/>
      <c r="J53" s="1"/>
      <c r="K53" s="1"/>
      <c r="L53" s="1"/>
      <c r="M53" s="1"/>
    </row>
    <row r="54" spans="1:13">
      <c r="A54" s="11"/>
      <c r="B54" s="11"/>
      <c r="C54" s="11"/>
      <c r="D54" s="3"/>
      <c r="E54" s="3"/>
      <c r="F54" s="11"/>
      <c r="G54" s="11"/>
      <c r="H54" s="1"/>
      <c r="I54" s="1"/>
      <c r="J54" s="1"/>
      <c r="K54" s="1"/>
      <c r="L54" s="1"/>
      <c r="M54" s="1"/>
    </row>
    <row r="55" spans="1:13">
      <c r="A55" s="11"/>
      <c r="B55" s="11"/>
      <c r="C55" s="11"/>
      <c r="D55" s="3"/>
      <c r="E55" s="3"/>
      <c r="F55" s="11"/>
      <c r="G55" s="11"/>
      <c r="H55" s="1"/>
      <c r="I55" s="1"/>
      <c r="J55" s="1"/>
      <c r="K55" s="1"/>
      <c r="L55" s="1"/>
      <c r="M55" s="1"/>
    </row>
    <row r="56" spans="1:13">
      <c r="A56" s="11"/>
      <c r="B56" s="11"/>
      <c r="C56" s="11"/>
      <c r="D56" s="3"/>
      <c r="E56" s="3"/>
      <c r="F56" s="11"/>
      <c r="G56" s="11"/>
      <c r="H56" s="1"/>
      <c r="I56" s="1"/>
      <c r="J56" s="1"/>
      <c r="K56" s="1"/>
      <c r="L56" s="1"/>
      <c r="M56" s="1"/>
    </row>
    <row r="57" spans="1:13">
      <c r="A57" s="11"/>
      <c r="B57" s="11"/>
      <c r="C57" s="11"/>
      <c r="D57" s="3"/>
      <c r="E57" s="3"/>
      <c r="F57" s="11"/>
      <c r="G57" s="11"/>
      <c r="H57" s="1"/>
      <c r="I57" s="1"/>
      <c r="J57" s="1"/>
      <c r="K57" s="1"/>
      <c r="L57" s="1"/>
      <c r="M57" s="1"/>
    </row>
    <row r="58" spans="1:13">
      <c r="A58" s="11"/>
      <c r="B58" s="11"/>
      <c r="C58" s="11"/>
      <c r="D58" s="3"/>
      <c r="E58" s="3"/>
      <c r="F58" s="11"/>
      <c r="G58" s="11"/>
      <c r="H58" s="1"/>
      <c r="I58" s="1"/>
      <c r="J58" s="1"/>
      <c r="K58" s="1"/>
      <c r="L58" s="1"/>
      <c r="M58" s="1"/>
    </row>
    <row r="59" spans="1:13">
      <c r="A59" s="11"/>
      <c r="B59" s="11"/>
      <c r="C59" s="11"/>
      <c r="D59" s="3"/>
      <c r="E59" s="3"/>
      <c r="F59" s="11"/>
      <c r="G59" s="11"/>
      <c r="H59" s="1"/>
      <c r="I59" s="1"/>
      <c r="J59" s="1"/>
      <c r="K59" s="1"/>
      <c r="L59" s="1"/>
      <c r="M59" s="1"/>
    </row>
    <row r="60" spans="1:13">
      <c r="A60" s="11"/>
      <c r="B60" s="11"/>
      <c r="C60" s="11"/>
      <c r="D60" s="3"/>
      <c r="E60" s="3"/>
      <c r="F60" s="11"/>
      <c r="G60" s="11"/>
      <c r="H60" s="1"/>
      <c r="I60" s="1"/>
      <c r="J60" s="1"/>
      <c r="K60" s="1"/>
      <c r="L60" s="1"/>
      <c r="M60" s="1"/>
    </row>
    <row r="61" spans="1:13">
      <c r="A61" s="11"/>
      <c r="B61" s="11"/>
      <c r="C61" s="11"/>
      <c r="D61" s="3"/>
      <c r="E61" s="3"/>
      <c r="F61" s="11"/>
      <c r="G61" s="11"/>
      <c r="H61" s="1"/>
      <c r="I61" s="1"/>
      <c r="J61" s="1"/>
      <c r="K61" s="1"/>
      <c r="L61" s="1"/>
      <c r="M61" s="1"/>
    </row>
    <row r="62" spans="1:13">
      <c r="A62" s="11"/>
      <c r="B62" s="11"/>
      <c r="C62" s="11"/>
      <c r="D62" s="3"/>
      <c r="E62" s="3"/>
      <c r="F62" s="11"/>
      <c r="G62" s="11"/>
      <c r="H62" s="1"/>
      <c r="I62" s="1"/>
      <c r="J62" s="1"/>
      <c r="K62" s="1"/>
      <c r="L62" s="1"/>
      <c r="M62" s="1"/>
    </row>
    <row r="63" spans="1:13">
      <c r="A63" s="11"/>
      <c r="B63" s="11"/>
      <c r="C63" s="11"/>
      <c r="D63" s="3"/>
      <c r="E63" s="3"/>
      <c r="F63" s="11"/>
      <c r="G63" s="11"/>
      <c r="H63" s="1"/>
      <c r="I63" s="1"/>
      <c r="J63" s="1"/>
      <c r="K63" s="1"/>
      <c r="L63" s="1"/>
      <c r="M63" s="1"/>
    </row>
    <row r="64" spans="1:13">
      <c r="A64" s="11"/>
      <c r="B64" s="11"/>
      <c r="C64" s="11"/>
      <c r="D64" s="3"/>
      <c r="E64" s="3"/>
      <c r="F64" s="11"/>
      <c r="G64" s="11"/>
      <c r="H64" s="1"/>
      <c r="I64" s="1"/>
      <c r="J64" s="1"/>
      <c r="K64" s="1"/>
      <c r="L64" s="1"/>
      <c r="M64" s="1"/>
    </row>
    <row r="65" spans="1:13">
      <c r="A65" s="11"/>
      <c r="B65" s="11"/>
      <c r="C65" s="11"/>
      <c r="D65" s="3"/>
      <c r="E65" s="3"/>
      <c r="F65" s="11"/>
      <c r="G65" s="11"/>
      <c r="H65" s="1"/>
      <c r="I65" s="1"/>
      <c r="J65" s="1"/>
      <c r="K65" s="1"/>
      <c r="L65" s="1"/>
      <c r="M65" s="1"/>
    </row>
    <row r="66" spans="1:13">
      <c r="A66" s="11"/>
      <c r="B66" s="11"/>
      <c r="C66" s="11"/>
      <c r="D66" s="3"/>
      <c r="E66" s="3"/>
      <c r="F66" s="11"/>
      <c r="G66" s="11"/>
      <c r="H66" s="1"/>
      <c r="I66" s="1"/>
      <c r="J66" s="1"/>
      <c r="K66" s="1"/>
      <c r="L66" s="1"/>
      <c r="M66" s="1"/>
    </row>
    <row r="67" spans="1:13">
      <c r="A67" s="11"/>
      <c r="B67" s="11"/>
      <c r="C67" s="11"/>
      <c r="D67" s="3"/>
      <c r="E67" s="3"/>
      <c r="F67" s="11"/>
      <c r="G67" s="11"/>
      <c r="H67" s="1"/>
      <c r="I67" s="1"/>
      <c r="J67" s="1"/>
      <c r="K67" s="1"/>
      <c r="L67" s="1"/>
      <c r="M67" s="1"/>
    </row>
    <row r="68" spans="1:13">
      <c r="A68" s="11"/>
      <c r="B68" s="11"/>
      <c r="C68" s="11"/>
      <c r="D68" s="3"/>
      <c r="E68" s="3"/>
      <c r="F68" s="11"/>
      <c r="G68" s="11"/>
      <c r="H68" s="1"/>
      <c r="I68" s="1"/>
      <c r="J68" s="1"/>
      <c r="K68" s="1"/>
      <c r="L68" s="1"/>
      <c r="M68" s="1"/>
    </row>
    <row r="69" spans="1:13">
      <c r="A69" s="11"/>
      <c r="B69" s="11"/>
      <c r="C69" s="11"/>
      <c r="D69" s="3"/>
      <c r="E69" s="3"/>
      <c r="F69" s="11"/>
      <c r="G69" s="11"/>
      <c r="H69" s="1"/>
      <c r="I69" s="1"/>
      <c r="J69" s="1"/>
      <c r="K69" s="1"/>
      <c r="L69" s="1"/>
      <c r="M69" s="1"/>
    </row>
    <row r="70" spans="1:13">
      <c r="A70" s="11"/>
      <c r="B70" s="11"/>
      <c r="C70" s="11"/>
      <c r="D70" s="3"/>
      <c r="E70" s="3"/>
      <c r="F70" s="11"/>
      <c r="G70" s="11"/>
      <c r="H70" s="1"/>
      <c r="I70" s="1"/>
      <c r="J70" s="1"/>
      <c r="K70" s="1"/>
      <c r="L70" s="1"/>
      <c r="M70" s="1"/>
    </row>
    <row r="71" spans="1:13">
      <c r="A71" s="11"/>
      <c r="B71" s="11"/>
      <c r="C71" s="11"/>
      <c r="D71" s="3"/>
      <c r="E71" s="3"/>
      <c r="F71" s="11"/>
      <c r="G71" s="11"/>
      <c r="H71" s="1"/>
      <c r="I71" s="1"/>
      <c r="J71" s="1"/>
      <c r="K71" s="1"/>
      <c r="L71" s="1"/>
      <c r="M71" s="1"/>
    </row>
    <row r="72" spans="1:13">
      <c r="A72" s="11"/>
      <c r="B72" s="11"/>
      <c r="C72" s="11"/>
      <c r="D72" s="3"/>
      <c r="E72" s="3"/>
      <c r="F72" s="11"/>
      <c r="G72" s="11"/>
      <c r="H72" s="1"/>
      <c r="I72" s="1"/>
      <c r="J72" s="1"/>
      <c r="K72" s="1"/>
      <c r="L72" s="1"/>
      <c r="M72" s="1"/>
    </row>
    <row r="73" spans="1:13">
      <c r="A73" s="11"/>
      <c r="B73" s="11"/>
      <c r="C73" s="11"/>
      <c r="D73" s="3"/>
      <c r="E73" s="3"/>
      <c r="F73" s="11"/>
      <c r="G73" s="11"/>
      <c r="H73" s="1"/>
      <c r="I73" s="1"/>
      <c r="J73" s="1"/>
      <c r="K73" s="1"/>
      <c r="L73" s="1"/>
      <c r="M73" s="1"/>
    </row>
    <row r="74" spans="1:13">
      <c r="A74" s="11"/>
      <c r="B74" s="11"/>
      <c r="C74" s="11"/>
      <c r="D74" s="3"/>
      <c r="E74" s="3"/>
      <c r="F74" s="11"/>
      <c r="G74" s="11"/>
      <c r="H74" s="1"/>
      <c r="I74" s="1"/>
      <c r="J74" s="1"/>
      <c r="K74" s="1"/>
      <c r="L74" s="1"/>
      <c r="M74" s="1"/>
    </row>
    <row r="75" spans="1:13">
      <c r="A75" s="11"/>
      <c r="B75" s="11"/>
      <c r="C75" s="11"/>
      <c r="D75" s="3"/>
      <c r="E75" s="3"/>
      <c r="F75" s="11"/>
      <c r="G75" s="11"/>
      <c r="H75" s="1"/>
      <c r="I75" s="1"/>
      <c r="J75" s="1"/>
      <c r="K75" s="1"/>
      <c r="L75" s="1"/>
      <c r="M75" s="1"/>
    </row>
    <row r="76" spans="1:13">
      <c r="A76" s="11"/>
      <c r="B76" s="11"/>
      <c r="C76" s="11"/>
      <c r="D76" s="3"/>
      <c r="E76" s="3"/>
      <c r="F76" s="11"/>
      <c r="G76" s="11"/>
      <c r="H76" s="1"/>
      <c r="I76" s="1"/>
      <c r="J76" s="1"/>
      <c r="K76" s="1"/>
      <c r="L76" s="1"/>
      <c r="M76" s="1"/>
    </row>
    <row r="77" spans="1:13">
      <c r="A77" s="11"/>
      <c r="B77" s="11"/>
      <c r="C77" s="11"/>
      <c r="D77" s="3"/>
      <c r="E77" s="3"/>
      <c r="F77" s="11"/>
      <c r="G77" s="11"/>
      <c r="H77" s="1"/>
      <c r="I77" s="1"/>
      <c r="J77" s="1"/>
      <c r="K77" s="1"/>
      <c r="L77" s="1"/>
      <c r="M77" s="1"/>
    </row>
    <row r="78" spans="1:13">
      <c r="A78" s="11"/>
      <c r="B78" s="11"/>
      <c r="C78" s="11"/>
      <c r="D78" s="3"/>
      <c r="E78" s="3"/>
      <c r="F78" s="11"/>
      <c r="G78" s="11"/>
      <c r="H78" s="1"/>
      <c r="I78" s="1"/>
      <c r="J78" s="1"/>
      <c r="K78" s="1"/>
      <c r="L78" s="1"/>
      <c r="M78" s="1"/>
    </row>
    <row r="79" spans="1:13">
      <c r="A79" s="11"/>
      <c r="B79" s="11"/>
      <c r="C79" s="11"/>
      <c r="D79" s="3"/>
      <c r="E79" s="3"/>
      <c r="F79" s="11"/>
      <c r="G79" s="11"/>
      <c r="H79" s="1"/>
      <c r="I79" s="1"/>
      <c r="J79" s="1"/>
      <c r="K79" s="1"/>
      <c r="L79" s="1"/>
      <c r="M79" s="1"/>
    </row>
    <row r="80" spans="1:13">
      <c r="A80" s="11"/>
      <c r="B80" s="11"/>
      <c r="C80" s="11"/>
      <c r="D80" s="3"/>
      <c r="E80" s="3"/>
      <c r="F80" s="11"/>
      <c r="G80" s="11"/>
      <c r="H80" s="1"/>
      <c r="I80" s="1"/>
      <c r="J80" s="1"/>
      <c r="K80" s="1"/>
      <c r="L80" s="1"/>
      <c r="M80" s="1"/>
    </row>
    <row r="81" spans="1:13">
      <c r="A81" s="11"/>
      <c r="B81" s="11"/>
      <c r="C81" s="11"/>
      <c r="D81" s="3"/>
      <c r="E81" s="3"/>
      <c r="F81" s="11"/>
      <c r="G81" s="11"/>
      <c r="H81" s="1"/>
      <c r="I81" s="1"/>
      <c r="J81" s="1"/>
      <c r="K81" s="1"/>
      <c r="L81" s="1"/>
      <c r="M81" s="1"/>
    </row>
    <row r="82" spans="1:13">
      <c r="A82" s="11"/>
      <c r="B82" s="11"/>
      <c r="C82" s="11"/>
      <c r="D82" s="3"/>
      <c r="E82" s="3"/>
      <c r="F82" s="11"/>
      <c r="G82" s="11"/>
      <c r="H82" s="1"/>
      <c r="I82" s="1"/>
      <c r="J82" s="1"/>
      <c r="K82" s="1"/>
      <c r="L82" s="1"/>
      <c r="M82" s="1"/>
    </row>
    <row r="83" spans="1:13">
      <c r="A83" s="11"/>
      <c r="B83" s="11"/>
      <c r="C83" s="11"/>
      <c r="D83" s="3"/>
      <c r="E83" s="3"/>
      <c r="F83" s="11"/>
      <c r="G83" s="11"/>
      <c r="H83" s="1"/>
      <c r="I83" s="1"/>
      <c r="J83" s="1"/>
      <c r="K83" s="1"/>
      <c r="L83" s="1"/>
      <c r="M83" s="1"/>
    </row>
    <row r="84" spans="1:13">
      <c r="A84" s="11"/>
      <c r="B84" s="11"/>
      <c r="C84" s="11"/>
      <c r="D84" s="3"/>
      <c r="E84" s="3"/>
      <c r="F84" s="11"/>
      <c r="G84" s="11"/>
      <c r="H84" s="1"/>
      <c r="I84" s="1"/>
      <c r="J84" s="1"/>
      <c r="K84" s="1"/>
      <c r="L84" s="1"/>
      <c r="M84" s="1"/>
    </row>
    <row r="85" spans="1:13">
      <c r="A85" s="11"/>
      <c r="B85" s="11"/>
      <c r="C85" s="11"/>
      <c r="D85" s="3"/>
      <c r="E85" s="3"/>
      <c r="F85" s="11"/>
      <c r="G85" s="11"/>
      <c r="H85" s="1"/>
      <c r="I85" s="1"/>
      <c r="J85" s="1"/>
      <c r="K85" s="1"/>
      <c r="L85" s="1"/>
      <c r="M85" s="1"/>
    </row>
    <row r="86" spans="1:13">
      <c r="A86" s="11"/>
      <c r="B86" s="11"/>
      <c r="C86" s="11"/>
      <c r="D86" s="3"/>
      <c r="E86" s="3"/>
      <c r="F86" s="11"/>
      <c r="G86" s="11"/>
      <c r="H86" s="1"/>
      <c r="I86" s="1"/>
      <c r="J86" s="1"/>
      <c r="K86" s="1"/>
      <c r="L86" s="1"/>
      <c r="M86" s="1"/>
    </row>
    <row r="87" spans="1:13">
      <c r="A87" s="11"/>
      <c r="B87" s="11"/>
      <c r="C87" s="11"/>
      <c r="D87" s="3"/>
      <c r="E87" s="3"/>
      <c r="F87" s="11"/>
      <c r="G87" s="11"/>
      <c r="H87" s="1"/>
      <c r="I87" s="1"/>
      <c r="J87" s="1"/>
      <c r="K87" s="1"/>
      <c r="L87" s="1"/>
      <c r="M87" s="1"/>
    </row>
    <row r="88" spans="1:13">
      <c r="A88" s="11"/>
      <c r="B88" s="11"/>
      <c r="C88" s="11"/>
      <c r="D88" s="3"/>
      <c r="E88" s="3"/>
      <c r="F88" s="11"/>
      <c r="G88" s="11"/>
      <c r="H88" s="1"/>
      <c r="I88" s="1"/>
      <c r="J88" s="1"/>
      <c r="K88" s="1"/>
      <c r="L88" s="1"/>
      <c r="M88" s="1"/>
    </row>
    <row r="89" spans="1:13">
      <c r="A89" s="11"/>
      <c r="B89" s="11"/>
      <c r="C89" s="11"/>
      <c r="D89" s="3"/>
      <c r="E89" s="3"/>
      <c r="F89" s="11"/>
      <c r="G89" s="11"/>
      <c r="H89" s="1"/>
      <c r="I89" s="1"/>
      <c r="J89" s="1"/>
      <c r="K89" s="1"/>
      <c r="L89" s="1"/>
      <c r="M89" s="1"/>
    </row>
    <row r="90" spans="1:13">
      <c r="A90" s="11"/>
      <c r="B90" s="11"/>
      <c r="C90" s="11"/>
      <c r="D90" s="3"/>
      <c r="E90" s="3"/>
      <c r="F90" s="11"/>
      <c r="G90" s="11"/>
      <c r="H90" s="1"/>
      <c r="I90" s="1"/>
      <c r="J90" s="1"/>
      <c r="K90" s="1"/>
      <c r="L90" s="1"/>
      <c r="M90" s="1"/>
    </row>
    <row r="91" spans="1:13">
      <c r="A91" s="11"/>
      <c r="B91" s="11"/>
      <c r="C91" s="11"/>
      <c r="D91" s="3"/>
      <c r="E91" s="3"/>
      <c r="F91" s="11"/>
      <c r="G91" s="11"/>
      <c r="H91" s="1"/>
      <c r="I91" s="1"/>
      <c r="J91" s="1"/>
      <c r="K91" s="1"/>
      <c r="L91" s="1"/>
      <c r="M91" s="1"/>
    </row>
    <row r="92" spans="1:13">
      <c r="A92" s="11"/>
      <c r="B92" s="11"/>
      <c r="C92" s="11"/>
      <c r="D92" s="3"/>
      <c r="E92" s="3"/>
      <c r="F92" s="11"/>
      <c r="G92" s="11"/>
      <c r="H92" s="1"/>
      <c r="I92" s="1"/>
      <c r="J92" s="1"/>
      <c r="K92" s="1"/>
      <c r="L92" s="1"/>
      <c r="M92" s="1"/>
    </row>
    <row r="93" spans="1:13">
      <c r="A93" s="11"/>
      <c r="B93" s="11"/>
      <c r="C93" s="11"/>
      <c r="D93" s="3"/>
      <c r="E93" s="3"/>
      <c r="F93" s="11"/>
      <c r="G93" s="11"/>
      <c r="H93" s="1"/>
      <c r="I93" s="1"/>
      <c r="J93" s="1"/>
      <c r="K93" s="1"/>
      <c r="L93" s="1"/>
      <c r="M93" s="1"/>
    </row>
    <row r="94" spans="1:13">
      <c r="A94" s="11"/>
      <c r="B94" s="11"/>
      <c r="C94" s="11"/>
      <c r="D94" s="3"/>
      <c r="E94" s="3"/>
      <c r="F94" s="11"/>
      <c r="G94" s="11"/>
      <c r="H94" s="1"/>
      <c r="I94" s="1"/>
      <c r="J94" s="1"/>
      <c r="K94" s="1"/>
      <c r="L94" s="1"/>
      <c r="M94" s="1"/>
    </row>
    <row r="95" spans="1:13">
      <c r="A95" s="11"/>
      <c r="B95" s="11"/>
      <c r="C95" s="11"/>
      <c r="D95" s="3"/>
      <c r="E95" s="3"/>
      <c r="F95" s="11"/>
      <c r="G95" s="11"/>
      <c r="H95" s="1"/>
      <c r="I95" s="1"/>
      <c r="J95" s="1"/>
      <c r="K95" s="1"/>
      <c r="L95" s="1"/>
      <c r="M95" s="1"/>
    </row>
    <row r="96" spans="1:13">
      <c r="A96" s="11"/>
      <c r="B96" s="11"/>
      <c r="C96" s="11"/>
      <c r="D96" s="3"/>
      <c r="E96" s="3"/>
      <c r="F96" s="11"/>
      <c r="G96" s="11"/>
      <c r="H96" s="1"/>
      <c r="I96" s="1"/>
      <c r="J96" s="1"/>
      <c r="K96" s="1"/>
      <c r="L96" s="1"/>
      <c r="M96" s="1"/>
    </row>
    <row r="97" spans="1:13">
      <c r="A97" s="11"/>
      <c r="B97" s="11"/>
      <c r="C97" s="11"/>
      <c r="D97" s="3"/>
      <c r="E97" s="3"/>
      <c r="F97" s="11"/>
      <c r="G97" s="11"/>
      <c r="H97" s="1"/>
      <c r="I97" s="1"/>
      <c r="J97" s="1"/>
      <c r="K97" s="1"/>
      <c r="L97" s="1"/>
      <c r="M97" s="1"/>
    </row>
    <row r="98" spans="1:13">
      <c r="A98" s="11"/>
      <c r="B98" s="11"/>
      <c r="C98" s="11"/>
      <c r="D98" s="3"/>
      <c r="E98" s="3"/>
      <c r="F98" s="11"/>
      <c r="G98" s="11"/>
      <c r="H98" s="1"/>
      <c r="I98" s="1"/>
      <c r="J98" s="1"/>
      <c r="K98" s="1"/>
      <c r="L98" s="1"/>
      <c r="M98" s="1"/>
    </row>
    <row r="99" spans="1:13">
      <c r="A99" s="11"/>
      <c r="B99" s="11"/>
      <c r="C99" s="11"/>
      <c r="D99" s="3"/>
      <c r="E99" s="3"/>
      <c r="F99" s="11"/>
      <c r="G99" s="11"/>
      <c r="H99" s="1"/>
      <c r="I99" s="1"/>
      <c r="J99" s="1"/>
      <c r="K99" s="1"/>
      <c r="L99" s="1"/>
      <c r="M99" s="1"/>
    </row>
    <row r="100" spans="1:13">
      <c r="A100" s="11"/>
      <c r="B100" s="11"/>
      <c r="C100" s="11"/>
      <c r="D100" s="3"/>
      <c r="E100" s="3"/>
      <c r="F100" s="11"/>
      <c r="G100" s="11"/>
      <c r="H100" s="1"/>
      <c r="I100" s="1"/>
      <c r="J100" s="1"/>
      <c r="K100" s="1"/>
      <c r="L100" s="1"/>
      <c r="M100" s="1"/>
    </row>
    <row r="101" spans="1:13">
      <c r="A101" s="11"/>
      <c r="B101" s="11"/>
      <c r="C101" s="11"/>
      <c r="D101" s="3"/>
      <c r="E101" s="3"/>
      <c r="F101" s="11"/>
      <c r="G101" s="11"/>
      <c r="H101" s="1"/>
      <c r="I101" s="1"/>
      <c r="J101" s="1"/>
      <c r="K101" s="1"/>
      <c r="L101" s="1"/>
      <c r="M101" s="1"/>
    </row>
    <row r="102" spans="1:13">
      <c r="A102" s="11"/>
      <c r="B102" s="11"/>
      <c r="C102" s="11"/>
      <c r="D102" s="3"/>
      <c r="E102" s="3"/>
      <c r="F102" s="11"/>
      <c r="G102" s="11"/>
      <c r="H102" s="1"/>
      <c r="I102" s="1"/>
      <c r="J102" s="1"/>
      <c r="K102" s="1"/>
      <c r="L102" s="1"/>
      <c r="M102" s="1"/>
    </row>
    <row r="103" spans="1:13">
      <c r="A103" s="11"/>
      <c r="B103" s="11"/>
      <c r="C103" s="11"/>
      <c r="D103" s="3"/>
      <c r="E103" s="3"/>
      <c r="F103" s="11"/>
      <c r="G103" s="11"/>
      <c r="H103" s="1"/>
      <c r="I103" s="1"/>
      <c r="J103" s="1"/>
      <c r="K103" s="1"/>
      <c r="L103" s="1"/>
      <c r="M103" s="1"/>
    </row>
    <row r="104" spans="1:13">
      <c r="A104" s="11"/>
      <c r="B104" s="11"/>
      <c r="C104" s="11"/>
      <c r="D104" s="3"/>
      <c r="E104" s="3"/>
      <c r="F104" s="11"/>
      <c r="G104" s="11"/>
      <c r="H104" s="1"/>
      <c r="I104" s="1"/>
      <c r="J104" s="1"/>
      <c r="K104" s="1"/>
      <c r="L104" s="1"/>
      <c r="M104" s="1"/>
    </row>
    <row r="105" spans="1:13">
      <c r="A105" s="11"/>
      <c r="B105" s="11"/>
      <c r="C105" s="11"/>
      <c r="D105" s="3"/>
      <c r="E105" s="3"/>
      <c r="F105" s="11"/>
      <c r="G105" s="11"/>
      <c r="H105" s="1"/>
      <c r="I105" s="1"/>
      <c r="J105" s="1"/>
      <c r="K105" s="1"/>
      <c r="L105" s="1"/>
      <c r="M105" s="1"/>
    </row>
    <row r="106" spans="1:13">
      <c r="A106" s="11"/>
      <c r="B106" s="11"/>
      <c r="C106" s="11"/>
      <c r="D106" s="3"/>
      <c r="E106" s="3"/>
      <c r="F106" s="11"/>
      <c r="G106" s="11"/>
      <c r="H106" s="1"/>
      <c r="I106" s="1"/>
      <c r="J106" s="1"/>
      <c r="K106" s="1"/>
      <c r="L106" s="1"/>
      <c r="M106" s="1"/>
    </row>
    <row r="107" spans="1:13">
      <c r="A107" s="11"/>
      <c r="B107" s="11"/>
      <c r="C107" s="11"/>
      <c r="D107" s="3"/>
      <c r="E107" s="3"/>
      <c r="F107" s="11"/>
      <c r="G107" s="11"/>
      <c r="H107" s="1"/>
      <c r="I107" s="1"/>
      <c r="J107" s="1"/>
      <c r="K107" s="1"/>
      <c r="L107" s="1"/>
      <c r="M107" s="1"/>
    </row>
    <row r="108" spans="1:13">
      <c r="A108" s="11"/>
      <c r="B108" s="11"/>
      <c r="C108" s="11"/>
      <c r="D108" s="3"/>
      <c r="E108" s="3"/>
      <c r="F108" s="11"/>
      <c r="G108" s="11"/>
      <c r="H108" s="1"/>
      <c r="I108" s="1"/>
      <c r="J108" s="1"/>
      <c r="K108" s="1"/>
      <c r="L108" s="1"/>
      <c r="M108" s="1"/>
    </row>
    <row r="109" spans="1:13">
      <c r="A109" s="11"/>
      <c r="B109" s="11"/>
      <c r="C109" s="11"/>
      <c r="D109" s="3"/>
      <c r="E109" s="3"/>
      <c r="F109" s="11"/>
      <c r="G109" s="11"/>
      <c r="H109" s="1"/>
      <c r="I109" s="1"/>
      <c r="J109" s="1"/>
      <c r="K109" s="1"/>
      <c r="L109" s="1"/>
      <c r="M109" s="1"/>
    </row>
    <row r="110" spans="1:13">
      <c r="A110" s="11"/>
      <c r="B110" s="11"/>
      <c r="C110" s="11"/>
      <c r="D110" s="3"/>
      <c r="E110" s="3"/>
      <c r="F110" s="11"/>
      <c r="G110" s="11"/>
      <c r="H110" s="1"/>
      <c r="I110" s="1"/>
      <c r="J110" s="1"/>
      <c r="K110" s="1"/>
      <c r="L110" s="1"/>
      <c r="M110" s="1"/>
    </row>
    <row r="111" spans="1:13">
      <c r="A111" s="11"/>
      <c r="B111" s="11"/>
      <c r="C111" s="11"/>
      <c r="D111" s="3"/>
      <c r="E111" s="3"/>
      <c r="F111" s="11"/>
      <c r="G111" s="11"/>
      <c r="H111" s="1"/>
      <c r="I111" s="1"/>
      <c r="J111" s="1"/>
      <c r="K111" s="1"/>
      <c r="L111" s="1"/>
      <c r="M111" s="1"/>
    </row>
    <row r="112" spans="1:13">
      <c r="A112" s="11"/>
      <c r="B112" s="11"/>
      <c r="C112" s="11"/>
      <c r="D112" s="3"/>
      <c r="E112" s="3"/>
      <c r="F112" s="11"/>
      <c r="G112" s="11"/>
      <c r="H112" s="1"/>
      <c r="I112" s="1"/>
      <c r="J112" s="1"/>
      <c r="K112" s="1"/>
      <c r="L112" s="1"/>
      <c r="M112" s="1"/>
    </row>
    <row r="113" spans="1:13">
      <c r="A113" s="11"/>
      <c r="B113" s="11"/>
      <c r="C113" s="11"/>
      <c r="D113" s="3"/>
      <c r="E113" s="3"/>
      <c r="F113" s="11"/>
      <c r="G113" s="11"/>
      <c r="H113" s="1"/>
      <c r="I113" s="1"/>
      <c r="J113" s="1"/>
      <c r="K113" s="1"/>
      <c r="L113" s="1"/>
      <c r="M113" s="1"/>
    </row>
    <row r="114" spans="1:13">
      <c r="A114" s="11"/>
      <c r="B114" s="11"/>
      <c r="C114" s="11"/>
      <c r="D114" s="3"/>
      <c r="E114" s="3"/>
      <c r="F114" s="11"/>
      <c r="G114" s="11"/>
      <c r="H114" s="1"/>
      <c r="I114" s="1"/>
      <c r="J114" s="1"/>
      <c r="K114" s="1"/>
      <c r="L114" s="1"/>
      <c r="M114" s="1"/>
    </row>
    <row r="115" spans="1:13">
      <c r="A115" s="11"/>
      <c r="B115" s="11"/>
      <c r="C115" s="11"/>
      <c r="D115" s="3"/>
      <c r="E115" s="3"/>
      <c r="F115" s="11"/>
      <c r="G115" s="11"/>
      <c r="H115" s="1"/>
      <c r="I115" s="1"/>
      <c r="J115" s="1"/>
      <c r="K115" s="1"/>
      <c r="L115" s="1"/>
      <c r="M115" s="1"/>
    </row>
    <row r="116" spans="1:13">
      <c r="A116" s="11"/>
      <c r="B116" s="11"/>
      <c r="C116" s="11"/>
      <c r="D116" s="3"/>
      <c r="E116" s="3"/>
      <c r="F116" s="11"/>
      <c r="G116" s="11"/>
      <c r="H116" s="1"/>
      <c r="I116" s="1"/>
      <c r="J116" s="1"/>
      <c r="K116" s="1"/>
      <c r="L116" s="1"/>
      <c r="M116" s="1"/>
    </row>
    <row r="117" spans="1:13">
      <c r="A117" s="11"/>
      <c r="B117" s="11"/>
      <c r="C117" s="11"/>
      <c r="D117" s="3"/>
      <c r="E117" s="3"/>
      <c r="F117" s="11"/>
      <c r="G117" s="11"/>
      <c r="H117" s="1"/>
      <c r="I117" s="1"/>
      <c r="J117" s="1"/>
      <c r="K117" s="1"/>
      <c r="L117" s="1"/>
      <c r="M117" s="1"/>
    </row>
    <row r="118" spans="1:13">
      <c r="A118" s="11"/>
      <c r="B118" s="11"/>
      <c r="C118" s="11"/>
      <c r="D118" s="3"/>
      <c r="E118" s="3"/>
      <c r="F118" s="11"/>
      <c r="G118" s="11"/>
      <c r="H118" s="1"/>
      <c r="I118" s="1"/>
      <c r="J118" s="1"/>
      <c r="K118" s="1"/>
      <c r="L118" s="1"/>
      <c r="M118" s="1"/>
    </row>
    <row r="119" spans="1:13">
      <c r="A119" s="11"/>
      <c r="B119" s="11"/>
      <c r="C119" s="11"/>
      <c r="D119" s="3"/>
      <c r="E119" s="3"/>
      <c r="F119" s="11"/>
      <c r="G119" s="11"/>
      <c r="H119" s="1"/>
      <c r="I119" s="1"/>
      <c r="J119" s="1"/>
      <c r="K119" s="1"/>
      <c r="L119" s="1"/>
      <c r="M119" s="1"/>
    </row>
    <row r="120" spans="1:13">
      <c r="A120" s="11"/>
      <c r="B120" s="11"/>
      <c r="C120" s="11"/>
      <c r="D120" s="3"/>
      <c r="E120" s="3"/>
      <c r="F120" s="11"/>
      <c r="G120" s="11"/>
      <c r="H120" s="1"/>
      <c r="I120" s="1"/>
      <c r="J120" s="1"/>
      <c r="K120" s="1"/>
      <c r="L120" s="1"/>
      <c r="M120" s="1"/>
    </row>
    <row r="121" spans="1:13">
      <c r="A121" s="11"/>
      <c r="B121" s="11"/>
      <c r="C121" s="11"/>
      <c r="D121" s="3"/>
      <c r="E121" s="3"/>
      <c r="F121" s="11"/>
      <c r="G121" s="11"/>
      <c r="H121" s="1"/>
      <c r="I121" s="1"/>
      <c r="J121" s="1"/>
      <c r="K121" s="1"/>
      <c r="L121" s="1"/>
      <c r="M121" s="1"/>
    </row>
    <row r="122" spans="1:13">
      <c r="A122" s="11"/>
      <c r="B122" s="11"/>
      <c r="C122" s="11"/>
      <c r="D122" s="3"/>
      <c r="E122" s="3"/>
      <c r="F122" s="11"/>
      <c r="G122" s="11"/>
      <c r="H122" s="1"/>
      <c r="I122" s="1"/>
      <c r="J122" s="1"/>
      <c r="K122" s="1"/>
      <c r="L122" s="1"/>
      <c r="M122" s="1"/>
    </row>
    <row r="123" spans="1:13">
      <c r="A123" s="11"/>
      <c r="B123" s="11"/>
      <c r="C123" s="11"/>
      <c r="D123" s="3"/>
      <c r="E123" s="3"/>
      <c r="F123" s="11"/>
      <c r="G123" s="11"/>
      <c r="H123" s="1"/>
      <c r="I123" s="1"/>
      <c r="J123" s="1"/>
      <c r="K123" s="1"/>
      <c r="L123" s="1"/>
      <c r="M123" s="1"/>
    </row>
    <row r="124" spans="1:13">
      <c r="A124" s="11"/>
      <c r="B124" s="11"/>
      <c r="C124" s="11"/>
      <c r="D124" s="3"/>
      <c r="E124" s="3"/>
      <c r="F124" s="11"/>
      <c r="G124" s="11"/>
      <c r="H124" s="1"/>
      <c r="I124" s="1"/>
      <c r="J124" s="1"/>
      <c r="K124" s="1"/>
      <c r="L124" s="1"/>
      <c r="M124" s="1"/>
    </row>
    <row r="125" spans="1:13">
      <c r="A125" s="11"/>
      <c r="B125" s="11"/>
      <c r="C125" s="11"/>
      <c r="D125" s="3"/>
      <c r="E125" s="3"/>
      <c r="F125" s="11"/>
      <c r="G125" s="11"/>
      <c r="H125" s="1"/>
      <c r="I125" s="1"/>
      <c r="J125" s="1"/>
      <c r="K125" s="1"/>
      <c r="L125" s="1"/>
      <c r="M125" s="1"/>
    </row>
    <row r="126" spans="1:13">
      <c r="A126" s="11"/>
      <c r="B126" s="11"/>
      <c r="C126" s="11"/>
      <c r="D126" s="3"/>
      <c r="E126" s="3"/>
      <c r="F126" s="11"/>
      <c r="G126" s="11"/>
      <c r="H126" s="1"/>
      <c r="I126" s="1"/>
      <c r="J126" s="1"/>
      <c r="K126" s="1"/>
      <c r="L126" s="1"/>
      <c r="M126" s="1"/>
    </row>
    <row r="127" spans="1:13">
      <c r="A127" s="11"/>
      <c r="B127" s="11"/>
      <c r="C127" s="11"/>
      <c r="D127" s="3"/>
      <c r="E127" s="3"/>
      <c r="F127" s="11"/>
      <c r="G127" s="11"/>
      <c r="H127" s="1"/>
      <c r="I127" s="1"/>
      <c r="J127" s="1"/>
      <c r="K127" s="1"/>
      <c r="L127" s="1"/>
      <c r="M127" s="1"/>
    </row>
    <row r="128" spans="1:13">
      <c r="A128" s="11"/>
      <c r="B128" s="11"/>
      <c r="C128" s="11"/>
      <c r="D128" s="3"/>
      <c r="E128" s="3"/>
      <c r="F128" s="11"/>
      <c r="G128" s="11"/>
      <c r="H128" s="1"/>
      <c r="I128" s="1"/>
      <c r="J128" s="1"/>
      <c r="K128" s="1"/>
      <c r="L128" s="1"/>
      <c r="M128" s="1"/>
    </row>
    <row r="129" spans="1:13">
      <c r="A129" s="11"/>
      <c r="B129" s="11"/>
      <c r="C129" s="11"/>
      <c r="D129" s="3"/>
      <c r="E129" s="3"/>
      <c r="F129" s="11"/>
      <c r="G129" s="11"/>
      <c r="H129" s="1"/>
      <c r="I129" s="1"/>
      <c r="J129" s="1"/>
      <c r="K129" s="1"/>
      <c r="L129" s="1"/>
      <c r="M129" s="1"/>
    </row>
    <row r="130" spans="1:13">
      <c r="A130" s="11"/>
      <c r="B130" s="11"/>
      <c r="C130" s="11"/>
      <c r="D130" s="3"/>
      <c r="E130" s="3"/>
      <c r="F130" s="11"/>
      <c r="G130" s="11"/>
      <c r="H130" s="1"/>
      <c r="I130" s="1"/>
      <c r="J130" s="1"/>
      <c r="K130" s="1"/>
      <c r="L130" s="1"/>
      <c r="M130" s="1"/>
    </row>
    <row r="131" spans="1:13">
      <c r="A131" s="11"/>
      <c r="B131" s="11"/>
      <c r="C131" s="11"/>
      <c r="D131" s="3"/>
      <c r="E131" s="3"/>
      <c r="F131" s="11"/>
      <c r="G131" s="11"/>
      <c r="H131" s="1"/>
      <c r="I131" s="1"/>
      <c r="J131" s="1"/>
      <c r="K131" s="1"/>
      <c r="L131" s="1"/>
      <c r="M131" s="1"/>
    </row>
    <row r="132" spans="1:13">
      <c r="A132" s="11"/>
      <c r="B132" s="11"/>
      <c r="C132" s="11"/>
      <c r="D132" s="3"/>
      <c r="E132" s="3"/>
      <c r="F132" s="11"/>
      <c r="G132" s="11"/>
      <c r="H132" s="1"/>
      <c r="I132" s="1"/>
      <c r="J132" s="1"/>
      <c r="K132" s="1"/>
      <c r="L132" s="1"/>
      <c r="M132" s="1"/>
    </row>
    <row r="133" spans="1:13">
      <c r="A133" s="11"/>
      <c r="B133" s="11"/>
      <c r="C133" s="11"/>
      <c r="D133" s="3"/>
      <c r="E133" s="3"/>
      <c r="F133" s="11"/>
      <c r="G133" s="11"/>
      <c r="H133" s="1"/>
      <c r="I133" s="1"/>
      <c r="J133" s="1"/>
      <c r="K133" s="1"/>
      <c r="L133" s="1"/>
      <c r="M133" s="1"/>
    </row>
    <row r="134" spans="1:13">
      <c r="A134" s="11"/>
      <c r="B134" s="11"/>
      <c r="C134" s="11"/>
      <c r="D134" s="3"/>
      <c r="E134" s="3"/>
      <c r="F134" s="11"/>
      <c r="G134" s="11"/>
      <c r="H134" s="1"/>
      <c r="I134" s="1"/>
      <c r="J134" s="1"/>
      <c r="K134" s="1"/>
      <c r="L134" s="1"/>
      <c r="M134" s="1"/>
    </row>
    <row r="135" spans="1:13">
      <c r="A135" s="11"/>
      <c r="B135" s="11"/>
      <c r="C135" s="11"/>
      <c r="D135" s="3"/>
      <c r="E135" s="3"/>
      <c r="F135" s="11"/>
      <c r="G135" s="11"/>
      <c r="H135" s="1"/>
      <c r="I135" s="1"/>
      <c r="J135" s="1"/>
      <c r="K135" s="1"/>
      <c r="L135" s="1"/>
      <c r="M135" s="1"/>
    </row>
    <row r="136" spans="1:13">
      <c r="A136" s="11"/>
      <c r="B136" s="11"/>
      <c r="C136" s="11"/>
      <c r="D136" s="3"/>
      <c r="E136" s="3"/>
      <c r="F136" s="11"/>
      <c r="G136" s="11"/>
      <c r="H136" s="1"/>
      <c r="I136" s="1"/>
      <c r="J136" s="1"/>
      <c r="K136" s="1"/>
      <c r="L136" s="1"/>
      <c r="M136" s="1"/>
    </row>
    <row r="137" spans="1:13">
      <c r="A137" s="11"/>
      <c r="B137" s="11"/>
      <c r="C137" s="11"/>
      <c r="D137" s="3"/>
      <c r="E137" s="3"/>
      <c r="F137" s="11"/>
      <c r="G137" s="11"/>
      <c r="H137" s="1"/>
      <c r="I137" s="1"/>
      <c r="J137" s="1"/>
      <c r="K137" s="1"/>
      <c r="L137" s="1"/>
      <c r="M137" s="1"/>
    </row>
    <row r="138" spans="1:13">
      <c r="A138" s="11"/>
      <c r="B138" s="11"/>
      <c r="C138" s="11"/>
      <c r="D138" s="3"/>
      <c r="E138" s="3"/>
      <c r="F138" s="11"/>
      <c r="G138" s="11"/>
      <c r="H138" s="1"/>
      <c r="I138" s="1"/>
      <c r="J138" s="1"/>
      <c r="K138" s="1"/>
      <c r="L138" s="1"/>
      <c r="M138" s="1"/>
    </row>
    <row r="139" spans="1:13">
      <c r="A139" s="11"/>
      <c r="B139" s="11"/>
      <c r="C139" s="11"/>
      <c r="D139" s="3"/>
      <c r="E139" s="3"/>
      <c r="F139" s="11"/>
      <c r="G139" s="11"/>
      <c r="H139" s="1"/>
      <c r="I139" s="1"/>
      <c r="J139" s="1"/>
      <c r="K139" s="1"/>
      <c r="L139" s="1"/>
      <c r="M139" s="1"/>
    </row>
    <row r="140" spans="1:13">
      <c r="A140" s="11"/>
      <c r="B140" s="11"/>
      <c r="C140" s="11"/>
      <c r="D140" s="3"/>
      <c r="E140" s="3"/>
      <c r="F140" s="11"/>
      <c r="G140" s="11"/>
      <c r="H140" s="1"/>
      <c r="I140" s="1"/>
      <c r="J140" s="1"/>
      <c r="K140" s="1"/>
      <c r="L140" s="1"/>
      <c r="M140" s="1"/>
    </row>
    <row r="141" spans="1:13">
      <c r="A141" s="11"/>
      <c r="B141" s="11"/>
      <c r="C141" s="11"/>
      <c r="D141" s="3"/>
      <c r="E141" s="3"/>
      <c r="F141" s="11"/>
      <c r="G141" s="11"/>
      <c r="H141" s="1"/>
      <c r="I141" s="1"/>
      <c r="J141" s="1"/>
      <c r="K141" s="1"/>
      <c r="L141" s="1"/>
      <c r="M141" s="1"/>
    </row>
    <row r="142" spans="1:13">
      <c r="A142" s="11"/>
      <c r="B142" s="11"/>
      <c r="C142" s="11"/>
      <c r="D142" s="3"/>
      <c r="E142" s="3"/>
      <c r="F142" s="11"/>
      <c r="G142" s="11"/>
      <c r="H142" s="1"/>
      <c r="I142" s="1"/>
      <c r="J142" s="1"/>
      <c r="K142" s="1"/>
      <c r="L142" s="1"/>
      <c r="M142" s="1"/>
    </row>
    <row r="143" spans="1:13">
      <c r="A143" s="11"/>
      <c r="B143" s="11"/>
      <c r="C143" s="11"/>
      <c r="D143" s="3"/>
      <c r="E143" s="3"/>
      <c r="F143" s="11"/>
      <c r="G143" s="11"/>
      <c r="H143" s="1"/>
      <c r="I143" s="1"/>
      <c r="J143" s="1"/>
      <c r="K143" s="1"/>
      <c r="L143" s="1"/>
      <c r="M143" s="1"/>
    </row>
    <row r="144" spans="1:13">
      <c r="A144" s="11"/>
      <c r="B144" s="11"/>
      <c r="C144" s="11"/>
      <c r="D144" s="3"/>
      <c r="E144" s="3"/>
      <c r="F144" s="11"/>
      <c r="G144" s="11"/>
      <c r="H144" s="1"/>
      <c r="I144" s="1"/>
      <c r="J144" s="1"/>
      <c r="K144" s="1"/>
      <c r="L144" s="1"/>
      <c r="M144" s="1"/>
    </row>
    <row r="145" spans="1:13">
      <c r="A145" s="11"/>
      <c r="B145" s="11"/>
      <c r="C145" s="11"/>
      <c r="D145" s="3"/>
      <c r="E145" s="3"/>
      <c r="F145" s="11"/>
      <c r="G145" s="11"/>
      <c r="H145" s="1"/>
      <c r="I145" s="1"/>
      <c r="J145" s="1"/>
      <c r="K145" s="1"/>
      <c r="L145" s="1"/>
      <c r="M145" s="1"/>
    </row>
    <row r="146" spans="1:13">
      <c r="A146" s="11"/>
      <c r="B146" s="11"/>
      <c r="C146" s="11"/>
      <c r="D146" s="3"/>
      <c r="E146" s="3"/>
      <c r="F146" s="11"/>
      <c r="G146" s="11"/>
      <c r="H146" s="1"/>
      <c r="I146" s="1"/>
      <c r="J146" s="1"/>
      <c r="K146" s="1"/>
      <c r="L146" s="1"/>
      <c r="M146" s="1"/>
    </row>
    <row r="147" spans="1:13">
      <c r="A147" s="11"/>
      <c r="B147" s="11"/>
      <c r="C147" s="11"/>
      <c r="D147" s="3"/>
      <c r="E147" s="3"/>
      <c r="F147" s="11"/>
      <c r="G147" s="11"/>
      <c r="H147" s="1"/>
      <c r="I147" s="1"/>
      <c r="J147" s="1"/>
      <c r="K147" s="1"/>
      <c r="L147" s="1"/>
      <c r="M147" s="1"/>
    </row>
    <row r="148" spans="1:13">
      <c r="A148" s="11"/>
      <c r="B148" s="11"/>
      <c r="C148" s="11"/>
      <c r="D148" s="3"/>
      <c r="E148" s="3"/>
      <c r="F148" s="11"/>
      <c r="G148" s="11"/>
      <c r="H148" s="1"/>
      <c r="I148" s="1"/>
      <c r="J148" s="1"/>
      <c r="K148" s="1"/>
      <c r="L148" s="1"/>
      <c r="M148" s="1"/>
    </row>
    <row r="149" spans="1:13">
      <c r="A149" s="11"/>
      <c r="B149" s="11"/>
      <c r="C149" s="11"/>
      <c r="D149" s="3"/>
      <c r="E149" s="3"/>
      <c r="F149" s="11"/>
      <c r="G149" s="11"/>
      <c r="H149" s="1"/>
      <c r="I149" s="1"/>
      <c r="J149" s="1"/>
      <c r="K149" s="1"/>
      <c r="L149" s="1"/>
      <c r="M149" s="1"/>
    </row>
    <row r="150" spans="1:13">
      <c r="A150" s="11"/>
      <c r="B150" s="11"/>
      <c r="C150" s="11"/>
      <c r="D150" s="3"/>
      <c r="E150" s="3"/>
      <c r="F150" s="11"/>
      <c r="G150" s="11"/>
      <c r="H150" s="1"/>
      <c r="I150" s="1"/>
      <c r="J150" s="1"/>
      <c r="K150" s="1"/>
      <c r="L150" s="1"/>
      <c r="M150" s="1"/>
    </row>
    <row r="151" spans="1:13">
      <c r="A151" s="11"/>
      <c r="B151" s="11"/>
      <c r="C151" s="11"/>
      <c r="D151" s="3"/>
      <c r="E151" s="3"/>
      <c r="F151" s="11"/>
      <c r="G151" s="11"/>
      <c r="H151" s="1"/>
      <c r="I151" s="1"/>
      <c r="J151" s="1"/>
      <c r="K151" s="1"/>
      <c r="L151" s="1"/>
      <c r="M151" s="1"/>
    </row>
    <row r="152" spans="1:13">
      <c r="A152" s="11"/>
      <c r="B152" s="11"/>
      <c r="C152" s="11"/>
      <c r="D152" s="3"/>
      <c r="E152" s="3"/>
      <c r="F152" s="11"/>
      <c r="G152" s="11"/>
      <c r="H152" s="1"/>
      <c r="I152" s="1"/>
      <c r="J152" s="1"/>
      <c r="K152" s="1"/>
      <c r="L152" s="1"/>
      <c r="M152" s="1"/>
    </row>
    <row r="153" spans="1:13">
      <c r="A153" s="11"/>
      <c r="B153" s="11"/>
      <c r="C153" s="11"/>
      <c r="D153" s="3"/>
      <c r="E153" s="3"/>
      <c r="F153" s="11"/>
      <c r="G153" s="11"/>
      <c r="H153" s="1"/>
      <c r="I153" s="1"/>
      <c r="J153" s="1"/>
      <c r="K153" s="1"/>
      <c r="L153" s="1"/>
      <c r="M153" s="1"/>
    </row>
    <row r="154" spans="1:13">
      <c r="A154" s="11"/>
      <c r="B154" s="11"/>
      <c r="C154" s="11"/>
      <c r="D154" s="3"/>
      <c r="E154" s="3"/>
      <c r="F154" s="11"/>
      <c r="G154" s="11"/>
      <c r="H154" s="1"/>
      <c r="I154" s="1"/>
      <c r="J154" s="1"/>
      <c r="K154" s="1"/>
      <c r="L154" s="1"/>
      <c r="M154" s="1"/>
    </row>
    <row r="155" spans="1:13">
      <c r="A155" s="11"/>
      <c r="B155" s="11"/>
      <c r="C155" s="11"/>
      <c r="D155" s="3"/>
      <c r="E155" s="3"/>
      <c r="F155" s="11"/>
      <c r="G155" s="11"/>
      <c r="H155" s="1"/>
      <c r="I155" s="1"/>
      <c r="J155" s="1"/>
      <c r="K155" s="1"/>
      <c r="L155" s="1"/>
      <c r="M155" s="1"/>
    </row>
    <row r="156" spans="1:13">
      <c r="A156" s="11"/>
      <c r="B156" s="11"/>
      <c r="C156" s="11"/>
      <c r="D156" s="3"/>
      <c r="E156" s="3"/>
      <c r="F156" s="11"/>
      <c r="G156" s="11"/>
      <c r="H156" s="1"/>
      <c r="I156" s="1"/>
      <c r="J156" s="1"/>
      <c r="K156" s="1"/>
      <c r="L156" s="1"/>
      <c r="M156" s="1"/>
    </row>
    <row r="157" spans="1:13">
      <c r="A157" s="11"/>
      <c r="B157" s="11"/>
      <c r="C157" s="11"/>
      <c r="D157" s="3"/>
      <c r="E157" s="3"/>
      <c r="F157" s="11"/>
      <c r="G157" s="11"/>
      <c r="H157" s="1"/>
      <c r="I157" s="1"/>
      <c r="J157" s="1"/>
      <c r="K157" s="1"/>
      <c r="L157" s="1"/>
      <c r="M157" s="1"/>
    </row>
    <row r="158" spans="1:13">
      <c r="A158" s="11"/>
      <c r="B158" s="11"/>
      <c r="C158" s="11"/>
      <c r="D158" s="3"/>
      <c r="E158" s="3"/>
      <c r="F158" s="11"/>
      <c r="G158" s="11"/>
      <c r="H158" s="1"/>
      <c r="I158" s="1"/>
      <c r="J158" s="1"/>
      <c r="K158" s="1"/>
      <c r="L158" s="1"/>
      <c r="M158" s="1"/>
    </row>
    <row r="159" spans="1:13">
      <c r="A159" s="11"/>
      <c r="B159" s="11"/>
      <c r="C159" s="11"/>
      <c r="D159" s="3"/>
      <c r="E159" s="3"/>
      <c r="F159" s="11"/>
      <c r="G159" s="11"/>
      <c r="H159" s="1"/>
      <c r="I159" s="1"/>
      <c r="J159" s="1"/>
      <c r="K159" s="1"/>
      <c r="L159" s="1"/>
      <c r="M159" s="1"/>
    </row>
    <row r="160" spans="1:13">
      <c r="A160" s="11"/>
      <c r="B160" s="11"/>
      <c r="C160" s="11"/>
      <c r="D160" s="3"/>
      <c r="E160" s="3"/>
      <c r="F160" s="11"/>
      <c r="G160" s="11"/>
      <c r="H160" s="1"/>
      <c r="I160" s="1"/>
      <c r="J160" s="1"/>
      <c r="K160" s="1"/>
      <c r="L160" s="1"/>
      <c r="M160" s="1"/>
    </row>
    <row r="161" spans="1:13">
      <c r="A161" s="11"/>
      <c r="B161" s="11"/>
      <c r="C161" s="11"/>
      <c r="D161" s="3"/>
      <c r="E161" s="3"/>
      <c r="F161" s="11"/>
      <c r="G161" s="11"/>
      <c r="H161" s="1"/>
      <c r="I161" s="1"/>
      <c r="J161" s="1"/>
      <c r="K161" s="1"/>
      <c r="L161" s="1"/>
      <c r="M161" s="1"/>
    </row>
    <row r="162" spans="1:13">
      <c r="A162" s="11"/>
      <c r="B162" s="11"/>
      <c r="C162" s="11"/>
      <c r="D162" s="3"/>
      <c r="E162" s="3"/>
      <c r="F162" s="11"/>
      <c r="G162" s="11"/>
      <c r="H162" s="1"/>
      <c r="I162" s="1"/>
      <c r="J162" s="1"/>
      <c r="K162" s="1"/>
      <c r="L162" s="1"/>
      <c r="M162" s="1"/>
    </row>
    <row r="163" spans="1:13">
      <c r="A163" s="11"/>
      <c r="B163" s="11"/>
      <c r="C163" s="11"/>
      <c r="D163" s="3"/>
      <c r="E163" s="3"/>
      <c r="F163" s="11"/>
      <c r="G163" s="11"/>
      <c r="H163" s="1"/>
      <c r="I163" s="1"/>
      <c r="J163" s="1"/>
      <c r="K163" s="1"/>
      <c r="L163" s="1"/>
      <c r="M163" s="1"/>
    </row>
    <row r="164" spans="1:13">
      <c r="A164" s="11"/>
      <c r="B164" s="11"/>
      <c r="C164" s="11"/>
      <c r="D164" s="3"/>
      <c r="E164" s="3"/>
      <c r="F164" s="11"/>
      <c r="G164" s="11"/>
      <c r="H164" s="1"/>
      <c r="I164" s="1"/>
      <c r="J164" s="1"/>
      <c r="K164" s="1"/>
      <c r="L164" s="1"/>
      <c r="M164" s="1"/>
    </row>
    <row r="165" spans="1:13">
      <c r="A165" s="11"/>
      <c r="B165" s="11"/>
      <c r="C165" s="11"/>
      <c r="D165" s="3"/>
      <c r="E165" s="3"/>
      <c r="F165" s="11"/>
      <c r="G165" s="11"/>
      <c r="H165" s="1"/>
      <c r="I165" s="1"/>
      <c r="J165" s="1"/>
      <c r="K165" s="1"/>
      <c r="L165" s="1"/>
      <c r="M165" s="1"/>
    </row>
    <row r="166" spans="1:13">
      <c r="A166" s="11"/>
      <c r="B166" s="11"/>
      <c r="C166" s="11"/>
      <c r="D166" s="3"/>
      <c r="E166" s="3"/>
      <c r="F166" s="11"/>
      <c r="G166" s="11"/>
      <c r="H166" s="1"/>
      <c r="I166" s="1"/>
      <c r="J166" s="1"/>
      <c r="K166" s="1"/>
      <c r="L166" s="1"/>
      <c r="M166" s="1"/>
    </row>
    <row r="167" spans="1:13">
      <c r="A167" s="11"/>
      <c r="B167" s="11"/>
      <c r="C167" s="11"/>
      <c r="D167" s="3"/>
      <c r="E167" s="3"/>
      <c r="F167" s="11"/>
      <c r="G167" s="11"/>
      <c r="H167" s="1"/>
      <c r="I167" s="1"/>
      <c r="J167" s="1"/>
      <c r="K167" s="1"/>
      <c r="L167" s="1"/>
      <c r="M167" s="1"/>
    </row>
    <row r="168" spans="1:13">
      <c r="A168" s="11"/>
      <c r="B168" s="11"/>
      <c r="C168" s="11"/>
      <c r="D168" s="3"/>
      <c r="E168" s="3"/>
      <c r="F168" s="11"/>
      <c r="G168" s="11"/>
      <c r="H168" s="1"/>
      <c r="I168" s="1"/>
      <c r="J168" s="1"/>
      <c r="K168" s="1"/>
      <c r="L168" s="1"/>
      <c r="M168" s="1"/>
    </row>
    <row r="169" spans="1:13">
      <c r="A169" s="11"/>
      <c r="B169" s="11"/>
      <c r="C169" s="11"/>
      <c r="D169" s="3"/>
      <c r="E169" s="3"/>
      <c r="F169" s="11"/>
      <c r="G169" s="11"/>
      <c r="H169" s="1"/>
      <c r="I169" s="1"/>
      <c r="J169" s="1"/>
      <c r="K169" s="1"/>
      <c r="L169" s="1"/>
      <c r="M169" s="1"/>
    </row>
    <row r="170" spans="1:13">
      <c r="A170" s="11"/>
      <c r="B170" s="11"/>
      <c r="C170" s="11"/>
      <c r="D170" s="3"/>
      <c r="E170" s="3"/>
      <c r="F170" s="11"/>
      <c r="G170" s="11"/>
      <c r="H170" s="1"/>
      <c r="I170" s="1"/>
      <c r="J170" s="1"/>
      <c r="K170" s="1"/>
      <c r="L170" s="1"/>
      <c r="M170" s="1"/>
    </row>
    <row r="171" spans="1:13">
      <c r="A171" s="11"/>
      <c r="B171" s="11"/>
      <c r="C171" s="11"/>
      <c r="D171" s="3"/>
      <c r="E171" s="3"/>
      <c r="F171" s="11"/>
      <c r="G171" s="11"/>
      <c r="H171" s="1"/>
      <c r="I171" s="1"/>
      <c r="J171" s="1"/>
      <c r="K171" s="1"/>
      <c r="L171" s="1"/>
      <c r="M171" s="1"/>
    </row>
    <row r="172" spans="1:13">
      <c r="A172" s="11"/>
      <c r="B172" s="11"/>
      <c r="C172" s="11"/>
      <c r="D172" s="3"/>
      <c r="E172" s="3"/>
      <c r="F172" s="11"/>
      <c r="G172" s="11"/>
      <c r="H172" s="1"/>
      <c r="I172" s="1"/>
      <c r="J172" s="1"/>
      <c r="K172" s="1"/>
      <c r="L172" s="1"/>
      <c r="M172" s="1"/>
    </row>
    <row r="173" spans="1:13">
      <c r="A173" s="11"/>
      <c r="B173" s="11"/>
      <c r="C173" s="11"/>
      <c r="D173" s="3"/>
      <c r="E173" s="3"/>
      <c r="F173" s="11"/>
      <c r="G173" s="11"/>
      <c r="H173" s="1"/>
      <c r="I173" s="1"/>
      <c r="J173" s="1"/>
      <c r="K173" s="1"/>
      <c r="L173" s="1"/>
      <c r="M173" s="1"/>
    </row>
    <row r="174" spans="1:13">
      <c r="A174" s="11"/>
      <c r="B174" s="11"/>
      <c r="C174" s="11"/>
      <c r="D174" s="3"/>
      <c r="E174" s="3"/>
      <c r="F174" s="11"/>
      <c r="G174" s="11"/>
      <c r="H174" s="1"/>
      <c r="I174" s="1"/>
      <c r="J174" s="1"/>
      <c r="K174" s="1"/>
      <c r="L174" s="1"/>
      <c r="M174" s="1"/>
    </row>
    <row r="175" spans="1:13">
      <c r="A175" s="11"/>
      <c r="B175" s="11"/>
      <c r="C175" s="11"/>
      <c r="D175" s="3"/>
      <c r="E175" s="3"/>
      <c r="F175" s="11"/>
      <c r="G175" s="11"/>
      <c r="H175" s="1"/>
      <c r="I175" s="1"/>
      <c r="J175" s="1"/>
      <c r="K175" s="1"/>
      <c r="L175" s="1"/>
      <c r="M175" s="1"/>
    </row>
    <row r="176" spans="1:13">
      <c r="A176" s="11"/>
      <c r="B176" s="11"/>
      <c r="C176" s="11"/>
      <c r="D176" s="3"/>
      <c r="E176" s="3"/>
      <c r="F176" s="11"/>
      <c r="G176" s="11"/>
      <c r="H176" s="1"/>
      <c r="I176" s="1"/>
      <c r="J176" s="1"/>
      <c r="K176" s="1"/>
      <c r="L176" s="1"/>
      <c r="M176" s="1"/>
    </row>
    <row r="177" spans="1:13">
      <c r="A177" s="11"/>
      <c r="B177" s="11"/>
      <c r="C177" s="11"/>
      <c r="D177" s="3"/>
      <c r="E177" s="3"/>
      <c r="F177" s="11"/>
      <c r="G177" s="11"/>
      <c r="H177" s="1"/>
      <c r="I177" s="1"/>
      <c r="J177" s="1"/>
      <c r="K177" s="1"/>
      <c r="L177" s="1"/>
      <c r="M177" s="1"/>
    </row>
    <row r="178" spans="1:13">
      <c r="A178" s="11"/>
      <c r="B178" s="11"/>
      <c r="C178" s="11"/>
      <c r="D178" s="3"/>
      <c r="E178" s="3"/>
      <c r="F178" s="11"/>
      <c r="G178" s="11"/>
      <c r="H178" s="1"/>
      <c r="I178" s="1"/>
      <c r="J178" s="1"/>
      <c r="K178" s="1"/>
      <c r="L178" s="1"/>
      <c r="M178" s="1"/>
    </row>
    <row r="179" spans="1:13">
      <c r="A179" s="11"/>
      <c r="B179" s="11"/>
      <c r="C179" s="11"/>
      <c r="D179" s="3"/>
      <c r="E179" s="3"/>
      <c r="F179" s="11"/>
      <c r="G179" s="11"/>
      <c r="H179" s="1"/>
      <c r="I179" s="1"/>
      <c r="J179" s="1"/>
      <c r="K179" s="1"/>
      <c r="L179" s="1"/>
      <c r="M179" s="1"/>
    </row>
    <row r="180" spans="1:13">
      <c r="A180" s="11"/>
      <c r="B180" s="11"/>
      <c r="C180" s="11"/>
      <c r="D180" s="3"/>
      <c r="E180" s="3"/>
      <c r="F180" s="11"/>
      <c r="G180" s="11"/>
      <c r="H180" s="1"/>
      <c r="I180" s="1"/>
      <c r="J180" s="1"/>
      <c r="K180" s="1"/>
      <c r="L180" s="1"/>
      <c r="M180" s="1"/>
    </row>
    <row r="181" spans="1:13">
      <c r="A181" s="11"/>
      <c r="B181" s="11"/>
      <c r="C181" s="11"/>
      <c r="D181" s="3"/>
      <c r="E181" s="3"/>
      <c r="F181" s="11"/>
      <c r="G181" s="11"/>
      <c r="H181" s="1"/>
      <c r="I181" s="1"/>
      <c r="J181" s="1"/>
      <c r="K181" s="1"/>
      <c r="L181" s="1"/>
      <c r="M181" s="1"/>
    </row>
    <row r="182" spans="1:13">
      <c r="A182" s="11"/>
      <c r="B182" s="11"/>
      <c r="C182" s="11"/>
      <c r="D182" s="3"/>
      <c r="E182" s="3"/>
      <c r="F182" s="11"/>
      <c r="G182" s="11"/>
      <c r="H182" s="1"/>
      <c r="I182" s="1"/>
      <c r="J182" s="1"/>
      <c r="K182" s="1"/>
      <c r="L182" s="1"/>
      <c r="M182" s="1"/>
    </row>
    <row r="183" spans="1:13">
      <c r="A183" s="11"/>
      <c r="B183" s="11"/>
      <c r="C183" s="11"/>
      <c r="D183" s="3"/>
      <c r="E183" s="3"/>
      <c r="F183" s="11"/>
      <c r="G183" s="11"/>
      <c r="H183" s="1"/>
      <c r="I183" s="1"/>
      <c r="J183" s="1"/>
      <c r="K183" s="1"/>
      <c r="L183" s="1"/>
      <c r="M183" s="1"/>
    </row>
    <row r="184" spans="1:13">
      <c r="A184" s="11"/>
      <c r="B184" s="11"/>
      <c r="C184" s="11"/>
      <c r="D184" s="3"/>
      <c r="E184" s="3"/>
      <c r="F184" s="11"/>
      <c r="G184" s="11"/>
      <c r="H184" s="1"/>
      <c r="I184" s="1"/>
      <c r="J184" s="1"/>
      <c r="K184" s="1"/>
      <c r="L184" s="1"/>
      <c r="M184" s="1"/>
    </row>
    <row r="185" spans="1:13">
      <c r="A185" s="11"/>
      <c r="B185" s="11"/>
      <c r="C185" s="11"/>
      <c r="D185" s="3"/>
      <c r="E185" s="3"/>
      <c r="F185" s="11"/>
      <c r="G185" s="11"/>
      <c r="H185" s="1"/>
      <c r="I185" s="1"/>
      <c r="J185" s="1"/>
      <c r="K185" s="1"/>
      <c r="L185" s="1"/>
      <c r="M185" s="1"/>
    </row>
    <row r="186" spans="1:13">
      <c r="A186" s="11"/>
      <c r="B186" s="11"/>
      <c r="C186" s="11"/>
      <c r="D186" s="3"/>
      <c r="E186" s="3"/>
      <c r="F186" s="11"/>
      <c r="G186" s="11"/>
      <c r="H186" s="1"/>
      <c r="I186" s="1"/>
      <c r="J186" s="1"/>
      <c r="K186" s="1"/>
      <c r="L186" s="1"/>
      <c r="M186" s="1"/>
    </row>
    <row r="187" spans="1:13">
      <c r="A187" s="11"/>
      <c r="B187" s="11"/>
      <c r="C187" s="11"/>
      <c r="D187" s="3"/>
      <c r="E187" s="3"/>
      <c r="F187" s="11"/>
      <c r="G187" s="11"/>
      <c r="H187" s="1"/>
      <c r="I187" s="1"/>
      <c r="J187" s="1"/>
      <c r="K187" s="1"/>
      <c r="L187" s="1"/>
      <c r="M187" s="1"/>
    </row>
    <row r="188" spans="1:13">
      <c r="A188" s="11"/>
      <c r="B188" s="11"/>
      <c r="C188" s="11"/>
      <c r="D188" s="3"/>
      <c r="E188" s="3"/>
      <c r="F188" s="11"/>
      <c r="G188" s="11"/>
      <c r="H188" s="1"/>
      <c r="I188" s="1"/>
      <c r="J188" s="1"/>
      <c r="K188" s="1"/>
      <c r="L188" s="1"/>
      <c r="M188" s="1"/>
    </row>
    <row r="189" spans="1:13">
      <c r="A189" s="11"/>
      <c r="B189" s="11"/>
      <c r="C189" s="11"/>
      <c r="D189" s="3"/>
      <c r="E189" s="3"/>
      <c r="F189" s="11"/>
      <c r="G189" s="11"/>
      <c r="H189" s="1"/>
      <c r="I189" s="1"/>
      <c r="J189" s="1"/>
      <c r="K189" s="1"/>
      <c r="L189" s="1"/>
      <c r="M189" s="1"/>
    </row>
    <row r="190" spans="1:13">
      <c r="A190" s="11"/>
      <c r="B190" s="11"/>
      <c r="C190" s="11"/>
      <c r="D190" s="3"/>
      <c r="E190" s="3"/>
      <c r="F190" s="11"/>
      <c r="G190" s="11"/>
      <c r="H190" s="1"/>
      <c r="I190" s="1"/>
      <c r="J190" s="1"/>
      <c r="K190" s="1"/>
      <c r="L190" s="1"/>
      <c r="M190" s="1"/>
    </row>
    <row r="191" spans="1:13">
      <c r="A191" s="11"/>
      <c r="B191" s="11"/>
      <c r="C191" s="11"/>
      <c r="D191" s="3"/>
      <c r="E191" s="3"/>
      <c r="F191" s="11"/>
      <c r="G191" s="11"/>
      <c r="H191" s="1"/>
      <c r="I191" s="1"/>
      <c r="J191" s="1"/>
      <c r="K191" s="1"/>
      <c r="L191" s="1"/>
      <c r="M191" s="1"/>
    </row>
    <row r="192" spans="1:13">
      <c r="A192" s="11"/>
      <c r="B192" s="11"/>
      <c r="C192" s="11"/>
      <c r="D192" s="3"/>
      <c r="E192" s="3"/>
      <c r="F192" s="11"/>
      <c r="G192" s="11"/>
      <c r="H192" s="1"/>
      <c r="I192" s="1"/>
      <c r="J192" s="1"/>
      <c r="K192" s="1"/>
      <c r="L192" s="1"/>
      <c r="M192" s="1"/>
    </row>
    <row r="193" spans="1:13">
      <c r="A193" s="11"/>
      <c r="B193" s="11"/>
      <c r="C193" s="11"/>
      <c r="D193" s="3"/>
      <c r="E193" s="3"/>
      <c r="F193" s="11"/>
      <c r="G193" s="11"/>
      <c r="H193" s="1"/>
      <c r="I193" s="1"/>
      <c r="J193" s="1"/>
      <c r="K193" s="1"/>
      <c r="L193" s="1"/>
      <c r="M193" s="1"/>
    </row>
    <row r="194" spans="1:13">
      <c r="A194" s="11"/>
      <c r="B194" s="11"/>
      <c r="C194" s="11"/>
      <c r="D194" s="3"/>
      <c r="E194" s="3"/>
      <c r="F194" s="11"/>
      <c r="G194" s="11"/>
      <c r="H194" s="1"/>
      <c r="I194" s="1"/>
      <c r="J194" s="1"/>
      <c r="K194" s="1"/>
      <c r="L194" s="1"/>
      <c r="M194" s="1"/>
    </row>
    <row r="195" spans="1:13">
      <c r="A195" s="11"/>
      <c r="B195" s="11"/>
      <c r="C195" s="11"/>
      <c r="D195" s="3"/>
      <c r="E195" s="3"/>
      <c r="F195" s="11"/>
      <c r="G195" s="11"/>
      <c r="H195" s="1"/>
      <c r="I195" s="1"/>
      <c r="J195" s="1"/>
      <c r="K195" s="1"/>
      <c r="L195" s="1"/>
      <c r="M195" s="1"/>
    </row>
    <row r="196" spans="1:13">
      <c r="A196" s="11"/>
      <c r="B196" s="11"/>
      <c r="C196" s="11"/>
      <c r="D196" s="3"/>
      <c r="E196" s="3"/>
      <c r="F196" s="11"/>
      <c r="G196" s="11"/>
      <c r="H196" s="1"/>
      <c r="I196" s="1"/>
      <c r="J196" s="1"/>
      <c r="K196" s="1"/>
      <c r="L196" s="1"/>
      <c r="M196" s="1"/>
    </row>
    <row r="197" spans="1:13">
      <c r="A197" s="11"/>
      <c r="B197" s="11"/>
      <c r="C197" s="11"/>
      <c r="D197" s="3"/>
      <c r="E197" s="3"/>
      <c r="F197" s="11"/>
      <c r="G197" s="11"/>
      <c r="H197" s="1"/>
      <c r="I197" s="1"/>
      <c r="J197" s="1"/>
      <c r="K197" s="1"/>
      <c r="L197" s="1"/>
      <c r="M197" s="1"/>
    </row>
    <row r="198" spans="1:13">
      <c r="A198" s="11"/>
      <c r="B198" s="11"/>
      <c r="C198" s="11"/>
      <c r="D198" s="3"/>
      <c r="E198" s="3"/>
      <c r="F198" s="11"/>
      <c r="G198" s="11"/>
      <c r="H198" s="1"/>
      <c r="I198" s="1"/>
      <c r="J198" s="1"/>
      <c r="K198" s="1"/>
      <c r="L198" s="1"/>
      <c r="M198" s="1"/>
    </row>
    <row r="199" spans="1:13">
      <c r="A199" s="11"/>
      <c r="B199" s="11"/>
      <c r="C199" s="11"/>
      <c r="D199" s="3"/>
      <c r="E199" s="3"/>
      <c r="F199" s="11"/>
      <c r="G199" s="11"/>
      <c r="H199" s="1"/>
      <c r="I199" s="1"/>
      <c r="J199" s="1"/>
      <c r="K199" s="1"/>
      <c r="L199" s="1"/>
      <c r="M199" s="1"/>
    </row>
    <row r="200" spans="1:13">
      <c r="A200" s="11"/>
      <c r="B200" s="11"/>
      <c r="C200" s="11"/>
      <c r="D200" s="3"/>
      <c r="E200" s="3"/>
      <c r="F200" s="11"/>
      <c r="G200" s="11"/>
      <c r="H200" s="1"/>
      <c r="I200" s="1"/>
      <c r="J200" s="1"/>
      <c r="K200" s="1"/>
      <c r="L200" s="1"/>
      <c r="M200" s="1"/>
    </row>
  </sheetData>
  <mergeCells count="2">
    <mergeCell ref="J3:L3"/>
    <mergeCell ref="J8:M8"/>
  </mergeCells>
  <hyperlinks>
    <hyperlink ref="J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J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108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2020-04-07T08:31:00Z</dcterms:created>
  <dcterms:modified xsi:type="dcterms:W3CDTF">2020-04-07T08:47:50Z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