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年文档\研一预备营\鞍马机器人\PommelBot\SW 模型\记录\Version_2\"/>
    </mc:Choice>
  </mc:AlternateContent>
  <xr:revisionPtr revIDLastSave="0" documentId="13_ncr:1_{3B53EDB2-3BB3-4F04-B18F-C0B75B4711DC}" xr6:coauthVersionLast="36" xr6:coauthVersionMax="36" xr10:uidLastSave="{00000000-0000-0000-0000-000000000000}"/>
  <bookViews>
    <workbookView xWindow="0" yWindow="0" windowWidth="23040" windowHeight="8976" xr2:uid="{2FAC1348-D944-44E9-9328-9B935AED7C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K1" i="1"/>
  <c r="L11" i="1"/>
  <c r="J20" i="1"/>
  <c r="K20" i="1"/>
  <c r="J12" i="1"/>
  <c r="K11" i="1"/>
  <c r="I11" i="1" l="1"/>
  <c r="K7" i="1"/>
  <c r="K6" i="1"/>
  <c r="I6" i="1"/>
  <c r="I4" i="1"/>
  <c r="W1" i="1"/>
  <c r="J16" i="1"/>
  <c r="R5" i="1"/>
  <c r="O5" i="1"/>
  <c r="L5" i="1"/>
  <c r="I5" i="1"/>
  <c r="G1" i="1"/>
</calcChain>
</file>

<file path=xl/sharedStrings.xml><?xml version="1.0" encoding="utf-8"?>
<sst xmlns="http://schemas.openxmlformats.org/spreadsheetml/2006/main" count="3" uniqueCount="3">
  <si>
    <t>身高 H</t>
    <phoneticPr fontId="3" type="noConversion"/>
  </si>
  <si>
    <t>理论</t>
    <phoneticPr fontId="3" type="noConversion"/>
  </si>
  <si>
    <t>实际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</si>
</sst>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8" x14ac:knownFonts="1"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theme="1"/>
      <name val="等线"/>
      <family val="2"/>
      <charset val="134"/>
      <scheme val="minor"/>
    </font>
    <font>
      <sz val="8"/>
      <color theme="1"/>
      <name val="等线"/>
      <family val="3"/>
      <charset val="134"/>
      <scheme val="minor"/>
    </font>
    <font>
      <sz val="8"/>
      <color rgb="FF006100"/>
      <name val="等线"/>
      <family val="2"/>
      <charset val="134"/>
      <scheme val="minor"/>
    </font>
    <font>
      <sz val="8"/>
      <color rgb="FF9C57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vertical="center"/>
    </xf>
    <xf numFmtId="176" fontId="1" fillId="2" borderId="0" xfId="1" applyNumberFormat="1">
      <alignment vertical="center"/>
    </xf>
    <xf numFmtId="176" fontId="2" fillId="3" borderId="0" xfId="2" applyNumberFormat="1">
      <alignment vertical="center"/>
    </xf>
    <xf numFmtId="176" fontId="2" fillId="3" borderId="0" xfId="2" applyNumberFormat="1" applyAlignment="1">
      <alignment vertical="center"/>
    </xf>
    <xf numFmtId="176" fontId="4" fillId="0" borderId="0" xfId="0" applyNumberFormat="1" applyFont="1">
      <alignment vertical="center"/>
    </xf>
    <xf numFmtId="176" fontId="6" fillId="2" borderId="0" xfId="1" applyNumberFormat="1" applyFont="1">
      <alignment vertical="center"/>
    </xf>
    <xf numFmtId="176" fontId="2" fillId="3" borderId="0" xfId="2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1" fillId="2" borderId="0" xfId="1" applyNumberFormat="1" applyAlignment="1">
      <alignment horizontal="center" vertical="center"/>
    </xf>
    <xf numFmtId="176" fontId="7" fillId="3" borderId="0" xfId="2" applyNumberFormat="1" applyFont="1" applyAlignment="1">
      <alignment horizontal="center" vertical="center"/>
    </xf>
    <xf numFmtId="176" fontId="6" fillId="2" borderId="0" xfId="1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</cellXfs>
  <cellStyles count="3"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427938</xdr:colOff>
      <xdr:row>0</xdr:row>
      <xdr:rowOff>0</xdr:rowOff>
    </xdr:from>
    <xdr:to>
      <xdr:col>28</xdr:col>
      <xdr:colOff>180956</xdr:colOff>
      <xdr:row>23</xdr:row>
      <xdr:rowOff>86108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B039782-71BC-44FA-A52F-829F1FF92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0281" y="0"/>
          <a:ext cx="5849018" cy="5681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B44DE-D7F1-4516-A713-88344F55C266}">
  <dimension ref="A1:W38"/>
  <sheetViews>
    <sheetView tabSelected="1" zoomScale="70" zoomScaleNormal="70" workbookViewId="0">
      <selection activeCell="AE12" sqref="AC11:AE12"/>
    </sheetView>
  </sheetViews>
  <sheetFormatPr defaultRowHeight="13.8" x14ac:dyDescent="0.25"/>
  <cols>
    <col min="1" max="1" width="8.88671875" style="2"/>
    <col min="2" max="2" width="10.5546875" style="1" bestFit="1" customWidth="1"/>
    <col min="3" max="3" width="11.33203125" style="2" customWidth="1"/>
    <col min="4" max="4" width="1.5546875" style="2" customWidth="1"/>
    <col min="5" max="7" width="3.77734375" style="2" customWidth="1"/>
    <col min="8" max="8" width="0.88671875" style="2" customWidth="1"/>
    <col min="9" max="18" width="3.77734375" style="2" customWidth="1"/>
    <col min="19" max="16384" width="8.88671875" style="2"/>
  </cols>
  <sheetData>
    <row r="1" spans="1:23" ht="19.95" customHeight="1" x14ac:dyDescent="0.25">
      <c r="B1" s="1" t="s">
        <v>0</v>
      </c>
      <c r="F1" s="3"/>
      <c r="G1" s="9">
        <f>0.13*B2</f>
        <v>213.20000000000002</v>
      </c>
      <c r="H1" s="9"/>
      <c r="I1" s="9"/>
      <c r="K1" s="11">
        <f>G1+I4</f>
        <v>298.48000000000008</v>
      </c>
      <c r="W1" s="2">
        <f>O8</f>
        <v>0</v>
      </c>
    </row>
    <row r="2" spans="1:23" ht="19.95" customHeight="1" x14ac:dyDescent="0.25">
      <c r="A2" s="2" t="s">
        <v>1</v>
      </c>
      <c r="B2" s="1">
        <v>1640</v>
      </c>
      <c r="F2" s="3"/>
      <c r="G2" s="9"/>
      <c r="H2" s="9"/>
      <c r="I2" s="9"/>
      <c r="K2" s="11"/>
    </row>
    <row r="3" spans="1:23" ht="19.95" customHeight="1" x14ac:dyDescent="0.25">
      <c r="A3" s="2" t="s">
        <v>2</v>
      </c>
      <c r="B3" s="1">
        <f>K1+K6+K7+L11</f>
        <v>1640</v>
      </c>
      <c r="F3" s="3"/>
      <c r="G3" s="9"/>
      <c r="H3" s="9"/>
      <c r="I3" s="9"/>
      <c r="K3" s="11"/>
    </row>
    <row r="4" spans="1:23" ht="19.8" customHeight="1" x14ac:dyDescent="0.25">
      <c r="F4" s="3"/>
      <c r="H4" s="4"/>
      <c r="I4" s="2">
        <f>(0.87-0.818)*B2</f>
        <v>85.280000000000072</v>
      </c>
      <c r="K4" s="11"/>
    </row>
    <row r="5" spans="1:23" ht="7.2" customHeight="1" x14ac:dyDescent="0.25">
      <c r="E5" s="5"/>
      <c r="F5" s="6"/>
      <c r="G5" s="5"/>
      <c r="H5" s="4"/>
      <c r="I5" s="9">
        <f>0.129*B2</f>
        <v>211.56</v>
      </c>
      <c r="J5" s="9"/>
      <c r="K5" s="9"/>
      <c r="L5" s="12">
        <f>0.186*B2</f>
        <v>305.04000000000002</v>
      </c>
      <c r="M5" s="12"/>
      <c r="N5" s="12"/>
      <c r="O5" s="9">
        <f>0.146*B2</f>
        <v>239.44</v>
      </c>
      <c r="P5" s="9"/>
      <c r="Q5" s="9"/>
      <c r="R5" s="8">
        <f>0.108*B2</f>
        <v>177.12</v>
      </c>
    </row>
    <row r="6" spans="1:23" ht="19.95" customHeight="1" x14ac:dyDescent="0.25">
      <c r="D6" s="4"/>
      <c r="F6" s="4"/>
      <c r="G6" s="4"/>
      <c r="H6" s="5"/>
      <c r="I6" s="12">
        <f>0.174/2*B2</f>
        <v>142.67999999999998</v>
      </c>
      <c r="J6" s="12"/>
      <c r="K6" s="7">
        <f>(0.818-0.72)*B2</f>
        <v>160.71999999999997</v>
      </c>
    </row>
    <row r="7" spans="1:23" ht="19.95" customHeight="1" x14ac:dyDescent="0.25">
      <c r="D7" s="4"/>
      <c r="H7" s="4"/>
      <c r="K7" s="15">
        <f>(0.72-0.53)*B2</f>
        <v>311.59999999999991</v>
      </c>
    </row>
    <row r="8" spans="1:23" ht="19.95" customHeight="1" x14ac:dyDescent="0.25">
      <c r="D8" s="4"/>
      <c r="H8" s="4"/>
      <c r="K8" s="15"/>
    </row>
    <row r="9" spans="1:23" ht="19.95" customHeight="1" x14ac:dyDescent="0.25">
      <c r="D9" s="5"/>
      <c r="H9" s="4"/>
      <c r="K9" s="15"/>
    </row>
    <row r="10" spans="1:23" ht="19.8" customHeight="1" x14ac:dyDescent="0.25">
      <c r="D10" s="5"/>
      <c r="H10" s="4"/>
      <c r="K10" s="15"/>
    </row>
    <row r="11" spans="1:23" ht="19.95" customHeight="1" x14ac:dyDescent="0.25">
      <c r="D11" s="5"/>
      <c r="F11" s="6"/>
      <c r="G11" s="6"/>
      <c r="H11" s="6"/>
      <c r="I11" s="9">
        <f>0.191/2*B2</f>
        <v>156.62</v>
      </c>
      <c r="J11" s="9"/>
      <c r="K11" s="10">
        <f>(0.53-0.485)*B2</f>
        <v>73.800000000000068</v>
      </c>
      <c r="L11" s="11">
        <f>0.53*B2</f>
        <v>869.2</v>
      </c>
    </row>
    <row r="12" spans="1:23" ht="19.95" customHeight="1" x14ac:dyDescent="0.25">
      <c r="D12" s="4"/>
      <c r="F12" s="4"/>
      <c r="G12" s="5"/>
      <c r="H12" s="5"/>
      <c r="I12" s="5"/>
      <c r="J12" s="14">
        <f>(0.53-0.285)*B2</f>
        <v>401.80000000000007</v>
      </c>
      <c r="K12" s="10"/>
      <c r="L12" s="11"/>
    </row>
    <row r="13" spans="1:23" ht="19.95" customHeight="1" x14ac:dyDescent="0.25">
      <c r="F13" s="4"/>
      <c r="J13" s="14"/>
      <c r="L13" s="11"/>
    </row>
    <row r="14" spans="1:23" ht="19.95" customHeight="1" x14ac:dyDescent="0.25">
      <c r="F14" s="4"/>
      <c r="J14" s="14"/>
      <c r="L14" s="11"/>
    </row>
    <row r="15" spans="1:23" ht="19.95" customHeight="1" x14ac:dyDescent="0.25">
      <c r="F15" s="4"/>
      <c r="J15" s="14"/>
      <c r="L15" s="11"/>
    </row>
    <row r="16" spans="1:23" ht="19.95" customHeight="1" x14ac:dyDescent="0.25">
      <c r="F16" s="5"/>
      <c r="J16" s="13">
        <f>0.246*B2</f>
        <v>403.44</v>
      </c>
      <c r="L16" s="11"/>
    </row>
    <row r="17" spans="6:12" ht="19.95" customHeight="1" x14ac:dyDescent="0.25">
      <c r="F17" s="5"/>
      <c r="J17" s="13"/>
      <c r="L17" s="11"/>
    </row>
    <row r="18" spans="6:12" ht="19.95" customHeight="1" x14ac:dyDescent="0.25">
      <c r="F18" s="5"/>
      <c r="J18" s="13"/>
      <c r="L18" s="11"/>
    </row>
    <row r="19" spans="6:12" ht="19.95" customHeight="1" x14ac:dyDescent="0.25">
      <c r="F19" s="5"/>
      <c r="J19" s="13"/>
      <c r="L19" s="11"/>
    </row>
    <row r="20" spans="6:12" ht="19.95" customHeight="1" x14ac:dyDescent="0.25">
      <c r="F20" s="4"/>
      <c r="J20" s="4">
        <f>0.055*B2</f>
        <v>90.2</v>
      </c>
      <c r="K20" s="2">
        <f>0.039*B2</f>
        <v>63.96</v>
      </c>
      <c r="L20" s="11"/>
    </row>
    <row r="21" spans="6:12" ht="19.95" customHeight="1" x14ac:dyDescent="0.25"/>
    <row r="22" spans="6:12" ht="19.95" customHeight="1" x14ac:dyDescent="0.25"/>
    <row r="23" spans="6:12" ht="19.95" customHeight="1" x14ac:dyDescent="0.25"/>
    <row r="24" spans="6:12" ht="19.95" customHeight="1" x14ac:dyDescent="0.25"/>
    <row r="25" spans="6:12" ht="19.95" customHeight="1" x14ac:dyDescent="0.25"/>
    <row r="26" spans="6:12" ht="19.95" customHeight="1" x14ac:dyDescent="0.25"/>
    <row r="27" spans="6:12" ht="19.95" customHeight="1" x14ac:dyDescent="0.25"/>
    <row r="28" spans="6:12" ht="19.95" customHeight="1" x14ac:dyDescent="0.25"/>
    <row r="29" spans="6:12" ht="19.95" customHeight="1" x14ac:dyDescent="0.25"/>
    <row r="30" spans="6:12" ht="19.95" customHeight="1" x14ac:dyDescent="0.25"/>
    <row r="31" spans="6:12" ht="19.95" customHeight="1" x14ac:dyDescent="0.25"/>
    <row r="32" spans="6:12" ht="19.95" customHeight="1" x14ac:dyDescent="0.25"/>
    <row r="33" ht="19.95" customHeight="1" x14ac:dyDescent="0.25"/>
    <row r="34" ht="19.95" customHeight="1" x14ac:dyDescent="0.25"/>
    <row r="35" ht="19.95" customHeight="1" x14ac:dyDescent="0.25"/>
    <row r="36" ht="19.95" customHeight="1" x14ac:dyDescent="0.25"/>
    <row r="37" ht="19.95" customHeight="1" x14ac:dyDescent="0.25"/>
    <row r="38" ht="19.95" customHeight="1" x14ac:dyDescent="0.25"/>
  </sheetData>
  <mergeCells count="12">
    <mergeCell ref="O5:Q5"/>
    <mergeCell ref="I6:J6"/>
    <mergeCell ref="J16:J19"/>
    <mergeCell ref="J12:J15"/>
    <mergeCell ref="K7:K10"/>
    <mergeCell ref="I11:J11"/>
    <mergeCell ref="G1:I3"/>
    <mergeCell ref="I5:K5"/>
    <mergeCell ref="K11:K12"/>
    <mergeCell ref="L11:L20"/>
    <mergeCell ref="K1:K4"/>
    <mergeCell ref="L5:N5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贝塔</dc:creator>
  <cp:lastModifiedBy>贝塔</cp:lastModifiedBy>
  <dcterms:created xsi:type="dcterms:W3CDTF">2021-02-08T02:54:08Z</dcterms:created>
  <dcterms:modified xsi:type="dcterms:W3CDTF">2021-02-17T08:08:18Z</dcterms:modified>
</cp:coreProperties>
</file>