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<sst xmlns="http://schemas.openxmlformats.org/spreadsheetml/2006/main" uniqueCount="110">
  <si>
    <t>Table 1</t>
  </si>
  <si>
    <t>ROUND  1</t>
  </si>
  <si>
    <t>Artist</t>
  </si>
  <si>
    <t>Album</t>
  </si>
  <si>
    <t>Jason Guess</t>
  </si>
  <si>
    <t>PRICE</t>
  </si>
  <si>
    <t>Beth Guess</t>
  </si>
  <si>
    <t>Abs(Price-Jason)</t>
  </si>
  <si>
    <t>Abs(Price-Beth)</t>
  </si>
  <si>
    <t>Can</t>
  </si>
  <si>
    <t>Tago Mago</t>
  </si>
  <si>
    <t>Jethro Tull</t>
  </si>
  <si>
    <t>Benefit</t>
  </si>
  <si>
    <t>Daryl Hall John Oates</t>
  </si>
  <si>
    <t>Rock 'N Soul Part 1</t>
  </si>
  <si>
    <t>The White Stripes</t>
  </si>
  <si>
    <t>De Stijl</t>
  </si>
  <si>
    <t>Depeche Mode</t>
  </si>
  <si>
    <t>Speak &amp; Spell</t>
  </si>
  <si>
    <t>Billy Joel</t>
  </si>
  <si>
    <t>Greatest Hits Volume I &amp; Volume II</t>
  </si>
  <si>
    <t>Emerson, Lake &amp; Palmer</t>
  </si>
  <si>
    <t>Tarkus</t>
  </si>
  <si>
    <t>Phil Collins</t>
  </si>
  <si>
    <t>No Jacket Required</t>
  </si>
  <si>
    <t>Elvis Presley</t>
  </si>
  <si>
    <t>Elvis' Christmas Album</t>
  </si>
  <si>
    <t>ZZ Top</t>
  </si>
  <si>
    <t>Afterburner</t>
  </si>
  <si>
    <t>Steely Dan</t>
  </si>
  <si>
    <t>Pretzel Logic</t>
  </si>
  <si>
    <t>The Police</t>
  </si>
  <si>
    <t>Outlandos D'Amour</t>
  </si>
  <si>
    <t>Massive Attack</t>
  </si>
  <si>
    <t>Blue Lines</t>
  </si>
  <si>
    <t>The Cure</t>
  </si>
  <si>
    <t>Seventeen Seconds</t>
  </si>
  <si>
    <t>Standing On A Beach • The Singles</t>
  </si>
  <si>
    <t>Supertramp</t>
  </si>
  <si>
    <t>Breakfast In America</t>
  </si>
  <si>
    <t>Lou Reed</t>
  </si>
  <si>
    <t>Berlin</t>
  </si>
  <si>
    <t>Bon Iver</t>
  </si>
  <si>
    <t>Bon Iver, Bon Iver</t>
  </si>
  <si>
    <t>Talk Talk</t>
  </si>
  <si>
    <t>The Colour Of Spring</t>
  </si>
  <si>
    <t>Pet Shop Boys</t>
  </si>
  <si>
    <t>Please</t>
  </si>
  <si>
    <t>Master And Servant</t>
  </si>
  <si>
    <t>Peter Gabriel</t>
  </si>
  <si>
    <t>Boz Scaggs</t>
  </si>
  <si>
    <t>Silk Degrees</t>
  </si>
  <si>
    <t>David Bowie</t>
  </si>
  <si>
    <t>The Man Who Sold The World</t>
  </si>
  <si>
    <t>Beastie Boys</t>
  </si>
  <si>
    <t>Hello Nasty</t>
  </si>
  <si>
    <t>Sum</t>
  </si>
  <si>
    <t>ROUND 2</t>
  </si>
  <si>
    <t>artist</t>
  </si>
  <si>
    <t>album</t>
  </si>
  <si>
    <t>price</t>
  </si>
  <si>
    <t>Jason diff</t>
  </si>
  <si>
    <t>Me diff</t>
  </si>
  <si>
    <t>Abs(Jason diff)</t>
  </si>
  <si>
    <t>Abs(Me diff)</t>
  </si>
  <si>
    <t>Can't Buy A Thrill</t>
  </si>
  <si>
    <t>Hendrix</t>
  </si>
  <si>
    <t>Band Of Gypsys</t>
  </si>
  <si>
    <t>Lil Louis</t>
  </si>
  <si>
    <t>French Kiss</t>
  </si>
  <si>
    <t>Metallica</t>
  </si>
  <si>
    <t>...And Justice For All</t>
  </si>
  <si>
    <t>Bruce Springsteen</t>
  </si>
  <si>
    <t>Born In The U.S.A.</t>
  </si>
  <si>
    <t>Pink Floyd</t>
  </si>
  <si>
    <t>A Momentary Lapse Of Reason</t>
  </si>
  <si>
    <t>Van Halen</t>
  </si>
  <si>
    <t>Lennon</t>
  </si>
  <si>
    <t>Shaved Fish</t>
  </si>
  <si>
    <t>The Beatles</t>
  </si>
  <si>
    <t>Love Songs</t>
  </si>
  <si>
    <t>Rock N Roll Animal</t>
  </si>
  <si>
    <t>Ramones</t>
  </si>
  <si>
    <t>Leave Home</t>
  </si>
  <si>
    <t>The Smiths</t>
  </si>
  <si>
    <t>Slayer</t>
  </si>
  <si>
    <t>Show No Mercy</t>
  </si>
  <si>
    <t>Rush</t>
  </si>
  <si>
    <t>Moving Pictures</t>
  </si>
  <si>
    <t>AC/DC</t>
  </si>
  <si>
    <t>Dirty Deeds Done Dirt Cheap</t>
  </si>
  <si>
    <t>Joy Division</t>
  </si>
  <si>
    <t>Still</t>
  </si>
  <si>
    <t>Neil Young</t>
  </si>
  <si>
    <t>Comes A Time</t>
  </si>
  <si>
    <t>Gary Numan</t>
  </si>
  <si>
    <t>The Pleasure Principle</t>
  </si>
  <si>
    <t>Boys Don't Cry</t>
  </si>
  <si>
    <t>Journey</t>
  </si>
  <si>
    <t>Frontiers</t>
  </si>
  <si>
    <t>ABBA</t>
  </si>
  <si>
    <t>Greatest Hits Vol. 2</t>
  </si>
  <si>
    <t>Talking Heads</t>
  </si>
  <si>
    <t>Little Creatures</t>
  </si>
  <si>
    <t>Santana</t>
  </si>
  <si>
    <t>Abraxas</t>
  </si>
  <si>
    <t>A Saucerful Of Secrets</t>
  </si>
  <si>
    <t>sum Round 2</t>
  </si>
  <si>
    <t>Sum Round 1</t>
  </si>
  <si>
    <t>Average absolute error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</si>
</sst>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right" vertical="center" wrapText="1" readingOrder="1"/>
    </xf>
    <xf numFmtId="49" fontId="3" borderId="4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1" fillId="4" borderId="7" applyNumberFormat="1" applyFont="1" applyFill="1" applyBorder="1" applyAlignment="1" applyProtection="0">
      <alignment horizontal="right" vertical="center" wrapText="1" readingOrder="1"/>
    </xf>
    <xf numFmtId="0" fontId="0" borderId="7" applyNumberFormat="1" applyFont="1" applyFill="0" applyBorder="1" applyAlignment="1" applyProtection="0">
      <alignment vertical="top" wrapText="1"/>
    </xf>
    <xf numFmtId="0" fontId="1" fillId="4" borderId="7" applyNumberFormat="1" applyFont="1" applyFill="1" applyBorder="1" applyAlignment="1" applyProtection="0">
      <alignment vertical="center" wrapText="1" readingOrder="1"/>
    </xf>
    <xf numFmtId="0" fontId="1" fillId="4" borderId="7" applyNumberFormat="0" applyFont="1" applyFill="1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top" wrapText="1"/>
    </xf>
    <xf numFmtId="49" fontId="1" borderId="7" applyNumberFormat="1" applyFont="1" applyFill="0" applyBorder="1" applyAlignment="1" applyProtection="0">
      <alignment horizontal="right" vertical="center" wrapText="1" readingOrder="1"/>
    </xf>
    <xf numFmtId="0" fontId="1" borderId="7" applyNumberFormat="1" applyFont="1" applyFill="0" applyBorder="1" applyAlignment="1" applyProtection="0">
      <alignment vertical="center" wrapText="1" readingOrder="1"/>
    </xf>
    <xf numFmtId="0" fontId="1" borderId="7" applyNumberFormat="0" applyFont="1" applyFill="0" applyBorder="1" applyAlignment="1" applyProtection="0">
      <alignment vertical="center" wrapText="1" readingOrder="1"/>
    </xf>
    <xf numFmtId="0" fontId="1" fillId="4" borderId="7" applyNumberFormat="0" applyFont="1" applyFill="1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3" borderId="6" applyNumberFormat="0" applyFont="1" applyFill="0" applyBorder="1" applyAlignment="1" applyProtection="0">
      <alignment vertical="center" wrapText="1" readingOrder="1"/>
    </xf>
    <xf numFmtId="0" fontId="3" borderId="7" applyNumberFormat="0" applyFont="1" applyFill="0" applyBorder="1" applyAlignment="1" applyProtection="0">
      <alignment vertical="center" wrapText="1" readingOrder="1"/>
    </xf>
    <xf numFmtId="49" fontId="1" borderId="7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vertical="top" wrapText="1"/>
    </xf>
    <xf numFmtId="49" fontId="1" fillId="5" borderId="7" applyNumberFormat="1" applyFont="1" applyFill="1" applyBorder="1" applyAlignment="1" applyProtection="0">
      <alignment horizontal="right" vertical="center" wrapText="1" readingOrder="1"/>
    </xf>
    <xf numFmtId="49" fontId="1" fillId="4" borderId="7" applyNumberFormat="1" applyFont="1" applyFill="1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d9edf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K6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" customWidth="1"/>
    <col min="1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7.2" customHeight="1">
      <c r="A3" s="4"/>
      <c r="B3" t="s" s="5">
        <v>1</v>
      </c>
      <c r="C3" t="s" s="6">
        <v>2</v>
      </c>
      <c r="D3" t="s" s="6">
        <v>3</v>
      </c>
      <c r="E3" t="s" s="7">
        <v>4</v>
      </c>
      <c r="F3" t="s" s="6">
        <v>5</v>
      </c>
      <c r="G3" t="s" s="7">
        <v>6</v>
      </c>
      <c r="H3" s="8"/>
      <c r="I3" t="s" s="7">
        <v>7</v>
      </c>
      <c r="J3" t="s" s="7">
        <v>8</v>
      </c>
      <c r="K3" s="8"/>
    </row>
    <row r="4" ht="26" customHeight="1">
      <c r="A4" s="9"/>
      <c r="B4" s="10"/>
      <c r="C4" t="s" s="11">
        <v>9</v>
      </c>
      <c r="D4" t="s" s="11">
        <v>10</v>
      </c>
      <c r="E4" s="12">
        <v>26</v>
      </c>
      <c r="F4" s="13">
        <v>173.46</v>
      </c>
      <c r="G4" s="13">
        <v>85.87746199999999</v>
      </c>
      <c r="H4" s="14"/>
      <c r="I4" s="12">
        <f>ABS(E4-F4)</f>
        <v>147.46</v>
      </c>
      <c r="J4" s="12">
        <f>ABS(G4-F4)</f>
        <v>87.582538</v>
      </c>
      <c r="K4" s="15"/>
    </row>
    <row r="5" ht="26" customHeight="1">
      <c r="A5" s="9"/>
      <c r="B5" s="10"/>
      <c r="C5" t="s" s="16">
        <v>11</v>
      </c>
      <c r="D5" t="s" s="16">
        <v>12</v>
      </c>
      <c r="E5" s="12">
        <v>32</v>
      </c>
      <c r="F5" s="17">
        <v>16.88</v>
      </c>
      <c r="G5" s="17">
        <v>28.05708</v>
      </c>
      <c r="H5" s="18"/>
      <c r="I5" s="12">
        <f>ABS(E5-F5)</f>
        <v>15.12</v>
      </c>
      <c r="J5" s="12">
        <f>ABS(G5-F5)</f>
        <v>11.17708</v>
      </c>
      <c r="K5" s="15"/>
    </row>
    <row r="6" ht="40" customHeight="1">
      <c r="A6" s="9"/>
      <c r="B6" s="10"/>
      <c r="C6" t="s" s="11">
        <v>13</v>
      </c>
      <c r="D6" t="s" s="11">
        <v>14</v>
      </c>
      <c r="E6" s="12">
        <v>31</v>
      </c>
      <c r="F6" s="13">
        <v>7.47</v>
      </c>
      <c r="G6" s="13">
        <v>9.962052999999999</v>
      </c>
      <c r="H6" s="14"/>
      <c r="I6" s="12">
        <f>ABS(E6-F6)</f>
        <v>23.53</v>
      </c>
      <c r="J6" s="12">
        <f>ABS(G6-F6)</f>
        <v>2.492053</v>
      </c>
      <c r="K6" s="15"/>
    </row>
    <row r="7" ht="40" customHeight="1">
      <c r="A7" s="9"/>
      <c r="B7" s="10"/>
      <c r="C7" t="s" s="16">
        <v>15</v>
      </c>
      <c r="D7" t="s" s="16">
        <v>16</v>
      </c>
      <c r="E7" s="12">
        <v>70</v>
      </c>
      <c r="F7" s="17">
        <v>78.01000000000001</v>
      </c>
      <c r="G7" s="17">
        <v>43.460087</v>
      </c>
      <c r="H7" s="18"/>
      <c r="I7" s="12">
        <f>ABS(E7-F7)</f>
        <v>8.01</v>
      </c>
      <c r="J7" s="12">
        <f>ABS(G7-F7)</f>
        <v>34.549913</v>
      </c>
      <c r="K7" s="15"/>
    </row>
    <row r="8" ht="26" customHeight="1">
      <c r="A8" s="9"/>
      <c r="B8" s="10"/>
      <c r="C8" t="s" s="11">
        <v>17</v>
      </c>
      <c r="D8" t="s" s="11">
        <v>18</v>
      </c>
      <c r="E8" s="12">
        <v>43</v>
      </c>
      <c r="F8" s="13">
        <v>19.47</v>
      </c>
      <c r="G8" s="13">
        <v>18.381018</v>
      </c>
      <c r="H8" s="14"/>
      <c r="I8" s="12">
        <f>ABS(E8-F8)</f>
        <v>23.53</v>
      </c>
      <c r="J8" s="12">
        <f>ABS(G8-F8)</f>
        <v>1.088982</v>
      </c>
      <c r="K8" s="15"/>
    </row>
    <row r="9" ht="54" customHeight="1">
      <c r="A9" s="9"/>
      <c r="B9" s="10"/>
      <c r="C9" t="s" s="16">
        <v>19</v>
      </c>
      <c r="D9" t="s" s="16">
        <v>20</v>
      </c>
      <c r="E9" s="12">
        <v>19</v>
      </c>
      <c r="F9" s="17">
        <v>29.48</v>
      </c>
      <c r="G9" s="17">
        <v>9.949833999999999</v>
      </c>
      <c r="H9" s="18"/>
      <c r="I9" s="12">
        <f>ABS(E9-F9)</f>
        <v>10.48</v>
      </c>
      <c r="J9" s="12">
        <f>ABS(G9-F9)</f>
        <v>19.530166</v>
      </c>
      <c r="K9" s="15"/>
    </row>
    <row r="10" ht="40" customHeight="1">
      <c r="A10" s="9"/>
      <c r="B10" s="10"/>
      <c r="C10" t="s" s="11">
        <v>21</v>
      </c>
      <c r="D10" t="s" s="11">
        <v>22</v>
      </c>
      <c r="E10" s="12">
        <v>27</v>
      </c>
      <c r="F10" s="13">
        <v>32.43</v>
      </c>
      <c r="G10" s="13">
        <v>20.963123</v>
      </c>
      <c r="H10" s="14"/>
      <c r="I10" s="12">
        <f>ABS(E10-F10)</f>
        <v>5.43</v>
      </c>
      <c r="J10" s="12">
        <f>ABS(G10-F10)</f>
        <v>11.466877</v>
      </c>
      <c r="K10" s="15"/>
    </row>
    <row r="11" ht="40" customHeight="1">
      <c r="A11" s="9"/>
      <c r="B11" s="10"/>
      <c r="C11" t="s" s="16">
        <v>23</v>
      </c>
      <c r="D11" t="s" s="16">
        <v>24</v>
      </c>
      <c r="E11" s="12">
        <v>21</v>
      </c>
      <c r="F11" s="17">
        <v>4.87</v>
      </c>
      <c r="G11" s="17">
        <v>5.079053</v>
      </c>
      <c r="H11" s="18"/>
      <c r="I11" s="12">
        <f>ABS(E11-F11)</f>
        <v>16.13</v>
      </c>
      <c r="J11" s="12">
        <f>ABS(G11-F11)</f>
        <v>0.209053</v>
      </c>
      <c r="K11" s="15"/>
    </row>
    <row r="12" ht="26" customHeight="1">
      <c r="A12" s="9"/>
      <c r="B12" s="10"/>
      <c r="C12" s="19"/>
      <c r="D12" s="19"/>
      <c r="E12" s="15"/>
      <c r="F12" s="14"/>
      <c r="G12" s="14"/>
      <c r="H12" s="14"/>
      <c r="I12" s="15"/>
      <c r="J12" s="15"/>
      <c r="K12" s="15"/>
    </row>
    <row r="13" ht="54" customHeight="1">
      <c r="A13" s="9"/>
      <c r="B13" s="10"/>
      <c r="C13" t="s" s="16">
        <v>25</v>
      </c>
      <c r="D13" t="s" s="16">
        <v>26</v>
      </c>
      <c r="E13" s="12">
        <v>20</v>
      </c>
      <c r="F13" s="17">
        <v>4.62</v>
      </c>
      <c r="G13" s="17">
        <v>5.03411</v>
      </c>
      <c r="H13" s="18"/>
      <c r="I13" s="12">
        <f>ABS(E13-F13)</f>
        <v>15.38</v>
      </c>
      <c r="J13" s="12">
        <f>ABS(G13-F13)</f>
        <v>0.41411</v>
      </c>
      <c r="K13" s="15"/>
    </row>
    <row r="14" ht="26" customHeight="1">
      <c r="A14" s="9"/>
      <c r="B14" s="10"/>
      <c r="C14" t="s" s="11">
        <v>27</v>
      </c>
      <c r="D14" t="s" s="11">
        <v>28</v>
      </c>
      <c r="E14" s="12">
        <v>19</v>
      </c>
      <c r="F14" s="13">
        <v>9.359999999999999</v>
      </c>
      <c r="G14" s="13">
        <v>3.941105</v>
      </c>
      <c r="H14" s="14"/>
      <c r="I14" s="12">
        <f>ABS(E14-F14)</f>
        <v>9.640000000000001</v>
      </c>
      <c r="J14" s="12">
        <f>ABS(G14-F14)</f>
        <v>5.418895</v>
      </c>
      <c r="K14" s="15"/>
    </row>
    <row r="15" ht="26" customHeight="1">
      <c r="A15" s="9"/>
      <c r="B15" s="10"/>
      <c r="C15" s="20"/>
      <c r="D15" s="20"/>
      <c r="E15" s="15"/>
      <c r="F15" s="18"/>
      <c r="G15" s="18"/>
      <c r="H15" s="18"/>
      <c r="I15" s="15"/>
      <c r="J15" s="15"/>
      <c r="K15" s="15"/>
    </row>
    <row r="16" ht="26" customHeight="1">
      <c r="A16" s="9"/>
      <c r="B16" s="10"/>
      <c r="C16" t="s" s="11">
        <v>29</v>
      </c>
      <c r="D16" t="s" s="11">
        <v>30</v>
      </c>
      <c r="E16" s="12">
        <v>30</v>
      </c>
      <c r="F16" s="13">
        <v>14.5</v>
      </c>
      <c r="G16" s="13">
        <v>20.099708</v>
      </c>
      <c r="H16" s="14"/>
      <c r="I16" s="12">
        <f>ABS(E16-F16)</f>
        <v>15.5</v>
      </c>
      <c r="J16" s="12">
        <f>ABS(G16-F16)</f>
        <v>5.599708</v>
      </c>
      <c r="K16" s="15"/>
    </row>
    <row r="17" ht="40" customHeight="1">
      <c r="A17" s="9"/>
      <c r="B17" s="10"/>
      <c r="C17" t="s" s="16">
        <v>31</v>
      </c>
      <c r="D17" t="s" s="16">
        <v>32</v>
      </c>
      <c r="E17" s="12">
        <v>30</v>
      </c>
      <c r="F17" s="17">
        <v>11.68</v>
      </c>
      <c r="G17" s="17">
        <v>9.796861</v>
      </c>
      <c r="H17" s="18"/>
      <c r="I17" s="12">
        <f>ABS(E17-F17)</f>
        <v>18.32</v>
      </c>
      <c r="J17" s="12">
        <f>ABS(G17-F17)</f>
        <v>1.883139</v>
      </c>
      <c r="K17" s="15"/>
    </row>
    <row r="18" ht="26" customHeight="1">
      <c r="A18" s="9"/>
      <c r="B18" s="10"/>
      <c r="C18" t="s" s="11">
        <v>33</v>
      </c>
      <c r="D18" t="s" s="11">
        <v>34</v>
      </c>
      <c r="E18" s="12">
        <v>19</v>
      </c>
      <c r="F18" s="13">
        <v>49.99</v>
      </c>
      <c r="G18" s="13">
        <v>74.044583</v>
      </c>
      <c r="H18" s="14"/>
      <c r="I18" s="12">
        <f>ABS(E18-F18)</f>
        <v>30.99</v>
      </c>
      <c r="J18" s="12">
        <f>ABS(G18-F18)</f>
        <v>24.054583</v>
      </c>
      <c r="K18" s="15"/>
    </row>
    <row r="19" ht="40" customHeight="1">
      <c r="A19" s="9"/>
      <c r="B19" s="10"/>
      <c r="C19" t="s" s="16">
        <v>35</v>
      </c>
      <c r="D19" t="s" s="16">
        <v>36</v>
      </c>
      <c r="E19" s="12">
        <v>40</v>
      </c>
      <c r="F19" s="17">
        <v>50.64</v>
      </c>
      <c r="G19" s="17">
        <v>27.348193</v>
      </c>
      <c r="H19" s="18"/>
      <c r="I19" s="12">
        <f>ABS(E19-F19)</f>
        <v>10.64</v>
      </c>
      <c r="J19" s="12">
        <f>ABS(G19-F19)</f>
        <v>23.291807</v>
      </c>
      <c r="K19" s="15"/>
    </row>
    <row r="20" ht="54" customHeight="1">
      <c r="A20" s="9"/>
      <c r="B20" s="10"/>
      <c r="C20" t="s" s="11">
        <v>35</v>
      </c>
      <c r="D20" t="s" s="11">
        <v>37</v>
      </c>
      <c r="E20" s="12">
        <v>30</v>
      </c>
      <c r="F20" s="13">
        <v>30.94</v>
      </c>
      <c r="G20" s="13">
        <v>25.467094</v>
      </c>
      <c r="H20" s="14"/>
      <c r="I20" s="12">
        <f>ABS(E20-F20)</f>
        <v>0.9399999999999999</v>
      </c>
      <c r="J20" s="12">
        <f>ABS(G20-F20)</f>
        <v>5.472906</v>
      </c>
      <c r="K20" s="15"/>
    </row>
    <row r="21" ht="40" customHeight="1">
      <c r="A21" s="9"/>
      <c r="B21" s="10"/>
      <c r="C21" t="s" s="16">
        <v>38</v>
      </c>
      <c r="D21" t="s" s="16">
        <v>39</v>
      </c>
      <c r="E21" s="12">
        <v>25</v>
      </c>
      <c r="F21" s="17">
        <v>7.5</v>
      </c>
      <c r="G21" s="17">
        <v>13.287235</v>
      </c>
      <c r="H21" s="18"/>
      <c r="I21" s="12">
        <v>9.119999999999999</v>
      </c>
      <c r="J21" s="12">
        <f>ABS(G21-F21)</f>
        <v>5.787235</v>
      </c>
      <c r="K21" s="15"/>
    </row>
    <row r="22" ht="26" customHeight="1">
      <c r="A22" s="9"/>
      <c r="B22" s="10"/>
      <c r="C22" t="s" s="11">
        <v>40</v>
      </c>
      <c r="D22" t="s" s="11">
        <v>41</v>
      </c>
      <c r="E22" s="12">
        <v>35</v>
      </c>
      <c r="F22" s="13">
        <v>16.5</v>
      </c>
      <c r="G22" s="13">
        <v>21.974325</v>
      </c>
      <c r="H22" s="14"/>
      <c r="I22" s="12">
        <f>ABS(E22-F22)</f>
        <v>18.5</v>
      </c>
      <c r="J22" s="12">
        <f>ABS(G22-F22)</f>
        <v>5.474325</v>
      </c>
      <c r="K22" s="15"/>
    </row>
    <row r="23" ht="40" customHeight="1">
      <c r="A23" s="9"/>
      <c r="B23" s="10"/>
      <c r="C23" t="s" s="16">
        <v>42</v>
      </c>
      <c r="D23" t="s" s="16">
        <v>43</v>
      </c>
      <c r="E23" s="12">
        <v>60</v>
      </c>
      <c r="F23" s="17">
        <v>17.99</v>
      </c>
      <c r="G23" s="17">
        <v>22.046779</v>
      </c>
      <c r="H23" s="18"/>
      <c r="I23" s="12">
        <f>ABS(E23-F23)</f>
        <v>42.01</v>
      </c>
      <c r="J23" s="12">
        <f>ABS(G23-F23)</f>
        <v>4.056779</v>
      </c>
      <c r="K23" s="15"/>
    </row>
    <row r="24" ht="40" customHeight="1">
      <c r="A24" s="9"/>
      <c r="B24" s="10"/>
      <c r="C24" t="s" s="11">
        <v>44</v>
      </c>
      <c r="D24" t="s" s="11">
        <v>45</v>
      </c>
      <c r="E24" s="12">
        <v>21</v>
      </c>
      <c r="F24" s="13">
        <v>31.76</v>
      </c>
      <c r="G24" s="13">
        <v>21.39307</v>
      </c>
      <c r="H24" s="14"/>
      <c r="I24" s="12">
        <f>ABS(E24-F24)</f>
        <v>10.76</v>
      </c>
      <c r="J24" s="12">
        <f>ABS(G24-F24)</f>
        <v>10.36693</v>
      </c>
      <c r="K24" s="15"/>
    </row>
    <row r="25" ht="26" customHeight="1">
      <c r="A25" s="9"/>
      <c r="B25" s="10"/>
      <c r="C25" t="s" s="16">
        <v>46</v>
      </c>
      <c r="D25" t="s" s="16">
        <v>47</v>
      </c>
      <c r="E25" s="12">
        <v>18</v>
      </c>
      <c r="F25" s="17">
        <v>6.82</v>
      </c>
      <c r="G25" s="17">
        <v>17.447936</v>
      </c>
      <c r="H25" s="18"/>
      <c r="I25" s="12">
        <f>ABS(E25-F25)</f>
        <v>11.18</v>
      </c>
      <c r="J25" s="12">
        <f>ABS(G25-F25)</f>
        <v>10.627936</v>
      </c>
      <c r="K25" s="15"/>
    </row>
    <row r="26" ht="40" customHeight="1">
      <c r="A26" s="9"/>
      <c r="B26" s="10"/>
      <c r="C26" t="s" s="11">
        <v>17</v>
      </c>
      <c r="D26" t="s" s="11">
        <v>48</v>
      </c>
      <c r="E26" s="12">
        <v>32</v>
      </c>
      <c r="F26" s="13">
        <v>4.38</v>
      </c>
      <c r="G26" s="13">
        <v>14.884418</v>
      </c>
      <c r="H26" s="14"/>
      <c r="I26" s="12">
        <f>ABS(E26-F26)</f>
        <v>27.62</v>
      </c>
      <c r="J26" s="12">
        <f>ABS(G26-F26)</f>
        <v>10.504418</v>
      </c>
      <c r="K26" s="15"/>
    </row>
    <row r="27" ht="26" customHeight="1">
      <c r="A27" s="9"/>
      <c r="B27" s="10"/>
      <c r="C27" t="s" s="16">
        <v>49</v>
      </c>
      <c r="D27" t="s" s="16">
        <v>49</v>
      </c>
      <c r="E27" s="12">
        <v>16</v>
      </c>
      <c r="F27" s="17">
        <v>7.79</v>
      </c>
      <c r="G27" s="17">
        <v>12.585628</v>
      </c>
      <c r="H27" s="18"/>
      <c r="I27" s="12">
        <f>ABS(E27-F27)</f>
        <v>8.210000000000001</v>
      </c>
      <c r="J27" s="12">
        <f>ABS(G27-F27)</f>
        <v>4.795628</v>
      </c>
      <c r="K27" s="15"/>
    </row>
    <row r="28" ht="26" customHeight="1">
      <c r="A28" s="9"/>
      <c r="B28" s="10"/>
      <c r="C28" t="s" s="11">
        <v>50</v>
      </c>
      <c r="D28" t="s" s="11">
        <v>51</v>
      </c>
      <c r="E28" s="12">
        <v>19</v>
      </c>
      <c r="F28" s="13">
        <v>4.97</v>
      </c>
      <c r="G28" s="13">
        <v>3.923509</v>
      </c>
      <c r="H28" s="14"/>
      <c r="I28" s="12">
        <f>ABS(E28-F28)</f>
        <v>14.03</v>
      </c>
      <c r="J28" s="12">
        <f>ABS(G28-F28)</f>
        <v>1.046491</v>
      </c>
      <c r="K28" s="15"/>
    </row>
    <row r="29" ht="40" customHeight="1">
      <c r="A29" s="9"/>
      <c r="B29" s="10"/>
      <c r="C29" t="s" s="11">
        <v>52</v>
      </c>
      <c r="D29" t="s" s="11">
        <v>53</v>
      </c>
      <c r="E29" s="12">
        <v>100</v>
      </c>
      <c r="F29" s="13">
        <v>45.45</v>
      </c>
      <c r="G29" s="13">
        <v>43.126182</v>
      </c>
      <c r="H29" s="15"/>
      <c r="I29" s="12">
        <f>ABS(E29-F29)</f>
        <v>54.55</v>
      </c>
      <c r="J29" s="12">
        <f>ABS(G29-F29)</f>
        <v>2.323818</v>
      </c>
      <c r="K29" s="15"/>
    </row>
    <row r="30" ht="27" customHeight="1">
      <c r="A30" s="9"/>
      <c r="B30" s="10"/>
      <c r="C30" t="s" s="16">
        <v>54</v>
      </c>
      <c r="D30" t="s" s="16">
        <v>55</v>
      </c>
      <c r="E30" s="21">
        <v>75</v>
      </c>
      <c r="F30" s="17">
        <v>51.06</v>
      </c>
      <c r="G30" s="17">
        <v>28.007535</v>
      </c>
      <c r="H30" s="15"/>
      <c r="I30" s="12">
        <f>ABS(E30-F30)</f>
        <v>23.94</v>
      </c>
      <c r="J30" s="12">
        <f>ABS(G30-F30)</f>
        <v>23.052465</v>
      </c>
      <c r="K30" s="15"/>
    </row>
    <row r="31" ht="27" customHeight="1">
      <c r="A31" s="9"/>
      <c r="B31" s="22"/>
      <c r="C31" s="20"/>
      <c r="D31" s="20"/>
      <c r="E31" s="23"/>
      <c r="F31" s="20"/>
      <c r="G31" s="20"/>
      <c r="H31" t="s" s="24">
        <v>56</v>
      </c>
      <c r="I31" s="17">
        <f>SUM(I4:I30)</f>
        <v>571.02</v>
      </c>
      <c r="J31" s="17">
        <f>SUM(J4:J30)</f>
        <v>312.267835</v>
      </c>
      <c r="K31" s="18"/>
    </row>
    <row r="32" ht="27" customHeight="1">
      <c r="A32" s="9"/>
      <c r="B32" t="s" s="25">
        <v>57</v>
      </c>
      <c r="C32" t="s" s="26">
        <v>58</v>
      </c>
      <c r="D32" t="s" s="26">
        <v>59</v>
      </c>
      <c r="E32" t="s" s="27">
        <v>4</v>
      </c>
      <c r="F32" t="s" s="26">
        <v>60</v>
      </c>
      <c r="G32" t="s" s="26">
        <v>6</v>
      </c>
      <c r="H32" t="s" s="26">
        <v>61</v>
      </c>
      <c r="I32" t="s" s="26">
        <v>62</v>
      </c>
      <c r="J32" t="s" s="26">
        <v>63</v>
      </c>
      <c r="K32" t="s" s="26">
        <v>64</v>
      </c>
    </row>
    <row r="33" ht="40" customHeight="1">
      <c r="A33" s="9"/>
      <c r="B33" s="22"/>
      <c r="C33" t="s" s="11">
        <v>29</v>
      </c>
      <c r="D33" t="s" s="11">
        <v>65</v>
      </c>
      <c r="E33" s="12">
        <v>35</v>
      </c>
      <c r="F33" s="13">
        <v>20</v>
      </c>
      <c r="G33" s="13">
        <v>14.924124</v>
      </c>
      <c r="H33" s="13">
        <f>E33-F33</f>
        <v>15</v>
      </c>
      <c r="I33" s="13">
        <f>F33-G33</f>
        <v>5.075876</v>
      </c>
      <c r="J33" s="13">
        <f>ABS(H33)</f>
        <v>15</v>
      </c>
      <c r="K33" s="13">
        <f>ABS(I33)</f>
        <v>5.075876</v>
      </c>
    </row>
    <row r="34" ht="40" customHeight="1">
      <c r="A34" s="9"/>
      <c r="B34" s="22"/>
      <c r="C34" t="s" s="28">
        <v>66</v>
      </c>
      <c r="D34" t="s" s="28">
        <v>67</v>
      </c>
      <c r="E34" s="12">
        <v>42</v>
      </c>
      <c r="F34" s="17">
        <v>16.5</v>
      </c>
      <c r="G34" s="17">
        <v>30.9358</v>
      </c>
      <c r="H34" s="13">
        <f>E34-F34</f>
        <v>25.5</v>
      </c>
      <c r="I34" s="13">
        <f>F34-G34</f>
        <v>-14.4358</v>
      </c>
      <c r="J34" s="13">
        <f>ABS(H34)</f>
        <v>25.5</v>
      </c>
      <c r="K34" s="13">
        <f>ABS(I34)</f>
        <v>14.4358</v>
      </c>
    </row>
    <row r="35" ht="27" customHeight="1">
      <c r="A35" s="9"/>
      <c r="B35" s="22"/>
      <c r="C35" t="s" s="11">
        <v>68</v>
      </c>
      <c r="D35" t="s" s="11">
        <v>69</v>
      </c>
      <c r="E35" s="12">
        <v>34</v>
      </c>
      <c r="F35" s="13">
        <v>16.49</v>
      </c>
      <c r="G35" s="13">
        <v>28.727177</v>
      </c>
      <c r="H35" s="13">
        <f>E35-F35</f>
        <v>17.51</v>
      </c>
      <c r="I35" s="13">
        <f>F35-G35</f>
        <v>-12.237177</v>
      </c>
      <c r="J35" s="13">
        <f>ABS(H35)</f>
        <v>17.51</v>
      </c>
      <c r="K35" s="13">
        <f>ABS(I35)</f>
        <v>12.237177</v>
      </c>
    </row>
    <row r="36" ht="40" customHeight="1">
      <c r="A36" s="9"/>
      <c r="B36" s="22"/>
      <c r="C36" t="s" s="16">
        <v>70</v>
      </c>
      <c r="D36" t="s" s="16">
        <v>71</v>
      </c>
      <c r="E36" s="12">
        <v>75</v>
      </c>
      <c r="F36" s="17">
        <v>59.98</v>
      </c>
      <c r="G36" s="17">
        <v>52.003362</v>
      </c>
      <c r="H36" s="13">
        <f>E36-F36</f>
        <v>15.02</v>
      </c>
      <c r="I36" s="13">
        <f>F36-G36</f>
        <v>7.976638</v>
      </c>
      <c r="J36" s="13">
        <f>ABS(H36)</f>
        <v>15.02</v>
      </c>
      <c r="K36" s="13">
        <f>ABS(I36)</f>
        <v>7.976638</v>
      </c>
    </row>
    <row r="37" ht="40" customHeight="1">
      <c r="A37" s="9"/>
      <c r="B37" s="22"/>
      <c r="C37" t="s" s="11">
        <v>72</v>
      </c>
      <c r="D37" t="s" s="11">
        <v>73</v>
      </c>
      <c r="E37" s="12">
        <v>65</v>
      </c>
      <c r="F37" s="13">
        <v>10</v>
      </c>
      <c r="G37" s="13">
        <v>8.313821000000001</v>
      </c>
      <c r="H37" s="13">
        <f>E37-F37</f>
        <v>55</v>
      </c>
      <c r="I37" s="13">
        <f>F37-G37</f>
        <v>1.686179</v>
      </c>
      <c r="J37" s="13">
        <f>ABS(H37)</f>
        <v>55</v>
      </c>
      <c r="K37" s="13">
        <f>ABS(I37)</f>
        <v>1.686179</v>
      </c>
    </row>
    <row r="38" ht="54" customHeight="1">
      <c r="A38" s="9"/>
      <c r="B38" s="22"/>
      <c r="C38" t="s" s="16">
        <v>74</v>
      </c>
      <c r="D38" t="s" s="16">
        <v>75</v>
      </c>
      <c r="E38" s="12">
        <v>60</v>
      </c>
      <c r="F38" s="17">
        <v>20.12</v>
      </c>
      <c r="G38" s="17">
        <v>12.526745</v>
      </c>
      <c r="H38" s="13">
        <f>E38-F38</f>
        <v>39.88</v>
      </c>
      <c r="I38" s="13">
        <f>F38-G38</f>
        <v>7.593255</v>
      </c>
      <c r="J38" s="13">
        <f>ABS(H38)</f>
        <v>39.88</v>
      </c>
      <c r="K38" s="13">
        <f>ABS(I38)</f>
        <v>7.593255</v>
      </c>
    </row>
    <row r="39" ht="27" customHeight="1">
      <c r="A39" s="9"/>
      <c r="B39" s="22"/>
      <c r="C39" t="s" s="11">
        <v>76</v>
      </c>
      <c r="D39" t="s" s="11">
        <v>76</v>
      </c>
      <c r="E39" s="12">
        <v>45</v>
      </c>
      <c r="F39" s="13">
        <v>10</v>
      </c>
      <c r="G39" s="13">
        <v>32.031445</v>
      </c>
      <c r="H39" s="13">
        <f>E39-F39</f>
        <v>35</v>
      </c>
      <c r="I39" s="13">
        <f>F39-G39</f>
        <v>-22.031445</v>
      </c>
      <c r="J39" s="13">
        <f>ABS(H39)</f>
        <v>35</v>
      </c>
      <c r="K39" s="13">
        <f>ABS(I39)</f>
        <v>22.031445</v>
      </c>
    </row>
    <row r="40" ht="27" customHeight="1">
      <c r="A40" s="9"/>
      <c r="B40" s="22"/>
      <c r="C40" t="s" s="16">
        <v>77</v>
      </c>
      <c r="D40" t="s" s="16">
        <v>78</v>
      </c>
      <c r="E40" s="12">
        <v>50</v>
      </c>
      <c r="F40" s="17">
        <v>6.24</v>
      </c>
      <c r="G40" s="17">
        <v>16.591598</v>
      </c>
      <c r="H40" s="13">
        <f>E40-F40</f>
        <v>43.76</v>
      </c>
      <c r="I40" s="13">
        <f>F40-G40</f>
        <v>-10.351598</v>
      </c>
      <c r="J40" s="13">
        <f>ABS(H40)</f>
        <v>43.76</v>
      </c>
      <c r="K40" s="13">
        <f>ABS(I40)</f>
        <v>10.351598</v>
      </c>
    </row>
    <row r="41" ht="27" customHeight="1">
      <c r="A41" s="9"/>
      <c r="B41" s="22"/>
      <c r="C41" t="s" s="11">
        <v>76</v>
      </c>
      <c r="D41" s="13">
        <v>1984</v>
      </c>
      <c r="E41" s="12">
        <v>37</v>
      </c>
      <c r="F41" s="13">
        <v>15</v>
      </c>
      <c r="G41" s="13">
        <v>15.583007</v>
      </c>
      <c r="H41" s="13">
        <f>E41-F41</f>
        <v>22</v>
      </c>
      <c r="I41" s="13">
        <f>F41-G41</f>
        <v>-0.5830070000000001</v>
      </c>
      <c r="J41" s="13">
        <f>ABS(H41)</f>
        <v>22</v>
      </c>
      <c r="K41" s="13">
        <f>ABS(I41)</f>
        <v>0.5830070000000001</v>
      </c>
    </row>
    <row r="42" ht="27" customHeight="1">
      <c r="A42" s="9"/>
      <c r="B42" s="22"/>
      <c r="C42" t="s" s="16">
        <v>79</v>
      </c>
      <c r="D42" t="s" s="16">
        <v>80</v>
      </c>
      <c r="E42" s="12">
        <v>23</v>
      </c>
      <c r="F42" s="17">
        <v>9.119999999999999</v>
      </c>
      <c r="G42" s="17">
        <v>20.822346</v>
      </c>
      <c r="H42" s="13">
        <f>E42-F42</f>
        <v>13.88</v>
      </c>
      <c r="I42" s="13">
        <f>F42-G42</f>
        <v>-11.702346</v>
      </c>
      <c r="J42" s="13">
        <f>ABS(H42)</f>
        <v>13.88</v>
      </c>
      <c r="K42" s="13">
        <f>ABS(I42)</f>
        <v>11.702346</v>
      </c>
    </row>
    <row r="43" ht="40" customHeight="1">
      <c r="A43" s="9"/>
      <c r="B43" s="22"/>
      <c r="C43" t="s" s="11">
        <v>40</v>
      </c>
      <c r="D43" t="s" s="11">
        <v>81</v>
      </c>
      <c r="E43" s="12">
        <v>48</v>
      </c>
      <c r="F43" s="13">
        <v>8</v>
      </c>
      <c r="G43" s="13">
        <v>12.887135</v>
      </c>
      <c r="H43" s="13">
        <f>E43-F43</f>
        <v>40</v>
      </c>
      <c r="I43" s="13">
        <f>F43-G43</f>
        <v>-4.887135</v>
      </c>
      <c r="J43" s="13">
        <f>ABS(H43)</f>
        <v>40</v>
      </c>
      <c r="K43" s="13">
        <f>ABS(I43)</f>
        <v>4.887135</v>
      </c>
    </row>
    <row r="44" ht="27" customHeight="1">
      <c r="A44" s="9"/>
      <c r="B44" s="22"/>
      <c r="C44" t="s" s="16">
        <v>82</v>
      </c>
      <c r="D44" t="s" s="16">
        <v>83</v>
      </c>
      <c r="E44" s="12">
        <v>49</v>
      </c>
      <c r="F44" s="17">
        <v>44.44</v>
      </c>
      <c r="G44" s="17">
        <v>40.854963</v>
      </c>
      <c r="H44" s="13">
        <f>E44-F44</f>
        <v>4.56</v>
      </c>
      <c r="I44" s="13">
        <f>F44-G44</f>
        <v>3.585037</v>
      </c>
      <c r="J44" s="13">
        <f>ABS(H44)</f>
        <v>4.56</v>
      </c>
      <c r="K44" s="13">
        <f>ABS(I44)</f>
        <v>3.585037</v>
      </c>
    </row>
    <row r="45" ht="27" customHeight="1">
      <c r="A45" s="9"/>
      <c r="B45" s="22"/>
      <c r="C45" t="s" s="11">
        <v>84</v>
      </c>
      <c r="D45" t="s" s="11">
        <v>84</v>
      </c>
      <c r="E45" s="12">
        <v>53</v>
      </c>
      <c r="F45" s="13">
        <v>45.07</v>
      </c>
      <c r="G45" s="13">
        <v>19.686305</v>
      </c>
      <c r="H45" s="13">
        <f>E45-F45</f>
        <v>7.93</v>
      </c>
      <c r="I45" s="13">
        <f>F45-G45</f>
        <v>25.383695</v>
      </c>
      <c r="J45" s="13">
        <f>ABS(H45)</f>
        <v>7.93</v>
      </c>
      <c r="K45" s="13">
        <f>ABS(I45)</f>
        <v>25.383695</v>
      </c>
    </row>
    <row r="46" ht="40" customHeight="1">
      <c r="A46" s="9"/>
      <c r="B46" s="22"/>
      <c r="C46" t="s" s="16">
        <v>85</v>
      </c>
      <c r="D46" t="s" s="16">
        <v>86</v>
      </c>
      <c r="E46" s="12">
        <v>40</v>
      </c>
      <c r="F46" s="17">
        <v>80</v>
      </c>
      <c r="G46" s="17">
        <v>33.540339</v>
      </c>
      <c r="H46" s="13">
        <f>E46-F46</f>
        <v>-40</v>
      </c>
      <c r="I46" s="13">
        <f>F46-G46</f>
        <v>46.459661</v>
      </c>
      <c r="J46" s="13">
        <f>ABS(H46)</f>
        <v>40</v>
      </c>
      <c r="K46" s="13">
        <f>ABS(I46)</f>
        <v>46.459661</v>
      </c>
    </row>
    <row r="47" ht="40" customHeight="1">
      <c r="A47" s="9"/>
      <c r="B47" s="22"/>
      <c r="C47" t="s" s="11">
        <v>87</v>
      </c>
      <c r="D47" t="s" s="11">
        <v>88</v>
      </c>
      <c r="E47" s="12">
        <v>35</v>
      </c>
      <c r="F47" s="13">
        <v>44.71</v>
      </c>
      <c r="G47" s="13">
        <v>27.063891</v>
      </c>
      <c r="H47" s="13">
        <f>E47-F47</f>
        <v>-9.710000000000001</v>
      </c>
      <c r="I47" s="13">
        <f>F47-G47</f>
        <v>17.646109</v>
      </c>
      <c r="J47" s="13">
        <f>ABS(H47)</f>
        <v>9.710000000000001</v>
      </c>
      <c r="K47" s="13">
        <f>ABS(I47)</f>
        <v>17.646109</v>
      </c>
    </row>
    <row r="48" ht="54" customHeight="1">
      <c r="A48" s="9"/>
      <c r="B48" s="22"/>
      <c r="C48" t="s" s="16">
        <v>89</v>
      </c>
      <c r="D48" t="s" s="16">
        <v>90</v>
      </c>
      <c r="E48" s="12">
        <v>25</v>
      </c>
      <c r="F48" s="17">
        <v>23.36</v>
      </c>
      <c r="G48" s="17">
        <v>46.198637</v>
      </c>
      <c r="H48" s="13">
        <f>E48-F48</f>
        <v>1.64</v>
      </c>
      <c r="I48" s="13">
        <f>F48-G48</f>
        <v>-22.838637</v>
      </c>
      <c r="J48" s="13">
        <f>ABS(H48)</f>
        <v>1.64</v>
      </c>
      <c r="K48" s="13">
        <f>ABS(I48)</f>
        <v>22.838637</v>
      </c>
    </row>
    <row r="49" ht="27" customHeight="1">
      <c r="A49" s="9"/>
      <c r="B49" s="22"/>
      <c r="C49" t="s" s="11">
        <v>91</v>
      </c>
      <c r="D49" t="s" s="11">
        <v>92</v>
      </c>
      <c r="E49" s="12">
        <v>50</v>
      </c>
      <c r="F49" s="13">
        <v>110.39</v>
      </c>
      <c r="G49" s="13">
        <v>28.490259</v>
      </c>
      <c r="H49" s="13">
        <f>E49-F49</f>
        <v>-60.39</v>
      </c>
      <c r="I49" s="13">
        <f>F49-G49</f>
        <v>81.89974100000001</v>
      </c>
      <c r="J49" s="13">
        <f>ABS(H49)</f>
        <v>60.39</v>
      </c>
      <c r="K49" s="13">
        <f>ABS(I49)</f>
        <v>81.89974100000001</v>
      </c>
    </row>
    <row r="50" ht="27" customHeight="1">
      <c r="A50" s="9"/>
      <c r="B50" s="22"/>
      <c r="C50" t="s" s="16">
        <v>93</v>
      </c>
      <c r="D50" t="s" s="16">
        <v>94</v>
      </c>
      <c r="E50" s="12">
        <v>25</v>
      </c>
      <c r="F50" s="17">
        <v>7.99</v>
      </c>
      <c r="G50" s="17">
        <v>6.939614</v>
      </c>
      <c r="H50" s="13">
        <f>E50-F50</f>
        <v>17.01</v>
      </c>
      <c r="I50" s="13">
        <f>F50-G50</f>
        <v>1.050386</v>
      </c>
      <c r="J50" s="13">
        <f>ABS(H50)</f>
        <v>17.01</v>
      </c>
      <c r="K50" s="13">
        <f>ABS(I50)</f>
        <v>1.050386</v>
      </c>
    </row>
    <row r="51" ht="40" customHeight="1">
      <c r="A51" s="9"/>
      <c r="B51" s="22"/>
      <c r="C51" t="s" s="11">
        <v>95</v>
      </c>
      <c r="D51" t="s" s="11">
        <v>96</v>
      </c>
      <c r="E51" s="12">
        <v>30</v>
      </c>
      <c r="F51" s="13">
        <v>18.83</v>
      </c>
      <c r="G51" s="13">
        <v>19.380579</v>
      </c>
      <c r="H51" s="13">
        <f>E51-F51</f>
        <v>11.17</v>
      </c>
      <c r="I51" s="13">
        <f>F51-G51</f>
        <v>-0.550579</v>
      </c>
      <c r="J51" s="13">
        <f>ABS(H51)</f>
        <v>11.17</v>
      </c>
      <c r="K51" s="13">
        <f>ABS(I51)</f>
        <v>0.550579</v>
      </c>
    </row>
    <row r="52" ht="27" customHeight="1">
      <c r="A52" s="9"/>
      <c r="B52" s="22"/>
      <c r="C52" t="s" s="16">
        <v>35</v>
      </c>
      <c r="D52" t="s" s="16">
        <v>97</v>
      </c>
      <c r="E52" s="12">
        <v>35</v>
      </c>
      <c r="F52" s="17">
        <v>41.55</v>
      </c>
      <c r="G52" s="17">
        <v>24.879564</v>
      </c>
      <c r="H52" s="13">
        <f>E52-F52</f>
        <v>-6.55</v>
      </c>
      <c r="I52" s="13">
        <f>F52-G52</f>
        <v>16.670436</v>
      </c>
      <c r="J52" s="13">
        <f>ABS(H52)</f>
        <v>6.55</v>
      </c>
      <c r="K52" s="13">
        <f>ABS(I52)</f>
        <v>16.670436</v>
      </c>
    </row>
    <row r="53" ht="27" customHeight="1">
      <c r="A53" s="9"/>
      <c r="B53" s="22"/>
      <c r="C53" t="s" s="11">
        <v>98</v>
      </c>
      <c r="D53" t="s" s="11">
        <v>99</v>
      </c>
      <c r="E53" s="12">
        <v>22</v>
      </c>
      <c r="F53" s="13">
        <v>7.49</v>
      </c>
      <c r="G53" s="13">
        <v>4.78382</v>
      </c>
      <c r="H53" s="13">
        <f>E53-F53</f>
        <v>14.51</v>
      </c>
      <c r="I53" s="13">
        <f>F53-G53</f>
        <v>2.70618</v>
      </c>
      <c r="J53" s="13">
        <f>ABS(H53)</f>
        <v>14.51</v>
      </c>
      <c r="K53" s="13">
        <f>ABS(I53)</f>
        <v>2.70618</v>
      </c>
    </row>
    <row r="54" ht="40" customHeight="1">
      <c r="A54" s="9"/>
      <c r="B54" s="22"/>
      <c r="C54" t="s" s="16">
        <v>100</v>
      </c>
      <c r="D54" t="s" s="16">
        <v>101</v>
      </c>
      <c r="E54" s="12">
        <v>19</v>
      </c>
      <c r="F54" s="17">
        <v>7.06</v>
      </c>
      <c r="G54" s="17">
        <v>5.756016</v>
      </c>
      <c r="H54" s="13">
        <f>E54-F54</f>
        <v>11.94</v>
      </c>
      <c r="I54" s="13">
        <f>F54-G54</f>
        <v>1.303984</v>
      </c>
      <c r="J54" s="13">
        <f>ABS(H54)</f>
        <v>11.94</v>
      </c>
      <c r="K54" s="13">
        <f>ABS(I54)</f>
        <v>1.303984</v>
      </c>
    </row>
    <row r="55" ht="27" customHeight="1">
      <c r="A55" s="9"/>
      <c r="B55" s="22"/>
      <c r="C55" t="s" s="11">
        <v>102</v>
      </c>
      <c r="D55" t="s" s="11">
        <v>103</v>
      </c>
      <c r="E55" s="12">
        <v>29</v>
      </c>
      <c r="F55" s="13">
        <v>14.5</v>
      </c>
      <c r="G55" s="13">
        <v>7.473125</v>
      </c>
      <c r="H55" s="13">
        <f>E55-F55</f>
        <v>14.5</v>
      </c>
      <c r="I55" s="13">
        <f>F55-G55</f>
        <v>7.026875</v>
      </c>
      <c r="J55" s="13">
        <f>ABS(H55)</f>
        <v>14.5</v>
      </c>
      <c r="K55" s="13">
        <f>ABS(I55)</f>
        <v>7.026875</v>
      </c>
    </row>
    <row r="56" ht="27" customHeight="1">
      <c r="A56" s="9"/>
      <c r="B56" s="22"/>
      <c r="C56" t="s" s="16">
        <v>104</v>
      </c>
      <c r="D56" t="s" s="16">
        <v>105</v>
      </c>
      <c r="E56" s="12">
        <v>25</v>
      </c>
      <c r="F56" s="17">
        <v>5.97</v>
      </c>
      <c r="G56" s="17">
        <v>18.692108</v>
      </c>
      <c r="H56" s="13">
        <f>E56-F56</f>
        <v>19.03</v>
      </c>
      <c r="I56" s="13">
        <f>F56-G56</f>
        <v>-12.722108</v>
      </c>
      <c r="J56" s="13">
        <f>ABS(H56)</f>
        <v>19.03</v>
      </c>
      <c r="K56" s="13">
        <f>ABS(I56)</f>
        <v>12.722108</v>
      </c>
    </row>
    <row r="57" ht="40" customHeight="1">
      <c r="A57" s="9"/>
      <c r="B57" s="22"/>
      <c r="C57" t="s" s="11">
        <v>74</v>
      </c>
      <c r="D57" t="s" s="11">
        <v>106</v>
      </c>
      <c r="E57" s="12">
        <v>75</v>
      </c>
      <c r="F57" s="13">
        <v>120.51</v>
      </c>
      <c r="G57" s="13">
        <v>35.339569</v>
      </c>
      <c r="H57" s="13">
        <f>E57-F57</f>
        <v>-45.51</v>
      </c>
      <c r="I57" s="13">
        <f>F57-G57</f>
        <v>85.17043099999999</v>
      </c>
      <c r="J57" s="13">
        <f>ABS(H57)</f>
        <v>45.51</v>
      </c>
      <c r="K57" s="13">
        <f>ABS(I57)</f>
        <v>85.17043099999999</v>
      </c>
    </row>
    <row r="58" ht="27" customHeight="1">
      <c r="A58" s="9"/>
      <c r="B58" s="22"/>
      <c r="C58" s="19"/>
      <c r="D58" s="19"/>
      <c r="E58" s="15"/>
      <c r="F58" s="14"/>
      <c r="G58" s="14"/>
      <c r="H58" s="14"/>
      <c r="I58" t="s" s="29">
        <v>107</v>
      </c>
      <c r="J58" s="13">
        <f>SUM(J33:J57)</f>
        <v>587</v>
      </c>
      <c r="K58" s="13">
        <f>SUM(K33:K57)</f>
        <v>423.574315</v>
      </c>
    </row>
    <row r="59" ht="27" customHeight="1">
      <c r="A59" s="9"/>
      <c r="B59" s="22"/>
      <c r="C59" s="19"/>
      <c r="D59" s="19"/>
      <c r="E59" s="15"/>
      <c r="F59" s="14"/>
      <c r="G59" s="14"/>
      <c r="H59" s="14"/>
      <c r="I59" t="s" s="29">
        <v>108</v>
      </c>
      <c r="J59" s="17">
        <f>I31</f>
        <v>571.02</v>
      </c>
      <c r="K59" s="17">
        <f>J31</f>
        <v>312.267835</v>
      </c>
    </row>
    <row r="60" ht="40" customHeight="1">
      <c r="A60" s="9"/>
      <c r="B60" s="22"/>
      <c r="C60" s="19"/>
      <c r="D60" s="19"/>
      <c r="E60" s="15"/>
      <c r="F60" s="14"/>
      <c r="G60" s="14"/>
      <c r="H60" s="14"/>
      <c r="I60" t="s" s="29">
        <v>109</v>
      </c>
      <c r="J60" s="17">
        <f>SUM(J58:J59)/50</f>
        <v>23.1604</v>
      </c>
      <c r="K60" s="17">
        <f>SUM(K58:K59)/50</f>
        <v>14.716843</v>
      </c>
    </row>
  </sheetData>
  <mergeCells count="2">
    <mergeCell ref="A1:K1"/>
    <mergeCell ref="G29:H2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