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0490" windowHeight="7515"/>
  </bookViews>
  <sheets>
    <sheet name="Informe de gastos" sheetId="1" r:id="rId1"/>
  </sheets>
  <definedNames>
    <definedName name="FechaFin">'Informe de gastos'!$D$7</definedName>
    <definedName name="FechaInicio">'Informe de gastos'!$D$6</definedName>
    <definedName name="TarifaKilometraje">'Informe de gastos'!$H$5</definedName>
    <definedName name="_xlnm.Print_Titles" localSheetId="0">'Informe de gastos'!$10:$10</definedName>
  </definedNames>
  <calcPr calcId="152511"/>
</workbook>
</file>

<file path=xl/calcChain.xml><?xml version="1.0" encoding="utf-8"?>
<calcChain xmlns="http://schemas.openxmlformats.org/spreadsheetml/2006/main">
  <c r="I16" i="1" l="1"/>
  <c r="K16" i="1" s="1"/>
  <c r="K8" i="1"/>
  <c r="J8" i="1"/>
  <c r="J6" i="1"/>
  <c r="I14" i="1"/>
  <c r="K14" i="1" s="1"/>
  <c r="I15" i="1"/>
  <c r="K15" i="1" s="1"/>
  <c r="I17" i="1"/>
  <c r="K17" i="1" s="1"/>
  <c r="I13" i="1"/>
  <c r="K13" i="1" s="1"/>
  <c r="I11" i="1"/>
  <c r="K11" i="1" s="1"/>
  <c r="I12" i="1"/>
  <c r="K12" i="1" s="1"/>
  <c r="K6" i="1" l="1"/>
  <c r="K2" i="1"/>
</calcChain>
</file>

<file path=xl/sharedStrings.xml><?xml version="1.0" encoding="utf-8"?>
<sst xmlns="http://schemas.openxmlformats.org/spreadsheetml/2006/main" count="52" uniqueCount="43">
  <si>
    <t>Tailspin Toys</t>
  </si>
  <si>
    <t>123 South Main Street, Ocean View MO 12345</t>
  </si>
  <si>
    <t>HOTEL</t>
  </si>
  <si>
    <t>Hotel</t>
  </si>
  <si>
    <t>Total</t>
  </si>
  <si>
    <t xml:space="preserve"> </t>
  </si>
  <si>
    <t>Sales &amp; Marketing</t>
  </si>
  <si>
    <t>Mike Gragg</t>
  </si>
  <si>
    <t>Janine Mendoza</t>
  </si>
  <si>
    <t>Informe de gastos</t>
  </si>
  <si>
    <t>TOTAL DEL INFORME DE GASTOS</t>
  </si>
  <si>
    <t>COMIDAS</t>
  </si>
  <si>
    <t>TRANSPORTE/KILOMETRAJE</t>
  </si>
  <si>
    <t>OTRO</t>
  </si>
  <si>
    <t>Nombre:</t>
  </si>
  <si>
    <t>Depart.:</t>
  </si>
  <si>
    <t>Ubicación:</t>
  </si>
  <si>
    <t>Jefe:</t>
  </si>
  <si>
    <t>Ventas</t>
  </si>
  <si>
    <t>Director general</t>
  </si>
  <si>
    <t>Finalidad:</t>
  </si>
  <si>
    <t>Fecha de inicio:</t>
  </si>
  <si>
    <t>Fecha de finalización:</t>
  </si>
  <si>
    <t>Aprobado por:</t>
  </si>
  <si>
    <t>Seminario de ventas anual</t>
  </si>
  <si>
    <t>Tasa de kilometraje:</t>
  </si>
  <si>
    <t>Tasa de comidas:</t>
  </si>
  <si>
    <t>Tasa de hoteles:</t>
  </si>
  <si>
    <t>Tasa de teléfono:</t>
  </si>
  <si>
    <t>Fecha</t>
  </si>
  <si>
    <t>Cuenta</t>
  </si>
  <si>
    <t>Descripción</t>
  </si>
  <si>
    <t>Comidas</t>
  </si>
  <si>
    <t>Transporte</t>
  </si>
  <si>
    <t>Inicio</t>
  </si>
  <si>
    <t>Fin</t>
  </si>
  <si>
    <t>Kilometraje</t>
  </si>
  <si>
    <t>Otros</t>
  </si>
  <si>
    <t>Desplazamiento al aeropuerto/vuelo</t>
  </si>
  <si>
    <t>Hotel (2 noches)</t>
  </si>
  <si>
    <t>Tasas de convención</t>
  </si>
  <si>
    <t>Comida &amp; Taxi</t>
  </si>
  <si>
    <t>Desplazamiento desde el aeropuerto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</si>
</sst>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5" formatCode="_(&quot;$&quot;* #,##0.00_);_(&quot;$&quot;* \(#,##0.00\);_(&quot;$&quot;* &quot;-&quot;??_);_(@_)"/>
    <numFmt numFmtId="166" formatCode="_(* #,##0.00_);_(* \(#,##0.00\);_(* &quot;-&quot;??_);_(@_)"/>
    <numFmt numFmtId="168" formatCode="&quot;$&quot;#,##0.00&quot;/day&quot;"/>
    <numFmt numFmtId="170" formatCode="#,##0.0_)&quot; mi.&quot;;\(#,##0.0\)&quot; mi.&quot;"/>
    <numFmt numFmtId="171" formatCode="&quot;$&quot;#,##0.00"/>
    <numFmt numFmtId="173" formatCode="#,##0.00\ &quot;€&quot;"/>
    <numFmt numFmtId="176" formatCode="#,##0.00&quot; € /milla&quot;"/>
    <numFmt numFmtId="177" formatCode="#,##0.00&quot; € /día&quot;"/>
    <numFmt numFmtId="178" formatCode="#,##0.00&quot; € /noche&quot;"/>
  </numFmts>
  <fonts count="20" x14ac:knownFonts="1">
    <font>
      <sz val="10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9"/>
      <color theme="1"/>
      <name val="Segoe UI"/>
      <family val="2"/>
      <scheme val="minor"/>
    </font>
    <font>
      <sz val="10"/>
      <color theme="4"/>
      <name val="Segoe UI"/>
      <family val="2"/>
      <scheme val="minor"/>
    </font>
    <font>
      <sz val="10"/>
      <color theme="1"/>
      <name val="Segoe UI"/>
      <family val="2"/>
      <scheme val="minor"/>
    </font>
    <font>
      <sz val="10"/>
      <color theme="1"/>
      <name val="Segoe UI"/>
      <family val="2"/>
      <scheme val="major"/>
    </font>
    <font>
      <u/>
      <sz val="10"/>
      <color theme="4"/>
      <name val="Segoe UI"/>
      <family val="2"/>
      <scheme val="minor"/>
    </font>
    <font>
      <b/>
      <sz val="11"/>
      <color theme="0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10"/>
      <color theme="0"/>
      <name val="Segoe UI"/>
      <family val="2"/>
      <scheme val="minor"/>
    </font>
    <font>
      <sz val="9"/>
      <color theme="0"/>
      <name val="Segoe UI"/>
      <family val="2"/>
      <scheme val="minor"/>
    </font>
    <font>
      <b/>
      <sz val="12"/>
      <color theme="0"/>
      <name val="Segoe UI"/>
      <family val="2"/>
      <scheme val="major"/>
    </font>
    <font>
      <b/>
      <sz val="12"/>
      <color theme="0"/>
      <name val="Segoe UI"/>
      <family val="1"/>
      <scheme val="major"/>
    </font>
    <font>
      <b/>
      <sz val="14"/>
      <color theme="0"/>
      <name val="Segoe UI"/>
      <family val="2"/>
      <scheme val="major"/>
    </font>
    <font>
      <b/>
      <sz val="16"/>
      <color theme="0"/>
      <name val="Segoe UI"/>
      <family val="2"/>
      <scheme val="minor"/>
    </font>
    <font>
      <b/>
      <sz val="9"/>
      <color theme="0"/>
      <name val="Segoe UI"/>
      <family val="2"/>
      <scheme val="minor"/>
    </font>
    <font>
      <b/>
      <sz val="28"/>
      <color theme="0"/>
      <name val="Segoe UI"/>
      <family val="2"/>
      <scheme val="major"/>
    </font>
    <font>
      <b/>
      <sz val="13"/>
      <color theme="0"/>
      <name val="Segoe UI"/>
      <family val="2"/>
      <scheme val="major"/>
    </font>
    <font>
      <sz val="11"/>
      <color theme="3"/>
      <name val="Segoe UI"/>
      <family val="2"/>
      <scheme val="major"/>
    </font>
    <font>
      <b/>
      <sz val="8"/>
      <color theme="0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0.79998168889431442"/>
      </bottom>
      <diagonal/>
    </border>
  </borders>
  <cellStyleXfs count="10">
    <xf numFmtId="0" fontId="0" fillId="0" borderId="0">
      <alignment vertical="center"/>
    </xf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11" fillId="5" borderId="0" applyNumberFormat="0" applyBorder="0" applyProtection="0">
      <alignment vertical="center"/>
    </xf>
    <xf numFmtId="0" fontId="12" fillId="5" borderId="0" applyNumberFormat="0" applyBorder="0" applyProtection="0">
      <alignment horizontal="left"/>
    </xf>
    <xf numFmtId="0" fontId="8" fillId="5" borderId="0" applyNumberFormat="0" applyBorder="0" applyAlignment="0" applyProtection="0"/>
    <xf numFmtId="171" fontId="13" fillId="0" borderId="0" applyFill="0" applyBorder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/>
    </xf>
    <xf numFmtId="170" fontId="4" fillId="0" borderId="0" xfId="1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10" fillId="3" borderId="0" xfId="0" applyFont="1" applyFill="1" applyBorder="1" applyAlignment="1">
      <alignment vertical="top"/>
    </xf>
    <xf numFmtId="0" fontId="9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168" fontId="8" fillId="3" borderId="0" xfId="7" applyNumberFormat="1" applyFill="1" applyBorder="1" applyAlignment="1">
      <alignment horizontal="left" vertical="center" indent="1"/>
    </xf>
    <xf numFmtId="170" fontId="0" fillId="0" borderId="0" xfId="1" applyNumberFormat="1" applyFont="1" applyFill="1" applyBorder="1" applyAlignment="1">
      <alignment horizontal="right" vertical="center"/>
    </xf>
    <xf numFmtId="0" fontId="11" fillId="3" borderId="0" xfId="5" applyFill="1" applyBorder="1" applyAlignment="1">
      <alignment horizontal="left" indent="7"/>
    </xf>
    <xf numFmtId="0" fontId="11" fillId="3" borderId="0" xfId="5" applyFill="1" applyBorder="1" applyAlignment="1">
      <alignment horizontal="left" vertical="top" indent="7"/>
    </xf>
    <xf numFmtId="0" fontId="15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3" borderId="2" xfId="0" applyFill="1" applyBorder="1">
      <alignment vertical="center"/>
    </xf>
    <xf numFmtId="0" fontId="9" fillId="3" borderId="2" xfId="0" applyFont="1" applyFill="1" applyBorder="1">
      <alignment vertical="center"/>
    </xf>
    <xf numFmtId="0" fontId="18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 vertical="center" indent="2"/>
    </xf>
    <xf numFmtId="0" fontId="18" fillId="0" borderId="0" xfId="0" applyFont="1" applyFill="1" applyBorder="1" applyAlignment="1">
      <alignment horizontal="left" vertical="center" indent="1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right" vertical="center" indent="1"/>
    </xf>
    <xf numFmtId="0" fontId="7" fillId="3" borderId="0" xfId="0" applyFont="1" applyFill="1" applyBorder="1" applyAlignment="1">
      <alignment vertical="center"/>
    </xf>
    <xf numFmtId="0" fontId="9" fillId="3" borderId="0" xfId="7" applyFont="1" applyFill="1" applyAlignment="1">
      <alignment horizontal="left" vertical="center" indent="1"/>
    </xf>
    <xf numFmtId="171" fontId="18" fillId="0" borderId="0" xfId="0" applyNumberFormat="1" applyFont="1" applyFill="1" applyBorder="1" applyAlignment="1">
      <alignment horizontal="right" vertical="center"/>
    </xf>
    <xf numFmtId="0" fontId="0" fillId="3" borderId="0" xfId="0" applyNumberFormat="1" applyFill="1">
      <alignment vertical="center"/>
    </xf>
    <xf numFmtId="0" fontId="9" fillId="3" borderId="0" xfId="0" applyNumberFormat="1" applyFont="1" applyFill="1" applyBorder="1">
      <alignment vertical="center"/>
    </xf>
    <xf numFmtId="0" fontId="9" fillId="3" borderId="2" xfId="0" applyNumberFormat="1" applyFont="1" applyFill="1" applyBorder="1">
      <alignment vertical="center"/>
    </xf>
    <xf numFmtId="0" fontId="4" fillId="3" borderId="0" xfId="0" applyNumberFormat="1" applyFont="1" applyFill="1">
      <alignment vertical="center"/>
    </xf>
    <xf numFmtId="0" fontId="10" fillId="3" borderId="0" xfId="0" applyNumberFormat="1" applyFont="1" applyFill="1">
      <alignment vertical="center"/>
    </xf>
    <xf numFmtId="0" fontId="9" fillId="3" borderId="0" xfId="0" applyNumberFormat="1" applyFont="1" applyFill="1">
      <alignment vertical="center"/>
    </xf>
    <xf numFmtId="0" fontId="15" fillId="3" borderId="0" xfId="0" applyNumberFormat="1" applyFont="1" applyFill="1" applyAlignment="1">
      <alignment vertical="center"/>
    </xf>
    <xf numFmtId="0" fontId="15" fillId="3" borderId="0" xfId="0" applyNumberFormat="1" applyFont="1" applyFill="1" applyAlignment="1">
      <alignment horizontal="right" vertical="center" indent="1"/>
    </xf>
    <xf numFmtId="14" fontId="4" fillId="0" borderId="0" xfId="0" applyNumberFormat="1" applyFont="1" applyFill="1" applyBorder="1" applyAlignment="1">
      <alignment horizontal="right" vertical="center" indent="4"/>
    </xf>
    <xf numFmtId="14" fontId="0" fillId="0" borderId="0" xfId="0" applyNumberFormat="1" applyFont="1" applyFill="1" applyBorder="1" applyAlignment="1">
      <alignment horizontal="right" vertical="center" indent="4"/>
    </xf>
    <xf numFmtId="0" fontId="9" fillId="3" borderId="0" xfId="7" applyFont="1" applyFill="1" applyAlignment="1">
      <alignment horizontal="left" vertical="center" indent="2"/>
    </xf>
    <xf numFmtId="0" fontId="9" fillId="3" borderId="0" xfId="7" applyFont="1" applyFill="1" applyAlignment="1">
      <alignment horizontal="left" vertical="center" indent="7"/>
    </xf>
    <xf numFmtId="0" fontId="9" fillId="3" borderId="0" xfId="7" applyFont="1" applyFill="1" applyBorder="1" applyAlignment="1">
      <alignment horizontal="left" vertical="center" indent="1"/>
    </xf>
    <xf numFmtId="0" fontId="19" fillId="3" borderId="0" xfId="0" applyNumberFormat="1" applyFont="1" applyFill="1" applyAlignment="1">
      <alignment horizontal="left"/>
    </xf>
    <xf numFmtId="0" fontId="19" fillId="3" borderId="0" xfId="0" applyFont="1" applyFill="1" applyAlignment="1"/>
    <xf numFmtId="0" fontId="19" fillId="3" borderId="0" xfId="0" applyNumberFormat="1" applyFont="1" applyFill="1" applyAlignment="1"/>
    <xf numFmtId="0" fontId="9" fillId="3" borderId="0" xfId="7" applyNumberFormat="1" applyFont="1" applyFill="1" applyAlignment="1">
      <alignment horizontal="left" vertical="center"/>
    </xf>
    <xf numFmtId="0" fontId="16" fillId="3" borderId="0" xfId="3" applyFont="1" applyFill="1" applyBorder="1" applyAlignment="1">
      <alignment horizontal="left" vertical="center" indent="1"/>
    </xf>
    <xf numFmtId="0" fontId="7" fillId="3" borderId="0" xfId="0" applyNumberFormat="1" applyFont="1" applyFill="1" applyBorder="1" applyAlignment="1">
      <alignment vertical="center"/>
    </xf>
    <xf numFmtId="14" fontId="9" fillId="3" borderId="0" xfId="7" applyNumberFormat="1" applyFont="1" applyFill="1" applyAlignment="1">
      <alignment horizontal="left" vertical="center"/>
    </xf>
    <xf numFmtId="173" fontId="4" fillId="0" borderId="0" xfId="2" applyNumberFormat="1" applyFont="1" applyFill="1" applyBorder="1" applyAlignment="1">
      <alignment vertical="center"/>
    </xf>
    <xf numFmtId="173" fontId="4" fillId="0" borderId="0" xfId="2" applyNumberFormat="1" applyFont="1" applyFill="1" applyBorder="1" applyAlignment="1">
      <alignment horizontal="right" vertical="center"/>
    </xf>
    <xf numFmtId="173" fontId="0" fillId="0" borderId="0" xfId="2" applyNumberFormat="1" applyFont="1" applyFill="1" applyBorder="1" applyAlignment="1">
      <alignment vertical="center"/>
    </xf>
    <xf numFmtId="173" fontId="0" fillId="0" borderId="0" xfId="2" applyNumberFormat="1" applyFont="1" applyFill="1" applyBorder="1" applyAlignment="1">
      <alignment horizontal="right" vertical="center"/>
    </xf>
    <xf numFmtId="173" fontId="0" fillId="0" borderId="0" xfId="0" applyNumberFormat="1">
      <alignment vertical="center"/>
    </xf>
    <xf numFmtId="14" fontId="0" fillId="0" borderId="0" xfId="0" applyNumberFormat="1">
      <alignment vertical="center"/>
    </xf>
    <xf numFmtId="173" fontId="4" fillId="0" borderId="0" xfId="1" applyNumberFormat="1" applyFont="1" applyFill="1" applyBorder="1" applyAlignment="1">
      <alignment horizontal="right" vertical="center"/>
    </xf>
    <xf numFmtId="173" fontId="4" fillId="0" borderId="0" xfId="2" applyNumberFormat="1" applyFont="1" applyFill="1" applyBorder="1" applyAlignment="1">
      <alignment horizontal="right" vertical="center" indent="1"/>
    </xf>
    <xf numFmtId="173" fontId="0" fillId="0" borderId="0" xfId="1" applyNumberFormat="1" applyFont="1" applyFill="1" applyBorder="1" applyAlignment="1">
      <alignment horizontal="right" vertical="center"/>
    </xf>
    <xf numFmtId="173" fontId="0" fillId="0" borderId="0" xfId="2" applyNumberFormat="1" applyFont="1" applyFill="1" applyBorder="1" applyAlignment="1">
      <alignment horizontal="right" vertical="center" indent="1"/>
    </xf>
    <xf numFmtId="176" fontId="9" fillId="3" borderId="0" xfId="7" applyNumberFormat="1" applyFont="1" applyFill="1" applyBorder="1" applyAlignment="1">
      <alignment horizontal="left" vertical="center" indent="1"/>
    </xf>
    <xf numFmtId="177" fontId="9" fillId="3" borderId="0" xfId="7" applyNumberFormat="1" applyFont="1" applyFill="1" applyBorder="1" applyAlignment="1">
      <alignment horizontal="left" vertical="center" indent="1"/>
    </xf>
    <xf numFmtId="178" fontId="9" fillId="3" borderId="0" xfId="7" applyNumberFormat="1" applyFont="1" applyFill="1" applyBorder="1" applyAlignment="1">
      <alignment horizontal="left" vertical="center" indent="1"/>
    </xf>
    <xf numFmtId="173" fontId="17" fillId="6" borderId="1" xfId="8" applyNumberFormat="1" applyFont="1" applyFill="1" applyBorder="1" applyAlignment="1">
      <alignment horizontal="center" vertical="center"/>
    </xf>
    <xf numFmtId="173" fontId="17" fillId="2" borderId="1" xfId="8" applyNumberFormat="1" applyFont="1" applyFill="1" applyBorder="1" applyAlignment="1">
      <alignment horizontal="center" vertical="center"/>
    </xf>
    <xf numFmtId="173" fontId="17" fillId="8" borderId="1" xfId="8" applyNumberFormat="1" applyFont="1" applyFill="1" applyBorder="1" applyAlignment="1">
      <alignment horizontal="center" vertical="center"/>
    </xf>
    <xf numFmtId="173" fontId="17" fillId="7" borderId="1" xfId="8" applyNumberFormat="1" applyFont="1" applyFill="1" applyBorder="1" applyAlignment="1">
      <alignment horizontal="center" vertical="center"/>
    </xf>
    <xf numFmtId="173" fontId="14" fillId="4" borderId="0" xfId="0" applyNumberFormat="1" applyFont="1" applyFill="1" applyBorder="1" applyAlignment="1">
      <alignment horizontal="center" vertical="center"/>
    </xf>
  </cellXfs>
  <cellStyles count="10">
    <cellStyle name="Encabezado 1" xfId="5" builtinId="16" customBuiltin="1"/>
    <cellStyle name="Encabezado 4" xfId="8" builtinId="19" customBuiltin="1"/>
    <cellStyle name="Hipervínculo" xfId="4" builtinId="8" customBuiltin="1"/>
    <cellStyle name="Hipervínculo visitado" xfId="9" builtinId="9" customBuiltin="1"/>
    <cellStyle name="Millares" xfId="1" builtinId="3"/>
    <cellStyle name="Moneda" xfId="2" builtinId="4"/>
    <cellStyle name="Normal" xfId="0" builtinId="0" customBuiltin="1"/>
    <cellStyle name="Título" xfId="3" builtinId="15" customBuiltin="1"/>
    <cellStyle name="Título 2" xfId="6" builtinId="17" customBuiltin="1"/>
    <cellStyle name="Título 3" xfId="7" builtinId="18" customBuiltin="1"/>
  </cellStyles>
  <dxfs count="33"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numFmt numFmtId="173" formatCode="#,##0.00\ &quot;€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minor"/>
      </font>
      <numFmt numFmtId="173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numFmt numFmtId="173" formatCode="#,##0.00\ &quot;€&quot;"/>
      <alignment horizontal="right" vertical="center" textRotation="0" wrapText="0" relativeIndent="-1" justifyLastLine="0" shrinkToFit="0" readingOrder="0"/>
    </dxf>
    <dxf>
      <numFmt numFmtId="19" formatCode="dd/mm/yyyy"/>
      <alignment horizontal="right" vertical="center" textRotation="0" wrapText="0" indent="4" justifyLastLine="0" shrinkToFit="0" readingOrder="0"/>
    </dxf>
    <dxf>
      <fill>
        <patternFill>
          <bgColor theme="4" tint="0.79998168889431442"/>
        </patternFill>
      </fill>
    </dxf>
    <dxf>
      <border>
        <top style="medium">
          <color theme="4" tint="0.79998168889431442"/>
        </top>
      </border>
    </dxf>
    <dxf>
      <font>
        <b/>
        <i val="0"/>
        <color theme="3"/>
      </font>
      <border>
        <bottom style="medium">
          <color theme="4" tint="0.79998168889431442"/>
        </bottom>
        <horizontal/>
      </border>
    </dxf>
    <dxf>
      <border>
        <bottom style="medium">
          <color theme="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numFmt numFmtId="173" formatCode="#,##0.00\ &quot;€&quot;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numFmt numFmtId="173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numFmt numFmtId="173" formatCode="#,##0.00\ &quot;€&quot;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minor"/>
      </font>
      <numFmt numFmtId="164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minor"/>
      </font>
      <numFmt numFmtId="171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_);\(&quot;$&quot;#,##0.00\)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numFmt numFmtId="170" formatCode="#,##0.0_)&quot; mi.&quot;;\(#,##0.0\)&quot; mi.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numFmt numFmtId="170" formatCode="#,##0.0_)&quot; mi.&quot;;\(#,##0.0\)&quot; mi.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minor"/>
      </font>
      <numFmt numFmtId="171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71" formatCode="&quot;$&quot;#,##0.00"/>
    </dxf>
    <dxf>
      <numFmt numFmtId="171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ajor"/>
      </font>
      <alignment horizontal="center" vertical="center" textRotation="0" wrapText="0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1" defaultTableStyle="Informe de gastos" defaultPivotStyle="PivotStyleLight16">
    <tableStyle name="Informe de gastos" pivot="0" count="4">
      <tableStyleElement type="wholeTable" dxfId="7"/>
      <tableStyleElement type="headerRow" dxfId="6"/>
      <tableStyleElement type="totalRow" dxfId="5"/>
      <tableStyleElement type="secondRowStripe" dxfId="4"/>
    </tableStyle>
  </tableStyles>
  <colors>
    <mruColors>
      <color rgb="FF795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Gastos" displayName="tblGastos" ref="A10:L17" headerRowDxfId="28" dataDxfId="27" totalsRowDxfId="26">
  <tableColumns count="12">
    <tableColumn id="1" name="Fecha" totalsRowLabel="Totals" dataDxfId="3" totalsRowDxfId="25"/>
    <tableColumn id="2" name="Cuenta" dataDxfId="24" totalsRowDxfId="23"/>
    <tableColumn id="3" name="Descripción" dataDxfId="22" totalsRowDxfId="21"/>
    <tableColumn id="4" name="Hotel" totalsRowFunction="sum" dataDxfId="10" totalsRowDxfId="20"/>
    <tableColumn id="8" name="Comidas" totalsRowFunction="sum" dataDxfId="9" totalsRowDxfId="19"/>
    <tableColumn id="5" name="Transporte" totalsRowFunction="sum" dataDxfId="8" totalsRowDxfId="18"/>
    <tableColumn id="6" name="Inicio" dataDxfId="17"/>
    <tableColumn id="7" name="Fin" dataDxfId="16"/>
    <tableColumn id="12" name="Kilometraje" totalsRowFunction="sum" dataDxfId="2" totalsRowDxfId="15">
      <calculatedColumnFormula>IF(COUNTA(tblGastos[[#This Row],[Inicio]:[Fin]])=2,(tblGastos[[#This Row],[Fin]]-tblGastos[[#This Row],[Inicio]])*TarifaKilometraje,"")</calculatedColumnFormula>
    </tableColumn>
    <tableColumn id="9" name="Otros" totalsRowFunction="sum" dataDxfId="1" totalsRowDxfId="14"/>
    <tableColumn id="11" name="Total" totalsRowFunction="sum" dataDxfId="0" totalsRowDxfId="13">
      <calculatedColumnFormula>IF(COUNTA(tblGastos[[#This Row],[Fecha]:[Fin]])=0,"",SUM(tblGastos[[#This Row],[Hotel]:[Transporte]],tblGastos[[#This Row],[Kilometraje]:[Otros]]))</calculatedColumnFormula>
    </tableColumn>
    <tableColumn id="10" name=" " dataDxfId="12" totalsRowDxfId="11"/>
  </tableColumns>
  <tableStyleInfo name="Informe de gastos" showFirstColumn="0" showLastColumn="0" showRowStripes="1" showColumnStripes="0"/>
  <extLst>
    <ext xmlns:x14="http://schemas.microsoft.com/office/spreadsheetml/2009/9/main" uri="{504A1905-F514-4f6f-8877-14C23A59335A}">
      <x14:table altText="Datos del informe de gastos" altTextSummary="Lista de los gastos derivados de los viajes y detalles como los costes del hotel, comidas, teléfono, kilometraje, etc."/>
    </ext>
  </extLst>
</table>
</file>

<file path=xl/theme/theme1.xml><?xml version="1.0" encoding="utf-8"?>
<a:theme xmlns:a="http://schemas.openxmlformats.org/drawingml/2006/main" name="Metropolitan">
  <a:themeElements>
    <a:clrScheme name="Expense Report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438C9B"/>
      </a:accent1>
      <a:accent2>
        <a:srgbClr val="DA1FA2"/>
      </a:accent2>
      <a:accent3>
        <a:srgbClr val="F2C911"/>
      </a:accent3>
      <a:accent4>
        <a:srgbClr val="6D5CA7"/>
      </a:accent4>
      <a:accent5>
        <a:srgbClr val="F44A4A"/>
      </a:accent5>
      <a:accent6>
        <a:srgbClr val="759D33"/>
      </a:accent6>
      <a:hlink>
        <a:srgbClr val="6D5CA7"/>
      </a:hlink>
      <a:folHlink>
        <a:srgbClr val="DA1FA2"/>
      </a:folHlink>
    </a:clrScheme>
    <a:fontScheme name="Expense Report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L17"/>
  <sheetViews>
    <sheetView showGridLines="0" tabSelected="1" zoomScaleNormal="100" workbookViewId="0">
      <selection sqref="A1:B2"/>
    </sheetView>
  </sheetViews>
  <sheetFormatPr baseColWidth="10" defaultColWidth="9.140625" defaultRowHeight="24" customHeight="1" x14ac:dyDescent="0.25"/>
  <cols>
    <col min="1" max="1" width="20.42578125" style="54" customWidth="1"/>
    <col min="2" max="2" width="24.7109375" customWidth="1"/>
    <col min="3" max="3" width="34.28515625" customWidth="1"/>
    <col min="4" max="4" width="10.42578125" style="53" customWidth="1"/>
    <col min="5" max="5" width="12.85546875" style="53" customWidth="1"/>
    <col min="6" max="6" width="14.5703125" style="53" customWidth="1"/>
    <col min="7" max="7" width="19.5703125" bestFit="1" customWidth="1"/>
    <col min="8" max="8" width="16" customWidth="1"/>
    <col min="9" max="9" width="14" style="53" customWidth="1"/>
    <col min="10" max="10" width="29.5703125" style="53" bestFit="1" customWidth="1"/>
    <col min="11" max="11" width="23" style="53" customWidth="1"/>
    <col min="12" max="12" width="1.5703125" bestFit="1" customWidth="1"/>
  </cols>
  <sheetData>
    <row r="1" spans="1:12" ht="25.5" customHeight="1" x14ac:dyDescent="0.3">
      <c r="A1" s="46" t="s">
        <v>9</v>
      </c>
      <c r="B1" s="46"/>
      <c r="C1" s="14" t="s">
        <v>0</v>
      </c>
      <c r="D1" s="29"/>
      <c r="E1" s="30"/>
      <c r="F1" s="30"/>
      <c r="G1" s="10"/>
      <c r="H1" s="10"/>
      <c r="I1" s="5"/>
      <c r="J1" s="35"/>
      <c r="K1" s="5"/>
      <c r="L1" s="5"/>
    </row>
    <row r="2" spans="1:12" ht="29.25" customHeight="1" x14ac:dyDescent="0.25">
      <c r="A2" s="46"/>
      <c r="B2" s="46"/>
      <c r="C2" s="15" t="s">
        <v>1</v>
      </c>
      <c r="D2" s="29"/>
      <c r="E2" s="30"/>
      <c r="F2" s="30"/>
      <c r="G2" s="10"/>
      <c r="H2" s="10"/>
      <c r="I2" s="16"/>
      <c r="J2" s="36" t="s">
        <v>10</v>
      </c>
      <c r="K2" s="66">
        <f>SUM(tblGastos[Total])</f>
        <v>1290.7000000000007</v>
      </c>
      <c r="L2" s="5"/>
    </row>
    <row r="3" spans="1:12" ht="6" customHeight="1" thickBot="1" x14ac:dyDescent="0.3">
      <c r="A3" s="19"/>
      <c r="B3" s="20"/>
      <c r="C3" s="20"/>
      <c r="D3" s="31"/>
      <c r="E3" s="31"/>
      <c r="F3" s="31"/>
      <c r="G3" s="20"/>
      <c r="H3" s="20"/>
      <c r="I3" s="10"/>
      <c r="J3" s="47"/>
      <c r="K3" s="26"/>
      <c r="L3" s="11"/>
    </row>
    <row r="4" spans="1:12" ht="6" customHeight="1" x14ac:dyDescent="0.25">
      <c r="A4" s="11"/>
      <c r="B4" s="10"/>
      <c r="C4" s="10"/>
      <c r="D4" s="30"/>
      <c r="E4" s="30"/>
      <c r="F4" s="30"/>
      <c r="G4" s="10"/>
      <c r="H4" s="10"/>
      <c r="I4" s="10"/>
      <c r="J4" s="47"/>
      <c r="K4" s="26"/>
      <c r="L4" s="11"/>
    </row>
    <row r="5" spans="1:12" ht="23.25" customHeight="1" x14ac:dyDescent="0.15">
      <c r="A5" s="39" t="s">
        <v>14</v>
      </c>
      <c r="B5" s="27" t="s">
        <v>7</v>
      </c>
      <c r="C5" s="40" t="s">
        <v>20</v>
      </c>
      <c r="D5" s="45" t="s">
        <v>24</v>
      </c>
      <c r="E5" s="32"/>
      <c r="F5" s="29"/>
      <c r="G5" s="41" t="s">
        <v>25</v>
      </c>
      <c r="H5" s="59">
        <v>0.5</v>
      </c>
      <c r="I5" s="5"/>
      <c r="J5" s="42" t="s">
        <v>2</v>
      </c>
      <c r="K5" s="43" t="s">
        <v>12</v>
      </c>
      <c r="L5" s="5"/>
    </row>
    <row r="6" spans="1:12" ht="23.25" customHeight="1" x14ac:dyDescent="0.25">
      <c r="A6" s="39" t="s">
        <v>15</v>
      </c>
      <c r="B6" s="27" t="s">
        <v>18</v>
      </c>
      <c r="C6" s="40" t="s">
        <v>21</v>
      </c>
      <c r="D6" s="48">
        <v>41883</v>
      </c>
      <c r="E6" s="48"/>
      <c r="F6" s="29"/>
      <c r="G6" s="41" t="s">
        <v>26</v>
      </c>
      <c r="H6" s="60">
        <v>30</v>
      </c>
      <c r="I6" s="5"/>
      <c r="J6" s="62">
        <f>SUM(tblGastos[Hotel])</f>
        <v>445</v>
      </c>
      <c r="K6" s="63">
        <f>SUM(tblGastos[Transporte],tblGastos[Kilometraje])</f>
        <v>745.70000000000073</v>
      </c>
      <c r="L6" s="5"/>
    </row>
    <row r="7" spans="1:12" ht="23.25" customHeight="1" x14ac:dyDescent="0.15">
      <c r="A7" s="39" t="s">
        <v>16</v>
      </c>
      <c r="B7" s="27" t="s">
        <v>19</v>
      </c>
      <c r="C7" s="40" t="s">
        <v>22</v>
      </c>
      <c r="D7" s="48">
        <v>41887</v>
      </c>
      <c r="E7" s="48"/>
      <c r="F7" s="29"/>
      <c r="G7" s="41" t="s">
        <v>27</v>
      </c>
      <c r="H7" s="61">
        <v>200</v>
      </c>
      <c r="I7" s="5"/>
      <c r="J7" s="44" t="s">
        <v>11</v>
      </c>
      <c r="K7" s="43" t="s">
        <v>13</v>
      </c>
      <c r="L7" s="12"/>
    </row>
    <row r="8" spans="1:12" ht="23.25" customHeight="1" x14ac:dyDescent="0.25">
      <c r="A8" s="39" t="s">
        <v>17</v>
      </c>
      <c r="B8" s="27" t="s">
        <v>8</v>
      </c>
      <c r="C8" s="40" t="s">
        <v>23</v>
      </c>
      <c r="D8" s="45" t="s">
        <v>8</v>
      </c>
      <c r="E8" s="32"/>
      <c r="F8" s="29"/>
      <c r="G8" s="41" t="s">
        <v>28</v>
      </c>
      <c r="H8" s="60">
        <v>10</v>
      </c>
      <c r="I8" s="5"/>
      <c r="J8" s="64">
        <f>SUM(tblGastos[Comidas])</f>
        <v>75</v>
      </c>
      <c r="K8" s="65">
        <f>SUM(tblGastos[Otros])</f>
        <v>25</v>
      </c>
      <c r="L8" s="5"/>
    </row>
    <row r="9" spans="1:12" ht="12" customHeight="1" x14ac:dyDescent="0.25">
      <c r="A9" s="8"/>
      <c r="B9" s="8"/>
      <c r="C9" s="8"/>
      <c r="D9" s="33"/>
      <c r="E9" s="33"/>
      <c r="F9" s="33"/>
      <c r="G9" s="8"/>
      <c r="H9" s="7"/>
      <c r="I9" s="7"/>
      <c r="J9" s="34"/>
      <c r="K9" s="9"/>
      <c r="L9" s="6"/>
    </row>
    <row r="10" spans="1:12" s="1" customFormat="1" ht="24" customHeight="1" x14ac:dyDescent="0.25">
      <c r="A10" s="22" t="s">
        <v>29</v>
      </c>
      <c r="B10" s="23" t="s">
        <v>30</v>
      </c>
      <c r="C10" s="24" t="s">
        <v>31</v>
      </c>
      <c r="D10" s="28" t="s">
        <v>3</v>
      </c>
      <c r="E10" s="28" t="s">
        <v>32</v>
      </c>
      <c r="F10" s="28" t="s">
        <v>33</v>
      </c>
      <c r="G10" s="21" t="s">
        <v>34</v>
      </c>
      <c r="H10" s="21" t="s">
        <v>35</v>
      </c>
      <c r="I10" s="21" t="s">
        <v>36</v>
      </c>
      <c r="J10" s="28" t="s">
        <v>37</v>
      </c>
      <c r="K10" s="25" t="s">
        <v>4</v>
      </c>
      <c r="L10" s="18" t="s">
        <v>5</v>
      </c>
    </row>
    <row r="11" spans="1:12" s="1" customFormat="1" ht="24" customHeight="1" x14ac:dyDescent="0.25">
      <c r="A11" s="37">
        <v>41883</v>
      </c>
      <c r="B11" s="3" t="s">
        <v>6</v>
      </c>
      <c r="C11" s="4" t="s">
        <v>38</v>
      </c>
      <c r="D11" s="49"/>
      <c r="E11" s="50"/>
      <c r="F11" s="50">
        <v>428</v>
      </c>
      <c r="G11" s="2">
        <v>11378.5</v>
      </c>
      <c r="H11" s="2">
        <v>11456.2</v>
      </c>
      <c r="I11" s="55">
        <f>IF(COUNTA(tblGastos[[#This Row],[Inicio]:[Fin]])=2,(tblGastos[[#This Row],[Fin]]-tblGastos[[#This Row],[Inicio]])*TarifaKilometraje,"")</f>
        <v>38.850000000000364</v>
      </c>
      <c r="J11" s="55"/>
      <c r="K11" s="56">
        <f>IF(COUNTA(tblGastos[[#This Row],[Fecha]:[Fin]])=0,"",SUM(tblGastos[[#This Row],[Hotel]:[Transporte]],tblGastos[[#This Row],[Kilometraje]:[Otros]]))</f>
        <v>466.85000000000036</v>
      </c>
      <c r="L11" s="17"/>
    </row>
    <row r="12" spans="1:12" s="1" customFormat="1" ht="24" customHeight="1" x14ac:dyDescent="0.25">
      <c r="A12" s="37">
        <v>41883</v>
      </c>
      <c r="B12" s="3" t="s">
        <v>6</v>
      </c>
      <c r="C12" s="4" t="s">
        <v>39</v>
      </c>
      <c r="D12" s="49">
        <v>445</v>
      </c>
      <c r="E12" s="50"/>
      <c r="F12" s="50">
        <v>225</v>
      </c>
      <c r="G12" s="2"/>
      <c r="H12" s="2"/>
      <c r="I12" s="55" t="str">
        <f>IF(COUNTA(tblGastos[[#This Row],[Inicio]:[Fin]])=2,(tblGastos[[#This Row],[Fin]]-tblGastos[[#This Row],[Inicio]])*TarifaKilometraje,"")</f>
        <v/>
      </c>
      <c r="J12" s="55"/>
      <c r="K12" s="56">
        <f>IF(COUNTA(tblGastos[[#This Row],[Fecha]:[Fin]])=0,"",SUM(tblGastos[[#This Row],[Hotel]:[Transporte]],tblGastos[[#This Row],[Kilometraje]:[Otros]]))</f>
        <v>670</v>
      </c>
      <c r="L12" s="17"/>
    </row>
    <row r="13" spans="1:12" s="1" customFormat="1" ht="24" customHeight="1" x14ac:dyDescent="0.25">
      <c r="A13" s="37">
        <v>41883</v>
      </c>
      <c r="B13" s="3" t="s">
        <v>6</v>
      </c>
      <c r="C13" s="4" t="s">
        <v>40</v>
      </c>
      <c r="D13" s="49"/>
      <c r="E13" s="50"/>
      <c r="F13" s="50"/>
      <c r="G13" s="2"/>
      <c r="H13" s="2"/>
      <c r="I13" s="55" t="str">
        <f>IF(COUNTA(tblGastos[[#This Row],[Inicio]:[Fin]])=2,(tblGastos[[#This Row],[Fin]]-tblGastos[[#This Row],[Inicio]])*TarifaKilometraje,"")</f>
        <v/>
      </c>
      <c r="J13" s="55">
        <v>25</v>
      </c>
      <c r="K13" s="56">
        <f>IF(COUNTA(tblGastos[[#This Row],[Fecha]:[Fin]])=0,"",SUM(tblGastos[[#This Row],[Hotel]:[Transporte]],tblGastos[[#This Row],[Kilometraje]:[Otros]]))</f>
        <v>25</v>
      </c>
      <c r="L13" s="17"/>
    </row>
    <row r="14" spans="1:12" ht="24" customHeight="1" x14ac:dyDescent="0.25">
      <c r="A14" s="37">
        <v>41883</v>
      </c>
      <c r="B14" s="3" t="s">
        <v>6</v>
      </c>
      <c r="C14" s="4" t="s">
        <v>32</v>
      </c>
      <c r="D14" s="49"/>
      <c r="E14" s="50">
        <v>30</v>
      </c>
      <c r="F14" s="50"/>
      <c r="G14" s="2"/>
      <c r="H14" s="2"/>
      <c r="I14" s="55" t="str">
        <f>IF(COUNTA(tblGastos[[#This Row],[Inicio]:[Fin]])=2,(tblGastos[[#This Row],[Fin]]-tblGastos[[#This Row],[Inicio]])*TarifaKilometraje,"")</f>
        <v/>
      </c>
      <c r="J14" s="55"/>
      <c r="K14" s="56">
        <f>IF(COUNTA(tblGastos[[#This Row],[Fecha]:[Fin]])=0,"",SUM(tblGastos[[#This Row],[Hotel]:[Transporte]],tblGastos[[#This Row],[Kilometraje]:[Otros]]))</f>
        <v>30</v>
      </c>
      <c r="L14" s="17"/>
    </row>
    <row r="15" spans="1:12" ht="24" customHeight="1" x14ac:dyDescent="0.25">
      <c r="A15" s="37">
        <v>41884</v>
      </c>
      <c r="B15" s="3" t="s">
        <v>6</v>
      </c>
      <c r="C15" s="4" t="s">
        <v>41</v>
      </c>
      <c r="D15" s="49"/>
      <c r="E15" s="50">
        <v>30</v>
      </c>
      <c r="F15" s="50">
        <v>15</v>
      </c>
      <c r="G15" s="2"/>
      <c r="H15" s="2"/>
      <c r="I15" s="55" t="str">
        <f>IF(COUNTA(tblGastos[[#This Row],[Inicio]:[Fin]])=2,(tblGastos[[#This Row],[Fin]]-tblGastos[[#This Row],[Inicio]])*TarifaKilometraje,"")</f>
        <v/>
      </c>
      <c r="J15" s="55"/>
      <c r="K15" s="56">
        <f>IF(COUNTA(tblGastos[[#This Row],[Fecha]:[Fin]])=0,"",SUM(tblGastos[[#This Row],[Hotel]:[Transporte]],tblGastos[[#This Row],[Kilometraje]:[Otros]]))</f>
        <v>45</v>
      </c>
      <c r="L15" s="17"/>
    </row>
    <row r="16" spans="1:12" ht="24" customHeight="1" x14ac:dyDescent="0.25">
      <c r="A16" s="38">
        <v>41885</v>
      </c>
      <c r="B16" s="3" t="s">
        <v>6</v>
      </c>
      <c r="C16" s="4" t="s">
        <v>32</v>
      </c>
      <c r="D16" s="51"/>
      <c r="E16" s="52">
        <v>15</v>
      </c>
      <c r="F16" s="52"/>
      <c r="G16" s="13"/>
      <c r="H16" s="13"/>
      <c r="I16" s="57" t="str">
        <f>IF(COUNTA(tblGastos[[#This Row],[Inicio]:[Fin]])=2,(tblGastos[[#This Row],[Fin]]-tblGastos[[#This Row],[Inicio]])*TarifaKilometraje,"")</f>
        <v/>
      </c>
      <c r="J16" s="57"/>
      <c r="K16" s="58">
        <f>IF(COUNTA(tblGastos[[#This Row],[Fecha]:[Fin]])=0,"",SUM(tblGastos[[#This Row],[Hotel]:[Transporte]],tblGastos[[#This Row],[Kilometraje]:[Otros]]))</f>
        <v>15</v>
      </c>
      <c r="L16" s="17"/>
    </row>
    <row r="17" spans="1:12" ht="24" customHeight="1" x14ac:dyDescent="0.25">
      <c r="A17" s="37">
        <v>41885</v>
      </c>
      <c r="B17" s="3" t="s">
        <v>6</v>
      </c>
      <c r="C17" s="4" t="s">
        <v>42</v>
      </c>
      <c r="D17" s="49"/>
      <c r="E17" s="50"/>
      <c r="F17" s="50"/>
      <c r="G17" s="2">
        <v>11456.2</v>
      </c>
      <c r="H17" s="2">
        <v>11533.900000000001</v>
      </c>
      <c r="I17" s="55">
        <f>IF(COUNTA(tblGastos[[#This Row],[Inicio]:[Fin]])=2,(tblGastos[[#This Row],[Fin]]-tblGastos[[#This Row],[Inicio]])*TarifaKilometraje,"")</f>
        <v>38.850000000000364</v>
      </c>
      <c r="J17" s="55"/>
      <c r="K17" s="56">
        <f>IF(COUNTA(tblGastos[[#This Row],[Fecha]:[Fin]])=0,"",SUM(tblGastos[[#This Row],[Hotel]:[Transporte]],tblGastos[[#This Row],[Kilometraje]:[Otros]]))</f>
        <v>38.850000000000364</v>
      </c>
      <c r="L17" s="17"/>
    </row>
  </sheetData>
  <mergeCells count="4">
    <mergeCell ref="A1:B2"/>
    <mergeCell ref="J3:J4"/>
    <mergeCell ref="D6:E6"/>
    <mergeCell ref="D7:E7"/>
  </mergeCells>
  <conditionalFormatting sqref="D11:F17">
    <cfRule type="expression" dxfId="32" priority="3">
      <formula>D11&lt;0</formula>
    </cfRule>
  </conditionalFormatting>
  <conditionalFormatting sqref="G11:I17">
    <cfRule type="expression" dxfId="31" priority="18">
      <formula>($H11&lt;&gt;"")*($G11&lt;&gt;"")*($H11&lt;$G11)</formula>
    </cfRule>
  </conditionalFormatting>
  <conditionalFormatting sqref="A11:A17">
    <cfRule type="expression" dxfId="30" priority="75">
      <formula>(($A11&lt;$D$6)+($A11&gt;$D$7))*($A11&lt;&gt;"")</formula>
    </cfRule>
  </conditionalFormatting>
  <conditionalFormatting sqref="E11:E17">
    <cfRule type="expression" dxfId="29" priority="93">
      <formula>SUMIF($A$11:$A$17,$A11,$E$11:$E$17)&gt;$H$6</formula>
    </cfRule>
  </conditionalFormatting>
  <printOptions horizontalCentered="1"/>
  <pageMargins left="0.25" right="0.25" top="0.75" bottom="0.75" header="0.3" footer="0.3"/>
  <pageSetup scale="74" fitToHeight="0" orientation="landscape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Informe de gastos</vt:lpstr>
      <vt:lpstr>FechaFin</vt:lpstr>
      <vt:lpstr>FechaInicio</vt:lpstr>
      <vt:lpstr>TarifaKilometraje</vt:lpstr>
      <vt:lpstr>'Informe de gastos'!Títulos_a_imprimir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2014-01-10T03:40:20Z</dcterms:created>
  <dcterms:modified xsi:type="dcterms:W3CDTF">2014-01-10T03:40:24Z</dcterms:modified>
</cp:coreProperties>
</file>