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0" yWindow="0" windowWidth="19440" windowHeight="7515"/>
  </bookViews>
  <sheets>
    <sheet name="Registro de cheques" sheetId="7" r:id="rId1"/>
  </sheets>
  <definedNames>
    <definedName name="CategoryLookup">Summary[Categoría]</definedName>
    <definedName name="ChtData">OFFSET('Registro de cheques'!$C$5,1,0,COUNTA(#REF!)-2)</definedName>
    <definedName name="ChtLabels">OFFSET('Registro de cheques'!$B$5,1,0,COUNTA(#REF!)-2)</definedName>
    <definedName name="_xlnm.Print_Titles" localSheetId="0">'Registro de cheques'!$A:$D,'Registro de cheques'!$3:$3</definedName>
    <definedName name="Transaction">Register[#All]</definedName>
  </definedNames>
  <calcPr calcId="124519"/>
  <fileRecoveryPr repairLoad="1"/>
</workbook>
</file>

<file path=xl/calcChain.xml><?xml version="1.0" encoding="utf-8"?>
<calcChain xmlns="http://schemas.openxmlformats.org/spreadsheetml/2006/main">
  <c r="K4" i="7"/>
  <c r="K5" s="1"/>
  <c r="K6" s="1"/>
  <c r="K7" s="1"/>
  <c r="K8" s="1"/>
  <c r="K9" s="1"/>
  <c r="J1"/>
  <c r="C10"/>
  <c r="C5"/>
  <c r="C6"/>
  <c r="C7"/>
  <c r="C8"/>
  <c r="C9"/>
</calcChain>
</file>

<file path=xl/sharedStrings.xml><?xml version="1.0" encoding="utf-8"?>
<sst xmlns="http://schemas.openxmlformats.org/spreadsheetml/2006/main" count="37" uniqueCount="28">
  <si>
    <t>Total</t>
  </si>
  <si>
    <t xml:space="preserve"> Registro de cheques</t>
  </si>
  <si>
    <t>Saldo actual</t>
  </si>
  <si>
    <t>Resumen de gastos</t>
  </si>
  <si>
    <t>Categoría</t>
  </si>
  <si>
    <t>Depósito</t>
  </si>
  <si>
    <t>Comida</t>
  </si>
  <si>
    <t>Entretenimiento</t>
  </si>
  <si>
    <t>Colegio</t>
  </si>
  <si>
    <t>Gastos de servicios públicos</t>
  </si>
  <si>
    <t>Otros</t>
  </si>
  <si>
    <t xml:space="preserve">Modifique o agregue categorías nuevas al </t>
  </si>
  <si>
    <t>resumen anterior. Las entradas que agregue</t>
  </si>
  <si>
    <t>en el registro de cheques de una categoría</t>
  </si>
  <si>
    <t>se incluirán en el resumen.</t>
  </si>
  <si>
    <t>Cheque núm.</t>
  </si>
  <si>
    <t>Fecha</t>
  </si>
  <si>
    <t>Descripción</t>
  </si>
  <si>
    <t>Retirada (-)</t>
  </si>
  <si>
    <t>Depósito (+)</t>
  </si>
  <si>
    <t>Saldo</t>
  </si>
  <si>
    <t>Tarjeta de débito</t>
  </si>
  <si>
    <t>Saldo inicial</t>
  </si>
  <si>
    <t>Matrícula del colegio</t>
  </si>
  <si>
    <t>Electricidad</t>
  </si>
  <si>
    <t>Material escolar</t>
  </si>
  <si>
    <t>Supermercado</t>
  </si>
  <si>
    <t>Vídeo de Southridge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</si>
</sst>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#,##0.00\ &quot;€&quot;"/>
  </numFmts>
  <fonts count="10">
    <font>
      <sz val="11"/>
      <color theme="3"/>
      <name val="Calibri"/>
      <family val="2"/>
      <scheme val="minor"/>
    </font>
    <font>
      <sz val="11"/>
      <color theme="0" tint="-0.499984740745262"/>
      <name val="Segoe UI"/>
      <family val="2"/>
    </font>
    <font>
      <b/>
      <sz val="18"/>
      <color theme="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ajor"/>
    </font>
    <font>
      <sz val="11"/>
      <color theme="2"/>
      <name val="Calibri"/>
      <family val="2"/>
      <scheme val="minor"/>
    </font>
    <font>
      <b/>
      <sz val="12"/>
      <color theme="2"/>
      <name val="Calibri"/>
      <family val="2"/>
      <scheme val="major"/>
    </font>
    <font>
      <b/>
      <sz val="36"/>
      <color theme="2"/>
      <name val="Calibri"/>
      <family val="2"/>
      <scheme val="major"/>
    </font>
    <font>
      <b/>
      <sz val="26"/>
      <color theme="3"/>
      <name val="Calibri"/>
      <family val="2"/>
      <scheme val="major"/>
    </font>
    <font>
      <i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3"/>
      </right>
      <top/>
      <bottom/>
      <diagonal/>
    </border>
  </borders>
  <cellStyleXfs count="5">
    <xf numFmtId="0" fontId="0" fillId="0" borderId="0"/>
    <xf numFmtId="0" fontId="8" fillId="3" borderId="0" applyNumberFormat="0" applyBorder="0" applyProtection="0">
      <alignment vertical="center"/>
    </xf>
    <xf numFmtId="0" fontId="7" fillId="0" borderId="0" applyNumberFormat="0" applyFill="0" applyProtection="0">
      <alignment horizontal="right" vertical="center" indent="4"/>
    </xf>
    <xf numFmtId="0" fontId="2" fillId="0" borderId="0" applyNumberFormat="0" applyFill="0" applyProtection="0">
      <alignment vertical="center"/>
    </xf>
    <xf numFmtId="0" fontId="3" fillId="0" borderId="0" applyNumberFormat="0" applyFill="0" applyAlignment="0" applyProtection="0"/>
  </cellStyleXfs>
  <cellXfs count="4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right" indent="1"/>
    </xf>
    <xf numFmtId="0" fontId="8" fillId="2" borderId="0" xfId="1" applyFill="1" applyAlignment="1"/>
    <xf numFmtId="0" fontId="1" fillId="2" borderId="0" xfId="0" applyFont="1" applyFill="1" applyAlignment="1"/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0" fillId="2" borderId="0" xfId="0" applyFill="1"/>
    <xf numFmtId="0" fontId="2" fillId="2" borderId="0" xfId="3" applyFill="1">
      <alignment vertical="center"/>
    </xf>
    <xf numFmtId="0" fontId="8" fillId="2" borderId="0" xfId="1" applyFill="1" applyAlignment="1">
      <alignment horizontal="left" vertical="center" indent="2"/>
    </xf>
    <xf numFmtId="0" fontId="0" fillId="0" borderId="0" xfId="0" applyFont="1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/>
    <xf numFmtId="0" fontId="0" fillId="2" borderId="1" xfId="0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/>
    <xf numFmtId="0" fontId="0" fillId="2" borderId="1" xfId="0" applyFill="1" applyBorder="1"/>
    <xf numFmtId="0" fontId="4" fillId="0" borderId="0" xfId="0" applyFont="1" applyFill="1" applyBorder="1" applyAlignment="1">
      <alignment horizontal="left" vertical="center" indent="2"/>
    </xf>
    <xf numFmtId="0" fontId="4" fillId="0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 indent="2"/>
    </xf>
    <xf numFmtId="0" fontId="5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164" fontId="4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 indent="5"/>
    </xf>
    <xf numFmtId="164" fontId="0" fillId="0" borderId="0" xfId="0" applyNumberFormat="1"/>
    <xf numFmtId="164" fontId="0" fillId="0" borderId="0" xfId="0" applyNumberFormat="1" applyAlignment="1">
      <alignment horizontal="right" vertical="center" indent="5"/>
    </xf>
    <xf numFmtId="0" fontId="6" fillId="2" borderId="0" xfId="1" applyNumberFormat="1" applyFont="1" applyFill="1" applyAlignment="1">
      <alignment horizontal="right"/>
    </xf>
    <xf numFmtId="0" fontId="0" fillId="2" borderId="0" xfId="0" applyNumberFormat="1" applyFill="1"/>
    <xf numFmtId="14" fontId="0" fillId="0" borderId="0" xfId="0" applyNumberFormat="1" applyAlignment="1">
      <alignment horizontal="right" indent="1"/>
    </xf>
    <xf numFmtId="0" fontId="0" fillId="2" borderId="0" xfId="0" applyNumberFormat="1" applyFill="1" applyAlignment="1">
      <alignment vertical="center"/>
    </xf>
    <xf numFmtId="0" fontId="8" fillId="2" borderId="0" xfId="1" applyNumberFormat="1" applyFill="1" applyAlignment="1">
      <alignment vertical="center"/>
    </xf>
    <xf numFmtId="0" fontId="4" fillId="0" borderId="0" xfId="0" applyNumberFormat="1" applyFont="1" applyFill="1" applyBorder="1" applyAlignment="1">
      <alignment horizontal="left" vertical="center" indent="1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 vertical="center" indent="5"/>
    </xf>
    <xf numFmtId="165" fontId="0" fillId="0" borderId="0" xfId="0" applyNumberFormat="1" applyFont="1" applyFill="1" applyBorder="1"/>
    <xf numFmtId="165" fontId="0" fillId="2" borderId="0" xfId="0" applyNumberFormat="1" applyFont="1" applyFill="1" applyBorder="1" applyAlignment="1">
      <alignment vertical="center"/>
    </xf>
    <xf numFmtId="165" fontId="0" fillId="2" borderId="0" xfId="0" applyNumberFormat="1" applyFont="1" applyFill="1" applyBorder="1"/>
    <xf numFmtId="165" fontId="0" fillId="0" borderId="0" xfId="0" applyNumberFormat="1"/>
    <xf numFmtId="165" fontId="0" fillId="0" borderId="0" xfId="0" applyNumberFormat="1" applyAlignment="1">
      <alignment horizontal="right" vertical="center" indent="5"/>
    </xf>
    <xf numFmtId="0" fontId="8" fillId="3" borderId="0" xfId="1" applyFont="1" applyBorder="1" applyAlignment="1">
      <alignment horizontal="left" vertical="center"/>
    </xf>
    <xf numFmtId="165" fontId="7" fillId="2" borderId="0" xfId="2" applyNumberFormat="1" applyFont="1" applyFill="1" applyAlignment="1">
      <alignment horizontal="right" vertical="center" indent="5"/>
    </xf>
  </cellXfs>
  <cellStyles count="5"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21">
    <dxf>
      <numFmt numFmtId="165" formatCode="#,##0.00\ &quot;€&quot;"/>
      <fill>
        <patternFill>
          <fgColor indexed="64"/>
          <bgColor theme="3"/>
        </patternFill>
      </fill>
    </dxf>
    <dxf>
      <fill>
        <patternFill>
          <fgColor indexed="64"/>
          <bgColor theme="3"/>
        </patternFill>
      </fill>
    </dxf>
    <dxf>
      <fill>
        <patternFill>
          <fgColor indexed="64"/>
          <bgColor theme="3"/>
        </patternFill>
      </fill>
    </dxf>
    <dxf>
      <fill>
        <patternFill>
          <fgColor indexed="64"/>
          <bgColor theme="3"/>
        </patternFill>
      </fill>
    </dxf>
    <dxf>
      <numFmt numFmtId="165" formatCode="#,##0.00\ &quot;€&quot;"/>
      <alignment horizontal="right" vertical="center" textRotation="0" wrapText="0" indent="5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mm/dd/yyyy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numFmt numFmtId="19" formatCode="dd/mm/yyyy"/>
      <alignment horizontal="right" vertical="bottom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2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ajor"/>
      </font>
    </dxf>
    <dxf>
      <font>
        <color rgb="FFFF0000"/>
      </font>
    </dxf>
    <dxf>
      <fill>
        <patternFill>
          <bgColor theme="2"/>
        </patternFill>
      </fill>
    </dxf>
    <dxf>
      <font>
        <color theme="2"/>
      </font>
    </dxf>
    <dxf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</dxfs>
  <tableStyles count="2" defaultTableStyle="TableStyleMedium2" defaultPivotStyle="PivotStyleLight16">
    <tableStyle name="Registro_de_cheques" pivot="0" count="2">
      <tableStyleElement type="headerRow" dxfId="20"/>
      <tableStyleElement type="secondRowStripe" dxfId="19"/>
    </tableStyle>
    <tableStyle name="Resumen del registro de cheques" pivot="0" count="2">
      <tableStyleElement type="wholeTable" dxfId="18"/>
      <tableStyleElement type="secondRowStripe" dxfId="17"/>
    </tableStyle>
  </tableStyles>
  <colors>
    <mruColors>
      <color rgb="FFF8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gister" displayName="Register" ref="E3:K9" headerRowDxfId="15">
  <tableColumns count="7">
    <tableColumn id="1" name="Cheque núm." totalsRowLabel="Totals" dataDxfId="14" totalsRowDxfId="13"/>
    <tableColumn id="6" name="Fecha" dataDxfId="12" totalsRowDxfId="11"/>
    <tableColumn id="7" name="Descripción" totalsRowDxfId="10"/>
    <tableColumn id="2" name="Categoría" totalsRowDxfId="9"/>
    <tableColumn id="3" name="Retirada (-)" totalsRowFunction="sum" dataDxfId="8" totalsRowDxfId="7"/>
    <tableColumn id="4" name="Depósito (+)" totalsRowFunction="sum" dataDxfId="6" totalsRowDxfId="5"/>
    <tableColumn id="5" name="Saldo" totalsRowFunction="custom" dataDxfId="4">
      <calculatedColumnFormula>IF(ISBLANK(Register[[#This Row],[Retirada (-)]]),K3+Register[[#This Row],[Depósito (+)]],K3-Register[[#This Row],[Retirada (-)]])</calculatedColumnFormula>
      <totalsRowFormula>Register[[#Totals],[Depósito (+)]]-Register[[#Totals],[Retirada (-)]]</totalsRowFormula>
    </tableColumn>
  </tableColumns>
  <tableStyleInfo name="Registro_de_cheques" showFirstColumn="0" showLastColumn="0" showRowStripes="1" showColumnStripes="0"/>
  <extLst>
    <ext xmlns:x14="http://schemas.microsoft.com/office/spreadsheetml/2009/9/main" uri="{504A1905-F514-4f6f-8877-14C23A59335A}">
      <x14:table altText="Registro de cheques" altTextSummary="Una lista con información sobre los cheques y la tarjeta de débito (como la descripción, la categoría, si se registra una retirada o un depósito y el saldo calculado)."/>
    </ext>
  </extLst>
</table>
</file>

<file path=xl/tables/table2.xml><?xml version="1.0" encoding="utf-8"?>
<table xmlns="http://schemas.openxmlformats.org/spreadsheetml/2006/main" id="3" name="Summary" displayName="Summary" ref="B4:C10" totalsRowShown="0" headerRowDxfId="3" dataDxfId="2">
  <tableColumns count="2">
    <tableColumn id="1" name="Categoría" dataDxfId="1"/>
    <tableColumn id="2" name="Total" dataDxfId="0">
      <calculatedColumnFormula>SUMIF(Register[Categoría],"=" &amp;Summary[[#This Row],[Categoría]],Register[Retirada (-)])</calculatedColumnFormula>
    </tableColumn>
  </tableColumns>
  <tableStyleInfo name="Resumen del registro de cheques" showFirstColumn="0" showLastColumn="0" showRowStripes="0" showColumnStripes="0"/>
  <extLst>
    <ext xmlns:x14="http://schemas.microsoft.com/office/spreadsheetml/2009/9/main" uri="{504A1905-F514-4f6f-8877-14C23A59335A}">
      <x14:table altText="Spending Summary" altTextSummary="Summary of checks written by category. "/>
    </ext>
  </extLst>
</table>
</file>

<file path=xl/theme/theme1.xml><?xml version="1.0" encoding="utf-8"?>
<a:theme xmlns:a="http://schemas.openxmlformats.org/drawingml/2006/main" name="Office Theme">
  <a:themeElements>
    <a:clrScheme name="Check Register">
      <a:dk1>
        <a:sysClr val="windowText" lastClr="000000"/>
      </a:dk1>
      <a:lt1>
        <a:sysClr val="window" lastClr="FFFFFF"/>
      </a:lt1>
      <a:dk2>
        <a:srgbClr val="595459"/>
      </a:dk2>
      <a:lt2>
        <a:srgbClr val="F1EFED"/>
      </a:lt2>
      <a:accent1>
        <a:srgbClr val="56BCBE"/>
      </a:accent1>
      <a:accent2>
        <a:srgbClr val="7FAC39"/>
      </a:accent2>
      <a:accent3>
        <a:srgbClr val="FF6927"/>
      </a:accent3>
      <a:accent4>
        <a:srgbClr val="5B7799"/>
      </a:accent4>
      <a:accent5>
        <a:srgbClr val="EAE400"/>
      </a:accent5>
      <a:accent6>
        <a:srgbClr val="E60000"/>
      </a:accent6>
      <a:hlink>
        <a:srgbClr val="5B7799"/>
      </a:hlink>
      <a:folHlink>
        <a:srgbClr val="56BCBE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autoPageBreaks="0" fitToPage="1"/>
  </sheetPr>
  <dimension ref="A1:K18"/>
  <sheetViews>
    <sheetView showGridLines="0" tabSelected="1" workbookViewId="0">
      <selection sqref="A1:D2"/>
    </sheetView>
  </sheetViews>
  <sheetFormatPr baseColWidth="10" defaultColWidth="9.140625" defaultRowHeight="18.75" customHeight="1"/>
  <cols>
    <col min="1" max="1" width="2.5703125" style="9" customWidth="1"/>
    <col min="2" max="2" width="26.42578125" style="9" customWidth="1"/>
    <col min="3" max="3" width="11.7109375" style="9" customWidth="1"/>
    <col min="4" max="4" width="6.5703125" style="18" customWidth="1"/>
    <col min="5" max="5" width="21.7109375" style="13" customWidth="1"/>
    <col min="6" max="6" width="15.140625" style="30" customWidth="1"/>
    <col min="7" max="7" width="24.28515625" customWidth="1"/>
    <col min="8" max="8" width="27.85546875" customWidth="1"/>
    <col min="9" max="10" width="14.85546875" style="26" customWidth="1"/>
    <col min="11" max="11" width="28.5703125" style="27" customWidth="1"/>
  </cols>
  <sheetData>
    <row r="1" spans="1:11" ht="25.5" customHeight="1">
      <c r="A1" s="41" t="s">
        <v>1</v>
      </c>
      <c r="B1" s="41"/>
      <c r="C1" s="41"/>
      <c r="D1" s="41"/>
      <c r="E1" s="21"/>
      <c r="F1" s="31"/>
      <c r="G1" s="9"/>
      <c r="H1" s="9"/>
      <c r="I1" s="28" t="s">
        <v>2</v>
      </c>
      <c r="J1" s="42">
        <f>SUM(Register[Depósito (+)])-SUM(Register[Retirada (-)])</f>
        <v>1617</v>
      </c>
      <c r="K1" s="42"/>
    </row>
    <row r="2" spans="1:11" ht="28.5" customHeight="1">
      <c r="A2" s="41"/>
      <c r="B2" s="41"/>
      <c r="C2" s="41"/>
      <c r="D2" s="41"/>
      <c r="E2" s="11"/>
      <c r="F2" s="32"/>
      <c r="G2" s="4"/>
      <c r="H2" s="4"/>
      <c r="I2" s="29"/>
      <c r="J2" s="42"/>
      <c r="K2" s="42"/>
    </row>
    <row r="3" spans="1:11" ht="33" customHeight="1">
      <c r="B3" s="10" t="s">
        <v>3</v>
      </c>
      <c r="C3" s="5"/>
      <c r="D3" s="14"/>
      <c r="E3" s="19" t="s">
        <v>15</v>
      </c>
      <c r="F3" s="33" t="s">
        <v>16</v>
      </c>
      <c r="G3" s="20" t="s">
        <v>17</v>
      </c>
      <c r="H3" s="20" t="s">
        <v>4</v>
      </c>
      <c r="I3" s="24" t="s">
        <v>18</v>
      </c>
      <c r="J3" s="24" t="s">
        <v>19</v>
      </c>
      <c r="K3" s="25" t="s">
        <v>20</v>
      </c>
    </row>
    <row r="4" spans="1:11" ht="18.75" customHeight="1">
      <c r="B4" s="6" t="s">
        <v>4</v>
      </c>
      <c r="C4" s="7" t="s">
        <v>0</v>
      </c>
      <c r="D4" s="15"/>
      <c r="E4" s="12"/>
      <c r="F4" s="3">
        <v>41593</v>
      </c>
      <c r="G4" s="2" t="s">
        <v>22</v>
      </c>
      <c r="H4" s="2" t="s">
        <v>5</v>
      </c>
      <c r="I4" s="34"/>
      <c r="J4" s="34">
        <v>2000</v>
      </c>
      <c r="K4" s="35">
        <f>Register[[#This Row],[Depósito (+)]]</f>
        <v>2000</v>
      </c>
    </row>
    <row r="5" spans="1:11" ht="18.75" customHeight="1">
      <c r="B5" s="6" t="s">
        <v>5</v>
      </c>
      <c r="C5" s="37">
        <f>SUMIF(Register[Categoría],"=" &amp;Summary[[#This Row],[Categoría]],Register[Depósito (+)])</f>
        <v>2000</v>
      </c>
      <c r="D5" s="16"/>
      <c r="E5" s="12" t="s">
        <v>21</v>
      </c>
      <c r="F5" s="3">
        <v>41603</v>
      </c>
      <c r="G5" s="2" t="s">
        <v>23</v>
      </c>
      <c r="H5" s="2" t="s">
        <v>8</v>
      </c>
      <c r="I5" s="34">
        <v>225</v>
      </c>
      <c r="J5" s="34"/>
      <c r="K5" s="35">
        <f>IF(ISBLANK(Register[[#This Row],[Retirada (-)]]),K4+Register[[#This Row],[Depósito (+)]],K4-Register[[#This Row],[Retirada (-)]])</f>
        <v>1775</v>
      </c>
    </row>
    <row r="6" spans="1:11" ht="18.75" customHeight="1">
      <c r="B6" s="6" t="s">
        <v>6</v>
      </c>
      <c r="C6" s="37">
        <f>SUMIF(Register[Categoría],"=" &amp;Summary[[#This Row],[Categoría]],Register[Retirada (-)])</f>
        <v>40</v>
      </c>
      <c r="D6" s="16"/>
      <c r="E6" s="12">
        <v>1001</v>
      </c>
      <c r="F6" s="3">
        <v>41636</v>
      </c>
      <c r="G6" s="2" t="s">
        <v>24</v>
      </c>
      <c r="H6" s="2" t="s">
        <v>9</v>
      </c>
      <c r="I6" s="34">
        <v>73</v>
      </c>
      <c r="J6" s="34"/>
      <c r="K6" s="35">
        <f>IF(ISBLANK(Register[[#This Row],[Retirada (-)]]),K5+Register[[#This Row],[Depósito (+)]],K5-Register[[#This Row],[Retirada (-)]])</f>
        <v>1702</v>
      </c>
    </row>
    <row r="7" spans="1:11" ht="18.75" customHeight="1">
      <c r="B7" s="6" t="s">
        <v>7</v>
      </c>
      <c r="C7" s="37">
        <f>SUMIF(Register[Categoría],"=" &amp;Summary[[#This Row],[Categoría]],Register[Retirada (-)])</f>
        <v>7</v>
      </c>
      <c r="D7" s="16"/>
      <c r="E7" s="12" t="s">
        <v>21</v>
      </c>
      <c r="F7" s="3">
        <v>41636</v>
      </c>
      <c r="G7" s="2" t="s">
        <v>25</v>
      </c>
      <c r="H7" s="2" t="s">
        <v>8</v>
      </c>
      <c r="I7" s="34">
        <v>38</v>
      </c>
      <c r="J7" s="34"/>
      <c r="K7" s="35">
        <f>IF(ISBLANK(Register[[#This Row],[Retirada (-)]]),K6+Register[[#This Row],[Depósito (+)]],K6-Register[[#This Row],[Retirada (-)]])</f>
        <v>1664</v>
      </c>
    </row>
    <row r="8" spans="1:11" ht="18.75" customHeight="1">
      <c r="B8" s="6" t="s">
        <v>8</v>
      </c>
      <c r="C8" s="37">
        <f>SUMIF(Register[Categoría],"=" &amp;Summary[[#This Row],[Categoría]],Register[Retirada (-)])</f>
        <v>263</v>
      </c>
      <c r="D8" s="16"/>
      <c r="E8" s="12">
        <v>1002</v>
      </c>
      <c r="F8" s="3">
        <v>41643</v>
      </c>
      <c r="G8" s="2" t="s">
        <v>26</v>
      </c>
      <c r="H8" s="2" t="s">
        <v>6</v>
      </c>
      <c r="I8" s="34">
        <v>40</v>
      </c>
      <c r="J8" s="34"/>
      <c r="K8" s="35">
        <f>IF(ISBLANK(Register[[#This Row],[Retirada (-)]]),K7+Register[[#This Row],[Depósito (+)]],K7-Register[[#This Row],[Retirada (-)]])</f>
        <v>1624</v>
      </c>
    </row>
    <row r="9" spans="1:11" ht="18.75" customHeight="1">
      <c r="B9" s="6" t="s">
        <v>9</v>
      </c>
      <c r="C9" s="37">
        <f>SUMIF(Register[Categoría],"=" &amp;Summary[[#This Row],[Categoría]],Register[Retirada (-)])</f>
        <v>73</v>
      </c>
      <c r="D9" s="16"/>
      <c r="E9" s="12" t="s">
        <v>21</v>
      </c>
      <c r="F9" s="3">
        <v>41646</v>
      </c>
      <c r="G9" s="1" t="s">
        <v>27</v>
      </c>
      <c r="H9" s="1" t="s">
        <v>7</v>
      </c>
      <c r="I9" s="36">
        <v>7</v>
      </c>
      <c r="J9" s="36"/>
      <c r="K9" s="35">
        <f>IF(ISBLANK(Register[[#This Row],[Retirada (-)]]),K8+Register[[#This Row],[Depósito (+)]],K8-Register[[#This Row],[Retirada (-)]])</f>
        <v>1617</v>
      </c>
    </row>
    <row r="10" spans="1:11" ht="18.75" customHeight="1">
      <c r="B10" s="8" t="s">
        <v>10</v>
      </c>
      <c r="C10" s="38">
        <f>SUMIF(Register[Categoría],"=" &amp;Summary[[#This Row],[Categoría]],Register[Retirada (-)])</f>
        <v>0</v>
      </c>
      <c r="D10" s="17"/>
      <c r="I10" s="39"/>
      <c r="J10" s="39"/>
      <c r="K10" s="40"/>
    </row>
    <row r="13" spans="1:11" ht="18.75" customHeight="1">
      <c r="B13" s="22" t="s">
        <v>11</v>
      </c>
    </row>
    <row r="14" spans="1:11" ht="18.75" customHeight="1">
      <c r="B14" s="22" t="s">
        <v>12</v>
      </c>
    </row>
    <row r="15" spans="1:11" ht="18.75" customHeight="1">
      <c r="B15" s="22" t="s">
        <v>13</v>
      </c>
    </row>
    <row r="16" spans="1:11" ht="18.75" customHeight="1">
      <c r="B16" s="22" t="s">
        <v>14</v>
      </c>
    </row>
    <row r="17" spans="2:2" ht="18.75" customHeight="1">
      <c r="B17" s="23"/>
    </row>
    <row r="18" spans="2:2" ht="18.75" customHeight="1">
      <c r="B18" s="22"/>
    </row>
  </sheetData>
  <mergeCells count="2">
    <mergeCell ref="A1:D2"/>
    <mergeCell ref="J1:K2"/>
  </mergeCells>
  <conditionalFormatting sqref="K4:K9">
    <cfRule type="expression" dxfId="16" priority="1">
      <formula>K4&lt;0</formula>
    </cfRule>
  </conditionalFormatting>
  <dataValidations count="1">
    <dataValidation type="list" errorStyle="warning" allowBlank="1" showInputMessage="1" errorTitle="Whoops" sqref="H4:H9">
      <formula1>CategoryLookup</formula1>
    </dataValidation>
  </dataValidations>
  <printOptions horizontalCentered="1"/>
  <pageMargins left="0.25" right="0.25" top="0.75" bottom="0.75" header="0.3" footer="0.3"/>
  <pageSetup scale="49" fitToHeight="0" orientation="portrait" r:id="rId1"/>
  <headerFooter differentFirst="1">
    <oddFooter>Page &amp;P of &amp;N</oddFooter>
  </headerFooter>
  <ignoredErrors>
    <ignoredError sqref="C5 K4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Registro de cheques</vt:lpstr>
      <vt:lpstr>CategoryLookup</vt:lpstr>
      <vt:lpstr>'Registro de cheques'!Títulos_a_imprimir</vt:lpstr>
      <vt:lpstr>Transaction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2014-04-03T08:11:34Z</dcterms:created>
  <dcterms:modified xsi:type="dcterms:W3CDTF">2015-07-09T19:13:41Z</dcterms:modified>
</cp:coreProperties>
</file>