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2135"/>
  </bookViews>
  <sheets>
    <sheet name="Consumo medio de gasolina" sheetId="1" r:id="rId1"/>
  </sheets>
  <definedNames>
    <definedName name="_xlnm.Print_Area" localSheetId="0">'Consumo medio de gasolina'!$B:$I</definedName>
    <definedName name="CosteMedio">'Consumo medio de gasolina'!$C$5</definedName>
    <definedName name="CosteMedioPorKilómetro">'Consumo medio de gasolina'!$F$5</definedName>
    <definedName name="CosteMedioPorLitro">'Consumo medio de gasolina'!$D$5</definedName>
    <definedName name="InicioOdómetro">'Consumo medio de gasolina'!$C$4</definedName>
    <definedName name="KilómetrosViaje">'Consumo medio de gasolina'!$H$4</definedName>
    <definedName name="MediaKm_L">'Consumo medio de gasolina'!$E$5</definedName>
    <definedName name="MediaLitros">'Consumo medio de gasolina'!$B$5</definedName>
    <definedName name="_xlnm.Print_Titles" localSheetId="0">'Consumo medio de gasolina'!$8:$8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B5" l="1"/>
  <c r="H9" l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F9"/>
  <c r="F10"/>
  <c r="F11"/>
  <c r="F12"/>
  <c r="F13"/>
  <c r="F14"/>
  <c r="F15"/>
  <c r="F16"/>
  <c r="F17"/>
  <c r="F18"/>
  <c r="F19"/>
  <c r="F20"/>
  <c r="F21"/>
  <c r="F22"/>
  <c r="F23"/>
  <c r="F24"/>
  <c r="F25"/>
  <c r="D5" s="1"/>
  <c r="F26"/>
  <c r="F27"/>
  <c r="F28"/>
  <c r="F29"/>
  <c r="F30"/>
  <c r="F31"/>
  <c r="F32"/>
  <c r="F33"/>
  <c r="F34"/>
  <c r="F35"/>
  <c r="F36"/>
  <c r="F37"/>
  <c r="F38"/>
  <c r="F39"/>
  <c r="F40"/>
  <c r="C5"/>
  <c r="F5"/>
  <c r="E5" l="1"/>
  <c r="H5" s="1"/>
</calcChain>
</file>

<file path=xl/sharedStrings.xml><?xml version="1.0" encoding="utf-8"?>
<sst xmlns="http://schemas.openxmlformats.org/spreadsheetml/2006/main" count="23" uniqueCount="17">
  <si>
    <t xml:space="preserve"> </t>
  </si>
  <si>
    <t>Seguimiento del consumo de gasolina por kilómetro</t>
  </si>
  <si>
    <t>Recuerde reiniciar el cuentakilómetros cada vez que repueste gasolina.</t>
  </si>
  <si>
    <t>Medias</t>
  </si>
  <si>
    <t>Litros</t>
  </si>
  <si>
    <t>Km/l</t>
  </si>
  <si>
    <t>Kilómetros del viaje:</t>
  </si>
  <si>
    <t>Fecha</t>
  </si>
  <si>
    <t>Cuentakilómetros</t>
  </si>
  <si>
    <t>Total litros</t>
  </si>
  <si>
    <t>Kilómetros/litro</t>
  </si>
  <si>
    <t>Coste</t>
  </si>
  <si>
    <t>Coste/litro</t>
  </si>
  <si>
    <t>Coste/kilómetro</t>
  </si>
  <si>
    <t>Coste del viaje:</t>
  </si>
  <si>
    <t>Cálculo del coste de los viajes</t>
  </si>
  <si>
    <t>Coste total de gasolina</t>
  </si>
</sst>
</file>

<file path=xl/styles.xml><?xml version="1.0" encoding="utf-8"?>
<styleSheet xmlns="http://schemas.openxmlformats.org/spreadsheetml/2006/main">
  <numFmts count="6">
    <numFmt numFmtId="164" formatCode="&quot;$&quot;#,##0_);\(&quot;$&quot;#,##0\)"/>
    <numFmt numFmtId="165" formatCode="&quot;$&quot;#,##0.00"/>
    <numFmt numFmtId="166" formatCode="0.0"/>
    <numFmt numFmtId="167" formatCode="&quot;$&quot;#,##0"/>
    <numFmt numFmtId="168" formatCode="#,##0\ &quot;€&quot;"/>
    <numFmt numFmtId="169" formatCode="#,##0.00\ &quot;€&quot;"/>
  </numFmts>
  <fonts count="12">
    <font>
      <sz val="1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36"/>
      <color theme="4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sz val="14"/>
      <color theme="0"/>
      <name val="Calibri"/>
      <family val="2"/>
      <scheme val="major"/>
    </font>
    <font>
      <b/>
      <sz val="22"/>
      <color theme="1" tint="0.249977111117893"/>
      <name val="Calibri"/>
      <family val="2"/>
      <scheme val="major"/>
    </font>
    <font>
      <sz val="28"/>
      <color theme="1" tint="0.249977111117893"/>
      <name val="Calibri"/>
      <family val="2"/>
      <scheme val="major"/>
    </font>
    <font>
      <b/>
      <sz val="11"/>
      <color theme="0" tint="-0.34998626667073579"/>
      <name val="Calibri"/>
      <family val="2"/>
      <scheme val="major"/>
    </font>
    <font>
      <b/>
      <sz val="26"/>
      <color theme="1" tint="0.249977111117893"/>
      <name val="Calibri"/>
      <family val="2"/>
      <scheme val="maj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1" tint="0.14996795556505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thick">
        <color theme="1" tint="0.14993743705557422"/>
      </left>
      <right/>
      <top/>
      <bottom/>
      <diagonal/>
    </border>
    <border>
      <left/>
      <right/>
      <top style="thick">
        <color theme="1" tint="0.14993743705557422"/>
      </top>
      <bottom/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/>
      <bottom/>
      <diagonal/>
    </border>
    <border>
      <left/>
      <right style="thick">
        <color theme="1" tint="0.14990691854609822"/>
      </right>
      <top style="thick">
        <color theme="1" tint="0.14993743705557422"/>
      </top>
      <bottom/>
      <diagonal/>
    </border>
    <border>
      <left/>
      <right style="thick">
        <color theme="1" tint="0.14990691854609822"/>
      </right>
      <top/>
      <bottom/>
      <diagonal/>
    </border>
  </borders>
  <cellStyleXfs count="4">
    <xf numFmtId="0" fontId="0" fillId="5" borderId="0">
      <alignment vertical="center"/>
    </xf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5" borderId="0" xfId="0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indent="1"/>
    </xf>
    <xf numFmtId="166" fontId="0" fillId="5" borderId="0" xfId="0" applyNumberFormat="1" applyFont="1" applyFill="1" applyBorder="1" applyAlignment="1">
      <alignment horizontal="right" vertical="center" indent="2"/>
    </xf>
    <xf numFmtId="0" fontId="0" fillId="5" borderId="0" xfId="0" applyNumberFormat="1" applyFont="1" applyFill="1" applyBorder="1" applyAlignment="1">
      <alignment horizontal="right" vertical="center" indent="2"/>
    </xf>
    <xf numFmtId="165" fontId="0" fillId="5" borderId="0" xfId="0" applyNumberFormat="1" applyFont="1" applyFill="1" applyBorder="1" applyAlignment="1">
      <alignment horizontal="right" vertical="center" indent="2"/>
    </xf>
    <xf numFmtId="0" fontId="0" fillId="4" borderId="0" xfId="0" applyFill="1" applyAlignment="1">
      <alignment horizontal="right" indent="2"/>
    </xf>
    <xf numFmtId="0" fontId="1" fillId="3" borderId="0" xfId="0" applyFont="1" applyFill="1" applyAlignment="1">
      <alignment horizontal="right" vertical="center" indent="2"/>
    </xf>
    <xf numFmtId="0" fontId="0" fillId="2" borderId="0" xfId="0" applyFill="1" applyAlignment="1">
      <alignment horizontal="right" indent="2"/>
    </xf>
    <xf numFmtId="1" fontId="8" fillId="6" borderId="0" xfId="0" applyNumberFormat="1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0" fillId="4" borderId="0" xfId="0" applyFill="1" applyBorder="1">
      <alignment vertical="center"/>
    </xf>
    <xf numFmtId="0" fontId="0" fillId="5" borderId="0" xfId="0" applyFont="1" applyFill="1" applyBorder="1" applyAlignment="1">
      <alignment horizontal="right" vertical="center" indent="2"/>
    </xf>
    <xf numFmtId="166" fontId="0" fillId="4" borderId="0" xfId="0" applyNumberFormat="1" applyFill="1" applyAlignment="1">
      <alignment horizontal="right" indent="2"/>
    </xf>
    <xf numFmtId="166" fontId="0" fillId="4" borderId="0" xfId="0" applyNumberFormat="1" applyFill="1">
      <alignment vertical="center"/>
    </xf>
    <xf numFmtId="166" fontId="1" fillId="3" borderId="0" xfId="0" applyNumberFormat="1" applyFont="1" applyFill="1" applyAlignment="1">
      <alignment horizontal="right" vertical="center" indent="2"/>
    </xf>
    <xf numFmtId="166" fontId="5" fillId="6" borderId="0" xfId="3" applyNumberFormat="1" applyFont="1" applyFill="1" applyAlignment="1">
      <alignment horizontal="center"/>
    </xf>
    <xf numFmtId="166" fontId="0" fillId="6" borderId="0" xfId="0" applyNumberFormat="1" applyFill="1" applyAlignment="1">
      <alignment horizontal="right" indent="2"/>
    </xf>
    <xf numFmtId="165" fontId="0" fillId="4" borderId="0" xfId="0" applyNumberFormat="1" applyFill="1" applyAlignment="1">
      <alignment horizontal="right" indent="2"/>
    </xf>
    <xf numFmtId="165" fontId="0" fillId="4" borderId="0" xfId="0" applyNumberFormat="1" applyFill="1">
      <alignment vertical="center"/>
    </xf>
    <xf numFmtId="165" fontId="1" fillId="3" borderId="0" xfId="0" applyNumberFormat="1" applyFont="1" applyFill="1" applyAlignment="1">
      <alignment horizontal="right" vertical="center" indent="2"/>
    </xf>
    <xf numFmtId="165" fontId="5" fillId="6" borderId="0" xfId="3" applyNumberFormat="1" applyFont="1" applyFill="1" applyAlignment="1">
      <alignment horizontal="center"/>
    </xf>
    <xf numFmtId="165" fontId="0" fillId="6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vertical="center" indent="2"/>
    </xf>
    <xf numFmtId="165" fontId="5" fillId="2" borderId="0" xfId="3" applyNumberFormat="1" applyFont="1" applyFill="1" applyAlignment="1">
      <alignment horizontal="center"/>
    </xf>
    <xf numFmtId="165" fontId="0" fillId="2" borderId="0" xfId="0" applyNumberFormat="1" applyFill="1" applyAlignment="1">
      <alignment horizontal="right" indent="2"/>
    </xf>
    <xf numFmtId="165" fontId="1" fillId="3" borderId="0" xfId="0" applyNumberFormat="1" applyFont="1" applyFill="1" applyBorder="1" applyAlignment="1">
      <alignment horizontal="right" indent="2"/>
    </xf>
    <xf numFmtId="165" fontId="3" fillId="7" borderId="0" xfId="0" applyNumberFormat="1" applyFont="1" applyFill="1" applyBorder="1" applyAlignment="1">
      <alignment horizontal="right" vertical="top" indent="2"/>
    </xf>
    <xf numFmtId="166" fontId="0" fillId="4" borderId="0" xfId="0" applyNumberFormat="1" applyFill="1" applyAlignment="1">
      <alignment horizontal="right" vertical="center" indent="2"/>
    </xf>
    <xf numFmtId="166" fontId="2" fillId="7" borderId="1" xfId="0" applyNumberFormat="1" applyFont="1" applyFill="1" applyBorder="1" applyAlignment="1">
      <alignment horizontal="right" vertical="center" indent="2"/>
    </xf>
    <xf numFmtId="166" fontId="5" fillId="7" borderId="1" xfId="3" applyNumberFormat="1" applyFill="1" applyBorder="1" applyAlignment="1">
      <alignment horizontal="left" vertical="center" indent="2"/>
    </xf>
    <xf numFmtId="0" fontId="10" fillId="6" borderId="0" xfId="0" applyNumberFormat="1" applyFont="1" applyFill="1" applyBorder="1" applyAlignment="1">
      <alignment horizontal="right" indent="2"/>
    </xf>
    <xf numFmtId="14" fontId="0" fillId="5" borderId="0" xfId="0" applyNumberFormat="1" applyFont="1" applyFill="1" applyBorder="1" applyAlignment="1">
      <alignment horizontal="right" vertical="center" indent="2"/>
    </xf>
    <xf numFmtId="0" fontId="11" fillId="5" borderId="0" xfId="0" applyFont="1" applyFill="1" applyBorder="1" applyAlignment="1">
      <alignment horizontal="left" vertical="center" indent="1"/>
    </xf>
    <xf numFmtId="166" fontId="11" fillId="5" borderId="0" xfId="0" applyNumberFormat="1" applyFont="1" applyFill="1" applyBorder="1" applyAlignment="1">
      <alignment horizontal="right" vertical="center" indent="2"/>
    </xf>
    <xf numFmtId="0" fontId="11" fillId="5" borderId="0" xfId="0" applyFont="1" applyFill="1" applyBorder="1" applyAlignment="1">
      <alignment horizontal="right" vertical="center" indent="2"/>
    </xf>
    <xf numFmtId="165" fontId="11" fillId="5" borderId="0" xfId="0" applyNumberFormat="1" applyFont="1" applyFill="1" applyBorder="1" applyAlignment="1">
      <alignment horizontal="right" vertical="center" indent="2"/>
    </xf>
    <xf numFmtId="166" fontId="6" fillId="3" borderId="1" xfId="2" applyNumberFormat="1" applyFill="1" applyBorder="1" applyAlignment="1">
      <alignment horizontal="left" vertical="center" indent="2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6" fillId="3" borderId="3" xfId="2" applyFill="1" applyBorder="1" applyAlignment="1">
      <alignment horizontal="left" vertical="center" indent="1"/>
    </xf>
    <xf numFmtId="0" fontId="5" fillId="2" borderId="3" xfId="3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indent="1"/>
    </xf>
    <xf numFmtId="0" fontId="0" fillId="4" borderId="3" xfId="0" applyFill="1" applyBorder="1" applyAlignment="1">
      <alignment horizontal="left" indent="1"/>
    </xf>
    <xf numFmtId="0" fontId="0" fillId="4" borderId="4" xfId="0" applyFill="1" applyBorder="1">
      <alignment vertical="center"/>
    </xf>
    <xf numFmtId="0" fontId="4" fillId="4" borderId="5" xfId="1" applyFill="1" applyBorder="1" applyAlignment="1">
      <alignment horizontal="left" indent="1"/>
    </xf>
    <xf numFmtId="166" fontId="0" fillId="4" borderId="4" xfId="0" applyNumberFormat="1" applyFill="1" applyBorder="1" applyAlignment="1">
      <alignment horizontal="right" indent="2"/>
    </xf>
    <xf numFmtId="0" fontId="0" fillId="4" borderId="4" xfId="0" applyFill="1" applyBorder="1" applyAlignment="1">
      <alignment horizontal="right" indent="2"/>
    </xf>
    <xf numFmtId="165" fontId="0" fillId="4" borderId="4" xfId="0" applyNumberFormat="1" applyFill="1" applyBorder="1" applyAlignment="1">
      <alignment horizontal="right" indent="2"/>
    </xf>
    <xf numFmtId="166" fontId="0" fillId="4" borderId="4" xfId="0" applyNumberFormat="1" applyFill="1" applyBorder="1" applyAlignment="1">
      <alignment horizontal="right" vertical="center" indent="2"/>
    </xf>
    <xf numFmtId="165" fontId="0" fillId="4" borderId="4" xfId="0" applyNumberFormat="1" applyFill="1" applyBorder="1">
      <alignment vertical="center"/>
    </xf>
    <xf numFmtId="0" fontId="11" fillId="5" borderId="6" xfId="0" applyFont="1" applyFill="1" applyBorder="1">
      <alignment vertical="center"/>
    </xf>
    <xf numFmtId="0" fontId="0" fillId="5" borderId="6" xfId="0" applyFont="1" applyFill="1" applyBorder="1" applyAlignment="1">
      <alignment vertical="center"/>
    </xf>
    <xf numFmtId="0" fontId="0" fillId="4" borderId="7" xfId="0" applyFill="1" applyBorder="1">
      <alignment vertical="center"/>
    </xf>
    <xf numFmtId="0" fontId="9" fillId="4" borderId="8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indent="2"/>
    </xf>
    <xf numFmtId="0" fontId="7" fillId="8" borderId="8" xfId="0" applyFont="1" applyFill="1" applyBorder="1" applyAlignment="1">
      <alignment horizontal="right" indent="2"/>
    </xf>
    <xf numFmtId="164" fontId="7" fillId="7" borderId="8" xfId="0" applyNumberFormat="1" applyFont="1" applyFill="1" applyBorder="1" applyAlignment="1">
      <alignment horizontal="right" indent="1"/>
    </xf>
    <xf numFmtId="167" fontId="3" fillId="7" borderId="8" xfId="0" applyNumberFormat="1" applyFont="1" applyFill="1" applyBorder="1" applyAlignment="1">
      <alignment horizontal="right" vertical="top" indent="2"/>
    </xf>
    <xf numFmtId="0" fontId="0" fillId="4" borderId="8" xfId="0" applyFill="1" applyBorder="1">
      <alignment vertical="center"/>
    </xf>
    <xf numFmtId="168" fontId="10" fillId="7" borderId="0" xfId="0" applyNumberFormat="1" applyFont="1" applyFill="1" applyBorder="1" applyAlignment="1">
      <alignment horizontal="right" indent="1"/>
    </xf>
    <xf numFmtId="168" fontId="8" fillId="6" borderId="0" xfId="0" applyNumberFormat="1" applyFont="1" applyFill="1" applyAlignment="1">
      <alignment horizontal="center" vertical="center"/>
    </xf>
    <xf numFmtId="168" fontId="8" fillId="2" borderId="0" xfId="0" applyNumberFormat="1" applyFont="1" applyFill="1" applyAlignment="1">
      <alignment horizontal="center" vertical="center"/>
    </xf>
    <xf numFmtId="169" fontId="0" fillId="5" borderId="0" xfId="0" applyNumberFormat="1" applyFont="1" applyFill="1" applyBorder="1" applyAlignment="1">
      <alignment horizontal="right" vertical="center" indent="2"/>
    </xf>
    <xf numFmtId="169" fontId="8" fillId="2" borderId="0" xfId="0" applyNumberFormat="1" applyFont="1" applyFill="1" applyAlignment="1">
      <alignment horizontal="center" vertical="center"/>
    </xf>
  </cellXfs>
  <cellStyles count="4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>
        <left/>
        <right/>
        <top/>
        <bottom/>
      </border>
    </dxf>
    <dxf>
      <alignment vertical="center" textRotation="0" wrapText="0" indent="0" relativeIndent="255" justifyLastLine="0" shrinkToFit="0" readingOrder="0"/>
      <border diagonalUp="0" diagonalDown="0">
        <left/>
        <right style="thick">
          <color theme="1" tint="0.14993743705557422"/>
        </right>
        <top/>
        <bottom/>
        <vertical/>
        <horizontal/>
      </border>
    </dxf>
    <dxf>
      <numFmt numFmtId="165" formatCode="&quot;$&quot;#,##0.00"/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6" formatCode="0.0"/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#,##0.00"/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5" formatCode="&quot;$&quot;#,##0.00"/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&quot;$&quot;#,##0.00"/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0.0"/>
      <fill>
        <patternFill patternType="solid">
          <fgColor indexed="64"/>
          <bgColor theme="1" tint="0.14996795556505021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6795556505021"/>
        </patternFill>
      </fill>
      <alignment horizontal="left" vertical="bottom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2" relativeIndent="255" justifyLastLine="0" shrinkToFit="0" readingOrder="0"/>
    </dxf>
    <dxf>
      <alignment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color theme="1" tint="0.14996795556505021"/>
      </font>
      <fill>
        <patternFill>
          <bgColor theme="2" tint="-4.9989318521683403E-2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  <border>
        <left style="thick">
          <color theme="1" tint="0.14996795556505021"/>
        </left>
      </border>
    </dxf>
    <dxf>
      <font>
        <color theme="1" tint="0.14996795556505021"/>
      </font>
      <border>
        <left style="thick">
          <color theme="1" tint="0.24994659260841701"/>
        </left>
        <right style="thick">
          <color theme="1" tint="0.24994659260841701"/>
        </right>
        <bottom style="medium">
          <color theme="1" tint="0.24994659260841701"/>
        </bottom>
        <horizontal style="medium">
          <color theme="1" tint="0.24994659260841701"/>
        </horizontal>
      </border>
    </dxf>
  </dxfs>
  <tableStyles count="1" defaultTableStyle="Seguimiento del consumo de gasolina por kilómetro" defaultPivotStyle="PivotStyleLight16">
    <tableStyle name="Seguimiento del consumo de gasolina por kilómetro" pivot="0" count="5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eguimientoConsumoMedioGasolina" displayName="SeguimientoConsumoMedioGasolina" ref="B8:I40" headerRowDxfId="16" dataDxfId="15">
  <autoFilter ref="B8:I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Fecha" totalsRowLabel="Averages" dataDxfId="14" totalsRowDxfId="13"/>
    <tableColumn id="2" name="Cuentakilómetros" totalsRowFunction="average" dataDxfId="12" totalsRowDxfId="11"/>
    <tableColumn id="8" name="Total litros" totalsRowFunction="average" dataDxfId="10" totalsRowDxfId="9"/>
    <tableColumn id="3" name="Coste total de gasolina" totalsRowFunction="average" dataDxfId="8" totalsRowDxfId="7"/>
    <tableColumn id="9" name="Coste/litro" totalsRowFunction="average" dataDxfId="6" totalsRowDxfId="5">
      <calculatedColumnFormula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calculatedColumnFormula>
    </tableColumn>
    <tableColumn id="7" name="Kilómetros/litro" totalsRowFunction="average" dataDxfId="4" totalsRowDxfId="3">
      <calculatedColumnFormula>IFERROR(SeguimientoConsumoMedioGasolina[[#This Row],[Cuentakilómetros]]/SeguimientoConsumoMedioGasolina[[#This Row],[Total litros]],"")</calculatedColumnFormula>
    </tableColumn>
    <tableColumn id="4" name="Coste/kilómetro" totalsRowFunction="average" dataDxfId="2">
      <calculatedColumnFormula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calculatedColumnFormula>
    </tableColumn>
    <tableColumn id="5" name=" " dataDxfId="1" totalsRowDxfId="0"/>
  </tableColumns>
  <tableStyleInfo name="Seguimiento del consumo de gasolina por kilómetro" showFirstColumn="0" showLastColumn="0" showRowStripes="1" showColumnStripes="0"/>
  <extLst>
    <ext xmlns:x14="http://schemas.microsoft.com/office/spreadsheetml/2009/9/main" uri="{504A1905-F514-4f6f-8877-14C23A59335A}">
      <x14:table altText="Registro del consumo de gasolina por kilómetro" altTextSummary="Lista de detalles del consumo de gasolina por kilómetro: fecha, cuentakilómetros, litros totales, coste/litro (calculado), kilómetros/litro (calculado) y coste/kilómetro (calculado)."/>
    </ext>
  </extLst>
</table>
</file>

<file path=xl/theme/theme1.xml><?xml version="1.0" encoding="utf-8"?>
<a:theme xmlns:a="http://schemas.openxmlformats.org/drawingml/2006/main" name="Office Theme">
  <a:themeElements>
    <a:clrScheme name="Gas Mileage Log">
      <a:dk1>
        <a:sysClr val="windowText" lastClr="000000"/>
      </a:dk1>
      <a:lt1>
        <a:sysClr val="window" lastClr="FFFFFF"/>
      </a:lt1>
      <a:dk2>
        <a:srgbClr val="44546A"/>
      </a:dk2>
      <a:lt2>
        <a:srgbClr val="FFFFFF"/>
      </a:lt2>
      <a:accent1>
        <a:srgbClr val="8CBD3F"/>
      </a:accent1>
      <a:accent2>
        <a:srgbClr val="DAE71E"/>
      </a:accent2>
      <a:accent3>
        <a:srgbClr val="1EB0F0"/>
      </a:accent3>
      <a:accent4>
        <a:srgbClr val="FF6927"/>
      </a:accent4>
      <a:accent5>
        <a:srgbClr val="9E8AE9"/>
      </a:accent5>
      <a:accent6>
        <a:srgbClr val="CD865B"/>
      </a:accent6>
      <a:hlink>
        <a:srgbClr val="1EB0F0"/>
      </a:hlink>
      <a:folHlink>
        <a:srgbClr val="9E8AE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J40"/>
  <sheetViews>
    <sheetView showGridLines="0" tabSelected="1" workbookViewId="0"/>
  </sheetViews>
  <sheetFormatPr baseColWidth="10" defaultColWidth="9.140625" defaultRowHeight="20.25" customHeight="1"/>
  <cols>
    <col min="1" max="1" width="2.7109375" style="1" customWidth="1"/>
    <col min="2" max="2" width="23" style="2" customWidth="1"/>
    <col min="3" max="3" width="23" style="13" customWidth="1"/>
    <col min="4" max="4" width="23" style="6" customWidth="1"/>
    <col min="5" max="5" width="25.140625" style="18" customWidth="1"/>
    <col min="6" max="6" width="23" style="18" customWidth="1"/>
    <col min="7" max="7" width="23" style="28" customWidth="1"/>
    <col min="8" max="8" width="23" style="18" customWidth="1"/>
    <col min="9" max="9" width="1.5703125" style="1" customWidth="1"/>
    <col min="10" max="10" width="2.42578125" style="1" customWidth="1"/>
    <col min="11" max="16384" width="9.140625" style="1"/>
  </cols>
  <sheetData>
    <row r="1" spans="1:10" ht="61.5" customHeight="1" thickTop="1">
      <c r="A1" s="45"/>
      <c r="B1" s="46" t="s">
        <v>1</v>
      </c>
      <c r="C1" s="47"/>
      <c r="D1" s="48"/>
      <c r="E1" s="49"/>
      <c r="F1" s="49"/>
      <c r="G1" s="50"/>
      <c r="H1" s="51"/>
      <c r="I1" s="54"/>
    </row>
    <row r="2" spans="1:10" ht="20.25" customHeight="1">
      <c r="A2" s="11"/>
      <c r="B2" s="39"/>
      <c r="C2" s="14"/>
      <c r="D2" s="1"/>
      <c r="E2" s="19"/>
      <c r="F2" s="19"/>
      <c r="I2" s="55" t="s">
        <v>2</v>
      </c>
      <c r="J2" s="1" t="s">
        <v>0</v>
      </c>
    </row>
    <row r="3" spans="1:10" ht="23.25" customHeight="1">
      <c r="A3" s="11"/>
      <c r="B3" s="40" t="s">
        <v>3</v>
      </c>
      <c r="C3" s="15"/>
      <c r="D3" s="7"/>
      <c r="E3" s="20"/>
      <c r="F3" s="23"/>
      <c r="G3" s="37" t="s">
        <v>15</v>
      </c>
      <c r="H3" s="26"/>
      <c r="I3" s="56"/>
      <c r="J3" s="1" t="s">
        <v>0</v>
      </c>
    </row>
    <row r="4" spans="1:10" ht="30.75" customHeight="1">
      <c r="A4" s="11"/>
      <c r="B4" s="41" t="s">
        <v>4</v>
      </c>
      <c r="C4" s="16" t="s">
        <v>11</v>
      </c>
      <c r="D4" s="10" t="s">
        <v>12</v>
      </c>
      <c r="E4" s="21" t="s">
        <v>5</v>
      </c>
      <c r="F4" s="24" t="s">
        <v>13</v>
      </c>
      <c r="G4" s="30" t="s">
        <v>6</v>
      </c>
      <c r="H4" s="31">
        <v>611</v>
      </c>
      <c r="I4" s="57"/>
      <c r="J4" s="1" t="s">
        <v>0</v>
      </c>
    </row>
    <row r="5" spans="1:10" ht="37.5" customHeight="1">
      <c r="A5" s="11"/>
      <c r="B5" s="42">
        <f>AVERAGE(SeguimientoConsumoMedioGasolina[Total litros])</f>
        <v>45</v>
      </c>
      <c r="C5" s="62">
        <f>AVERAGE(SeguimientoConsumoMedioGasolina[Coste total de gasolina])</f>
        <v>41.226666666666667</v>
      </c>
      <c r="D5" s="63">
        <f>AVERAGE(SeguimientoConsumoMedioGasolina[Coste/litro])</f>
        <v>0.91497530864197518</v>
      </c>
      <c r="E5" s="9">
        <f>AVERAGE(SeguimientoConsumoMedioGasolina[Kilómetros/litro])</f>
        <v>7.5</v>
      </c>
      <c r="F5" s="65">
        <f>AVERAGE(SeguimientoConsumoMedioGasolina[Coste/kilómetro])</f>
        <v>0.12316321436639842</v>
      </c>
      <c r="G5" s="30" t="s">
        <v>14</v>
      </c>
      <c r="H5" s="61">
        <f>IF(CosteMedioPorKilómetro&lt;&gt;"",(KilómetrosViaje/MediaKm_L)*CosteMedioPorLitro,"")</f>
        <v>74.539988477366251</v>
      </c>
      <c r="I5" s="58"/>
    </row>
    <row r="6" spans="1:10" ht="14.25" customHeight="1">
      <c r="A6" s="11"/>
      <c r="B6" s="43"/>
      <c r="C6" s="17"/>
      <c r="D6" s="8"/>
      <c r="E6" s="22"/>
      <c r="F6" s="25"/>
      <c r="G6" s="29"/>
      <c r="H6" s="27"/>
      <c r="I6" s="59"/>
    </row>
    <row r="7" spans="1:10" ht="20.25" customHeight="1">
      <c r="A7" s="11"/>
      <c r="B7" s="44"/>
      <c r="I7" s="60" t="s">
        <v>0</v>
      </c>
    </row>
    <row r="8" spans="1:10" ht="20.25" customHeight="1">
      <c r="B8" s="33" t="s">
        <v>7</v>
      </c>
      <c r="C8" s="34" t="s">
        <v>8</v>
      </c>
      <c r="D8" s="35" t="s">
        <v>9</v>
      </c>
      <c r="E8" s="36" t="s">
        <v>16</v>
      </c>
      <c r="F8" s="36" t="s">
        <v>12</v>
      </c>
      <c r="G8" s="34" t="s">
        <v>10</v>
      </c>
      <c r="H8" s="36" t="s">
        <v>13</v>
      </c>
      <c r="I8" s="52" t="s">
        <v>0</v>
      </c>
    </row>
    <row r="9" spans="1:10" ht="20.25" customHeight="1">
      <c r="A9" s="38"/>
      <c r="B9" s="32">
        <v>41395</v>
      </c>
      <c r="C9" s="3">
        <v>355</v>
      </c>
      <c r="D9" s="4">
        <v>45</v>
      </c>
      <c r="E9" s="64">
        <v>40.78</v>
      </c>
      <c r="F9" s="64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>0.90622222222222226</v>
      </c>
      <c r="G9" s="3">
        <f>IFERROR(SeguimientoConsumoMedioGasolina[[#This Row],[Cuentakilómetros]]/SeguimientoConsumoMedioGasolina[[#This Row],[Total litros]],"")</f>
        <v>7.8888888888888893</v>
      </c>
      <c r="H9" s="64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>0.11487323943661971</v>
      </c>
      <c r="I9" s="53"/>
    </row>
    <row r="10" spans="1:10" ht="20.25" customHeight="1">
      <c r="A10" s="38"/>
      <c r="B10" s="32">
        <v>41404</v>
      </c>
      <c r="C10" s="3">
        <v>354</v>
      </c>
      <c r="D10" s="4">
        <v>54</v>
      </c>
      <c r="E10" s="64">
        <v>50.12</v>
      </c>
      <c r="F10" s="64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>0.92814814814814806</v>
      </c>
      <c r="G10" s="3">
        <f>IFERROR(SeguimientoConsumoMedioGasolina[[#This Row],[Cuentakilómetros]]/SeguimientoConsumoMedioGasolina[[#This Row],[Total litros]],"")</f>
        <v>6.5555555555555554</v>
      </c>
      <c r="H10" s="64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>0.1415819209039548</v>
      </c>
      <c r="I10" s="53"/>
    </row>
    <row r="11" spans="1:10" ht="20.25" customHeight="1">
      <c r="A11" s="38"/>
      <c r="B11" s="32">
        <v>41409</v>
      </c>
      <c r="C11" s="3">
        <v>290</v>
      </c>
      <c r="D11" s="4">
        <v>36</v>
      </c>
      <c r="E11" s="64">
        <v>32.78</v>
      </c>
      <c r="F11" s="64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>0.91055555555555556</v>
      </c>
      <c r="G11" s="3">
        <f>IFERROR(SeguimientoConsumoMedioGasolina[[#This Row],[Cuentakilómetros]]/SeguimientoConsumoMedioGasolina[[#This Row],[Total litros]],"")</f>
        <v>8.0555555555555554</v>
      </c>
      <c r="H11" s="64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>0.1130344827586207</v>
      </c>
      <c r="I11" s="53"/>
    </row>
    <row r="12" spans="1:10" ht="20.25" customHeight="1">
      <c r="A12" s="38"/>
      <c r="B12" s="32"/>
      <c r="C12" s="3"/>
      <c r="D12" s="12"/>
      <c r="E12" s="5"/>
      <c r="F12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2" s="3" t="str">
        <f>IFERROR(SeguimientoConsumoMedioGasolina[[#This Row],[Cuentakilómetros]]/SeguimientoConsumoMedioGasolina[[#This Row],[Total litros]],"")</f>
        <v/>
      </c>
      <c r="H12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2" s="53"/>
    </row>
    <row r="13" spans="1:10" ht="20.25" customHeight="1">
      <c r="A13" s="38"/>
      <c r="B13" s="32"/>
      <c r="C13" s="3"/>
      <c r="D13" s="12"/>
      <c r="E13" s="5"/>
      <c r="F13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3" s="3" t="str">
        <f>IFERROR(SeguimientoConsumoMedioGasolina[[#This Row],[Cuentakilómetros]]/SeguimientoConsumoMedioGasolina[[#This Row],[Total litros]],"")</f>
        <v/>
      </c>
      <c r="H13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3" s="53"/>
    </row>
    <row r="14" spans="1:10" ht="20.25" customHeight="1">
      <c r="A14" s="38"/>
      <c r="B14" s="32"/>
      <c r="C14" s="3"/>
      <c r="D14" s="12"/>
      <c r="E14" s="5"/>
      <c r="F14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4" s="3" t="str">
        <f>IFERROR(SeguimientoConsumoMedioGasolina[[#This Row],[Cuentakilómetros]]/SeguimientoConsumoMedioGasolina[[#This Row],[Total litros]],"")</f>
        <v/>
      </c>
      <c r="H14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4" s="53"/>
    </row>
    <row r="15" spans="1:10" ht="20.25" customHeight="1">
      <c r="A15" s="38"/>
      <c r="B15" s="32"/>
      <c r="C15" s="3"/>
      <c r="D15" s="12"/>
      <c r="E15" s="5"/>
      <c r="F15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5" s="3" t="str">
        <f>IFERROR(SeguimientoConsumoMedioGasolina[[#This Row],[Cuentakilómetros]]/SeguimientoConsumoMedioGasolina[[#This Row],[Total litros]],"")</f>
        <v/>
      </c>
      <c r="H15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5" s="53"/>
    </row>
    <row r="16" spans="1:10" ht="20.25" customHeight="1">
      <c r="A16" s="38"/>
      <c r="B16" s="12"/>
      <c r="C16" s="3"/>
      <c r="D16" s="12"/>
      <c r="E16" s="5"/>
      <c r="F16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6" s="3" t="str">
        <f>IFERROR(SeguimientoConsumoMedioGasolina[[#This Row],[Cuentakilómetros]]/SeguimientoConsumoMedioGasolina[[#This Row],[Total litros]],"")</f>
        <v/>
      </c>
      <c r="H16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6" s="53"/>
    </row>
    <row r="17" spans="1:9" ht="20.25" customHeight="1">
      <c r="A17" s="38"/>
      <c r="B17" s="12"/>
      <c r="C17" s="3"/>
      <c r="D17" s="12"/>
      <c r="E17" s="5"/>
      <c r="F17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7" s="3" t="str">
        <f>IFERROR(SeguimientoConsumoMedioGasolina[[#This Row],[Cuentakilómetros]]/SeguimientoConsumoMedioGasolina[[#This Row],[Total litros]],"")</f>
        <v/>
      </c>
      <c r="H17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7" s="53"/>
    </row>
    <row r="18" spans="1:9" ht="20.25" customHeight="1">
      <c r="A18" s="38"/>
      <c r="B18" s="12"/>
      <c r="C18" s="3"/>
      <c r="D18" s="12"/>
      <c r="E18" s="5"/>
      <c r="F18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8" s="3" t="str">
        <f>IFERROR(SeguimientoConsumoMedioGasolina[[#This Row],[Cuentakilómetros]]/SeguimientoConsumoMedioGasolina[[#This Row],[Total litros]],"")</f>
        <v/>
      </c>
      <c r="H18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8" s="53"/>
    </row>
    <row r="19" spans="1:9" ht="20.25" customHeight="1">
      <c r="A19" s="38"/>
      <c r="B19" s="12"/>
      <c r="C19" s="3"/>
      <c r="D19" s="12"/>
      <c r="E19" s="5"/>
      <c r="F19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19" s="3" t="str">
        <f>IFERROR(SeguimientoConsumoMedioGasolina[[#This Row],[Cuentakilómetros]]/SeguimientoConsumoMedioGasolina[[#This Row],[Total litros]],"")</f>
        <v/>
      </c>
      <c r="H19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19" s="53"/>
    </row>
    <row r="20" spans="1:9" ht="20.25" customHeight="1">
      <c r="A20" s="38"/>
      <c r="B20" s="12"/>
      <c r="C20" s="3"/>
      <c r="D20" s="12"/>
      <c r="E20" s="5"/>
      <c r="F20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0" s="3" t="str">
        <f>IFERROR(SeguimientoConsumoMedioGasolina[[#This Row],[Cuentakilómetros]]/SeguimientoConsumoMedioGasolina[[#This Row],[Total litros]],"")</f>
        <v/>
      </c>
      <c r="H20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0" s="53"/>
    </row>
    <row r="21" spans="1:9" ht="20.25" customHeight="1">
      <c r="A21" s="38"/>
      <c r="B21" s="12"/>
      <c r="C21" s="3"/>
      <c r="D21" s="12"/>
      <c r="E21" s="5"/>
      <c r="F21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1" s="3" t="str">
        <f>IFERROR(SeguimientoConsumoMedioGasolina[[#This Row],[Cuentakilómetros]]/SeguimientoConsumoMedioGasolina[[#This Row],[Total litros]],"")</f>
        <v/>
      </c>
      <c r="H21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1" s="53"/>
    </row>
    <row r="22" spans="1:9" ht="20.25" customHeight="1">
      <c r="A22" s="38"/>
      <c r="B22" s="12"/>
      <c r="C22" s="3"/>
      <c r="D22" s="12"/>
      <c r="E22" s="5"/>
      <c r="F22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2" s="3" t="str">
        <f>IFERROR(SeguimientoConsumoMedioGasolina[[#This Row],[Cuentakilómetros]]/SeguimientoConsumoMedioGasolina[[#This Row],[Total litros]],"")</f>
        <v/>
      </c>
      <c r="H22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2" s="53"/>
    </row>
    <row r="23" spans="1:9" ht="20.25" customHeight="1">
      <c r="A23" s="38"/>
      <c r="B23" s="12"/>
      <c r="C23" s="3"/>
      <c r="D23" s="12"/>
      <c r="E23" s="5"/>
      <c r="F23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3" s="3" t="str">
        <f>IFERROR(SeguimientoConsumoMedioGasolina[[#This Row],[Cuentakilómetros]]/SeguimientoConsumoMedioGasolina[[#This Row],[Total litros]],"")</f>
        <v/>
      </c>
      <c r="H23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3" s="53"/>
    </row>
    <row r="24" spans="1:9" ht="20.25" customHeight="1">
      <c r="A24" s="38"/>
      <c r="B24" s="12"/>
      <c r="C24" s="3"/>
      <c r="D24" s="12"/>
      <c r="E24" s="5"/>
      <c r="F24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4" s="3" t="str">
        <f>IFERROR(SeguimientoConsumoMedioGasolina[[#This Row],[Cuentakilómetros]]/SeguimientoConsumoMedioGasolina[[#This Row],[Total litros]],"")</f>
        <v/>
      </c>
      <c r="H24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4" s="53"/>
    </row>
    <row r="25" spans="1:9" ht="20.25" customHeight="1">
      <c r="A25" s="38"/>
      <c r="B25" s="12"/>
      <c r="C25" s="3"/>
      <c r="D25" s="12"/>
      <c r="E25" s="5"/>
      <c r="F25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5" s="3" t="str">
        <f>IFERROR(SeguimientoConsumoMedioGasolina[[#This Row],[Cuentakilómetros]]/SeguimientoConsumoMedioGasolina[[#This Row],[Total litros]],"")</f>
        <v/>
      </c>
      <c r="H25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5" s="53"/>
    </row>
    <row r="26" spans="1:9" ht="20.25" customHeight="1">
      <c r="A26" s="38"/>
      <c r="B26" s="12"/>
      <c r="C26" s="3"/>
      <c r="D26" s="12"/>
      <c r="E26" s="5"/>
      <c r="F26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6" s="3" t="str">
        <f>IFERROR(SeguimientoConsumoMedioGasolina[[#This Row],[Cuentakilómetros]]/SeguimientoConsumoMedioGasolina[[#This Row],[Total litros]],"")</f>
        <v/>
      </c>
      <c r="H26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6" s="53"/>
    </row>
    <row r="27" spans="1:9" ht="20.25" customHeight="1">
      <c r="A27" s="38"/>
      <c r="B27" s="12"/>
      <c r="C27" s="3"/>
      <c r="D27" s="12"/>
      <c r="E27" s="5"/>
      <c r="F27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7" s="3" t="str">
        <f>IFERROR(SeguimientoConsumoMedioGasolina[[#This Row],[Cuentakilómetros]]/SeguimientoConsumoMedioGasolina[[#This Row],[Total litros]],"")</f>
        <v/>
      </c>
      <c r="H27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7" s="53"/>
    </row>
    <row r="28" spans="1:9" ht="20.25" customHeight="1">
      <c r="A28" s="38"/>
      <c r="B28" s="12"/>
      <c r="C28" s="3"/>
      <c r="D28" s="12"/>
      <c r="E28" s="5"/>
      <c r="F28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8" s="3" t="str">
        <f>IFERROR(SeguimientoConsumoMedioGasolina[[#This Row],[Cuentakilómetros]]/SeguimientoConsumoMedioGasolina[[#This Row],[Total litros]],"")</f>
        <v/>
      </c>
      <c r="H28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8" s="53"/>
    </row>
    <row r="29" spans="1:9" ht="20.25" customHeight="1">
      <c r="A29" s="38"/>
      <c r="B29" s="12"/>
      <c r="C29" s="3"/>
      <c r="D29" s="12"/>
      <c r="E29" s="5"/>
      <c r="F29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29" s="3" t="str">
        <f>IFERROR(SeguimientoConsumoMedioGasolina[[#This Row],[Cuentakilómetros]]/SeguimientoConsumoMedioGasolina[[#This Row],[Total litros]],"")</f>
        <v/>
      </c>
      <c r="H29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29" s="53"/>
    </row>
    <row r="30" spans="1:9" ht="20.25" customHeight="1">
      <c r="A30" s="38"/>
      <c r="B30" s="12"/>
      <c r="C30" s="3"/>
      <c r="D30" s="12"/>
      <c r="E30" s="5"/>
      <c r="F30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0" s="3" t="str">
        <f>IFERROR(SeguimientoConsumoMedioGasolina[[#This Row],[Cuentakilómetros]]/SeguimientoConsumoMedioGasolina[[#This Row],[Total litros]],"")</f>
        <v/>
      </c>
      <c r="H30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0" s="53"/>
    </row>
    <row r="31" spans="1:9" ht="20.25" customHeight="1">
      <c r="A31" s="38"/>
      <c r="B31" s="12"/>
      <c r="C31" s="3"/>
      <c r="D31" s="12"/>
      <c r="E31" s="5"/>
      <c r="F31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1" s="3" t="str">
        <f>IFERROR(SeguimientoConsumoMedioGasolina[[#This Row],[Cuentakilómetros]]/SeguimientoConsumoMedioGasolina[[#This Row],[Total litros]],"")</f>
        <v/>
      </c>
      <c r="H31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1" s="53"/>
    </row>
    <row r="32" spans="1:9" ht="20.25" customHeight="1">
      <c r="A32" s="38"/>
      <c r="B32" s="12"/>
      <c r="C32" s="3"/>
      <c r="D32" s="12"/>
      <c r="E32" s="5"/>
      <c r="F32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2" s="3" t="str">
        <f>IFERROR(SeguimientoConsumoMedioGasolina[[#This Row],[Cuentakilómetros]]/SeguimientoConsumoMedioGasolina[[#This Row],[Total litros]],"")</f>
        <v/>
      </c>
      <c r="H32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2" s="53"/>
    </row>
    <row r="33" spans="1:9" ht="20.25" customHeight="1">
      <c r="A33" s="38"/>
      <c r="B33" s="12"/>
      <c r="C33" s="3"/>
      <c r="D33" s="12"/>
      <c r="E33" s="5"/>
      <c r="F33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3" s="3" t="str">
        <f>IFERROR(SeguimientoConsumoMedioGasolina[[#This Row],[Cuentakilómetros]]/SeguimientoConsumoMedioGasolina[[#This Row],[Total litros]],"")</f>
        <v/>
      </c>
      <c r="H33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3" s="53"/>
    </row>
    <row r="34" spans="1:9" ht="20.25" customHeight="1">
      <c r="A34" s="38"/>
      <c r="B34" s="12"/>
      <c r="C34" s="3"/>
      <c r="D34" s="12"/>
      <c r="E34" s="5"/>
      <c r="F34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4" s="3" t="str">
        <f>IFERROR(SeguimientoConsumoMedioGasolina[[#This Row],[Cuentakilómetros]]/SeguimientoConsumoMedioGasolina[[#This Row],[Total litros]],"")</f>
        <v/>
      </c>
      <c r="H34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4" s="53"/>
    </row>
    <row r="35" spans="1:9" ht="20.25" customHeight="1">
      <c r="A35" s="38"/>
      <c r="B35" s="12"/>
      <c r="C35" s="3"/>
      <c r="D35" s="12"/>
      <c r="E35" s="5"/>
      <c r="F35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5" s="3" t="str">
        <f>IFERROR(SeguimientoConsumoMedioGasolina[[#This Row],[Cuentakilómetros]]/SeguimientoConsumoMedioGasolina[[#This Row],[Total litros]],"")</f>
        <v/>
      </c>
      <c r="H35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5" s="53"/>
    </row>
    <row r="36" spans="1:9" ht="20.25" customHeight="1">
      <c r="A36" s="38"/>
      <c r="B36" s="12"/>
      <c r="C36" s="3"/>
      <c r="D36" s="12"/>
      <c r="E36" s="5"/>
      <c r="F36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6" s="3" t="str">
        <f>IFERROR(SeguimientoConsumoMedioGasolina[[#This Row],[Cuentakilómetros]]/SeguimientoConsumoMedioGasolina[[#This Row],[Total litros]],"")</f>
        <v/>
      </c>
      <c r="H36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6" s="53"/>
    </row>
    <row r="37" spans="1:9" ht="20.25" customHeight="1">
      <c r="A37" s="38"/>
      <c r="B37" s="12"/>
      <c r="C37" s="3"/>
      <c r="D37" s="12"/>
      <c r="E37" s="5"/>
      <c r="F37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7" s="3" t="str">
        <f>IFERROR(SeguimientoConsumoMedioGasolina[[#This Row],[Cuentakilómetros]]/SeguimientoConsumoMedioGasolina[[#This Row],[Total litros]],"")</f>
        <v/>
      </c>
      <c r="H37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7" s="53"/>
    </row>
    <row r="38" spans="1:9" ht="20.25" customHeight="1">
      <c r="A38" s="38"/>
      <c r="B38" s="12"/>
      <c r="C38" s="3"/>
      <c r="D38" s="12"/>
      <c r="E38" s="5"/>
      <c r="F38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8" s="3" t="str">
        <f>IFERROR(SeguimientoConsumoMedioGasolina[[#This Row],[Cuentakilómetros]]/SeguimientoConsumoMedioGasolina[[#This Row],[Total litros]],"")</f>
        <v/>
      </c>
      <c r="H38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8" s="53"/>
    </row>
    <row r="39" spans="1:9" ht="20.25" customHeight="1">
      <c r="A39" s="38"/>
      <c r="B39" s="12"/>
      <c r="C39" s="3"/>
      <c r="D39" s="12"/>
      <c r="E39" s="5"/>
      <c r="F39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39" s="3" t="str">
        <f>IFERROR(SeguimientoConsumoMedioGasolina[[#This Row],[Cuentakilómetros]]/SeguimientoConsumoMedioGasolina[[#This Row],[Total litros]],"")</f>
        <v/>
      </c>
      <c r="H39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39" s="53"/>
    </row>
    <row r="40" spans="1:9" ht="20.25" customHeight="1">
      <c r="A40" s="38"/>
      <c r="B40" s="12"/>
      <c r="C40" s="3"/>
      <c r="D40" s="12"/>
      <c r="E40" s="5"/>
      <c r="F40" s="5" t="str">
        <f>IF(AND(SeguimientoConsumoMedioGasolina[[#This Row],[Cuentakilómetros]]&lt;&gt;"", SeguimientoConsumoMedioGasolina[[#This Row],[Total litros]]&lt;&gt;""),SeguimientoConsumoMedioGasolina[[#This Row],[Coste total de gasolina]]/SeguimientoConsumoMedioGasolina[[#This Row],[Total litros]],"")</f>
        <v/>
      </c>
      <c r="G40" s="3" t="str">
        <f>IFERROR(SeguimientoConsumoMedioGasolina[[#This Row],[Cuentakilómetros]]/SeguimientoConsumoMedioGasolina[[#This Row],[Total litros]],"")</f>
        <v/>
      </c>
      <c r="H40" s="5" t="str">
        <f>IF(AND(SeguimientoConsumoMedioGasolina[[#This Row],[Coste total de gasolina]]&lt;&gt;"",SeguimientoConsumoMedioGasolina[[#This Row],[Cuentakilómetros]]&lt;&gt;""),SeguimientoConsumoMedioGasolina[[#This Row],[Coste total de gasolina]]/SeguimientoConsumoMedioGasolina[[#This Row],[Cuentakilómetros]],"")</f>
        <v/>
      </c>
      <c r="I40" s="53"/>
    </row>
  </sheetData>
  <printOptions horizontalCentered="1"/>
  <pageMargins left="0.7" right="0.7" top="0.75" bottom="0.75" header="0.3" footer="0.3"/>
  <pageSetup scale="74" fitToHeight="0" orientation="portrait" r:id="rId1"/>
  <headerFooter differentFirst="1">
    <oddFooter>&amp;C&amp;K01+000Page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Consumo medio de gasolina</vt:lpstr>
      <vt:lpstr>'Consumo medio de gasolina'!Área_de_impresión</vt:lpstr>
      <vt:lpstr>CosteMedio</vt:lpstr>
      <vt:lpstr>CosteMedioPorKilómetro</vt:lpstr>
      <vt:lpstr>CosteMedioPorLitro</vt:lpstr>
      <vt:lpstr>InicioOdómetro</vt:lpstr>
      <vt:lpstr>KilómetrosViaje</vt:lpstr>
      <vt:lpstr>MediaKm_L</vt:lpstr>
      <vt:lpstr>MediaLitros</vt:lpstr>
      <vt:lpstr>'Consumo medio de gasolina'!Títulos_a_imprimir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Raul</dc:creator>
  <cp:lastModifiedBy>pc</cp:lastModifiedBy>
  <dcterms:created xsi:type="dcterms:W3CDTF">2013-07-12T00:14:41Z</dcterms:created>
  <dcterms:modified xsi:type="dcterms:W3CDTF">2015-07-09T17:04:02Z</dcterms:modified>
</cp:coreProperties>
</file>