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/>
  <bookViews>
    <workbookView xWindow="0" yWindow="0" windowWidth="19440" windowHeight="7515"/>
  </bookViews>
  <sheets>
    <sheet name="Factura" sheetId="1" r:id="rId1"/>
    <sheet name="Clientes" sheetId="3" r:id="rId2"/>
  </sheets>
  <definedNames>
    <definedName name="BúsquedaCliente">ListaClientes[Nombre de la empresa]</definedName>
    <definedName name="Depósito">Factura!$G$24</definedName>
    <definedName name="NombreCompañía">Factura!$A$3</definedName>
    <definedName name="NombreFacturación">Factura!$B$10</definedName>
    <definedName name="SubtotalFactura">Factura!$G$23</definedName>
    <definedName name="_xlnm.Print_Titles" localSheetId="1">Clientes!$4:$4</definedName>
    <definedName name="_xlnm.Print_Titles" localSheetId="0">Factura!$16:$16</definedName>
  </definedNames>
  <calcPr calcId="124519"/>
  <fileRecoveryPr repairLoad="1"/>
</workbook>
</file>

<file path=xl/calcChain.xml><?xml version="1.0" encoding="utf-8"?>
<calcChain xmlns="http://schemas.openxmlformats.org/spreadsheetml/2006/main">
  <c r="A24" i="1"/>
  <c r="B13" l="1"/>
  <c r="B12"/>
  <c r="G22" l="1"/>
  <c r="G21"/>
  <c r="G20"/>
  <c r="G17"/>
  <c r="G18"/>
  <c r="G19"/>
  <c r="D1" i="3" l="1"/>
  <c r="C1" l="1"/>
  <c r="G6" i="1"/>
  <c r="D13"/>
  <c r="D11"/>
  <c r="D12"/>
  <c r="D10"/>
  <c r="B11"/>
  <c r="G23" l="1"/>
  <c r="G25" s="1"/>
</calcChain>
</file>

<file path=xl/sharedStrings.xml><?xml version="1.0" encoding="utf-8"?>
<sst xmlns="http://schemas.openxmlformats.org/spreadsheetml/2006/main" count="62" uniqueCount="61">
  <si>
    <t>Graphic Design Institute</t>
  </si>
  <si>
    <t>123 Main Street</t>
  </si>
  <si>
    <t>P: 123-555-0123</t>
  </si>
  <si>
    <t>CustomerService@tailspintoys.com</t>
  </si>
  <si>
    <t>Ocean View, MO 12345</t>
  </si>
  <si>
    <t>F: 123-555-0124</t>
  </si>
  <si>
    <t>www.tailspintoys.com</t>
  </si>
  <si>
    <t>Trey Research</t>
  </si>
  <si>
    <t>Fax:</t>
  </si>
  <si>
    <t>TOTAL</t>
  </si>
  <si>
    <t>Total</t>
  </si>
  <si>
    <t>Fax</t>
  </si>
  <si>
    <t>345 Cherry Street</t>
  </si>
  <si>
    <t>Suite 123</t>
  </si>
  <si>
    <t>Albany</t>
  </si>
  <si>
    <t>SD</t>
  </si>
  <si>
    <t>432-555-0178</t>
  </si>
  <si>
    <t>Contoso, Ltd</t>
  </si>
  <si>
    <t>567 Walnut Lane</t>
  </si>
  <si>
    <t>Moline</t>
  </si>
  <si>
    <t>MO</t>
  </si>
  <si>
    <t>432-555-0189</t>
  </si>
  <si>
    <t>432-555-0123</t>
  </si>
  <si>
    <t>432-555-0124</t>
  </si>
  <si>
    <t>Mike Gragg</t>
  </si>
  <si>
    <t>Janine Mendoza</t>
  </si>
  <si>
    <t>mike@treyresearch.net</t>
  </si>
  <si>
    <t>janine@contoso.com</t>
  </si>
  <si>
    <t>FACTURA DE SERVICIOS</t>
  </si>
  <si>
    <t>N.º de factura:</t>
  </si>
  <si>
    <t>Fecha de la factura:</t>
  </si>
  <si>
    <t>Fecha de entrega:</t>
  </si>
  <si>
    <t>Facturar a:</t>
  </si>
  <si>
    <t>Dirección:</t>
  </si>
  <si>
    <t>Teléfono:</t>
  </si>
  <si>
    <t>Correo electrónico:</t>
  </si>
  <si>
    <t>Contacto:</t>
  </si>
  <si>
    <t>Concepto:</t>
  </si>
  <si>
    <t>Investigación y desarrollo sobre marca nueva</t>
  </si>
  <si>
    <t>FECHA</t>
  </si>
  <si>
    <t>DESCRIPCIÓN</t>
  </si>
  <si>
    <t>TASA POR HORA</t>
  </si>
  <si>
    <t>HORAS</t>
  </si>
  <si>
    <t>TARIFA FIJA</t>
  </si>
  <si>
    <t>DESCUENTO</t>
  </si>
  <si>
    <t>Diseños del logotipo</t>
  </si>
  <si>
    <t>Costes de grupo de análisis</t>
  </si>
  <si>
    <t>Superficie de alquiler para el grupo de análisis</t>
  </si>
  <si>
    <t>Subtotal de la factura</t>
  </si>
  <si>
    <t>Importe de depósito</t>
  </si>
  <si>
    <t>Total vence en &lt;#&gt; días.Cuentas vencidas sujetas a un cargo de servicio de &lt;#&gt; % por mes.</t>
  </si>
  <si>
    <t>Clientes</t>
  </si>
  <si>
    <t>Nombre de la empresa</t>
  </si>
  <si>
    <t>Nombre del contacto</t>
  </si>
  <si>
    <t>Dirección</t>
  </si>
  <si>
    <t>Dirección 2</t>
  </si>
  <si>
    <t>Ciudad</t>
  </si>
  <si>
    <t>Estado</t>
  </si>
  <si>
    <t>Código postal</t>
  </si>
  <si>
    <t>Teléfono</t>
  </si>
  <si>
    <t>Correo electrónico</t>
  </si>
</sst>
</file>

<file path=xl/styles.xml><?xml version="1.0" encoding="utf-8"?>
<styleSheet xmlns="http://schemas.openxmlformats.org/spreadsheetml/2006/main">
  <numFmts count="4">
    <numFmt numFmtId="164" formatCode="&quot;$&quot;#,##0.00"/>
    <numFmt numFmtId="165" formatCode="00000"/>
    <numFmt numFmtId="166" formatCode="0;0;;@"/>
    <numFmt numFmtId="167" formatCode="#,##0.00\ &quot;€&quot;"/>
  </numFmts>
  <fonts count="22">
    <font>
      <sz val="10"/>
      <color theme="3"/>
      <name val="Segoe UI"/>
      <family val="2"/>
      <scheme val="minor"/>
    </font>
    <font>
      <b/>
      <sz val="10"/>
      <name val="Arial"/>
      <family val="2"/>
    </font>
    <font>
      <sz val="10"/>
      <name val="Segoe UI"/>
      <family val="2"/>
      <scheme val="minor"/>
    </font>
    <font>
      <b/>
      <sz val="10"/>
      <name val="Segoe UI"/>
      <family val="2"/>
      <scheme val="minor"/>
    </font>
    <font>
      <sz val="11"/>
      <name val="Segoe UI"/>
      <family val="1"/>
      <scheme val="minor"/>
    </font>
    <font>
      <sz val="9"/>
      <color theme="4" tint="-0.499984740745262"/>
      <name val="Segoe UI"/>
      <family val="2"/>
      <scheme val="major"/>
    </font>
    <font>
      <sz val="10"/>
      <color theme="2" tint="-0.749992370372631"/>
      <name val="Segoe UI"/>
      <family val="2"/>
      <scheme val="minor"/>
    </font>
    <font>
      <sz val="10"/>
      <color theme="0"/>
      <name val="Segoe UI"/>
      <family val="2"/>
      <scheme val="minor"/>
    </font>
    <font>
      <sz val="9"/>
      <name val="Segoe UI"/>
      <family val="2"/>
      <scheme val="minor"/>
    </font>
    <font>
      <b/>
      <sz val="24"/>
      <color theme="0"/>
      <name val="Segoe UI"/>
      <family val="2"/>
      <scheme val="major"/>
    </font>
    <font>
      <sz val="9"/>
      <color theme="3"/>
      <name val="Segoe UI"/>
      <family val="2"/>
      <scheme val="major"/>
    </font>
    <font>
      <sz val="10"/>
      <color theme="0"/>
      <name val="Segoe UI"/>
      <family val="2"/>
      <scheme val="major"/>
    </font>
    <font>
      <sz val="10"/>
      <color theme="3"/>
      <name val="Segoe UI"/>
      <family val="2"/>
      <scheme val="minor"/>
    </font>
    <font>
      <b/>
      <sz val="10"/>
      <color theme="3"/>
      <name val="Segoe UI"/>
      <family val="2"/>
      <scheme val="major"/>
    </font>
    <font>
      <sz val="10"/>
      <color theme="2"/>
      <name val="Segoe UI"/>
      <family val="2"/>
      <scheme val="major"/>
    </font>
    <font>
      <sz val="10"/>
      <name val="Segoe UI"/>
      <family val="2"/>
      <scheme val="major"/>
    </font>
    <font>
      <sz val="11"/>
      <color theme="0"/>
      <name val="Segoe UI"/>
      <family val="2"/>
      <scheme val="major"/>
    </font>
    <font>
      <b/>
      <sz val="11"/>
      <color theme="4" tint="-0.24994659260841701"/>
      <name val="Segoe UI"/>
      <family val="2"/>
      <scheme val="major"/>
    </font>
    <font>
      <sz val="11"/>
      <name val="Segoe UI"/>
      <family val="2"/>
      <scheme val="major"/>
    </font>
    <font>
      <b/>
      <sz val="10"/>
      <color theme="3" tint="0.39991454817346722"/>
      <name val="Segoe UI"/>
      <family val="2"/>
      <scheme val="major"/>
    </font>
    <font>
      <sz val="10"/>
      <color theme="3"/>
      <name val="Segoe UI"/>
      <family val="2"/>
      <scheme val="major"/>
    </font>
    <font>
      <u/>
      <sz val="10"/>
      <name val="Segoe U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7">
    <xf numFmtId="0" fontId="0" fillId="0" borderId="0">
      <alignment vertical="center"/>
    </xf>
    <xf numFmtId="0" fontId="12" fillId="0" borderId="0" applyNumberFormat="0" applyBorder="0" applyAlignment="0" applyProtection="0"/>
    <xf numFmtId="0" fontId="13" fillId="4" borderId="0" applyNumberFormat="0" applyBorder="0" applyProtection="0"/>
    <xf numFmtId="0" fontId="14" fillId="2" borderId="0" applyNumberFormat="0" applyBorder="0" applyAlignment="0" applyProtection="0"/>
    <xf numFmtId="0" fontId="12" fillId="0" borderId="0" applyNumberFormat="0" applyBorder="0" applyAlignment="0" applyProtection="0">
      <alignment vertical="top" wrapText="1"/>
    </xf>
    <xf numFmtId="0" fontId="9" fillId="2" borderId="0" applyNumberFormat="0" applyBorder="0" applyAlignment="0" applyProtection="0"/>
    <xf numFmtId="0" fontId="19" fillId="2" borderId="0" applyNumberFormat="0" applyBorder="0" applyAlignment="0" applyProtection="0"/>
  </cellStyleXfs>
  <cellXfs count="82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0" xfId="0" applyFo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 applyProtection="1">
      <alignment vertical="center"/>
    </xf>
    <xf numFmtId="0" fontId="7" fillId="2" borderId="0" xfId="0" applyFont="1" applyFill="1">
      <alignment vertical="center"/>
    </xf>
    <xf numFmtId="0" fontId="2" fillId="4" borderId="0" xfId="0" applyFont="1" applyFill="1" applyProtection="1">
      <alignment vertical="center"/>
    </xf>
    <xf numFmtId="0" fontId="8" fillId="2" borderId="0" xfId="0" applyFont="1" applyFill="1" applyProtection="1">
      <alignment vertical="center"/>
    </xf>
    <xf numFmtId="0" fontId="19" fillId="2" borderId="0" xfId="6" applyAlignment="1">
      <alignment horizontal="left" vertical="center" indent="1"/>
    </xf>
    <xf numFmtId="0" fontId="13" fillId="4" borderId="0" xfId="2" applyFill="1" applyAlignment="1">
      <alignment horizontal="left" vertical="center" indent="1"/>
    </xf>
    <xf numFmtId="0" fontId="2" fillId="4" borderId="0" xfId="0" applyFont="1" applyFill="1" applyAlignment="1" applyProtection="1">
      <alignment wrapText="1"/>
    </xf>
    <xf numFmtId="0" fontId="2" fillId="4" borderId="0" xfId="0" applyFont="1" applyFill="1" applyAlignment="1" applyProtection="1">
      <alignment horizontal="left" wrapText="1" indent="1"/>
    </xf>
    <xf numFmtId="0" fontId="6" fillId="4" borderId="0" xfId="0" applyFont="1" applyFill="1">
      <alignment vertical="center"/>
    </xf>
    <xf numFmtId="0" fontId="5" fillId="4" borderId="0" xfId="0" applyFont="1" applyFill="1" applyAlignment="1" applyProtection="1">
      <alignment horizontal="left" vertical="top"/>
    </xf>
    <xf numFmtId="0" fontId="6" fillId="4" borderId="0" xfId="0" applyFont="1" applyFill="1" applyAlignment="1">
      <alignment vertical="top" wrapText="1"/>
    </xf>
    <xf numFmtId="0" fontId="0" fillId="5" borderId="0" xfId="0" applyFont="1" applyFill="1" applyProtection="1">
      <alignment vertical="center"/>
    </xf>
    <xf numFmtId="0" fontId="0" fillId="5" borderId="0" xfId="0" applyFont="1" applyFill="1">
      <alignment vertical="center"/>
    </xf>
    <xf numFmtId="0" fontId="10" fillId="5" borderId="0" xfId="0" applyFont="1" applyFill="1" applyAlignment="1" applyProtection="1">
      <alignment horizontal="left" vertical="top"/>
    </xf>
    <xf numFmtId="0" fontId="0" fillId="5" borderId="0" xfId="0" applyFont="1" applyFill="1" applyAlignment="1">
      <alignment vertical="top" wrapText="1"/>
    </xf>
    <xf numFmtId="0" fontId="0" fillId="2" borderId="0" xfId="0" applyFont="1" applyFill="1" applyProtection="1">
      <alignment vertical="center"/>
    </xf>
    <xf numFmtId="0" fontId="19" fillId="2" borderId="0" xfId="6" applyAlignment="1" applyProtection="1">
      <alignment horizontal="left" vertical="center" indent="1"/>
    </xf>
    <xf numFmtId="0" fontId="9" fillId="2" borderId="0" xfId="5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Font="1" applyAlignment="1" applyProtection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0" xfId="0" applyFill="1">
      <alignment vertical="center"/>
    </xf>
    <xf numFmtId="14" fontId="0" fillId="0" borderId="0" xfId="0" applyNumberFormat="1" applyAlignment="1">
      <alignment horizontal="left" vertical="center" indent="1"/>
    </xf>
    <xf numFmtId="0" fontId="13" fillId="4" borderId="0" xfId="2" applyFill="1" applyAlignment="1" applyProtection="1">
      <alignment horizontal="left" vertical="center" indent="1"/>
    </xf>
    <xf numFmtId="0" fontId="13" fillId="4" borderId="0" xfId="2" applyFill="1" applyAlignment="1">
      <alignment horizontal="left" vertical="center" indent="2"/>
    </xf>
    <xf numFmtId="0" fontId="2" fillId="4" borderId="0" xfId="0" applyFont="1" applyFill="1" applyAlignment="1" applyProtection="1">
      <alignment horizontal="left" vertical="top" wrapText="1" indent="1"/>
    </xf>
    <xf numFmtId="0" fontId="0" fillId="0" borderId="0" xfId="0" applyNumberFormat="1" applyFont="1" applyProtection="1">
      <alignment vertical="center"/>
    </xf>
    <xf numFmtId="0" fontId="14" fillId="2" borderId="0" xfId="3"/>
    <xf numFmtId="0" fontId="14" fillId="2" borderId="0" xfId="3" applyProtection="1"/>
    <xf numFmtId="0" fontId="14" fillId="2" borderId="0" xfId="3" applyAlignment="1">
      <alignment horizontal="left" vertical="top" indent="1"/>
    </xf>
    <xf numFmtId="0" fontId="14" fillId="2" borderId="0" xfId="3" applyAlignment="1">
      <alignment horizontal="right" vertical="top" wrapText="1"/>
    </xf>
    <xf numFmtId="0" fontId="14" fillId="2" borderId="0" xfId="3" applyAlignment="1" applyProtection="1">
      <alignment vertical="center"/>
    </xf>
    <xf numFmtId="0" fontId="14" fillId="2" borderId="0" xfId="3" applyAlignment="1">
      <alignment horizontal="left" vertical="top" indent="2"/>
    </xf>
    <xf numFmtId="0" fontId="14" fillId="2" borderId="0" xfId="3" applyAlignment="1">
      <alignment vertical="center"/>
    </xf>
    <xf numFmtId="0" fontId="0" fillId="0" borderId="0" xfId="0" applyFont="1" applyFill="1" applyBorder="1">
      <alignment vertical="center"/>
    </xf>
    <xf numFmtId="0" fontId="14" fillId="2" borderId="0" xfId="3" applyAlignment="1">
      <alignment horizontal="left" indent="1"/>
    </xf>
    <xf numFmtId="14" fontId="0" fillId="0" borderId="0" xfId="0" applyNumberFormat="1" applyAlignment="1">
      <alignment horizontal="right" vertical="center" indent="1"/>
    </xf>
    <xf numFmtId="0" fontId="15" fillId="3" borderId="1" xfId="0" applyFont="1" applyFill="1" applyBorder="1" applyProtection="1">
      <alignment vertical="center"/>
    </xf>
    <xf numFmtId="0" fontId="15" fillId="3" borderId="0" xfId="0" applyFont="1" applyFill="1" applyProtection="1">
      <alignment vertical="center"/>
    </xf>
    <xf numFmtId="0" fontId="11" fillId="3" borderId="1" xfId="0" applyFont="1" applyFill="1" applyBorder="1" applyAlignment="1">
      <alignment horizontal="left" vertical="center" indent="1"/>
    </xf>
    <xf numFmtId="0" fontId="16" fillId="3" borderId="0" xfId="0" applyFont="1" applyFill="1" applyAlignment="1">
      <alignment horizontal="right" vertical="center" wrapText="1" indent="1"/>
    </xf>
    <xf numFmtId="0" fontId="11" fillId="3" borderId="1" xfId="0" applyFont="1" applyFill="1" applyBorder="1" applyAlignment="1" applyProtection="1">
      <alignment horizontal="left" vertical="center" indent="1"/>
    </xf>
    <xf numFmtId="0" fontId="16" fillId="3" borderId="0" xfId="0" applyFont="1" applyFill="1" applyAlignment="1" applyProtection="1">
      <alignment horizontal="right" vertical="center" wrapText="1" indent="1"/>
    </xf>
    <xf numFmtId="14" fontId="16" fillId="3" borderId="0" xfId="0" applyNumberFormat="1" applyFont="1" applyFill="1" applyAlignment="1">
      <alignment horizontal="right" vertical="center" wrapText="1" indent="1"/>
    </xf>
    <xf numFmtId="14" fontId="16" fillId="3" borderId="0" xfId="0" applyNumberFormat="1" applyFont="1" applyFill="1" applyAlignment="1" applyProtection="1">
      <alignment horizontal="right" vertical="center" wrapText="1" indent="1"/>
    </xf>
    <xf numFmtId="0" fontId="17" fillId="3" borderId="1" xfId="0" applyFont="1" applyFill="1" applyBorder="1">
      <alignment vertical="center"/>
    </xf>
    <xf numFmtId="0" fontId="18" fillId="3" borderId="0" xfId="0" applyFont="1" applyFill="1" applyProtection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vertical="center" wrapText="1"/>
    </xf>
    <xf numFmtId="165" fontId="0" fillId="0" borderId="0" xfId="0" applyNumberFormat="1" applyFont="1" applyFill="1" applyBorder="1" applyAlignment="1" applyProtection="1">
      <alignment horizontal="right" vertical="center" indent="1"/>
    </xf>
    <xf numFmtId="0" fontId="0" fillId="2" borderId="0" xfId="0" applyNumberFormat="1" applyFont="1" applyFill="1" applyProtection="1">
      <alignment vertical="center"/>
    </xf>
    <xf numFmtId="0" fontId="0" fillId="5" borderId="0" xfId="0" applyNumberFormat="1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6" fontId="0" fillId="4" borderId="0" xfId="0" applyNumberFormat="1" applyFill="1" applyAlignment="1">
      <alignment vertical="center"/>
    </xf>
    <xf numFmtId="0" fontId="12" fillId="0" borderId="0" xfId="1" applyBorder="1" applyProtection="1"/>
    <xf numFmtId="0" fontId="20" fillId="0" borderId="0" xfId="0" applyFont="1" applyAlignment="1">
      <alignment horizontal="right" vertical="center" indent="2"/>
    </xf>
    <xf numFmtId="0" fontId="0" fillId="0" borderId="0" xfId="0" applyNumberFormat="1" applyAlignment="1">
      <alignment horizontal="right" vertical="top" indent="2"/>
    </xf>
    <xf numFmtId="0" fontId="0" fillId="0" borderId="0" xfId="0" applyAlignment="1">
      <alignment horizontal="right" vertical="center" indent="2"/>
    </xf>
    <xf numFmtId="0" fontId="2" fillId="0" borderId="0" xfId="0" applyFont="1" applyAlignment="1" applyProtection="1">
      <alignment horizontal="right" vertical="center" indent="2"/>
    </xf>
    <xf numFmtId="164" fontId="0" fillId="0" borderId="0" xfId="0" applyNumberFormat="1" applyAlignment="1">
      <alignment horizontal="right" vertical="center" indent="2"/>
    </xf>
    <xf numFmtId="0" fontId="2" fillId="0" borderId="0" xfId="0" applyFont="1" applyBorder="1" applyAlignment="1" applyProtection="1">
      <alignment horizontal="right" vertical="center" indent="2"/>
    </xf>
    <xf numFmtId="164" fontId="2" fillId="0" borderId="3" xfId="0" applyNumberFormat="1" applyFont="1" applyFill="1" applyBorder="1" applyAlignment="1" applyProtection="1">
      <alignment horizontal="right" vertical="center" indent="2"/>
    </xf>
    <xf numFmtId="164" fontId="3" fillId="0" borderId="2" xfId="0" applyNumberFormat="1" applyFont="1" applyFill="1" applyBorder="1" applyAlignment="1" applyProtection="1">
      <alignment horizontal="right" vertical="center" indent="2"/>
    </xf>
    <xf numFmtId="167" fontId="0" fillId="0" borderId="0" xfId="0" applyNumberFormat="1" applyAlignment="1">
      <alignment horizontal="right" vertical="top" indent="2"/>
    </xf>
    <xf numFmtId="167" fontId="2" fillId="0" borderId="2" xfId="0" applyNumberFormat="1" applyFont="1" applyFill="1" applyBorder="1" applyAlignment="1" applyProtection="1">
      <alignment horizontal="right" vertical="center" indent="2"/>
    </xf>
    <xf numFmtId="167" fontId="2" fillId="0" borderId="3" xfId="0" applyNumberFormat="1" applyFont="1" applyFill="1" applyBorder="1" applyAlignment="1" applyProtection="1">
      <alignment horizontal="right" vertical="center" indent="2"/>
    </xf>
    <xf numFmtId="167" fontId="3" fillId="0" borderId="2" xfId="0" applyNumberFormat="1" applyFont="1" applyFill="1" applyBorder="1" applyAlignment="1" applyProtection="1">
      <alignment horizontal="right" vertical="center" indent="2"/>
    </xf>
    <xf numFmtId="0" fontId="21" fillId="2" borderId="0" xfId="0" applyNumberFormat="1" applyFont="1" applyFill="1" applyProtection="1">
      <alignment vertical="center"/>
    </xf>
    <xf numFmtId="0" fontId="2" fillId="4" borderId="0" xfId="0" applyFont="1" applyFill="1" applyAlignment="1" applyProtection="1">
      <alignment horizontal="left" vertical="top" wrapText="1" indent="1"/>
    </xf>
    <xf numFmtId="0" fontId="9" fillId="2" borderId="0" xfId="5" applyFont="1" applyFill="1" applyAlignment="1">
      <alignment horizontal="left" vertical="center" indent="1"/>
    </xf>
  </cellXfs>
  <cellStyles count="7">
    <cellStyle name="Encabezado 4" xfId="6" builtinId="19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" xfId="5" builtinId="15" customBuiltin="1"/>
    <cellStyle name="Título 1" xfId="2" builtinId="16" customBuiltin="1"/>
    <cellStyle name="Título 2" xfId="3" builtinId="17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165" formatCode="00000"/>
      <alignment horizontal="right" vertical="center" textRotation="0" wrapText="0" indent="1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4659260841701"/>
        <name val="Segoe U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164" formatCode="&quot;$&quot;#,##0.00"/>
      <alignment horizontal="right" vertical="top" textRotation="0" wrapText="0" indent="1" relativeIndent="255" justifyLastLine="0" shrinkToFit="0" readingOrder="0"/>
    </dxf>
    <dxf>
      <numFmt numFmtId="167" formatCode="#,##0.00\ &quot;€&quot;"/>
      <alignment horizontal="right" vertical="top" textRotation="0" wrapText="0" indent="2" relativeIndent="255" justifyLastLine="0" shrinkToFit="0" readingOrder="0"/>
    </dxf>
    <dxf>
      <alignment horizontal="right" vertical="top" textRotation="0" wrapText="0" indent="0" relativeIndent="255" justifyLastLine="0" shrinkToFit="0" readingOrder="0"/>
    </dxf>
    <dxf>
      <numFmt numFmtId="167" formatCode="#,##0.00\ &quot;€&quot;"/>
      <alignment horizontal="right" vertical="top" textRotation="0" wrapText="0" indent="2" relativeIndent="255" justifyLastLine="0" shrinkToFit="0" readingOrder="0"/>
    </dxf>
    <dxf>
      <alignment horizontal="right" vertical="top" textRotation="0" wrapText="0" indent="0" relativeIndent="255" justifyLastLine="0" shrinkToFit="0" readingOrder="0"/>
    </dxf>
    <dxf>
      <numFmt numFmtId="167" formatCode="#,##0.00\ &quot;€&quot;"/>
      <alignment horizontal="right" vertical="top" textRotation="0" wrapText="0" indent="2" relativeIndent="255" justifyLastLine="0" shrinkToFit="0" readingOrder="0"/>
    </dxf>
    <dxf>
      <alignment horizontal="right" vertical="top" textRotation="0" wrapText="0" indent="0" relativeIndent="255" justifyLastLine="0" shrinkToFit="0" readingOrder="0"/>
    </dxf>
    <dxf>
      <numFmt numFmtId="0" formatCode="General"/>
      <alignment horizontal="right" vertical="top" textRotation="0" wrapText="0" indent="2" relativeIndent="255" justifyLastLine="0" shrinkToFit="0" readingOrder="0"/>
    </dxf>
    <dxf>
      <alignment horizontal="right" vertical="top" textRotation="0" wrapText="0" indent="0" relativeIndent="255" justifyLastLine="0" shrinkToFit="0" readingOrder="0"/>
    </dxf>
    <dxf>
      <numFmt numFmtId="167" formatCode="#,##0.00\ &quot;€&quot;"/>
      <alignment horizontal="right" vertical="top" textRotation="0" wrapText="0" indent="2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right" vertical="center" textRotation="0" wrapText="0" indent="1" relativeIndent="255" justifyLastLine="0" shrinkToFit="0" readingOrder="0"/>
    </dxf>
    <dxf>
      <alignment horizontal="right" vertical="center" textRotation="0" wrapText="0" indent="1" relativeIndent="255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0"/>
        <color theme="3"/>
        <name val="Segoe UI"/>
        <scheme val="major"/>
      </font>
      <alignment horizontal="general" vertical="center" textRotation="0" wrapText="1" indent="0" relativeIndent="255" justifyLastLine="0" shrinkToFit="0" readingOrder="0"/>
    </dxf>
    <dxf>
      <font>
        <color theme="3"/>
      </font>
      <fill>
        <patternFill>
          <bgColor theme="2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Factura de servicios" pivot="0" count="4">
      <tableStyleElement type="wholeTable" dxfId="33"/>
      <tableStyleElement type="headerRow" dxfId="32"/>
      <tableStyleElement type="totalRow" dxfId="31"/>
      <tableStyleElement type="lastColumn" dxfId="3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ArtículosFactura" displayName="ArtículosFactura" ref="A16:G22" headerRowDxfId="27" tableBorderDxfId="26">
  <autoFilter ref="A16:G22"/>
  <tableColumns count="7">
    <tableColumn id="7" name="FECHA" totalsRowLabel="Total" dataDxfId="25" totalsRowDxfId="24"/>
    <tableColumn id="2" name="DESCRIPCIÓN" dataDxfId="23" totalsRowDxfId="22"/>
    <tableColumn id="3" name="TASA POR HORA" dataDxfId="21" totalsRowDxfId="20"/>
    <tableColumn id="4" name="HORAS" dataDxfId="19" totalsRowDxfId="18"/>
    <tableColumn id="1" name="TARIFA FIJA" dataDxfId="17" totalsRowDxfId="16"/>
    <tableColumn id="5" name="DESCUENTO" dataDxfId="15" totalsRowDxfId="14"/>
    <tableColumn id="6" name="TOTAL" totalsRowFunction="sum" dataDxfId="13" totalsRowDxfId="12">
      <calculatedColumnFormula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calculatedColumnFormula>
    </tableColumn>
  </tableColumns>
  <tableStyleInfo name="Factura de servicios" showFirstColumn="0" showLastColumn="0" showRowStripes="1" showColumnStripes="0"/>
  <extLst>
    <ext xmlns:x14="http://schemas.microsoft.com/office/spreadsheetml/2009/9/main" uri="{504A1905-F514-4f6f-8877-14C23A59335A}">
      <x14:table altText="Artículos de la factura" altTextSummary="Lista de elementos y detalles de la factura como la fecha, la descripción, la tasa, la tarifa plana, el descuento y un total calculado."/>
    </ext>
  </extLst>
</table>
</file>

<file path=xl/tables/table2.xml><?xml version="1.0" encoding="utf-8"?>
<table xmlns="http://schemas.openxmlformats.org/spreadsheetml/2006/main" id="1" name="ListaClientes" displayName="ListaClientes" ref="A4:J6">
  <autoFilter ref="A4:J6"/>
  <tableColumns count="10">
    <tableColumn id="2" name="Nombre de la empresa" totalsRowDxfId="11"/>
    <tableColumn id="3" name="Nombre del contacto" totalsRowDxfId="10"/>
    <tableColumn id="4" name="Dirección" totalsRowDxfId="9"/>
    <tableColumn id="1" name="Dirección 2" totalsRowDxfId="8"/>
    <tableColumn id="5" name="Ciudad" totalsRowDxfId="7"/>
    <tableColumn id="6" name="Estado" totalsRowDxfId="6"/>
    <tableColumn id="7" name="Código postal" dataDxfId="5" totalsRowDxfId="4"/>
    <tableColumn id="8" name="Teléfono" dataDxfId="3" totalsRowDxfId="2"/>
    <tableColumn id="10" name="Correo electrónico" totalsRowDxfId="1"/>
    <tableColumn id="11" name="Fax" totalsRowDxfId="0"/>
  </tableColumns>
  <tableStyleInfo name="Factura de servicios" showFirstColumn="0" showLastColumn="0" showRowStripes="1" showColumnStripes="0"/>
  <extLst>
    <ext xmlns:x14="http://schemas.microsoft.com/office/spreadsheetml/2009/9/main" uri="{504A1905-F514-4f6f-8877-14C23A59335A}">
      <x14:table altText="Clientes" altTextSummary="Lista de clientes e información de contacto como el nombre de la empresa, nombre del contacto, dirección, teléfono, correo electrónico y fax."/>
    </ext>
  </extLst>
</table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lspintoys.com/" TargetMode="External"/><Relationship Id="rId1" Type="http://schemas.openxmlformats.org/officeDocument/2006/relationships/hyperlink" Target="mailto:CustomerService@tailspintoys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ine@contoso.com" TargetMode="External"/><Relationship Id="rId1" Type="http://schemas.openxmlformats.org/officeDocument/2006/relationships/hyperlink" Target="mailto:mike@treyresearch.ne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theme="4" tint="-0.249977111117893"/>
    <pageSetUpPr autoPageBreaks="0" fitToPage="1"/>
  </sheetPr>
  <dimension ref="A1:G25"/>
  <sheetViews>
    <sheetView showGridLines="0" tabSelected="1" workbookViewId="0"/>
  </sheetViews>
  <sheetFormatPr baseColWidth="10" defaultColWidth="9.140625" defaultRowHeight="19.5" customHeight="1"/>
  <cols>
    <col min="1" max="1" width="16.42578125" style="4" customWidth="1"/>
    <col min="2" max="2" width="40.7109375" style="4" bestFit="1" customWidth="1"/>
    <col min="3" max="3" width="23" style="4" customWidth="1"/>
    <col min="4" max="4" width="15" style="4" customWidth="1"/>
    <col min="5" max="5" width="21.5703125" style="4" customWidth="1"/>
    <col min="6" max="6" width="19" style="4" bestFit="1" customWidth="1"/>
    <col min="7" max="7" width="16.85546875" style="4" customWidth="1"/>
    <col min="8" max="16384" width="9.140625" style="4"/>
  </cols>
  <sheetData>
    <row r="1" spans="1:7" ht="8.25" customHeight="1">
      <c r="A1" s="79"/>
      <c r="B1" s="12"/>
      <c r="C1" s="12"/>
      <c r="D1" s="12"/>
      <c r="E1" s="12"/>
      <c r="F1" s="49"/>
      <c r="G1" s="50"/>
    </row>
    <row r="2" spans="1:7" ht="19.5" customHeight="1">
      <c r="A2" s="16" t="s">
        <v>28</v>
      </c>
      <c r="B2" s="13"/>
      <c r="C2" s="13"/>
      <c r="D2" s="13"/>
      <c r="E2" s="11"/>
      <c r="F2" s="51" t="s">
        <v>29</v>
      </c>
      <c r="G2" s="52">
        <v>34567</v>
      </c>
    </row>
    <row r="3" spans="1:7" ht="19.5" customHeight="1">
      <c r="A3" s="81" t="s">
        <v>0</v>
      </c>
      <c r="B3" s="81"/>
      <c r="C3" s="81"/>
      <c r="D3" s="13"/>
      <c r="E3" s="13"/>
      <c r="F3" s="53"/>
      <c r="G3" s="54"/>
    </row>
    <row r="4" spans="1:7" customFormat="1" ht="19.5" customHeight="1">
      <c r="A4" s="81"/>
      <c r="B4" s="81"/>
      <c r="C4" s="81"/>
      <c r="D4" s="13"/>
      <c r="E4" s="13"/>
      <c r="F4" s="51" t="s">
        <v>30</v>
      </c>
      <c r="G4" s="55">
        <v>41870</v>
      </c>
    </row>
    <row r="5" spans="1:7" ht="19.5" customHeight="1">
      <c r="A5" s="12"/>
      <c r="B5" s="12"/>
      <c r="C5" s="12"/>
      <c r="D5" s="12"/>
      <c r="E5" s="15"/>
      <c r="F5" s="53"/>
      <c r="G5" s="54"/>
    </row>
    <row r="6" spans="1:7" ht="19.5" customHeight="1">
      <c r="A6" s="47" t="s">
        <v>1</v>
      </c>
      <c r="B6" s="40"/>
      <c r="C6" s="39" t="s">
        <v>2</v>
      </c>
      <c r="D6" s="39" t="s">
        <v>3</v>
      </c>
      <c r="E6" s="40"/>
      <c r="F6" s="53" t="s">
        <v>31</v>
      </c>
      <c r="G6" s="56">
        <f>G4+30</f>
        <v>41900</v>
      </c>
    </row>
    <row r="7" spans="1:7" ht="19.5" customHeight="1">
      <c r="A7" s="47" t="s">
        <v>4</v>
      </c>
      <c r="B7" s="40"/>
      <c r="C7" s="39" t="s">
        <v>5</v>
      </c>
      <c r="D7" s="39" t="s">
        <v>6</v>
      </c>
      <c r="E7" s="39"/>
      <c r="F7" s="57"/>
      <c r="G7" s="58"/>
    </row>
    <row r="8" spans="1:7" ht="8.25" customHeight="1">
      <c r="A8" s="41"/>
      <c r="B8" s="42"/>
      <c r="C8" s="43"/>
      <c r="D8" s="44"/>
      <c r="E8" s="45"/>
      <c r="F8" s="57"/>
      <c r="G8" s="58"/>
    </row>
    <row r="9" spans="1:7" ht="9.75" customHeight="1">
      <c r="A9" s="37"/>
      <c r="B9" s="14"/>
      <c r="C9" s="14"/>
      <c r="D9" s="14"/>
      <c r="E9" s="14"/>
      <c r="F9" s="14"/>
      <c r="G9" s="14"/>
    </row>
    <row r="10" spans="1:7" s="9" customFormat="1" ht="19.5" customHeight="1">
      <c r="A10" s="17" t="s">
        <v>32</v>
      </c>
      <c r="B10" s="65" t="s">
        <v>7</v>
      </c>
      <c r="C10" s="36" t="s">
        <v>34</v>
      </c>
      <c r="D10" s="65" t="str">
        <f>VLOOKUP(NombreFacturación,ListaClientes[],8,FALSE)</f>
        <v>432-555-0178</v>
      </c>
      <c r="E10" s="18"/>
      <c r="F10" s="35" t="s">
        <v>37</v>
      </c>
      <c r="G10" s="18"/>
    </row>
    <row r="11" spans="1:7" s="9" customFormat="1" ht="19.5" customHeight="1">
      <c r="A11" s="17" t="s">
        <v>33</v>
      </c>
      <c r="B11" s="65" t="str">
        <f>VLOOKUP(NombreFacturación,ListaClientes[],3,FALSE)</f>
        <v>345 Cherry Street</v>
      </c>
      <c r="C11" s="36" t="s">
        <v>8</v>
      </c>
      <c r="D11" s="65" t="str">
        <f>VLOOKUP(NombreFacturación,ListaClientes[],10,FALSE)</f>
        <v>432-555-0124</v>
      </c>
      <c r="E11" s="18"/>
      <c r="F11" s="80" t="s">
        <v>38</v>
      </c>
      <c r="G11" s="80"/>
    </row>
    <row r="12" spans="1:7" s="9" customFormat="1" ht="19.5" customHeight="1">
      <c r="A12" s="19"/>
      <c r="B12" s="65" t="str">
        <f>IF(VLOOKUP(NombreFacturación,ListaClientes[],4,FALSE)&lt;&gt;"",VLOOKUP(NombreFacturación,ListaClientes[],4,FALSE),IF(VLOOKUP(NombreFacturación,ListaClientes[],5,FALSE)&lt;&gt;"",CONCATENATE(VLOOKUP(NombreFacturación,ListaClientes[],5,FALSE),", ",VLOOKUP(NombreFacturación,ListaClientes[],6,FALSE)," ",VLOOKUP(NombreFacturación,ListaClientes[],7,FALSE)),CONCATENATE(VLOOKUP(NombreFacturación,ListaClientes[],6,FALSE)," ",VLOOKUP(NombreFacturación,ListaClientes[],7,FALSE))))</f>
        <v>Suite 123</v>
      </c>
      <c r="C12" s="36" t="s">
        <v>35</v>
      </c>
      <c r="D12" s="65" t="str">
        <f>VLOOKUP(NombreFacturación,ListaClientes[],9,FALSE)</f>
        <v>mike@treyresearch.net</v>
      </c>
      <c r="E12" s="18"/>
      <c r="F12" s="80"/>
      <c r="G12" s="80"/>
    </row>
    <row r="13" spans="1:7" ht="19.5" customHeight="1">
      <c r="A13" s="37"/>
      <c r="B13" s="65" t="str">
        <f>IF(VLOOKUP(NombreFacturación,ListaClientes[],4,FALSE)="","",IF(VLOOKUP(NombreFacturación,ListaClientes[],5,FALSE)&lt;&gt;"",CONCATENATE(VLOOKUP(NombreFacturación,ListaClientes[],5,FALSE),", ",VLOOKUP(NombreFacturación,ListaClientes[],6,FALSE)," ",VLOOKUP(NombreFacturación,ListaClientes[],7,FALSE)),CONCATENATE(VLOOKUP(NombreFacturación,ListaClientes[],6,FALSE)," ",VLOOKUP(NombreFacturación,ListaClientes[],7,FALSE))))</f>
        <v>Albany, SD 12345</v>
      </c>
      <c r="C13" s="36" t="s">
        <v>36</v>
      </c>
      <c r="D13" s="65" t="str">
        <f>VLOOKUP(NombreFacturación,ListaClientes[],2,FALSE)</f>
        <v>Mike Gragg</v>
      </c>
      <c r="E13" s="14"/>
      <c r="F13" s="80"/>
      <c r="G13" s="80"/>
    </row>
    <row r="14" spans="1:7" ht="19.5" customHeight="1">
      <c r="A14" s="14"/>
      <c r="B14" s="14"/>
      <c r="C14" s="20"/>
      <c r="D14" s="20"/>
      <c r="E14" s="21"/>
      <c r="F14" s="22"/>
      <c r="G14" s="14"/>
    </row>
    <row r="15" spans="1:7" ht="3" customHeight="1">
      <c r="A15" s="23"/>
      <c r="B15" s="23"/>
      <c r="C15" s="24"/>
      <c r="D15" s="24"/>
      <c r="E15" s="25"/>
      <c r="F15" s="26"/>
      <c r="G15" s="23"/>
    </row>
    <row r="16" spans="1:7" s="5" customFormat="1" ht="19.5" customHeight="1">
      <c r="A16" s="59" t="s">
        <v>39</v>
      </c>
      <c r="B16" s="60" t="s">
        <v>40</v>
      </c>
      <c r="C16" s="67" t="s">
        <v>41</v>
      </c>
      <c r="D16" s="67" t="s">
        <v>42</v>
      </c>
      <c r="E16" s="67" t="s">
        <v>43</v>
      </c>
      <c r="F16" s="67" t="s">
        <v>44</v>
      </c>
      <c r="G16" s="67" t="s">
        <v>9</v>
      </c>
    </row>
    <row r="17" spans="1:7" s="5" customFormat="1" ht="19.5" customHeight="1">
      <c r="A17" s="48">
        <v>41852</v>
      </c>
      <c r="B17" s="10" t="s">
        <v>45</v>
      </c>
      <c r="C17" s="75">
        <v>100</v>
      </c>
      <c r="D17" s="68">
        <v>6</v>
      </c>
      <c r="E17" s="75"/>
      <c r="F17" s="75">
        <v>75</v>
      </c>
      <c r="G17" s="75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>525</v>
      </c>
    </row>
    <row r="18" spans="1:7" s="5" customFormat="1" ht="19.5" customHeight="1">
      <c r="A18" s="48">
        <v>41858</v>
      </c>
      <c r="B18" s="10" t="s">
        <v>46</v>
      </c>
      <c r="C18" s="75">
        <v>75</v>
      </c>
      <c r="D18" s="68">
        <v>3</v>
      </c>
      <c r="E18" s="75"/>
      <c r="F18" s="75"/>
      <c r="G18" s="75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>225</v>
      </c>
    </row>
    <row r="19" spans="1:7" s="5" customFormat="1" ht="19.5" customHeight="1">
      <c r="A19" s="48">
        <v>41858</v>
      </c>
      <c r="B19" s="10" t="s">
        <v>47</v>
      </c>
      <c r="C19" s="75"/>
      <c r="D19" s="68"/>
      <c r="E19" s="75">
        <v>275</v>
      </c>
      <c r="F19" s="75"/>
      <c r="G19" s="75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>275</v>
      </c>
    </row>
    <row r="20" spans="1:7" s="5" customFormat="1" ht="19.5" customHeight="1">
      <c r="A20" s="48"/>
      <c r="B20" s="10"/>
      <c r="C20" s="75"/>
      <c r="D20" s="68"/>
      <c r="E20" s="75"/>
      <c r="F20" s="75"/>
      <c r="G20" s="75" t="str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/>
      </c>
    </row>
    <row r="21" spans="1:7" ht="19.5" customHeight="1">
      <c r="A21" s="48"/>
      <c r="B21" s="10"/>
      <c r="C21" s="75"/>
      <c r="D21" s="68"/>
      <c r="E21" s="75"/>
      <c r="F21" s="75"/>
      <c r="G21" s="75" t="str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/>
      </c>
    </row>
    <row r="22" spans="1:7" ht="19.5" customHeight="1">
      <c r="A22" s="48"/>
      <c r="B22" s="10"/>
      <c r="C22" s="75"/>
      <c r="D22" s="68"/>
      <c r="E22" s="75"/>
      <c r="F22" s="75"/>
      <c r="G22" s="75" t="str">
        <f>IF(OR(ArtículosFactura[[#This Row],[TARIFA FIJA]]&lt;&gt;"",AND(ArtículosFactura[[#This Row],[TASA POR HORA]]&lt;&gt;"",ArtículosFactura[[#This Row],[HORAS]]&lt;&gt;"")),(ArtículosFactura[[#This Row],[TASA POR HORA]]*ArtículosFactura[[#This Row],[HORAS]])+ArtículosFactura[[#This Row],[TARIFA FIJA]]-ArtículosFactura[[#This Row],[DESCUENTO]],"")</f>
        <v/>
      </c>
    </row>
    <row r="23" spans="1:7" ht="19.5" customHeight="1">
      <c r="A23" s="34"/>
      <c r="B23"/>
      <c r="C23" s="69"/>
      <c r="D23" s="70"/>
      <c r="E23" s="70"/>
      <c r="F23" s="71" t="s">
        <v>48</v>
      </c>
      <c r="G23" s="76">
        <f>SUM(ArtículosFactura[TOTAL])</f>
        <v>1025</v>
      </c>
    </row>
    <row r="24" spans="1:7" ht="19.5" customHeight="1">
      <c r="A24" s="34" t="str">
        <f>"Hacer que todos los cheques se paguen a "&amp;NombreCompañía&amp;"."</f>
        <v>Hacer que todos los cheques se paguen a Graphic Design Institute.</v>
      </c>
      <c r="B24" s="5"/>
      <c r="C24" s="72"/>
      <c r="D24" s="70"/>
      <c r="E24" s="70"/>
      <c r="F24" s="73" t="s">
        <v>49</v>
      </c>
      <c r="G24" s="77">
        <v>200</v>
      </c>
    </row>
    <row r="25" spans="1:7" ht="19.5" customHeight="1">
      <c r="A25" s="34" t="s">
        <v>50</v>
      </c>
      <c r="B25" s="5"/>
      <c r="C25" s="72"/>
      <c r="D25" s="70"/>
      <c r="E25" s="70"/>
      <c r="F25" s="74" t="s">
        <v>10</v>
      </c>
      <c r="G25" s="78">
        <f>SubtotalFactura-Depósito</f>
        <v>825</v>
      </c>
    </row>
  </sheetData>
  <sheetProtection formatCells="0" formatColumns="0" formatRows="0" selectLockedCells="1" sort="0"/>
  <mergeCells count="2">
    <mergeCell ref="F11:G13"/>
    <mergeCell ref="A3:C4"/>
  </mergeCells>
  <phoneticPr fontId="1" type="noConversion"/>
  <conditionalFormatting sqref="D6:D7">
    <cfRule type="expression" dxfId="29" priority="2">
      <formula>$D6&lt;&gt;""</formula>
    </cfRule>
  </conditionalFormatting>
  <conditionalFormatting sqref="D12">
    <cfRule type="expression" dxfId="28" priority="1">
      <formula>$D$12&lt;&gt;""</formula>
    </cfRule>
  </conditionalFormatting>
  <dataValidations count="1">
    <dataValidation type="list" allowBlank="1" showInputMessage="1" sqref="B10">
      <formula1>BúsquedaCliente</formula1>
    </dataValidation>
  </dataValidations>
  <hyperlinks>
    <hyperlink ref="D6" r:id="rId1"/>
    <hyperlink ref="D7" r:id="rId2"/>
  </hyperlinks>
  <printOptions horizontalCentered="1"/>
  <pageMargins left="0.25" right="0.25" top="0.75" bottom="0.75" header="0.3" footer="0.3"/>
  <pageSetup fitToHeight="0" orientation="portrait" horizontalDpi="300" verticalDpi="300" r:id="rId3"/>
  <headerFooter differentFirst="1" alignWithMargins="0">
    <oddFooter>Page &amp;P of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3"/>
    <pageSetUpPr autoPageBreaks="0" fitToPage="1"/>
  </sheetPr>
  <dimension ref="A1:K6"/>
  <sheetViews>
    <sheetView showGridLines="0" workbookViewId="0"/>
  </sheetViews>
  <sheetFormatPr baseColWidth="10" defaultColWidth="9.140625" defaultRowHeight="19.5" customHeight="1"/>
  <cols>
    <col min="1" max="1" width="25.28515625" style="31" bestFit="1" customWidth="1"/>
    <col min="2" max="2" width="22" style="1" bestFit="1" customWidth="1"/>
    <col min="3" max="3" width="19.28515625" style="1" customWidth="1"/>
    <col min="4" max="4" width="20.28515625" customWidth="1"/>
    <col min="5" max="5" width="22.42578125" style="1" customWidth="1"/>
    <col min="6" max="6" width="14.85546875" style="1" customWidth="1"/>
    <col min="7" max="7" width="19.28515625" style="1" customWidth="1"/>
    <col min="8" max="8" width="16.7109375" style="38" customWidth="1"/>
    <col min="9" max="9" width="27.7109375" style="1" customWidth="1"/>
    <col min="10" max="10" width="17.28515625" style="1" customWidth="1"/>
    <col min="11" max="11" width="15.28515625" style="2" customWidth="1"/>
    <col min="12" max="16384" width="9.140625" style="1"/>
  </cols>
  <sheetData>
    <row r="1" spans="1:10" s="2" customFormat="1" ht="8.25" customHeight="1">
      <c r="A1" s="28"/>
      <c r="B1" s="27"/>
      <c r="C1" s="27">
        <f>18+18</f>
        <v>36</v>
      </c>
      <c r="D1" s="27">
        <f>18+18</f>
        <v>36</v>
      </c>
      <c r="E1" s="27"/>
      <c r="F1" s="27"/>
      <c r="G1" s="27"/>
      <c r="H1" s="62"/>
      <c r="I1" s="27"/>
      <c r="J1" s="27"/>
    </row>
    <row r="2" spans="1:10" ht="39" customHeight="1">
      <c r="A2" s="29" t="s">
        <v>51</v>
      </c>
      <c r="B2" s="27"/>
      <c r="C2" s="27"/>
      <c r="D2" s="27"/>
      <c r="E2" s="27"/>
      <c r="F2" s="27"/>
      <c r="G2" s="27"/>
      <c r="H2" s="62"/>
      <c r="I2" s="27"/>
      <c r="J2" s="27"/>
    </row>
    <row r="3" spans="1:10" customFormat="1" ht="3" customHeight="1">
      <c r="A3" s="32"/>
      <c r="B3" s="33"/>
      <c r="C3" s="33"/>
      <c r="D3" s="33"/>
      <c r="E3" s="33"/>
      <c r="F3" s="33"/>
      <c r="G3" s="33"/>
      <c r="H3" s="63"/>
      <c r="I3" s="33"/>
      <c r="J3" s="33"/>
    </row>
    <row r="4" spans="1:10" s="3" customFormat="1" ht="19.5" customHeight="1">
      <c r="A4" s="30" t="s">
        <v>52</v>
      </c>
      <c r="B4" s="6" t="s">
        <v>53</v>
      </c>
      <c r="C4" s="6" t="s">
        <v>54</v>
      </c>
      <c r="D4" s="46" t="s">
        <v>55</v>
      </c>
      <c r="E4" s="6" t="s">
        <v>56</v>
      </c>
      <c r="F4" s="6" t="s">
        <v>57</v>
      </c>
      <c r="G4" s="6" t="s">
        <v>58</v>
      </c>
      <c r="H4" s="64" t="s">
        <v>59</v>
      </c>
      <c r="I4" s="6" t="s">
        <v>60</v>
      </c>
      <c r="J4" s="6" t="s">
        <v>11</v>
      </c>
    </row>
    <row r="5" spans="1:10" ht="19.5" customHeight="1">
      <c r="A5" s="30" t="s">
        <v>7</v>
      </c>
      <c r="B5" s="7" t="s">
        <v>24</v>
      </c>
      <c r="C5" s="7" t="s">
        <v>12</v>
      </c>
      <c r="D5" s="46" t="s">
        <v>13</v>
      </c>
      <c r="E5" s="7" t="s">
        <v>14</v>
      </c>
      <c r="F5" s="7" t="s">
        <v>15</v>
      </c>
      <c r="G5" s="61">
        <v>12345</v>
      </c>
      <c r="H5" s="8" t="s">
        <v>16</v>
      </c>
      <c r="I5" s="66" t="s">
        <v>26</v>
      </c>
      <c r="J5" s="8" t="s">
        <v>23</v>
      </c>
    </row>
    <row r="6" spans="1:10" ht="19.5" customHeight="1">
      <c r="A6" s="30" t="s">
        <v>17</v>
      </c>
      <c r="B6" s="7" t="s">
        <v>25</v>
      </c>
      <c r="C6" s="7" t="s">
        <v>18</v>
      </c>
      <c r="D6" s="46"/>
      <c r="E6" s="7" t="s">
        <v>19</v>
      </c>
      <c r="F6" s="7" t="s">
        <v>20</v>
      </c>
      <c r="G6" s="61">
        <v>9876</v>
      </c>
      <c r="H6" s="8" t="s">
        <v>21</v>
      </c>
      <c r="I6" s="66" t="s">
        <v>27</v>
      </c>
      <c r="J6" s="8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/>
  <hyperlinks>
    <hyperlink ref="I5" r:id="rId1"/>
    <hyperlink ref="I6" r:id="rId2"/>
  </hyperlinks>
  <printOptions horizontalCentered="1"/>
  <pageMargins left="0.25" right="0.25" top="0.75" bottom="0.75" header="0.3" footer="0.3"/>
  <pageSetup scale="77" fitToHeight="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Factura</vt:lpstr>
      <vt:lpstr>Clientes</vt:lpstr>
      <vt:lpstr>BúsquedaCliente</vt:lpstr>
      <vt:lpstr>Depósito</vt:lpstr>
      <vt:lpstr>NombreCompañía</vt:lpstr>
      <vt:lpstr>NombreFacturación</vt:lpstr>
      <vt:lpstr>SubtotalFactura</vt:lpstr>
      <vt:lpstr>Clientes!Títulos_a_imprimir</vt:lpstr>
      <vt:lpstr>Factura!Títulos_a_imprimir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2014-01-10T04:05:29Z</dcterms:created>
  <dcterms:modified xsi:type="dcterms:W3CDTF">2015-07-09T15:55:11Z</dcterms:modified>
</cp:coreProperties>
</file>