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slicerCaches/slicerCache1.xml" ContentType="application/vnd.ms-excel.slicerCache+xml"/>
  <Override PartName="/xl/slicerCaches/slicerCache2.xml" ContentType="application/vnd.ms-excel.slicerCache+xml"/>
  <Default Extension="jpeg" ContentType="image/jpeg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slicerCaches/slicerCache5.xml" ContentType="application/vnd.ms-excel.slicerCache+xml"/>
  <Override PartName="/xl/slicers/slicer1.xml" ContentType="application/vnd.ms-excel.slicer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/>
  <bookViews>
    <workbookView xWindow="0" yWindow="0" windowWidth="19440" windowHeight="7515"/>
  </bookViews>
  <sheets>
    <sheet name="Programación de asignaciones" sheetId="1" r:id="rId1"/>
    <sheet name="Detalles de la asignación" sheetId="3" r:id="rId2"/>
  </sheets>
  <definedNames>
    <definedName name="_xlnm.Print_Area" localSheetId="1">'Detalles de la asignación'!$A:$H</definedName>
    <definedName name="DateCheck">'Programación de asignaciones'!$C$5*IF('Programación de asignaciones'!$D$5="EMANAS",7,IF('Programación de asignaciones'!$D$5="DÍAS",1,30))</definedName>
    <definedName name="HighlightRule">IF('Programación de asignaciones'!$D$5="NO RESALTAR",FALSE,TRUE)</definedName>
    <definedName name="SegmentaciónDeDatos_Asignación">#N/A</definedName>
    <definedName name="SegmentaciónDeDatos_Comenzó_el">#N/A</definedName>
    <definedName name="SegmentaciónDeDatos_Curso">#N/A</definedName>
    <definedName name="SegmentaciónDeDatos_Progreso">#N/A</definedName>
    <definedName name="SegmentaciónDeDatos_Vence_el">#N/A</definedName>
    <definedName name="_xlnm.Print_Titles" localSheetId="1">'Detalles de la asignación'!$4:$4</definedName>
    <definedName name="_xlnm.Print_Titles" localSheetId="0">'Programación de asignaciones'!$7:$7</definedName>
  </definedNames>
  <calcPr calcId="12451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19" i="1"/>
  <c r="E18"/>
  <c r="E17"/>
  <c r="E16"/>
  <c r="E15"/>
  <c r="E14"/>
  <c r="E13"/>
  <c r="E12"/>
  <c r="E11"/>
  <c r="E10"/>
  <c r="E8"/>
  <c r="E9"/>
  <c r="F9"/>
  <c r="F10"/>
  <c r="F11"/>
  <c r="F12"/>
  <c r="F13"/>
  <c r="F14"/>
  <c r="F15"/>
  <c r="F16"/>
  <c r="F17"/>
  <c r="F18"/>
  <c r="F19"/>
  <c r="G10"/>
  <c r="G11"/>
  <c r="G12"/>
  <c r="F8"/>
  <c r="G8"/>
  <c r="G9"/>
  <c r="G13"/>
  <c r="G14"/>
  <c r="G15"/>
  <c r="G16"/>
  <c r="G17"/>
  <c r="G18"/>
  <c r="G19"/>
</calcChain>
</file>

<file path=xl/sharedStrings.xml><?xml version="1.0" encoding="utf-8"?>
<sst xmlns="http://schemas.openxmlformats.org/spreadsheetml/2006/main" count="83" uniqueCount="37">
  <si>
    <t>PROGRAMACIÓN DE ASIGNACIONES</t>
  </si>
  <si>
    <t>DETALLES DE ASIGNACIÓN &gt;</t>
  </si>
  <si>
    <t>LEYENDA DE COLORES DE LA BARRA DE PROGRESO</t>
  </si>
  <si>
    <t>&gt; = 0%</t>
  </si>
  <si>
    <t>&lt; 40% = &gt;</t>
  </si>
  <si>
    <t xml:space="preserve">SELECCIONE LOS CRITERIOS PARA LAS ASIGNACIONES QUE VENCEN EN: </t>
  </si>
  <si>
    <t>DÍAS</t>
  </si>
  <si>
    <t>Asignación</t>
  </si>
  <si>
    <t>Curso</t>
  </si>
  <si>
    <t>Instructor</t>
  </si>
  <si>
    <t>Comenzó el</t>
  </si>
  <si>
    <t>Vence el</t>
  </si>
  <si>
    <t>Progreso</t>
  </si>
  <si>
    <t>Porcentaje</t>
  </si>
  <si>
    <t>Proyecto 1</t>
  </si>
  <si>
    <t>Paramédico 1</t>
  </si>
  <si>
    <t>Arno Harteveld</t>
  </si>
  <si>
    <t>Proyecto 2</t>
  </si>
  <si>
    <t>Darren Parker</t>
  </si>
  <si>
    <t>Proyecto 3</t>
  </si>
  <si>
    <t>Proyecto 4</t>
  </si>
  <si>
    <t>Wei Yu</t>
  </si>
  <si>
    <t>Proyecto 5</t>
  </si>
  <si>
    <t>Proyecto 6</t>
  </si>
  <si>
    <t>Proyecto 7</t>
  </si>
  <si>
    <t>Proyecto 8</t>
  </si>
  <si>
    <t>Ken Myer</t>
  </si>
  <si>
    <t>Proyecto 9</t>
  </si>
  <si>
    <t>Proyecto 10</t>
  </si>
  <si>
    <t>Paramédico 2</t>
  </si>
  <si>
    <t>Proyecto 11</t>
  </si>
  <si>
    <t>Proyecto 12</t>
  </si>
  <si>
    <t>Paramédico 3</t>
  </si>
  <si>
    <t>DETALLES DE LA ASIGNACIÓN</t>
  </si>
  <si>
    <t>&lt; PROGRAMACIÓN ASIGNACIONES</t>
  </si>
  <si>
    <t xml:space="preserve">Para actualizar estos datos, haga clic con el botón secundario en la tabla dinámica y, a continuación, seleccione Actualizar.
</t>
  </si>
  <si>
    <t xml:space="preserve">  </t>
  </si>
</sst>
</file>

<file path=xl/styles.xml><?xml version="1.0" encoding="utf-8"?>
<styleSheet xmlns="http://schemas.openxmlformats.org/spreadsheetml/2006/main">
  <fonts count="17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ajor"/>
    </font>
    <font>
      <b/>
      <sz val="8"/>
      <color theme="1"/>
      <name val="Calibri"/>
      <family val="2"/>
      <scheme val="minor"/>
    </font>
    <font>
      <b/>
      <sz val="28"/>
      <color theme="0"/>
      <name val="Calibri"/>
      <family val="2"/>
      <scheme val="major"/>
    </font>
    <font>
      <sz val="10"/>
      <color theme="1"/>
      <name val="Calibri"/>
      <family val="2"/>
      <scheme val="major"/>
    </font>
    <font>
      <sz val="9"/>
      <color theme="0"/>
      <name val="Calibri"/>
      <family val="2"/>
      <scheme val="minor"/>
    </font>
    <font>
      <b/>
      <sz val="10"/>
      <color theme="1" tint="0.249977111117893"/>
      <name val="Calibri"/>
      <family val="2"/>
      <scheme val="maj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 tint="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4659260841701"/>
        <bgColor indexed="64"/>
      </patternFill>
    </fill>
  </fills>
  <borders count="4">
    <border>
      <left/>
      <right/>
      <top/>
      <bottom/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>
      <alignment horizontal="left" vertical="center"/>
    </xf>
    <xf numFmtId="9" fontId="2" fillId="0" borderId="0" applyFont="0" applyFill="0" applyBorder="0" applyAlignment="0" applyProtection="0"/>
    <xf numFmtId="0" fontId="5" fillId="8" borderId="0" applyNumberFormat="0" applyBorder="0" applyAlignment="0" applyProtection="0"/>
    <xf numFmtId="0" fontId="11" fillId="3" borderId="1" applyNumberFormat="0" applyAlignment="0" applyProtection="0"/>
    <xf numFmtId="0" fontId="14" fillId="0" borderId="0" applyNumberFormat="0" applyFill="0" applyBorder="0" applyAlignment="0" applyProtection="0">
      <alignment horizontal="left" vertical="center"/>
    </xf>
  </cellStyleXfs>
  <cellXfs count="51">
    <xf numFmtId="0" fontId="0" fillId="0" borderId="0" xfId="0">
      <alignment horizontal="left" vertical="center"/>
    </xf>
    <xf numFmtId="0" fontId="0" fillId="2" borderId="0" xfId="0" applyFill="1">
      <alignment horizontal="left" vertical="center"/>
    </xf>
    <xf numFmtId="0" fontId="5" fillId="2" borderId="0" xfId="2" applyFill="1"/>
    <xf numFmtId="0" fontId="3" fillId="2" borderId="0" xfId="2" applyFont="1" applyFill="1" applyAlignment="1">
      <alignment horizontal="left" vertical="center" wrapText="1"/>
    </xf>
    <xf numFmtId="0" fontId="5" fillId="2" borderId="0" xfId="2" applyFont="1" applyFill="1" applyAlignment="1">
      <alignment horizontal="left" vertical="top"/>
    </xf>
    <xf numFmtId="0" fontId="7" fillId="2" borderId="0" xfId="2" applyFont="1" applyFill="1"/>
    <xf numFmtId="0" fontId="8" fillId="2" borderId="0" xfId="2" applyFont="1" applyFill="1"/>
    <xf numFmtId="0" fontId="0" fillId="0" borderId="0" xfId="0" applyAlignment="1">
      <alignment wrapText="1"/>
    </xf>
    <xf numFmtId="0" fontId="3" fillId="2" borderId="0" xfId="2" applyFont="1" applyFill="1" applyAlignment="1">
      <alignment horizontal="left" vertical="center"/>
    </xf>
    <xf numFmtId="0" fontId="5" fillId="2" borderId="0" xfId="2" applyFill="1" applyAlignment="1"/>
    <xf numFmtId="0" fontId="6" fillId="0" borderId="0" xfId="0" applyFont="1" applyFill="1" applyBorder="1" applyAlignment="1">
      <alignment vertical="center"/>
    </xf>
    <xf numFmtId="0" fontId="9" fillId="0" borderId="0" xfId="0" applyFont="1">
      <alignment horizontal="left" vertical="center"/>
    </xf>
    <xf numFmtId="0" fontId="10" fillId="0" borderId="0" xfId="0" applyFont="1">
      <alignment horizontal="left" vertical="center"/>
    </xf>
    <xf numFmtId="0" fontId="0" fillId="2" borderId="0" xfId="0" applyFont="1" applyFill="1">
      <alignment horizontal="left" vertical="center"/>
    </xf>
    <xf numFmtId="0" fontId="0" fillId="0" borderId="0" xfId="0" applyFont="1">
      <alignment horizontal="left" vertical="center"/>
    </xf>
    <xf numFmtId="0" fontId="5" fillId="2" borderId="0" xfId="2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ont="1" applyFill="1" applyBorder="1" applyAlignment="1">
      <alignment vertical="center" wrapText="1"/>
    </xf>
    <xf numFmtId="14" fontId="0" fillId="0" borderId="0" xfId="0" applyNumberFormat="1" applyFont="1" applyFill="1" applyBorder="1" applyAlignment="1">
      <alignment horizontal="left" vertical="center"/>
    </xf>
    <xf numFmtId="9" fontId="0" fillId="0" borderId="0" xfId="1" applyFont="1" applyFill="1" applyBorder="1" applyAlignment="1">
      <alignment vertical="center"/>
    </xf>
    <xf numFmtId="9" fontId="0" fillId="0" borderId="0" xfId="1" applyNumberFormat="1" applyFont="1" applyFill="1" applyBorder="1" applyAlignment="1">
      <alignment horizontal="right" vertical="center"/>
    </xf>
    <xf numFmtId="0" fontId="5" fillId="2" borderId="0" xfId="2" applyFont="1" applyFill="1" applyAlignment="1">
      <alignment horizontal="left"/>
    </xf>
    <xf numFmtId="0" fontId="4" fillId="0" borderId="0" xfId="0" applyFont="1" applyBorder="1" applyAlignment="1"/>
    <xf numFmtId="0" fontId="13" fillId="2" borderId="0" xfId="0" applyFont="1" applyFill="1">
      <alignment horizontal="left" vertical="center"/>
    </xf>
    <xf numFmtId="9" fontId="12" fillId="5" borderId="0" xfId="0" applyNumberFormat="1" applyFont="1" applyFill="1" applyAlignment="1">
      <alignment horizontal="center" vertical="center"/>
    </xf>
    <xf numFmtId="9" fontId="12" fillId="6" borderId="0" xfId="0" applyNumberFormat="1" applyFont="1" applyFill="1" applyAlignment="1">
      <alignment horizontal="center" vertical="center"/>
    </xf>
    <xf numFmtId="9" fontId="12" fillId="4" borderId="0" xfId="0" applyNumberFormat="1" applyFont="1" applyFill="1" applyAlignment="1">
      <alignment horizontal="center" vertical="center"/>
    </xf>
    <xf numFmtId="0" fontId="12" fillId="2" borderId="0" xfId="4" applyFont="1" applyFill="1" applyAlignment="1">
      <alignment vertical="center"/>
    </xf>
    <xf numFmtId="9" fontId="12" fillId="2" borderId="0" xfId="0" applyNumberFormat="1" applyFont="1" applyFill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4" fontId="16" fillId="0" borderId="0" xfId="0" applyNumberFormat="1" applyFont="1" applyFill="1" applyBorder="1" applyAlignment="1">
      <alignment horizontal="left" vertical="center"/>
    </xf>
    <xf numFmtId="9" fontId="16" fillId="0" borderId="0" xfId="1" applyFont="1" applyFill="1" applyBorder="1" applyAlignment="1">
      <alignment vertical="center"/>
    </xf>
    <xf numFmtId="9" fontId="16" fillId="0" borderId="0" xfId="1" applyNumberFormat="1" applyFont="1" applyFill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1" fillId="7" borderId="2" xfId="3" applyFont="1" applyFill="1" applyBorder="1" applyAlignment="1">
      <alignment horizontal="center" vertical="center"/>
    </xf>
    <xf numFmtId="14" fontId="0" fillId="0" borderId="0" xfId="0" applyNumberFormat="1">
      <alignment horizontal="left" vertical="center"/>
    </xf>
    <xf numFmtId="0" fontId="0" fillId="0" borderId="0" xfId="0" pivotButton="1" applyFont="1" applyAlignment="1">
      <alignment horizontal="center" vertical="center"/>
    </xf>
    <xf numFmtId="0" fontId="0" fillId="0" borderId="0" xfId="0" pivotButton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15" fillId="2" borderId="0" xfId="0" applyFont="1" applyFill="1" applyAlignment="1">
      <alignment horizontal="right" vertical="center" indent="1"/>
    </xf>
    <xf numFmtId="0" fontId="0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right" vertical="center" inden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right" vertical="center" inden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5">
    <cellStyle name="Celda de comprobación" xfId="3" builtinId="23" customBuiltin="1"/>
    <cellStyle name="Hipervínculo" xfId="4" builtinId="8"/>
    <cellStyle name="Normal" xfId="0" builtinId="0" customBuiltin="1"/>
    <cellStyle name="Porcentual" xfId="1" builtinId="5"/>
    <cellStyle name="Título" xfId="2" builtinId="15" customBuiltin="1"/>
  </cellStyles>
  <dxfs count="36">
    <dxf>
      <alignment wrapText="1" readingOrder="0"/>
    </dxf>
    <dxf>
      <alignment wrapText="1" readingOrder="0"/>
    </dxf>
    <dxf>
      <font>
        <sz val="10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ill>
        <patternFill>
          <bgColor theme="7" tint="0.79998168889431442"/>
        </patternFill>
      </fill>
    </dxf>
    <dxf>
      <font>
        <b/>
        <i/>
        <color theme="0" tint="-0.499984740745262"/>
      </font>
    </dxf>
    <dxf>
      <font>
        <color theme="2" tint="-4.9989318521683403E-2"/>
      </font>
      <fill>
        <patternFill>
          <bgColor theme="2" tint="-4.9989318521683403E-2"/>
        </patternFill>
      </fill>
    </dxf>
    <dxf>
      <fill>
        <patternFill>
          <bgColor theme="7" tint="0.79998168889431442"/>
        </patternFill>
      </fill>
    </dxf>
    <dxf>
      <font>
        <b val="0"/>
        <i/>
        <color theme="0" tint="-0.499984740745262"/>
      </font>
    </dxf>
    <dxf>
      <font>
        <b val="0"/>
        <i val="0"/>
        <sz val="10"/>
        <color theme="0"/>
        <name val="Calibri"/>
        <scheme val="major"/>
      </font>
      <fill>
        <patternFill>
          <bgColor theme="1" tint="0.24994659260841701"/>
        </patternFill>
      </fill>
      <border>
        <vertical/>
        <horizontal/>
      </border>
    </dxf>
    <dxf>
      <font>
        <b val="0"/>
        <i val="0"/>
        <sz val="10"/>
        <color theme="0"/>
      </font>
      <fill>
        <patternFill patternType="solid">
          <bgColor theme="0"/>
        </patternFill>
      </fill>
      <border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 val="0"/>
        <i val="0"/>
        <color theme="0"/>
      </font>
      <fill>
        <patternFill patternType="solid">
          <fgColor theme="1"/>
          <bgColor theme="1" tint="0.24994659260841701"/>
        </patternFill>
      </fill>
    </dxf>
    <dxf>
      <font>
        <color theme="1"/>
      </font>
      <border>
        <bottom style="thin">
          <color theme="0" tint="-0.24994659260841701"/>
        </bottom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border>
        <vertical/>
        <horizontal/>
      </border>
    </dxf>
    <dxf>
      <font>
        <b val="0"/>
        <i val="0"/>
        <color theme="1" tint="0.24994659260841701"/>
      </font>
    </dxf>
    <dxf>
      <font>
        <b val="0"/>
        <i val="0"/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theme="0"/>
      </font>
      <fill>
        <patternFill>
          <bgColor theme="1" tint="0.24994659260841701"/>
        </patternFill>
      </fill>
    </dxf>
    <dxf>
      <font>
        <b val="0"/>
        <i val="0"/>
        <color theme="1" tint="0.24994659260841701"/>
      </font>
      <fill>
        <patternFill patternType="none">
          <bgColor auto="1"/>
        </patternFill>
      </fill>
      <border>
        <bottom style="thin">
          <color theme="0" tint="-0.24994659260841701"/>
        </bottom>
        <horizontal style="thin">
          <color theme="0" tint="-0.24994659260841701"/>
        </horizontal>
      </border>
    </dxf>
  </dxfs>
  <tableStyles count="3" defaultTableStyle="Programación de asignaciones" defaultPivotStyle="Detalles de la asignación">
    <tableStyle name="Detalles de la asignación" table="0" count="11">
      <tableStyleElement type="wholeTable" dxfId="35"/>
      <tableStyleElement type="headerRow" dxfId="34"/>
      <tableStyleElement type="totalRow" dxfId="33"/>
      <tableStyleElement type="firstRowStripe" dxfId="32"/>
      <tableStyleElement type="firstColumnStripe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  <tableStyle name="Programación de asignaciones" pivot="0" count="6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ColumnStripe" dxfId="19"/>
    </tableStyle>
    <tableStyle name="Segmentador de detalles de la asignación" pivot="0" table="0" count="2">
      <tableStyleElement type="wholeTable" dxfId="18"/>
      <tableStyleElement type="headerRow" dxfId="17"/>
    </tableStyle>
  </tableStyles>
  <colors>
    <mruColors>
      <color rgb="FFF4FAA0"/>
      <color rgb="FFFCD692"/>
      <color rgb="FFFF9379"/>
      <color rgb="FFFF6D4B"/>
      <color rgb="FFF32E07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0"/>
            <color theme="0" tint="-0.499984740745262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auto="1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7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/>
            <i val="0"/>
            <sz val="10"/>
            <color theme="0"/>
          </font>
          <fill>
            <patternFill patternType="solid">
              <fgColor auto="1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theme="4" tint="0.79995117038483843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theme="4" tint="0.59999389629810485"/>
              <bgColor theme="7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rgb="FFFFFFFF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rgb="FFFFFFFF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egmentador de detalles de la asignación">
        <x14:slicerStyle name="Segmentador de detalles de la asignación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2</xdr:row>
      <xdr:rowOff>152400</xdr:rowOff>
    </xdr:from>
    <xdr:to>
      <xdr:col>9</xdr:col>
      <xdr:colOff>609600</xdr:colOff>
      <xdr:row>13</xdr:row>
      <xdr:rowOff>104775</xdr:rowOff>
    </xdr:to>
    <xdr:sp macro="" textlink="">
      <xdr:nvSpPr>
        <xdr:cNvPr id="2" name="1 Rectángulo"/>
        <xdr:cNvSpPr>
          <a:spLocks noTextEdit="1"/>
        </xdr:cNvSpPr>
      </xdr:nvSpPr>
      <xdr:spPr>
        <a:xfrm>
          <a:off x="7762875" y="1057275"/>
          <a:ext cx="1285875" cy="22383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  <xdr:twoCellAnchor editAs="oneCell">
    <xdr:from>
      <xdr:col>11</xdr:col>
      <xdr:colOff>609600</xdr:colOff>
      <xdr:row>2</xdr:row>
      <xdr:rowOff>152400</xdr:rowOff>
    </xdr:from>
    <xdr:to>
      <xdr:col>13</xdr:col>
      <xdr:colOff>485775</xdr:colOff>
      <xdr:row>13</xdr:row>
      <xdr:rowOff>104775</xdr:rowOff>
    </xdr:to>
    <xdr:sp macro="" textlink="">
      <xdr:nvSpPr>
        <xdr:cNvPr id="3" name="2 Rectángulo"/>
        <xdr:cNvSpPr>
          <a:spLocks noTextEdit="1"/>
        </xdr:cNvSpPr>
      </xdr:nvSpPr>
      <xdr:spPr>
        <a:xfrm>
          <a:off x="10458450" y="1057275"/>
          <a:ext cx="1285875" cy="22383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  <xdr:twoCellAnchor editAs="oneCell">
    <xdr:from>
      <xdr:col>9</xdr:col>
      <xdr:colOff>666750</xdr:colOff>
      <xdr:row>2</xdr:row>
      <xdr:rowOff>152400</xdr:rowOff>
    </xdr:from>
    <xdr:to>
      <xdr:col>11</xdr:col>
      <xdr:colOff>542925</xdr:colOff>
      <xdr:row>13</xdr:row>
      <xdr:rowOff>104775</xdr:rowOff>
    </xdr:to>
    <xdr:sp macro="" textlink="">
      <xdr:nvSpPr>
        <xdr:cNvPr id="4" name="3 Rectángulo"/>
        <xdr:cNvSpPr>
          <a:spLocks noTextEdit="1"/>
        </xdr:cNvSpPr>
      </xdr:nvSpPr>
      <xdr:spPr>
        <a:xfrm>
          <a:off x="9105900" y="1057275"/>
          <a:ext cx="1285875" cy="22383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  <xdr:twoCellAnchor editAs="oneCell">
    <xdr:from>
      <xdr:col>8</xdr:col>
      <xdr:colOff>28575</xdr:colOff>
      <xdr:row>13</xdr:row>
      <xdr:rowOff>133350</xdr:rowOff>
    </xdr:from>
    <xdr:to>
      <xdr:col>9</xdr:col>
      <xdr:colOff>609600</xdr:colOff>
      <xdr:row>25</xdr:row>
      <xdr:rowOff>28575</xdr:rowOff>
    </xdr:to>
    <xdr:sp macro="" textlink="">
      <xdr:nvSpPr>
        <xdr:cNvPr id="5" name="4 Rectángulo"/>
        <xdr:cNvSpPr>
          <a:spLocks noTextEdit="1"/>
        </xdr:cNvSpPr>
      </xdr:nvSpPr>
      <xdr:spPr>
        <a:xfrm>
          <a:off x="7762875" y="3324225"/>
          <a:ext cx="1285875" cy="22383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  <xdr:twoCellAnchor editAs="oneCell">
    <xdr:from>
      <xdr:col>9</xdr:col>
      <xdr:colOff>666750</xdr:colOff>
      <xdr:row>13</xdr:row>
      <xdr:rowOff>133350</xdr:rowOff>
    </xdr:from>
    <xdr:to>
      <xdr:col>11</xdr:col>
      <xdr:colOff>542925</xdr:colOff>
      <xdr:row>25</xdr:row>
      <xdr:rowOff>28575</xdr:rowOff>
    </xdr:to>
    <xdr:sp macro="" textlink="">
      <xdr:nvSpPr>
        <xdr:cNvPr id="6" name="5 Rectángulo"/>
        <xdr:cNvSpPr>
          <a:spLocks noTextEdit="1"/>
        </xdr:cNvSpPr>
      </xdr:nvSpPr>
      <xdr:spPr>
        <a:xfrm>
          <a:off x="9105900" y="3324225"/>
          <a:ext cx="1285875" cy="22383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EMP.BKKMSO.001/Desktop/TF000000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38.387629629629" createdVersion="5" refreshedVersion="5" minRefreshableVersion="3" recordCount="12">
  <cacheSource type="worksheet">
    <worksheetSource name="Assignments" r:id="rId2"/>
  </cacheSource>
  <cacheFields count="7">
    <cacheField name="Asignación" numFmtId="0">
      <sharedItems count="12">
        <s v="Proyecto 1"/>
        <s v="Proyecto 2"/>
        <s v="Proyecto 3"/>
        <s v="Proyecto 4"/>
        <s v="Proyecto 5"/>
        <s v="Proyecto 6"/>
        <s v="Proyecto 7"/>
        <s v="Proyecto 8"/>
        <s v="Proyecto 9"/>
        <s v="Proyecto 10"/>
        <s v="Proyecto 11"/>
        <s v="Proyecto 12"/>
      </sharedItems>
    </cacheField>
    <cacheField name="Curso" numFmtId="0">
      <sharedItems count="3">
        <s v="Paramédico 1"/>
        <s v="Paramédico 2"/>
        <s v="Paramédico 3"/>
      </sharedItems>
    </cacheField>
    <cacheField name="Instructor" numFmtId="0">
      <sharedItems count="4">
        <s v="Arno Harteveld"/>
        <s v="Darren Parker"/>
        <s v="Wei Yu"/>
        <s v="Ken Myer"/>
      </sharedItems>
    </cacheField>
    <cacheField name="Comenzó el" numFmtId="14">
      <sharedItems containsSemiMixedTypes="0" containsNonDate="0" containsDate="1" containsString="0" minDate="2013-10-27T00:00:00" maxDate="2013-12-17T00:00:00" count="11">
        <d v="2013-11-26T00:00:00"/>
        <d v="2013-12-06T00:00:00"/>
        <d v="2013-12-11T00:00:00"/>
        <d v="2013-10-27T00:00:00"/>
        <d v="2013-12-01T00:00:00"/>
        <d v="2013-11-22T00:00:00"/>
        <d v="2013-12-04T00:00:00"/>
        <d v="2013-12-16T00:00:00"/>
        <d v="2013-11-06T00:00:00"/>
        <d v="2013-12-13T00:00:00"/>
        <d v="2013-11-28T00:00:00"/>
      </sharedItems>
    </cacheField>
    <cacheField name="Vence el" numFmtId="14">
      <sharedItems containsSemiMixedTypes="0" containsNonDate="0" containsDate="1" containsString="0" minDate="2013-12-15T00:00:00" maxDate="2014-04-15T00:00:00" count="12">
        <d v="2013-12-15T00:00:00"/>
        <d v="2013-12-25T00:00:00"/>
        <d v="2014-01-14T00:00:00"/>
        <d v="2014-02-18T00:00:00"/>
        <d v="2014-01-24T00:00:00"/>
        <d v="2014-02-13T00:00:00"/>
        <d v="2014-02-23T00:00:00"/>
        <d v="2014-03-05T00:00:00"/>
        <d v="2014-03-15T00:00:00"/>
        <d v="2014-03-25T00:00:00"/>
        <d v="2014-04-04T00:00:00"/>
        <d v="2014-04-14T00:00:00"/>
      </sharedItems>
    </cacheField>
    <cacheField name="Progreso" numFmtId="0">
      <sharedItems containsSemiMixedTypes="0" containsString="0" containsNumber="1" minValue="0.1" maxValue="1" count="11">
        <n v="1"/>
        <n v="0.1"/>
        <n v="0.8"/>
        <n v="0.2"/>
        <n v="0.5"/>
        <n v="0.3"/>
        <n v="0.35"/>
        <n v="0.4"/>
        <n v="0.75"/>
        <n v="0.55000000000000004"/>
        <n v="0.6"/>
      </sharedItems>
    </cacheField>
    <cacheField name="Porcentaje" numFmtId="9">
      <sharedItems containsSemiMixedTypes="0" containsString="0" containsNumber="1" minValue="0.1" maxValue="1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n v="1"/>
  </r>
  <r>
    <x v="1"/>
    <x v="0"/>
    <x v="1"/>
    <x v="1"/>
    <x v="1"/>
    <x v="1"/>
    <n v="0.1"/>
  </r>
  <r>
    <x v="2"/>
    <x v="0"/>
    <x v="1"/>
    <x v="2"/>
    <x v="2"/>
    <x v="2"/>
    <n v="0.8"/>
  </r>
  <r>
    <x v="3"/>
    <x v="0"/>
    <x v="2"/>
    <x v="3"/>
    <x v="3"/>
    <x v="3"/>
    <n v="0.2"/>
  </r>
  <r>
    <x v="4"/>
    <x v="0"/>
    <x v="0"/>
    <x v="4"/>
    <x v="4"/>
    <x v="4"/>
    <n v="0.5"/>
  </r>
  <r>
    <x v="5"/>
    <x v="0"/>
    <x v="1"/>
    <x v="5"/>
    <x v="5"/>
    <x v="5"/>
    <n v="0.3"/>
  </r>
  <r>
    <x v="6"/>
    <x v="0"/>
    <x v="2"/>
    <x v="6"/>
    <x v="6"/>
    <x v="6"/>
    <n v="0.35"/>
  </r>
  <r>
    <x v="7"/>
    <x v="0"/>
    <x v="3"/>
    <x v="7"/>
    <x v="7"/>
    <x v="7"/>
    <n v="0.4"/>
  </r>
  <r>
    <x v="8"/>
    <x v="0"/>
    <x v="0"/>
    <x v="7"/>
    <x v="8"/>
    <x v="8"/>
    <n v="0.75"/>
  </r>
  <r>
    <x v="9"/>
    <x v="1"/>
    <x v="3"/>
    <x v="8"/>
    <x v="9"/>
    <x v="4"/>
    <n v="0.5"/>
  </r>
  <r>
    <x v="10"/>
    <x v="1"/>
    <x v="2"/>
    <x v="9"/>
    <x v="10"/>
    <x v="9"/>
    <n v="0.55000000000000004"/>
  </r>
  <r>
    <x v="11"/>
    <x v="2"/>
    <x v="0"/>
    <x v="10"/>
    <x v="11"/>
    <x v="10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ssignmentsPivotTable" cacheId="0" applyNumberFormats="0" applyBorderFormats="0" applyFontFormats="0" applyPatternFormats="0" applyAlignmentFormats="0" applyWidthHeightFormats="1" dataCaption="Values" updatedVersion="5" minRefreshableVersion="3" showDrill="0" rowGrandTotals="0" colGrandTotals="0" fieldPrintTitles="1" itemPrintTitles="1" mergeItem="1" createdVersion="4" indent="0" compact="0" compactData="0" multipleFieldFilters="0" chartFormat="2">
  <location ref="B4:G16" firstHeaderRow="1" firstDataRow="1" firstDataCol="6"/>
  <pivotFields count="7">
    <pivotField axis="axisRow" compact="0" outline="0" showAll="0" defaultSubtotal="0">
      <items count="12">
        <item x="0"/>
        <item x="9"/>
        <item x="10"/>
        <item x="11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numFmtId="14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numFmtId="14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numFmtId="9" outline="0" showAll="0" defaultSubtotal="0">
      <items count="11">
        <item x="1"/>
        <item x="3"/>
        <item x="5"/>
        <item x="6"/>
        <item x="7"/>
        <item x="4"/>
        <item x="9"/>
        <item x="10"/>
        <item x="8"/>
        <item x="2"/>
        <item x="0"/>
      </items>
    </pivotField>
    <pivotField compact="0" numFmtId="9" outline="0" showAll="0" defaultSubtotal="0"/>
  </pivotFields>
  <rowFields count="6">
    <field x="2"/>
    <field x="1"/>
    <field x="0"/>
    <field x="3"/>
    <field x="4"/>
    <field x="5"/>
  </rowFields>
  <rowItems count="12">
    <i>
      <x/>
      <x/>
      <x/>
      <x/>
      <x/>
      <x v="10"/>
    </i>
    <i r="2">
      <x v="7"/>
      <x v="4"/>
      <x v="4"/>
      <x v="5"/>
    </i>
    <i r="2">
      <x v="11"/>
      <x v="7"/>
      <x v="8"/>
      <x v="8"/>
    </i>
    <i r="1">
      <x v="2"/>
      <x v="3"/>
      <x v="10"/>
      <x v="11"/>
      <x v="7"/>
    </i>
    <i>
      <x v="1"/>
      <x/>
      <x v="4"/>
      <x v="1"/>
      <x v="1"/>
      <x/>
    </i>
    <i r="2">
      <x v="5"/>
      <x v="2"/>
      <x v="2"/>
      <x v="9"/>
    </i>
    <i r="2">
      <x v="8"/>
      <x v="5"/>
      <x v="5"/>
      <x v="2"/>
    </i>
    <i>
      <x v="2"/>
      <x/>
      <x v="6"/>
      <x v="3"/>
      <x v="3"/>
      <x v="1"/>
    </i>
    <i r="2">
      <x v="9"/>
      <x v="6"/>
      <x v="6"/>
      <x v="3"/>
    </i>
    <i r="1">
      <x v="1"/>
      <x v="2"/>
      <x v="9"/>
      <x v="10"/>
      <x v="6"/>
    </i>
    <i>
      <x v="3"/>
      <x/>
      <x v="10"/>
      <x v="7"/>
      <x v="7"/>
      <x v="4"/>
    </i>
    <i r="1">
      <x v="1"/>
      <x v="1"/>
      <x v="8"/>
      <x v="9"/>
      <x v="5"/>
    </i>
  </rowItems>
  <colItems count="1">
    <i/>
  </colItems>
  <formats count="3">
    <format dxfId="2">
      <pivotArea type="all" dataOnly="0" outline="0" fieldPosition="0"/>
    </format>
    <format dxfId="1">
      <pivotArea field="2" type="button" dataOnly="0" labelOnly="1" outline="0" axis="axisRow" fieldPosition="0"/>
    </format>
    <format dxfId="0">
      <pivotArea dataOnly="0" labelOnly="1" outline="0" fieldPosition="0">
        <references count="1">
          <reference field="2" count="0"/>
        </references>
      </pivotArea>
    </format>
  </formats>
  <pivotTableStyleInfo name="Detalles de la asignación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abla dinámica de detalles de la asignación" altTextSummary="Detalles de asignaciones agrupadas por instructor y después por curso.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signación" sourceName="Asignación">
  <pivotTables>
    <pivotTable tabId="3" name="AssignmentsPivotTable"/>
  </pivotTables>
  <data>
    <tabular pivotCacheId="3">
      <items count="12">
        <i x="0" s="1"/>
        <i x="9" s="1"/>
        <i x="10" s="1"/>
        <i x="11" s="1"/>
        <i x="1" s="1"/>
        <i x="2" s="1"/>
        <i x="3" s="1"/>
        <i x="4" s="1"/>
        <i x="5" s="1"/>
        <i x="6" s="1"/>
        <i x="7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urso" sourceName="Curso">
  <pivotTables>
    <pivotTable tabId="3" name="AssignmentsPivotTable"/>
  </pivotTables>
  <data>
    <tabular pivotCacheId="3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menzó_el" sourceName="Comenzó el">
  <pivotTables>
    <pivotTable tabId="3" name="AssignmentsPivotTable"/>
  </pivotTables>
  <data>
    <tabular pivotCacheId="3">
      <items count="11">
        <i x="3" s="1"/>
        <i x="8" s="1"/>
        <i x="5" s="1"/>
        <i x="0" s="1"/>
        <i x="10" s="1"/>
        <i x="4" s="1"/>
        <i x="6" s="1"/>
        <i x="1" s="1"/>
        <i x="2" s="1"/>
        <i x="9" s="1"/>
        <i x="7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ce_el" sourceName="Vence el">
  <pivotTables>
    <pivotTable tabId="3" name="AssignmentsPivotTable"/>
  </pivotTables>
  <data>
    <tabular pivotCacheId="3">
      <items count="12">
        <i x="0" s="1"/>
        <i x="1" s="1"/>
        <i x="2" s="1"/>
        <i x="4" s="1"/>
        <i x="5" s="1"/>
        <i x="3" s="1"/>
        <i x="6" s="1"/>
        <i x="7" s="1"/>
        <i x="8" s="1"/>
        <i x="9" s="1"/>
        <i x="10" s="1"/>
        <i x="1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greso" sourceName="Progreso">
  <pivotTables>
    <pivotTable tabId="3" name="AssignmentsPivotTable"/>
  </pivotTables>
  <data>
    <tabular pivotCacheId="3">
      <items count="11">
        <i x="1" s="1"/>
        <i x="3" s="1"/>
        <i x="5" s="1"/>
        <i x="6" s="1"/>
        <i x="7" s="1"/>
        <i x="4" s="1"/>
        <i x="9" s="1"/>
        <i x="10" s="1"/>
        <i x="8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signación" cache="SegmentaciónDeDatos_Asignación" caption="Asignación" rowHeight="209550"/>
  <slicer name="Curso" cache="SegmentaciónDeDatos_Curso" caption="Curso" rowHeight="209550"/>
  <slicer name="Comenzó el" cache="SegmentaciónDeDatos_Comenzó_el" caption="Comenzó el" rowHeight="209550"/>
  <slicer name="Vence el" cache="SegmentaciónDeDatos_Vence_el" caption="Vence el" rowHeight="209550"/>
  <slicer name="Progreso" cache="SegmentaciónDeDatos_Progreso" caption="Progreso" rowHeight="209550"/>
</slicers>
</file>

<file path=xl/tables/table1.xml><?xml version="1.0" encoding="utf-8"?>
<table xmlns="http://schemas.openxmlformats.org/spreadsheetml/2006/main" id="2" name="Assignments" displayName="Assignments" ref="B7:H19" totalsRowShown="0" headerRowDxfId="11" dataDxfId="10">
  <autoFilter ref="B7:H19"/>
  <tableColumns count="7">
    <tableColumn id="2" name="Asignación" dataDxfId="9"/>
    <tableColumn id="1" name="Curso" dataDxfId="8"/>
    <tableColumn id="6" name="Instructor" dataDxfId="7"/>
    <tableColumn id="4" name="Comenzó el" dataDxfId="6">
      <calculatedColumnFormula>TODAY()-30</calculatedColumnFormula>
    </tableColumn>
    <tableColumn id="3" name="Vence el" dataDxfId="5"/>
    <tableColumn id="5" name="Progreso" dataDxfId="4">
      <calculatedColumnFormula>Assignments[[#This Row],[Porcentaje]]</calculatedColumnFormula>
    </tableColumn>
    <tableColumn id="7" name="Porcentaje" dataDxfId="3"/>
  </tableColumns>
  <tableStyleInfo name="Programación de asignaciones" showFirstColumn="0" showLastColumn="0" showRowStripes="1" showColumnStripes="0"/>
  <extLst>
    <ext xmlns:x14="http://schemas.microsoft.com/office/spreadsheetml/2009/9/main" uri="{504A1905-F514-4f6f-8877-14C23A59335A}">
      <x14:table altText="Asignaciones" altTextSummary="Lista de asignaciones, curso, instrucciones, Comenzó el, Vence el, barra de progreso y porcentaje completado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aveform">
  <a:themeElements>
    <a:clrScheme name="Assignment Schedule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F7901E"/>
      </a:accent1>
      <a:accent2>
        <a:srgbClr val="5AAA4D"/>
      </a:accent2>
      <a:accent3>
        <a:srgbClr val="FEC60B"/>
      </a:accent3>
      <a:accent4>
        <a:srgbClr val="0074B4"/>
      </a:accent4>
      <a:accent5>
        <a:srgbClr val="775FAE"/>
      </a:accent5>
      <a:accent6>
        <a:srgbClr val="D85264"/>
      </a:accent6>
      <a:hlink>
        <a:srgbClr val="0074B4"/>
      </a:hlink>
      <a:folHlink>
        <a:srgbClr val="775FAE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3"/>
    <pageSetUpPr autoPageBreaks="0" fitToPage="1"/>
  </sheetPr>
  <dimension ref="A1:I19"/>
  <sheetViews>
    <sheetView showGridLines="0" tabSelected="1" zoomScaleSheetLayoutView="115" workbookViewId="0"/>
  </sheetViews>
  <sheetFormatPr baseColWidth="10" defaultColWidth="9.140625" defaultRowHeight="17.25" customHeight="1"/>
  <cols>
    <col min="1" max="1" width="2.5703125" customWidth="1"/>
    <col min="2" max="2" width="46.140625" customWidth="1"/>
    <col min="3" max="3" width="24.85546875" customWidth="1"/>
    <col min="4" max="4" width="22.42578125" customWidth="1"/>
    <col min="5" max="5" width="12.140625" style="37" bestFit="1" customWidth="1"/>
    <col min="6" max="6" width="11.28515625" style="37" bestFit="1" customWidth="1"/>
    <col min="7" max="7" width="13.28515625" customWidth="1"/>
    <col min="8" max="8" width="13.5703125" style="43" customWidth="1"/>
    <col min="9" max="9" width="2.5703125" customWidth="1"/>
    <col min="10" max="10" width="3.7109375" customWidth="1"/>
  </cols>
  <sheetData>
    <row r="1" spans="1:9" ht="37.5" customHeight="1">
      <c r="A1" s="1"/>
      <c r="B1" s="23" t="s">
        <v>0</v>
      </c>
      <c r="C1" s="3"/>
      <c r="D1" s="2"/>
      <c r="E1" s="2"/>
      <c r="F1" s="6" t="b">
        <v>0</v>
      </c>
      <c r="G1" s="47" t="s">
        <v>1</v>
      </c>
      <c r="H1" s="47"/>
      <c r="I1" s="29"/>
    </row>
    <row r="2" spans="1:9" ht="19.5" customHeight="1">
      <c r="A2" s="1"/>
      <c r="B2" s="4"/>
      <c r="C2" s="46" t="s">
        <v>2</v>
      </c>
      <c r="D2" s="46"/>
      <c r="E2" s="46"/>
      <c r="F2" s="26" t="s">
        <v>3</v>
      </c>
      <c r="G2" s="27" t="s">
        <v>4</v>
      </c>
      <c r="H2" s="28">
        <v>0.99</v>
      </c>
      <c r="I2" s="1"/>
    </row>
    <row r="3" spans="1:9" ht="14.25" customHeight="1">
      <c r="A3" s="1"/>
      <c r="B3" s="4"/>
      <c r="C3" s="44"/>
      <c r="D3" s="44"/>
      <c r="E3" s="44"/>
      <c r="F3" s="30"/>
      <c r="G3" s="30"/>
      <c r="H3" s="30"/>
      <c r="I3" s="1"/>
    </row>
    <row r="4" spans="1:9" ht="12" customHeight="1">
      <c r="E4"/>
      <c r="F4"/>
      <c r="H4"/>
    </row>
    <row r="5" spans="1:9" ht="17.25" customHeight="1">
      <c r="B5" s="35" t="s">
        <v>5</v>
      </c>
      <c r="C5" s="36">
        <v>2</v>
      </c>
      <c r="D5" s="36" t="s">
        <v>6</v>
      </c>
      <c r="E5" s="24"/>
      <c r="F5"/>
      <c r="H5"/>
    </row>
    <row r="6" spans="1:9" ht="13.5" customHeight="1">
      <c r="E6"/>
      <c r="F6"/>
      <c r="H6"/>
    </row>
    <row r="7" spans="1:9" ht="24" customHeight="1"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13</v>
      </c>
    </row>
    <row r="8" spans="1:9" ht="17.25" customHeight="1">
      <c r="B8" s="31" t="s">
        <v>14</v>
      </c>
      <c r="C8" s="31" t="s">
        <v>15</v>
      </c>
      <c r="D8" s="31" t="s">
        <v>16</v>
      </c>
      <c r="E8" s="32">
        <f t="shared" ref="E8" ca="1" si="0">TODAY()-30</f>
        <v>42164</v>
      </c>
      <c r="F8" s="32">
        <f ca="1">TODAY()+(ROW(A1)*10)-25</f>
        <v>42179</v>
      </c>
      <c r="G8" s="33">
        <f>Assignments[[#This Row],[Porcentaje]]</f>
        <v>1</v>
      </c>
      <c r="H8" s="34">
        <v>1</v>
      </c>
    </row>
    <row r="9" spans="1:9" ht="17.25" customHeight="1">
      <c r="B9" t="s">
        <v>17</v>
      </c>
      <c r="C9" t="s">
        <v>15</v>
      </c>
      <c r="D9" t="s">
        <v>18</v>
      </c>
      <c r="E9" s="37">
        <f ca="1">TODAY()-20</f>
        <v>42174</v>
      </c>
      <c r="F9" s="37">
        <f ca="1">TODAY()+(ROW(A2)*10)-25</f>
        <v>42189</v>
      </c>
      <c r="G9">
        <f>Assignments[[#This Row],[Porcentaje]]</f>
        <v>0.1</v>
      </c>
      <c r="H9" s="42">
        <v>0.1</v>
      </c>
    </row>
    <row r="10" spans="1:9" ht="17.25" customHeight="1">
      <c r="B10" s="19" t="s">
        <v>19</v>
      </c>
      <c r="C10" s="19" t="s">
        <v>15</v>
      </c>
      <c r="D10" s="19" t="s">
        <v>18</v>
      </c>
      <c r="E10" s="37">
        <f ca="1">TODAY()-15</f>
        <v>42179</v>
      </c>
      <c r="F10" s="20">
        <f t="shared" ref="F10:F19" ca="1" si="1">TODAY()+(ROW(A4)*10)-25</f>
        <v>42209</v>
      </c>
      <c r="G10" s="21">
        <f>Assignments[[#This Row],[Porcentaje]]</f>
        <v>0.8</v>
      </c>
      <c r="H10" s="22">
        <v>0.8</v>
      </c>
    </row>
    <row r="11" spans="1:9" ht="17.25" customHeight="1">
      <c r="B11" s="19" t="s">
        <v>20</v>
      </c>
      <c r="C11" s="19" t="s">
        <v>15</v>
      </c>
      <c r="D11" s="19" t="s">
        <v>21</v>
      </c>
      <c r="E11" s="37">
        <f ca="1">TODAY()-60</f>
        <v>42134</v>
      </c>
      <c r="F11" s="20">
        <f ca="1">TODAY()+(ROW(A7)*10)-20</f>
        <v>42244</v>
      </c>
      <c r="G11" s="21">
        <f>Assignments[[#This Row],[Porcentaje]]</f>
        <v>0.2</v>
      </c>
      <c r="H11" s="22">
        <v>0.2</v>
      </c>
    </row>
    <row r="12" spans="1:9" ht="17.25" customHeight="1">
      <c r="B12" s="19" t="s">
        <v>22</v>
      </c>
      <c r="C12" s="19" t="s">
        <v>15</v>
      </c>
      <c r="D12" s="19" t="s">
        <v>16</v>
      </c>
      <c r="E12" s="37">
        <f ca="1">TODAY()-25</f>
        <v>42169</v>
      </c>
      <c r="F12" s="20">
        <f ca="1">TODAY()+(ROW(A5)*10)-25</f>
        <v>42219</v>
      </c>
      <c r="G12" s="21">
        <f>Assignments[[#This Row],[Porcentaje]]</f>
        <v>0.5</v>
      </c>
      <c r="H12" s="22">
        <v>0.5</v>
      </c>
    </row>
    <row r="13" spans="1:9" ht="17.25" customHeight="1">
      <c r="B13" s="19" t="s">
        <v>23</v>
      </c>
      <c r="C13" s="19" t="s">
        <v>15</v>
      </c>
      <c r="D13" s="19" t="s">
        <v>18</v>
      </c>
      <c r="E13" s="37">
        <f ca="1">TODAY()-34</f>
        <v>42160</v>
      </c>
      <c r="F13" s="20">
        <f t="shared" ca="1" si="1"/>
        <v>42239</v>
      </c>
      <c r="G13" s="21">
        <f>Assignments[[#This Row],[Porcentaje]]</f>
        <v>0.3</v>
      </c>
      <c r="H13" s="22">
        <v>0.3</v>
      </c>
    </row>
    <row r="14" spans="1:9" ht="17.25" customHeight="1">
      <c r="B14" s="19" t="s">
        <v>24</v>
      </c>
      <c r="C14" s="19" t="s">
        <v>15</v>
      </c>
      <c r="D14" s="19" t="s">
        <v>21</v>
      </c>
      <c r="E14" s="37">
        <f ca="1">TODAY()-22</f>
        <v>42172</v>
      </c>
      <c r="F14" s="20">
        <f t="shared" ca="1" si="1"/>
        <v>42249</v>
      </c>
      <c r="G14" s="21">
        <f>Assignments[[#This Row],[Porcentaje]]</f>
        <v>0.35</v>
      </c>
      <c r="H14" s="22">
        <v>0.35</v>
      </c>
    </row>
    <row r="15" spans="1:9" ht="17.25" customHeight="1">
      <c r="B15" s="19" t="s">
        <v>25</v>
      </c>
      <c r="C15" s="19" t="s">
        <v>15</v>
      </c>
      <c r="D15" s="19" t="s">
        <v>26</v>
      </c>
      <c r="E15" s="37">
        <f ca="1">TODAY()-10</f>
        <v>42184</v>
      </c>
      <c r="F15" s="20">
        <f t="shared" ca="1" si="1"/>
        <v>42259</v>
      </c>
      <c r="G15" s="21">
        <f>Assignments[[#This Row],[Porcentaje]]</f>
        <v>0.4</v>
      </c>
      <c r="H15" s="22">
        <v>0.4</v>
      </c>
    </row>
    <row r="16" spans="1:9" ht="17.25" customHeight="1">
      <c r="B16" s="19" t="s">
        <v>27</v>
      </c>
      <c r="C16" s="19" t="s">
        <v>15</v>
      </c>
      <c r="D16" s="19" t="s">
        <v>16</v>
      </c>
      <c r="E16" s="37">
        <f ca="1">TODAY()-10</f>
        <v>42184</v>
      </c>
      <c r="F16" s="20">
        <f t="shared" ca="1" si="1"/>
        <v>42269</v>
      </c>
      <c r="G16" s="21">
        <f>Assignments[[#This Row],[Porcentaje]]</f>
        <v>0.75</v>
      </c>
      <c r="H16" s="22">
        <v>0.75</v>
      </c>
    </row>
    <row r="17" spans="2:8" ht="17.25" customHeight="1">
      <c r="B17" s="19" t="s">
        <v>28</v>
      </c>
      <c r="C17" s="19" t="s">
        <v>29</v>
      </c>
      <c r="D17" s="19" t="s">
        <v>26</v>
      </c>
      <c r="E17" s="37">
        <f ca="1">TODAY()-50</f>
        <v>42144</v>
      </c>
      <c r="F17" s="20">
        <f t="shared" ca="1" si="1"/>
        <v>42279</v>
      </c>
      <c r="G17" s="21">
        <f>Assignments[[#This Row],[Porcentaje]]</f>
        <v>0.5</v>
      </c>
      <c r="H17" s="22">
        <v>0.5</v>
      </c>
    </row>
    <row r="18" spans="2:8" ht="17.25" customHeight="1">
      <c r="B18" s="19" t="s">
        <v>30</v>
      </c>
      <c r="C18" s="19" t="s">
        <v>29</v>
      </c>
      <c r="D18" s="19" t="s">
        <v>21</v>
      </c>
      <c r="E18" s="37">
        <f ca="1">TODAY()-13</f>
        <v>42181</v>
      </c>
      <c r="F18" s="20">
        <f t="shared" ca="1" si="1"/>
        <v>42289</v>
      </c>
      <c r="G18" s="21">
        <f>Assignments[[#This Row],[Porcentaje]]</f>
        <v>0.55000000000000004</v>
      </c>
      <c r="H18" s="22">
        <v>0.55000000000000004</v>
      </c>
    </row>
    <row r="19" spans="2:8" ht="17.25" customHeight="1">
      <c r="B19" s="19" t="s">
        <v>31</v>
      </c>
      <c r="C19" s="19" t="s">
        <v>32</v>
      </c>
      <c r="D19" s="19" t="s">
        <v>16</v>
      </c>
      <c r="E19" s="37">
        <f ca="1">TODAY()-28</f>
        <v>42166</v>
      </c>
      <c r="F19" s="20">
        <f t="shared" ca="1" si="1"/>
        <v>42299</v>
      </c>
      <c r="G19" s="21">
        <f>Assignments[[#This Row],[Porcentaje]]</f>
        <v>0.6</v>
      </c>
      <c r="H19" s="22">
        <v>0.6</v>
      </c>
    </row>
  </sheetData>
  <mergeCells count="2">
    <mergeCell ref="C2:E2"/>
    <mergeCell ref="G1:H1"/>
  </mergeCells>
  <conditionalFormatting sqref="G8:H19">
    <cfRule type="expression" dxfId="16" priority="51" stopIfTrue="1">
      <formula>$G8=1</formula>
    </cfRule>
    <cfRule type="expression" dxfId="15" priority="52" stopIfTrue="1">
      <formula>(HighlightRule)*($F8&lt;=TODAY()+DateCheck)*($F8&gt;=TODAY())</formula>
    </cfRule>
  </conditionalFormatting>
  <conditionalFormatting sqref="G8:G19">
    <cfRule type="dataBar" priority="63">
      <dataBar showValue="0">
        <cfvo type="num" val="0"/>
        <cfvo type="num" val="1"/>
        <color theme="1" tint="0.249977111117893"/>
      </dataBar>
      <extLst>
        <ext xmlns:x14="http://schemas.microsoft.com/office/spreadsheetml/2009/9/main" uri="{B025F937-C7B1-47D3-B67F-A62EFF666E3E}">
          <x14:id>{82BA63E7-1098-4931-91F1-1B29948AFD56}</x14:id>
        </ext>
      </extLst>
    </cfRule>
    <cfRule type="colorScale" priority="64">
      <colorScale>
        <cfvo type="percent" val="5"/>
        <cfvo type="percent" val="40"/>
        <cfvo type="percent" val="75"/>
        <color theme="7"/>
        <color theme="5"/>
        <color theme="6"/>
      </colorScale>
    </cfRule>
  </conditionalFormatting>
  <conditionalFormatting sqref="G2:G3">
    <cfRule type="colorScale" priority="5">
      <colorScale>
        <cfvo type="min" val="0"/>
        <cfvo type="percentile" val="50"/>
        <cfvo type="max" val="0"/>
        <color theme="7"/>
        <color theme="5"/>
        <color theme="6"/>
      </colorScale>
    </cfRule>
  </conditionalFormatting>
  <conditionalFormatting sqref="F2:H3">
    <cfRule type="colorScale" priority="4">
      <colorScale>
        <cfvo type="percent" val="5"/>
        <cfvo type="percent" val="40"/>
        <cfvo type="percent" val="75"/>
        <color theme="7"/>
        <color theme="5"/>
        <color theme="6"/>
      </colorScale>
    </cfRule>
  </conditionalFormatting>
  <conditionalFormatting sqref="C5">
    <cfRule type="expression" dxfId="14" priority="3">
      <formula>$D$5="No Highlight"</formula>
    </cfRule>
  </conditionalFormatting>
  <conditionalFormatting sqref="B8:F8 B9:D19 F9:F19">
    <cfRule type="expression" dxfId="13" priority="1" stopIfTrue="1">
      <formula>$G8=1</formula>
    </cfRule>
    <cfRule type="expression" dxfId="12" priority="2" stopIfTrue="1">
      <formula>(HighlightRule)*($F8&lt;=TODAY()+DateCheck)*($F8&gt;=TODAY())</formula>
    </cfRule>
  </conditionalFormatting>
  <dataValidations xWindow="428" yWindow="285" count="2">
    <dataValidation type="list" allowBlank="1" showInputMessage="1" promptTitle="Resaltar período" prompt="Seleccione el intervalo en el que quiere resaltar la fecha de vencimiento de las asignaciones. " sqref="D5">
      <formula1>"NO RESALTAR, DÍAS, SEMANAS, MESES"</formula1>
    </dataValidation>
    <dataValidation type="list" allowBlank="1" showInputMessage="1" promptTitle="Resaltar intervalo" prompt="Seleccione el valor del intervalo en el que quiere resaltar la fecha de vencimiento de las asignaciones." sqref="C5">
      <formula1>"1,2,3,4,5,6,7,8,9,10,11,12,13,14,15,16,17,18,19,20,21,22,23,24,25,26,27,28,29,30"</formula1>
    </dataValidation>
  </dataValidations>
  <hyperlinks>
    <hyperlink ref="G1:H1" location="'Detalles de la asignación'!A1" tooltip="Haga clic para ver los detalles de la asignación" display="DETALLES DE ASIGNACIÓN &gt;"/>
  </hyperlinks>
  <printOptions horizontalCentered="1"/>
  <pageMargins left="0.25" right="0.25" top="0.75" bottom="0.75" header="0.3" footer="0.3"/>
  <pageSetup scale="76" fitToHeight="0" orientation="landscape" r:id="rId1"/>
  <ignoredErrors>
    <ignoredError sqref="E9 E10:E19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A63E7-1098-4931-91F1-1B29948AFD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1" tint="0.249977111117893"/>
              <x14:negativeFillColor rgb="FFFF0000"/>
              <x14:negativeBorderColor rgb="FFFF0000"/>
              <x14:axisColor rgb="FF000000"/>
            </x14:dataBar>
          </x14:cfRule>
          <xm:sqref>G8:G19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7"/>
    <pageSetUpPr autoPageBreaks="0" fitToPage="1"/>
  </sheetPr>
  <dimension ref="A1:N22"/>
  <sheetViews>
    <sheetView showGridLines="0" workbookViewId="0"/>
  </sheetViews>
  <sheetFormatPr baseColWidth="10" defaultColWidth="9.140625" defaultRowHeight="15" customHeight="1"/>
  <cols>
    <col min="1" max="1" width="2.5703125" style="12" customWidth="1"/>
    <col min="2" max="2" width="19" style="7" customWidth="1"/>
    <col min="3" max="3" width="22.85546875" style="18" customWidth="1"/>
    <col min="4" max="4" width="22.42578125" style="17" customWidth="1"/>
    <col min="5" max="6" width="16.28515625" style="16" customWidth="1"/>
    <col min="7" max="7" width="13.85546875" style="16" customWidth="1"/>
    <col min="8" max="8" width="2.7109375" customWidth="1"/>
    <col min="9" max="13" width="10.5703125" customWidth="1"/>
    <col min="14" max="14" width="7.5703125" customWidth="1"/>
  </cols>
  <sheetData>
    <row r="1" spans="1:14" ht="37.5" customHeight="1">
      <c r="A1" s="13"/>
      <c r="B1" s="23" t="s">
        <v>33</v>
      </c>
      <c r="C1" s="8"/>
      <c r="D1" s="15"/>
      <c r="E1" s="15"/>
      <c r="F1" s="15"/>
      <c r="G1" s="9"/>
      <c r="H1" s="2"/>
      <c r="I1" s="2"/>
      <c r="J1" s="2"/>
      <c r="K1" s="2"/>
      <c r="L1" s="48" t="s">
        <v>34</v>
      </c>
      <c r="M1" s="48"/>
      <c r="N1" s="48"/>
    </row>
    <row r="2" spans="1:14" ht="33.75" customHeight="1">
      <c r="A2" s="13"/>
      <c r="B2" s="25" t="s">
        <v>35</v>
      </c>
      <c r="C2" s="8"/>
      <c r="D2" s="15"/>
      <c r="E2" s="15"/>
      <c r="F2" s="15"/>
      <c r="G2" s="9"/>
      <c r="H2" s="5"/>
      <c r="I2" s="5"/>
      <c r="J2" s="2"/>
      <c r="K2" s="2"/>
      <c r="L2" s="2"/>
      <c r="M2" s="2"/>
      <c r="N2" s="1"/>
    </row>
    <row r="3" spans="1:14" ht="15" customHeight="1">
      <c r="A3" s="14"/>
    </row>
    <row r="4" spans="1:14" ht="23.25">
      <c r="A4" s="11"/>
      <c r="B4" s="39" t="s">
        <v>9</v>
      </c>
      <c r="C4" s="38" t="s">
        <v>8</v>
      </c>
      <c r="D4" s="38" t="s">
        <v>7</v>
      </c>
      <c r="E4" s="38" t="s">
        <v>10</v>
      </c>
      <c r="F4" s="38" t="s">
        <v>11</v>
      </c>
      <c r="G4" s="38" t="s">
        <v>12</v>
      </c>
    </row>
    <row r="5" spans="1:14" ht="15.75">
      <c r="B5" s="49" t="s">
        <v>16</v>
      </c>
      <c r="C5" s="49" t="s">
        <v>15</v>
      </c>
      <c r="D5" s="45" t="s">
        <v>14</v>
      </c>
      <c r="E5" s="40">
        <v>41604</v>
      </c>
      <c r="F5" s="40">
        <v>41623</v>
      </c>
      <c r="G5" s="41">
        <v>1</v>
      </c>
    </row>
    <row r="6" spans="1:14" ht="15.75">
      <c r="B6" s="49"/>
      <c r="C6" s="50"/>
      <c r="D6" s="45" t="s">
        <v>22</v>
      </c>
      <c r="E6" s="40">
        <v>41609</v>
      </c>
      <c r="F6" s="40">
        <v>41663</v>
      </c>
      <c r="G6" s="41">
        <v>0.5</v>
      </c>
    </row>
    <row r="7" spans="1:14" ht="15.75">
      <c r="B7" s="49"/>
      <c r="C7" s="50"/>
      <c r="D7" s="45" t="s">
        <v>27</v>
      </c>
      <c r="E7" s="40">
        <v>41624</v>
      </c>
      <c r="F7" s="40">
        <v>41713</v>
      </c>
      <c r="G7" s="41">
        <v>0.75</v>
      </c>
    </row>
    <row r="8" spans="1:14" ht="15.75">
      <c r="B8" s="49"/>
      <c r="C8" s="45" t="s">
        <v>32</v>
      </c>
      <c r="D8" s="45" t="s">
        <v>31</v>
      </c>
      <c r="E8" s="40">
        <v>41606</v>
      </c>
      <c r="F8" s="40">
        <v>41743</v>
      </c>
      <c r="G8" s="41">
        <v>0.6</v>
      </c>
    </row>
    <row r="9" spans="1:14" ht="15.75">
      <c r="B9" s="49" t="s">
        <v>18</v>
      </c>
      <c r="C9" s="49" t="s">
        <v>15</v>
      </c>
      <c r="D9" s="45" t="s">
        <v>17</v>
      </c>
      <c r="E9" s="40">
        <v>41614</v>
      </c>
      <c r="F9" s="40">
        <v>41633</v>
      </c>
      <c r="G9" s="41">
        <v>0.1</v>
      </c>
    </row>
    <row r="10" spans="1:14" ht="15.75">
      <c r="B10" s="49"/>
      <c r="C10" s="50"/>
      <c r="D10" s="45" t="s">
        <v>19</v>
      </c>
      <c r="E10" s="40">
        <v>41619</v>
      </c>
      <c r="F10" s="40">
        <v>41653</v>
      </c>
      <c r="G10" s="41">
        <v>0.8</v>
      </c>
    </row>
    <row r="11" spans="1:14" ht="15.75">
      <c r="B11" s="49"/>
      <c r="C11" s="50"/>
      <c r="D11" s="45" t="s">
        <v>23</v>
      </c>
      <c r="E11" s="40">
        <v>41600</v>
      </c>
      <c r="F11" s="40">
        <v>41683</v>
      </c>
      <c r="G11" s="41">
        <v>0.3</v>
      </c>
    </row>
    <row r="12" spans="1:14" ht="15.75">
      <c r="B12" s="49" t="s">
        <v>21</v>
      </c>
      <c r="C12" s="50" t="s">
        <v>15</v>
      </c>
      <c r="D12" s="45" t="s">
        <v>20</v>
      </c>
      <c r="E12" s="40">
        <v>41574</v>
      </c>
      <c r="F12" s="40">
        <v>41688</v>
      </c>
      <c r="G12" s="41">
        <v>0.2</v>
      </c>
    </row>
    <row r="13" spans="1:14" ht="15.75">
      <c r="B13" s="49"/>
      <c r="C13" s="50"/>
      <c r="D13" s="45" t="s">
        <v>24</v>
      </c>
      <c r="E13" s="40">
        <v>41612</v>
      </c>
      <c r="F13" s="40">
        <v>41693</v>
      </c>
      <c r="G13" s="41">
        <v>0.35</v>
      </c>
    </row>
    <row r="14" spans="1:14" ht="15.75">
      <c r="B14" s="49"/>
      <c r="C14" s="45" t="s">
        <v>29</v>
      </c>
      <c r="D14" s="45" t="s">
        <v>30</v>
      </c>
      <c r="E14" s="40">
        <v>41621</v>
      </c>
      <c r="F14" s="40">
        <v>41733</v>
      </c>
      <c r="G14" s="41">
        <v>0.55000000000000004</v>
      </c>
    </row>
    <row r="15" spans="1:14" ht="15.75">
      <c r="B15" s="49" t="s">
        <v>26</v>
      </c>
      <c r="C15" s="45" t="s">
        <v>15</v>
      </c>
      <c r="D15" s="45" t="s">
        <v>25</v>
      </c>
      <c r="E15" s="40">
        <v>41624</v>
      </c>
      <c r="F15" s="40">
        <v>41703</v>
      </c>
      <c r="G15" s="41">
        <v>0.4</v>
      </c>
    </row>
    <row r="16" spans="1:14" ht="15.75">
      <c r="B16" s="49"/>
      <c r="C16" s="45" t="s">
        <v>29</v>
      </c>
      <c r="D16" s="45" t="s">
        <v>28</v>
      </c>
      <c r="E16" s="40">
        <v>41584</v>
      </c>
      <c r="F16" s="40">
        <v>41723</v>
      </c>
      <c r="G16" s="41">
        <v>0.5</v>
      </c>
    </row>
    <row r="17" spans="2:7" ht="15.75">
      <c r="B17"/>
      <c r="C17"/>
      <c r="D17"/>
      <c r="E17"/>
      <c r="F17"/>
      <c r="G17"/>
    </row>
    <row r="18" spans="2:7" ht="15.75">
      <c r="B18"/>
      <c r="C18"/>
      <c r="D18"/>
      <c r="E18"/>
      <c r="F18"/>
      <c r="G18"/>
    </row>
    <row r="19" spans="2:7" ht="15.75">
      <c r="B19"/>
      <c r="C19"/>
      <c r="D19"/>
      <c r="E19"/>
      <c r="F19"/>
      <c r="G19"/>
    </row>
    <row r="22" spans="2:7" ht="15" customHeight="1">
      <c r="F22" s="16" t="s">
        <v>36</v>
      </c>
    </row>
  </sheetData>
  <mergeCells count="7">
    <mergeCell ref="L1:N1"/>
    <mergeCell ref="B5:B8"/>
    <mergeCell ref="B9:B11"/>
    <mergeCell ref="B12:B14"/>
    <mergeCell ref="B15:B16"/>
    <mergeCell ref="C5:C7"/>
    <mergeCell ref="C9:C13"/>
  </mergeCells>
  <hyperlinks>
    <hyperlink ref="L1:N1" location="'Programación de asignaciones'!A1" tooltip="Haga clic para ver la programación" display="&lt; PROGRAMACIÓN ASIGNACIONES"/>
  </hyperlinks>
  <printOptions horizontalCentered="1"/>
  <pageMargins left="0.25" right="0.25" top="0.75" bottom="0.75" header="0.3" footer="0.3"/>
  <pageSetup fitToHeight="0" orientation="landscape" horizont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Programación de asignaciones</vt:lpstr>
      <vt:lpstr>Detalles de la asignación</vt:lpstr>
      <vt:lpstr>'Detalles de la asignación'!Área_de_impresión</vt:lpstr>
      <vt:lpstr>'Detalles de la asignación'!Títulos_a_imprimir</vt:lpstr>
      <vt:lpstr>'Programación de asignaciones'!Títulos_a_imprimir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2013-12-26T10:01:13Z</dcterms:created>
  <dcterms:modified xsi:type="dcterms:W3CDTF">2015-07-09T16:03:04Z</dcterms:modified>
</cp:coreProperties>
</file>