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4.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5.xml" ContentType="application/vnd.openxmlformats-officedocument.spreadsheetml.pivotTable+xml"/>
  <Override PartName="/xl/drawings/drawing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6.xml" ContentType="application/vnd.openxmlformats-officedocument.spreadsheetml.pivotTable+xml"/>
  <Override PartName="/xl/drawings/drawing9.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7.xml" ContentType="application/vnd.openxmlformats-officedocument.spreadsheetml.pivotTable+xml"/>
  <Override PartName="/xl/drawings/drawing10.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8.xml" ContentType="application/vnd.openxmlformats-officedocument.spreadsheetml.pivotTable+xml"/>
  <Override PartName="/xl/drawings/drawing11.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9.xml" ContentType="application/vnd.openxmlformats-officedocument.spreadsheetml.pivotTable+xml"/>
  <Override PartName="/xl/drawings/drawing12.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pivotTables/pivotTable10.xml" ContentType="application/vnd.openxmlformats-officedocument.spreadsheetml.pivotTable+xml"/>
  <Override PartName="/xl/drawings/drawing13.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COISA COMPUTERS\Desktop\"/>
    </mc:Choice>
  </mc:AlternateContent>
  <xr:revisionPtr revIDLastSave="0" documentId="13_ncr:1_{1CF289EA-9C98-43B0-98BF-B257477959BD}" xr6:coauthVersionLast="47" xr6:coauthVersionMax="47" xr10:uidLastSave="{00000000-0000-0000-0000-000000000000}"/>
  <bookViews>
    <workbookView xWindow="-120" yWindow="-120" windowWidth="20730" windowHeight="11160" firstSheet="1" activeTab="2" xr2:uid="{355F14EC-D377-4663-914F-52CED7B8D6AB}"/>
  </bookViews>
  <sheets>
    <sheet name="DASHBOARD 3" sheetId="32" r:id="rId1"/>
    <sheet name="DASHBOARD 2" sheetId="19" r:id="rId2"/>
    <sheet name="DASHBOARD 1" sheetId="13" r:id="rId3"/>
    <sheet name="Total sales" sheetId="3" r:id="rId4"/>
    <sheet name="TOTAL_SALES" sheetId="2" r:id="rId5"/>
    <sheet name="Total tax by prdct color" sheetId="6" r:id="rId6"/>
    <sheet name="Total freight by prdct name" sheetId="9" r:id="rId7"/>
    <sheet name="Proportion" sheetId="33" r:id="rId8"/>
    <sheet name="SUM_OF_TOTAL_PRODUCT_COST" sheetId="11" r:id="rId9"/>
    <sheet name="TOTAL_FREIGHT" sheetId="8" r:id="rId10"/>
    <sheet name="TOTAL_TAX_AMOUNT" sheetId="4" r:id="rId11"/>
    <sheet name="Total sales_freight" sheetId="15" r:id="rId12"/>
    <sheet name="Percentage" sheetId="18" r:id="rId13"/>
    <sheet name="UN Estimate" sheetId="23" r:id="rId14"/>
    <sheet name="World bank estimates" sheetId="26" r:id="rId15"/>
    <sheet name="WORLD_BANK_ESTIMATE" sheetId="25" r:id="rId16"/>
    <sheet name="Country &gt;2000000" sheetId="31" r:id="rId17"/>
    <sheet name="TOTAL_WORLD_BANK_ESTIMATES" sheetId="30" r:id="rId18"/>
    <sheet name="UN_ESTIMATE" sheetId="22" r:id="rId19"/>
    <sheet name="Average WBE&gt;100000" sheetId="29" r:id="rId20"/>
    <sheet name="AVERAGE_WORLD_BANK_ESTIMATE" sheetId="28" r:id="rId21"/>
    <sheet name="PERCENTAGE_OF_TOTAL_TAX_AMOUNT" sheetId="17" r:id="rId22"/>
    <sheet name="TOTAL_SALES_AMOUNT_AND_FREIGHT" sheetId="14" r:id="rId23"/>
  </sheets>
  <definedNames>
    <definedName name="_xlcn.WorksheetConnection_Book2PERCENTAGE_OF_TOTAL_TAX_AMOUNT1" hidden="1">PERCENTAGE_OF_TOTAL_TAX_AMOUNT[]</definedName>
    <definedName name="_xlcn.WorksheetConnection_Book2TOTAL_FREIGHT1" hidden="1">TOTAL_FREIGHT[]</definedName>
    <definedName name="_xlcn.WorksheetConnection_Book2TOTAL_SALES_AMOUNT_AND_FREIGHT1" hidden="1">TOTAL_SALES_AMOUNT_AND_FREIGHT[]</definedName>
    <definedName name="_xlcn.WorksheetConnection_Book2TOTAL_SALES1" hidden="1">TOTAL_SALES[]</definedName>
    <definedName name="_xlcn.WorksheetConnection_Book2TOTAL_TAX_AMOUNT1" hidden="1">TOTAL_TAX_AMOUNT[]</definedName>
    <definedName name="_xlcn.WorksheetConnection_LangatBetty_SQL.xlsxAVERAGE_WORLD_BANK_ESTIMATE1" hidden="1">AVERAGE_WORLD_BANK_ESTIMATE[]</definedName>
    <definedName name="_xlcn.WorksheetConnection_LangatBetty_SQL.xlsxSUM_OF_TOTAL_PRODUCT_COST1" hidden="1">SUM_OF_TOTAL_PRODUCT_COST[]</definedName>
    <definedName name="_xlcn.WorksheetConnection_LangatBetty_SQL.xlsxTOTAL_WORLD_BANK_ESTIMATES1" hidden="1">TOTAL_WORLD_BANK_ESTIMATES[]</definedName>
    <definedName name="_xlcn.WorksheetConnection_LangatBetty_SQL.xlsxUN_ESTIMATE1" hidden="1">UN_ESTIMATE[]</definedName>
    <definedName name="_xlcn.WorksheetConnection_LangatBetty_SQL.xlsxWORLD_BANK_ESTIMATE1" hidden="1">WORLD_BANK_ESTIMATE[]</definedName>
    <definedName name="ExternalData_1" localSheetId="20" hidden="1">AVERAGE_WORLD_BANK_ESTIMATE!$A$1:$B$6</definedName>
    <definedName name="ExternalData_1" localSheetId="21" hidden="1">PERCENTAGE_OF_TOTAL_TAX_AMOUNT!$A$1:$C$11</definedName>
    <definedName name="ExternalData_1" localSheetId="8" hidden="1">SUM_OF_TOTAL_PRODUCT_COST!$A$1:$B$121</definedName>
    <definedName name="ExternalData_1" localSheetId="9" hidden="1">TOTAL_FREIGHT!$A$1:$B$121</definedName>
    <definedName name="ExternalData_1" localSheetId="4" hidden="1">TOTAL_SALES!$A$1:$B$121</definedName>
    <definedName name="ExternalData_1" localSheetId="22" hidden="1">TOTAL_SALES_AMOUNT_AND_FREIGHT!$A$1:$C$7</definedName>
    <definedName name="ExternalData_1" localSheetId="10" hidden="1">TOTAL_TAX_AMOUNT!$A$1:$B$8</definedName>
    <definedName name="ExternalData_1" localSheetId="17" hidden="1">TOTAL_WORLD_BANK_ESTIMATES!$A$1:$B$12</definedName>
    <definedName name="ExternalData_1" localSheetId="18" hidden="1">UN_ESTIMATE!$A$1:$C$46</definedName>
    <definedName name="ExternalData_1" localSheetId="15" hidden="1">WORLD_BANK_ESTIMATE!$A$1:$B$7</definedName>
    <definedName name="Slicer_Country">#N/A</definedName>
    <definedName name="Slicer_Country_Territory">#N/A</definedName>
    <definedName name="Slicer_ProductColor">#N/A</definedName>
    <definedName name="Slicer_ProductName">#N/A</definedName>
    <definedName name="Slicer_Region">#N/A</definedName>
    <definedName name="Slicer_UNregion">#N/A</definedName>
  </definedNames>
  <calcPr calcId="191029"/>
  <pivotCaches>
    <pivotCache cacheId="46" r:id="rId24"/>
    <pivotCache cacheId="47" r:id="rId25"/>
    <pivotCache cacheId="48" r:id="rId26"/>
    <pivotCache cacheId="50" r:id="rId27"/>
    <pivotCache cacheId="51" r:id="rId28"/>
    <pivotCache cacheId="52" r:id="rId29"/>
    <pivotCache cacheId="53" r:id="rId30"/>
    <pivotCache cacheId="54" r:id="rId31"/>
    <pivotCache cacheId="55" r:id="rId32"/>
    <pivotCache cacheId="58" r:id="rId33"/>
  </pivotCaches>
  <extLst>
    <ext xmlns:x14="http://schemas.microsoft.com/office/spreadsheetml/2009/9/main" uri="{876F7934-8845-4945-9796-88D515C7AA90}">
      <x14:pivotCaches>
        <pivotCache cacheId="10" r:id="rId34"/>
      </x14:pivotCaches>
    </ext>
    <ext xmlns:x14="http://schemas.microsoft.com/office/spreadsheetml/2009/9/main" uri="{BBE1A952-AA13-448e-AADC-164F8A28A991}">
      <x14:slicerCaches>
        <x14:slicerCache r:id="rId35"/>
        <x14:slicerCache r:id="rId36"/>
        <x14:slicerCache r:id="rId37"/>
        <x14:slicerCache r:id="rId38"/>
        <x14:slicerCache r:id="rId39"/>
        <x14:slicerCache r:id="rId4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WORLD_BANK_ESTIMATE" name="WORLD_BANK_ESTIMATE" connection="WorksheetConnection_Langat Betty_SQL.xlsx!WORLD_BANK_ESTIMATE"/>
          <x15:modelTable id="UN_ESTIMATE" name="UN_ESTIMATE" connection="WorksheetConnection_Langat Betty_SQL.xlsx!UN_ESTIMATE"/>
          <x15:modelTable id="TOTAL_WORLD_BANK_ESTIMATES" name="TOTAL_WORLD_BANK_ESTIMATES" connection="WorksheetConnection_Langat Betty_SQL.xlsx!TOTAL_WORLD_BANK_ESTIMATES"/>
          <x15:modelTable id="AVERAGE_WORLD_BANK_ESTIMATE" name="AVERAGE_WORLD_BANK_ESTIMATE" connection="WorksheetConnection_Langat Betty_SQL.xlsx!AVERAGE_WORLD_BANK_ESTIMATE"/>
          <x15:modelTable id="TOTAL_TAX_AMOUNT" name="TOTAL_TAX_AMOUNT" connection="WorksheetConnection_Book2!TOTAL_TAX_AMOUNT"/>
          <x15:modelTable id="TOTAL_SALES_AMOUNT_AND_FREIGHT" name="TOTAL_SALES_AMOUNT_AND_FREIGHT" connection="WorksheetConnection_Book2!TOTAL_SALES_AMOUNT_AND_FREIGHT"/>
          <x15:modelTable id="TOTAL_SALES" name="TOTAL_SALES" connection="WorksheetConnection_Book2!TOTAL_SALES"/>
          <x15:modelTable id="TOTAL_FREIGHT" name="TOTAL_FREIGHT" connection="WorksheetConnection_Book2!TOTAL_FREIGHT"/>
          <x15:modelTable id="PERCENTAGE_OF_TOTAL_TAX_AMOUNT" name="PERCENTAGE_OF_TOTAL_TAX_AMOUNT" connection="WorksheetConnection_Book2!PERCENTAGE_OF_TOTAL_TAX_AMOUNT"/>
          <x15:modelTable id="SUM_OF_TOTAL_PRODUCT_COST" name="SUM_OF_TOTAL_PRODUCT_COST" connection="WorksheetConnection_Langat Betty_SQL.xlsx!SUM_OF_TOTAL_PRODUCT_COST"/>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1" l="1"/>
  <c r="C3" i="11"/>
  <c r="C4" i="11"/>
  <c r="C5" i="11"/>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C107" i="11"/>
  <c r="C108" i="11"/>
  <c r="C109" i="11"/>
  <c r="C110" i="11"/>
  <c r="C111" i="11"/>
  <c r="C112" i="11"/>
  <c r="C113" i="11"/>
  <c r="C114" i="11"/>
  <c r="C115" i="11"/>
  <c r="C116" i="11"/>
  <c r="C117" i="11"/>
  <c r="C118" i="11"/>
  <c r="C119" i="11"/>
  <c r="C120" i="11"/>
  <c r="C121" i="11"/>
  <c r="F2" i="11" l="1"/>
  <c r="E2" i="8"/>
  <c r="E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374A9F2-FF1D-40AA-A0FE-7EC0BF00CAB8}" keepAlive="1" name="Query - AVERAGE_WORLD_BANK_ESTIMATE" description="Connection to the 'AVERAGE_WORLD_BANK_ESTIMATE' query in the workbook." type="5" refreshedVersion="8" background="1" saveData="1">
    <dbPr connection="Provider=Microsoft.Mashup.OleDb.1;Data Source=$Workbook$;Location=AVERAGE_WORLD_BANK_ESTIMATE;Extended Properties=&quot;&quot;" command="SELECT * FROM [AVERAGE_WORLD_BANK_ESTIMATE]"/>
  </connection>
  <connection id="2" xr16:uid="{2EC1C05A-3A16-4014-BB48-A05F051A0854}" keepAlive="1" name="Query - PERCENTAGE_OF_TOTAL_TAX_AMOUNT" description="Connection to the 'PERCENTAGE_OF_TOTAL_TAX_AMOUNT' query in the workbook." type="5" refreshedVersion="8" background="1" saveData="1">
    <dbPr connection="Provider=Microsoft.Mashup.OleDb.1;Data Source=$Workbook$;Location=PERCENTAGE_OF_TOTAL_TAX_AMOUNT;Extended Properties=&quot;&quot;" command="SELECT * FROM [PERCENTAGE_OF_TOTAL_TAX_AMOUNT]"/>
  </connection>
  <connection id="3" xr16:uid="{58D0390B-64B0-48D6-8202-8849CAC74C85}" keepAlive="1" name="Query - SUM_OF_TOTAL_PRODUCT_COST" description="Connection to the 'SUM_OF_TOTAL_PRODUCT_COST' query in the workbook." type="5" refreshedVersion="8" background="1" saveData="1">
    <dbPr connection="Provider=Microsoft.Mashup.OleDb.1;Data Source=$Workbook$;Location=SUM_OF_TOTAL_PRODUCT_COST;Extended Properties=&quot;&quot;" command="SELECT * FROM [SUM_OF_TOTAL_PRODUCT_COST]"/>
  </connection>
  <connection id="4" xr16:uid="{C114C262-F7B7-4183-A71A-EA19DEE45486}" keepAlive="1" name="Query - TOTAL_FREIGHT" description="Connection to the 'TOTAL_FREIGHT' query in the workbook." type="5" refreshedVersion="8" background="1" saveData="1">
    <dbPr connection="Provider=Microsoft.Mashup.OleDb.1;Data Source=$Workbook$;Location=TOTAL_FREIGHT;Extended Properties=&quot;&quot;" command="SELECT * FROM [TOTAL_FREIGHT]"/>
  </connection>
  <connection id="5" xr16:uid="{06696BED-D82A-4D77-A133-C631D09F241B}" keepAlive="1" name="Query - TOTAL_SALES" description="Connection to the 'TOTAL_SALES' query in the workbook." type="5" refreshedVersion="8" background="1" saveData="1">
    <dbPr connection="Provider=Microsoft.Mashup.OleDb.1;Data Source=$Workbook$;Location=TOTAL_SALES;Extended Properties=&quot;&quot;" command="SELECT * FROM [TOTAL_SALES]"/>
  </connection>
  <connection id="6" xr16:uid="{FDC9B907-8E61-469A-A070-53EF23FC59D7}" keepAlive="1" name="Query - TOTAL_SALES_AMOUNT_AND_FREIGHT" description="Connection to the 'TOTAL_SALES_AMOUNT_AND_FREIGHT' query in the workbook." type="5" refreshedVersion="8" background="1" saveData="1">
    <dbPr connection="Provider=Microsoft.Mashup.OleDb.1;Data Source=$Workbook$;Location=TOTAL_SALES_AMOUNT_AND_FREIGHT;Extended Properties=&quot;&quot;" command="SELECT * FROM [TOTAL_SALES_AMOUNT_AND_FREIGHT]"/>
  </connection>
  <connection id="7" xr16:uid="{4435975A-2301-4864-923C-0905FFE746FE}" keepAlive="1" name="Query - TOTAL_TAX_AMOUNT" description="Connection to the 'TOTAL_TAX_AMOUNT' query in the workbook." type="5" refreshedVersion="8" background="1" saveData="1">
    <dbPr connection="Provider=Microsoft.Mashup.OleDb.1;Data Source=$Workbook$;Location=TOTAL_TAX_AMOUNT;Extended Properties=&quot;&quot;" command="SELECT * FROM [TOTAL_TAX_AMOUNT]"/>
  </connection>
  <connection id="8" xr16:uid="{13654BB3-864D-469D-91D1-5498743F656A}" keepAlive="1" name="Query - TOTAL_WORLD_BANK_ESTIMATES" description="Connection to the 'TOTAL_WORLD_BANK_ESTIMATES' query in the workbook." type="5" refreshedVersion="8" background="1" saveData="1">
    <dbPr connection="Provider=Microsoft.Mashup.OleDb.1;Data Source=$Workbook$;Location=TOTAL_WORLD_BANK_ESTIMATES;Extended Properties=&quot;&quot;" command="SELECT * FROM [TOTAL_WORLD_BANK_ESTIMATES]"/>
  </connection>
  <connection id="9" xr16:uid="{703F1CB6-FD8C-4973-859A-9972EB9B5D2A}" keepAlive="1" name="Query - UN_ESTIMATE" description="Connection to the 'UN_ESTIMATE' query in the workbook." type="5" refreshedVersion="8" background="1" saveData="1">
    <dbPr connection="Provider=Microsoft.Mashup.OleDb.1;Data Source=$Workbook$;Location=UN_ESTIMATE;Extended Properties=&quot;&quot;" command="SELECT * FROM [UN_ESTIMATE]"/>
  </connection>
  <connection id="10" xr16:uid="{36EACB38-EFAB-4B1E-9DE5-153047743BA3}" keepAlive="1" name="Query - WORLD_BANK_ESTIMATE" description="Connection to the 'WORLD_BANK_ESTIMATE' query in the workbook." type="5" refreshedVersion="8" background="1" saveData="1">
    <dbPr connection="Provider=Microsoft.Mashup.OleDb.1;Data Source=$Workbook$;Location=WORLD_BANK_ESTIMATE;Extended Properties=&quot;&quot;" command="SELECT * FROM [WORLD_BANK_ESTIMATE]"/>
  </connection>
  <connection id="11" xr16:uid="{878707CF-AA25-4003-AC28-867811F1590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2" xr16:uid="{B88D135C-FF00-4055-B1A7-83A39867748D}" name="WorksheetConnection_Book2!PERCENTAGE_OF_TOTAL_TAX_AMOUNT" type="102" refreshedVersion="8" minRefreshableVersion="5">
    <extLst>
      <ext xmlns:x15="http://schemas.microsoft.com/office/spreadsheetml/2010/11/main" uri="{DE250136-89BD-433C-8126-D09CA5730AF9}">
        <x15:connection id="PERCENTAGE_OF_TOTAL_TAX_AMOUNT" autoDelete="1">
          <x15:rangePr sourceName="_xlcn.WorksheetConnection_Book2PERCENTAGE_OF_TOTAL_TAX_AMOUNT1"/>
        </x15:connection>
      </ext>
    </extLst>
  </connection>
  <connection id="13" xr16:uid="{7896D4DC-79EE-4F93-8496-6C922A679C62}" name="WorksheetConnection_Book2!TOTAL_FREIGHT" type="102" refreshedVersion="8" minRefreshableVersion="5">
    <extLst>
      <ext xmlns:x15="http://schemas.microsoft.com/office/spreadsheetml/2010/11/main" uri="{DE250136-89BD-433C-8126-D09CA5730AF9}">
        <x15:connection id="TOTAL_FREIGHT" autoDelete="1">
          <x15:rangePr sourceName="_xlcn.WorksheetConnection_Book2TOTAL_FREIGHT1"/>
        </x15:connection>
      </ext>
    </extLst>
  </connection>
  <connection id="14" xr16:uid="{6BDFD679-B956-4289-B799-BDFACFBAA293}" name="WorksheetConnection_Book2!TOTAL_SALES" type="102" refreshedVersion="8" minRefreshableVersion="5">
    <extLst>
      <ext xmlns:x15="http://schemas.microsoft.com/office/spreadsheetml/2010/11/main" uri="{DE250136-89BD-433C-8126-D09CA5730AF9}">
        <x15:connection id="TOTAL_SALES" autoDelete="1">
          <x15:rangePr sourceName="_xlcn.WorksheetConnection_Book2TOTAL_SALES1"/>
        </x15:connection>
      </ext>
    </extLst>
  </connection>
  <connection id="15" xr16:uid="{DC826327-F2E9-4DB3-A31D-F707C9EFDEBC}" name="WorksheetConnection_Book2!TOTAL_SALES_AMOUNT_AND_FREIGHT" type="102" refreshedVersion="8" minRefreshableVersion="5">
    <extLst>
      <ext xmlns:x15="http://schemas.microsoft.com/office/spreadsheetml/2010/11/main" uri="{DE250136-89BD-433C-8126-D09CA5730AF9}">
        <x15:connection id="TOTAL_SALES_AMOUNT_AND_FREIGHT" autoDelete="1">
          <x15:rangePr sourceName="_xlcn.WorksheetConnection_Book2TOTAL_SALES_AMOUNT_AND_FREIGHT1"/>
        </x15:connection>
      </ext>
    </extLst>
  </connection>
  <connection id="16" xr16:uid="{D89111E4-6DA9-4EBF-A9AD-7ECF952A1E65}" name="WorksheetConnection_Book2!TOTAL_TAX_AMOUNT" type="102" refreshedVersion="8" minRefreshableVersion="5">
    <extLst>
      <ext xmlns:x15="http://schemas.microsoft.com/office/spreadsheetml/2010/11/main" uri="{DE250136-89BD-433C-8126-D09CA5730AF9}">
        <x15:connection id="TOTAL_TAX_AMOUNT" autoDelete="1">
          <x15:rangePr sourceName="_xlcn.WorksheetConnection_Book2TOTAL_TAX_AMOUNT1"/>
        </x15:connection>
      </ext>
    </extLst>
  </connection>
  <connection id="17" xr16:uid="{4C9E73F4-11B9-4BDE-9258-BB33B8C91F52}" name="WorksheetConnection_Langat Betty_SQL.xlsx!AVERAGE_WORLD_BANK_ESTIMATE" type="102" refreshedVersion="8" minRefreshableVersion="5">
    <extLst>
      <ext xmlns:x15="http://schemas.microsoft.com/office/spreadsheetml/2010/11/main" uri="{DE250136-89BD-433C-8126-D09CA5730AF9}">
        <x15:connection id="AVERAGE_WORLD_BANK_ESTIMATE" autoDelete="1">
          <x15:rangePr sourceName="_xlcn.WorksheetConnection_LangatBetty_SQL.xlsxAVERAGE_WORLD_BANK_ESTIMATE1"/>
        </x15:connection>
      </ext>
    </extLst>
  </connection>
  <connection id="18" xr16:uid="{9C9A5E0D-2255-4EE7-ACAD-32B7CB7E4001}" name="WorksheetConnection_Langat Betty_SQL.xlsx!SUM_OF_TOTAL_PRODUCT_COST" type="102" refreshedVersion="8" minRefreshableVersion="5">
    <extLst>
      <ext xmlns:x15="http://schemas.microsoft.com/office/spreadsheetml/2010/11/main" uri="{DE250136-89BD-433C-8126-D09CA5730AF9}">
        <x15:connection id="SUM_OF_TOTAL_PRODUCT_COST" autoDelete="1">
          <x15:rangePr sourceName="_xlcn.WorksheetConnection_LangatBetty_SQL.xlsxSUM_OF_TOTAL_PRODUCT_COST1"/>
        </x15:connection>
      </ext>
    </extLst>
  </connection>
  <connection id="19" xr16:uid="{29E63BBE-ABE5-48C8-9EA6-6443047DF64C}" name="WorksheetConnection_Langat Betty_SQL.xlsx!TOTAL_WORLD_BANK_ESTIMATES" type="102" refreshedVersion="8" minRefreshableVersion="5">
    <extLst>
      <ext xmlns:x15="http://schemas.microsoft.com/office/spreadsheetml/2010/11/main" uri="{DE250136-89BD-433C-8126-D09CA5730AF9}">
        <x15:connection id="TOTAL_WORLD_BANK_ESTIMATES" autoDelete="1">
          <x15:rangePr sourceName="_xlcn.WorksheetConnection_LangatBetty_SQL.xlsxTOTAL_WORLD_BANK_ESTIMATES1"/>
        </x15:connection>
      </ext>
    </extLst>
  </connection>
  <connection id="20" xr16:uid="{FC8DBDC4-CEAF-4A63-AAA1-04C85BCD1925}" name="WorksheetConnection_Langat Betty_SQL.xlsx!UN_ESTIMATE" type="102" refreshedVersion="8" minRefreshableVersion="5">
    <extLst>
      <ext xmlns:x15="http://schemas.microsoft.com/office/spreadsheetml/2010/11/main" uri="{DE250136-89BD-433C-8126-D09CA5730AF9}">
        <x15:connection id="UN_ESTIMATE" autoDelete="1">
          <x15:rangePr sourceName="_xlcn.WorksheetConnection_LangatBetty_SQL.xlsxUN_ESTIMATE1"/>
        </x15:connection>
      </ext>
    </extLst>
  </connection>
  <connection id="21" xr16:uid="{0844741C-B6AD-4BC0-9E11-0E17DB5F4A82}" name="WorksheetConnection_Langat Betty_SQL.xlsx!WORLD_BANK_ESTIMATE" type="102" refreshedVersion="8" minRefreshableVersion="5">
    <extLst>
      <ext xmlns:x15="http://schemas.microsoft.com/office/spreadsheetml/2010/11/main" uri="{DE250136-89BD-433C-8126-D09CA5730AF9}">
        <x15:connection id="WORLD_BANK_ESTIMATE" autoDelete="1">
          <x15:rangePr sourceName="_xlcn.WorksheetConnection_LangatBetty_SQL.xlsxWORLD_BANK_ESTIMATE1"/>
        </x15:connection>
      </ext>
    </extLst>
  </connection>
</connections>
</file>

<file path=xl/sharedStrings.xml><?xml version="1.0" encoding="utf-8"?>
<sst xmlns="http://schemas.openxmlformats.org/spreadsheetml/2006/main" count="1000" uniqueCount="218">
  <si>
    <t>ProductName</t>
  </si>
  <si>
    <t>Total_Sales</t>
  </si>
  <si>
    <t>All-Purpose Bike Stand</t>
  </si>
  <si>
    <t>Bike Wash - Dissolver</t>
  </si>
  <si>
    <t>Classic Vest, L</t>
  </si>
  <si>
    <t>Classic Vest, M</t>
  </si>
  <si>
    <t>Classic Vest, S</t>
  </si>
  <si>
    <t>Fender Set - Mountain</t>
  </si>
  <si>
    <t>Hitch Rack - 4-Bike</t>
  </si>
  <si>
    <t>HL Mountain Tire</t>
  </si>
  <si>
    <t>HL Road Tire</t>
  </si>
  <si>
    <t>Hydration Pack - 70 oz.</t>
  </si>
  <si>
    <t>LL Mountain Tire</t>
  </si>
  <si>
    <t>LL Road Tire</t>
  </si>
  <si>
    <t>ML Mountain Tire</t>
  </si>
  <si>
    <t>ML Road Tire</t>
  </si>
  <si>
    <t>Mountain Bottle Cage</t>
  </si>
  <si>
    <t>Mountain Tire Tube</t>
  </si>
  <si>
    <t>Mountain-100 Black, 38</t>
  </si>
  <si>
    <t>Mountain-100 Black, 42</t>
  </si>
  <si>
    <t>Mountain-100 Black, 44</t>
  </si>
  <si>
    <t>Mountain-100 Black, 48</t>
  </si>
  <si>
    <t>Mountain-100 Silver, 38</t>
  </si>
  <si>
    <t>Mountain-100 Silver, 42</t>
  </si>
  <si>
    <t>Mountain-100 Silver, 44</t>
  </si>
  <si>
    <t>Mountain-100 Silver, 48</t>
  </si>
  <si>
    <t>Mountain-200 Black, 38</t>
  </si>
  <si>
    <t>Mountain-200 Black, 42</t>
  </si>
  <si>
    <t>Mountain-200 Black, 46</t>
  </si>
  <si>
    <t>Mountain-200 Silver, 38</t>
  </si>
  <si>
    <t>Mountain-200 Silver, 42</t>
  </si>
  <si>
    <t>Mountain-200 Silver, 46</t>
  </si>
  <si>
    <t>Mountain-400-W Silver, 38</t>
  </si>
  <si>
    <t>Mountain-400-W Silver, 40</t>
  </si>
  <si>
    <t>Mountain-400-W Silver, 42</t>
  </si>
  <si>
    <t>Mountain-400-W Silver, 46</t>
  </si>
  <si>
    <t>Mountain-500 Black, 40</t>
  </si>
  <si>
    <t>Mountain-500 Black, 42</t>
  </si>
  <si>
    <t>Mountain-500 Black, 44</t>
  </si>
  <si>
    <t>Mountain-500 Black, 48</t>
  </si>
  <si>
    <t>Mountain-500 Black, 52</t>
  </si>
  <si>
    <t>Mountain-500 Silver, 40</t>
  </si>
  <si>
    <t>Mountain-500 Silver, 42</t>
  </si>
  <si>
    <t>Mountain-500 Silver, 44</t>
  </si>
  <si>
    <t>Mountain-500 Silver, 48</t>
  </si>
  <si>
    <t>Mountain-500 Silver, 52</t>
  </si>
  <si>
    <t>Patch Kit/8 Patches</t>
  </si>
  <si>
    <t>Racing Socks, L</t>
  </si>
  <si>
    <t>Racing Socks, M</t>
  </si>
  <si>
    <t>Road Bottle Cage</t>
  </si>
  <si>
    <t>Road Tire Tube</t>
  </si>
  <si>
    <t>Road-150 Red, 44</t>
  </si>
  <si>
    <t>Road-150 Red, 48</t>
  </si>
  <si>
    <t>Road-150 Red, 52</t>
  </si>
  <si>
    <t>Road-150 Red, 56</t>
  </si>
  <si>
    <t>Road-150 Red, 62</t>
  </si>
  <si>
    <t>Road-250 Black, 44</t>
  </si>
  <si>
    <t>Road-250 Black, 48</t>
  </si>
  <si>
    <t>Road-250 Black, 52</t>
  </si>
  <si>
    <t>Road-250 Black, 58</t>
  </si>
  <si>
    <t>Road-250 Red, 44</t>
  </si>
  <si>
    <t>Road-250 Red, 48</t>
  </si>
  <si>
    <t>Road-250 Red, 52</t>
  </si>
  <si>
    <t>Road-250 Red, 58</t>
  </si>
  <si>
    <t>Road-350-W Yellow, 40</t>
  </si>
  <si>
    <t>Road-350-W Yellow, 42</t>
  </si>
  <si>
    <t>Road-350-W Yellow, 44</t>
  </si>
  <si>
    <t>Road-350-W Yellow, 48</t>
  </si>
  <si>
    <t>Road-550-W Yellow, 38</t>
  </si>
  <si>
    <t>Road-550-W Yellow, 40</t>
  </si>
  <si>
    <t>Road-550-W Yellow, 42</t>
  </si>
  <si>
    <t>Road-550-W Yellow, 44</t>
  </si>
  <si>
    <t>Road-550-W Yellow, 48</t>
  </si>
  <si>
    <t>Road-650 Black, 44</t>
  </si>
  <si>
    <t>Road-650 Black, 48</t>
  </si>
  <si>
    <t>Road-650 Black, 52</t>
  </si>
  <si>
    <t>Road-650 Black, 58</t>
  </si>
  <si>
    <t>Road-650 Black, 60</t>
  </si>
  <si>
    <t>Road-650 Black, 62</t>
  </si>
  <si>
    <t>Road-650 Red, 44</t>
  </si>
  <si>
    <t>Road-650 Red, 48</t>
  </si>
  <si>
    <t>Road-650 Red, 52</t>
  </si>
  <si>
    <t>Road-650 Red, 58</t>
  </si>
  <si>
    <t>Road-650 Red, 60</t>
  </si>
  <si>
    <t>Road-650 Red, 62</t>
  </si>
  <si>
    <t>Road-750 Black, 44</t>
  </si>
  <si>
    <t>Road-750 Black, 48</t>
  </si>
  <si>
    <t>Road-750 Black, 52</t>
  </si>
  <si>
    <t>Road-750 Black, 58</t>
  </si>
  <si>
    <t>Short-Sleeve Classic Jersey, L</t>
  </si>
  <si>
    <t>Short-Sleeve Classic Jersey, M</t>
  </si>
  <si>
    <t>Short-Sleeve Classic Jersey, S</t>
  </si>
  <si>
    <t>Short-Sleeve Classic Jersey, XL</t>
  </si>
  <si>
    <t>Sport-100 Helmet, Red</t>
  </si>
  <si>
    <t>Touring Tire</t>
  </si>
  <si>
    <t>Touring Tire Tube</t>
  </si>
  <si>
    <t>Touring-1000 Blue, 46</t>
  </si>
  <si>
    <t>Touring-1000 Blue, 50</t>
  </si>
  <si>
    <t>Touring-1000 Blue, 54</t>
  </si>
  <si>
    <t>Touring-1000 Blue, 60</t>
  </si>
  <si>
    <t>Touring-1000 Yellow, 46</t>
  </si>
  <si>
    <t>Touring-1000 Yellow, 50</t>
  </si>
  <si>
    <t>Touring-1000 Yellow, 54</t>
  </si>
  <si>
    <t>Touring-1000 Yellow, 60</t>
  </si>
  <si>
    <t>Touring-2000 Blue, 46</t>
  </si>
  <si>
    <t>Touring-2000 Blue, 50</t>
  </si>
  <si>
    <t>Touring-2000 Blue, 54</t>
  </si>
  <si>
    <t>Touring-2000 Blue, 60</t>
  </si>
  <si>
    <t>Touring-3000 Blue, 44</t>
  </si>
  <si>
    <t>Touring-3000 Blue, 50</t>
  </si>
  <si>
    <t>Touring-3000 Blue, 54</t>
  </si>
  <si>
    <t>Touring-3000 Blue, 58</t>
  </si>
  <si>
    <t>Touring-3000 Blue, 62</t>
  </si>
  <si>
    <t>Touring-3000 Yellow, 44</t>
  </si>
  <si>
    <t>Touring-3000 Yellow, 50</t>
  </si>
  <si>
    <t>Touring-3000 Yellow, 54</t>
  </si>
  <si>
    <t>Touring-3000 Yellow, 58</t>
  </si>
  <si>
    <t>Touring-3000 Yellow, 62</t>
  </si>
  <si>
    <t>Water Bottle - 30 oz.</t>
  </si>
  <si>
    <t>Women's Mountain Shorts, L</t>
  </si>
  <si>
    <t>Women's Mountain Shorts, M</t>
  </si>
  <si>
    <t>Women's Mountain Shorts, S</t>
  </si>
  <si>
    <t>Row Labels</t>
  </si>
  <si>
    <t>Grand Total</t>
  </si>
  <si>
    <t>Sum of Total_Sales</t>
  </si>
  <si>
    <t>ProductColor</t>
  </si>
  <si>
    <t>Total_Tax</t>
  </si>
  <si>
    <t>Black</t>
  </si>
  <si>
    <t>Blue</t>
  </si>
  <si>
    <t>Red</t>
  </si>
  <si>
    <t>Silver</t>
  </si>
  <si>
    <t>White</t>
  </si>
  <si>
    <t>Yellow</t>
  </si>
  <si>
    <t>Sum of Total_Tax</t>
  </si>
  <si>
    <t>Unknown</t>
  </si>
  <si>
    <t>Total_Freight</t>
  </si>
  <si>
    <t>Sum of Total_Freight</t>
  </si>
  <si>
    <t>Sum_Total_Product_Cost</t>
  </si>
  <si>
    <t>Country</t>
  </si>
  <si>
    <t>Total_Sales_Amount</t>
  </si>
  <si>
    <t>Australia</t>
  </si>
  <si>
    <t>Canada</t>
  </si>
  <si>
    <t>France</t>
  </si>
  <si>
    <t>Germany</t>
  </si>
  <si>
    <t>United Kingdom</t>
  </si>
  <si>
    <t>United States</t>
  </si>
  <si>
    <t>Sum of Total_Sales_Amount</t>
  </si>
  <si>
    <t>Region</t>
  </si>
  <si>
    <t>Total_Tax_Amount</t>
  </si>
  <si>
    <t>percentage_Total_Tax</t>
  </si>
  <si>
    <t>Central</t>
  </si>
  <si>
    <t>Northeast</t>
  </si>
  <si>
    <t>Northwest</t>
  </si>
  <si>
    <t>Southeast</t>
  </si>
  <si>
    <t>Southwest</t>
  </si>
  <si>
    <t>Sum of percentage_Total_Tax</t>
  </si>
  <si>
    <t>UnitedNationsEstimate</t>
  </si>
  <si>
    <t>country_Territory</t>
  </si>
  <si>
    <t>UNregion</t>
  </si>
  <si>
    <t>Europe</t>
  </si>
  <si>
    <t>Italy</t>
  </si>
  <si>
    <t>Russia</t>
  </si>
  <si>
    <t>Spain</t>
  </si>
  <si>
    <t>Netherlands</t>
  </si>
  <si>
    <t>Switzerland</t>
  </si>
  <si>
    <t>Poland</t>
  </si>
  <si>
    <t>Belgium</t>
  </si>
  <si>
    <t>Sweden</t>
  </si>
  <si>
    <t>Ireland</t>
  </si>
  <si>
    <t>Norway</t>
  </si>
  <si>
    <t>Austria</t>
  </si>
  <si>
    <t>Denmark</t>
  </si>
  <si>
    <t>Romania</t>
  </si>
  <si>
    <t>Czech Republic</t>
  </si>
  <si>
    <t>Finland</t>
  </si>
  <si>
    <t>Portugal</t>
  </si>
  <si>
    <t>Greece</t>
  </si>
  <si>
    <t>Hungary</t>
  </si>
  <si>
    <t>Ukraine</t>
  </si>
  <si>
    <t>Slovakia</t>
  </si>
  <si>
    <t>Bulgaria</t>
  </si>
  <si>
    <t>Luxembourg</t>
  </si>
  <si>
    <t>Croatia</t>
  </si>
  <si>
    <t>Lithuania</t>
  </si>
  <si>
    <t>Serbia</t>
  </si>
  <si>
    <t>Belarus</t>
  </si>
  <si>
    <t>Slovenia</t>
  </si>
  <si>
    <t>Latvia</t>
  </si>
  <si>
    <t>Estonia</t>
  </si>
  <si>
    <t>Iceland</t>
  </si>
  <si>
    <t>Bosnia and Herzegovina</t>
  </si>
  <si>
    <t>Georgia</t>
  </si>
  <si>
    <t>Albania</t>
  </si>
  <si>
    <t>Malta</t>
  </si>
  <si>
    <t>Moldova</t>
  </si>
  <si>
    <t>North Macedonia</t>
  </si>
  <si>
    <t>Kosovo</t>
  </si>
  <si>
    <t>Monaco</t>
  </si>
  <si>
    <t>Montenegro</t>
  </si>
  <si>
    <t>Liechtenstein</t>
  </si>
  <si>
    <t>Andorra</t>
  </si>
  <si>
    <t>San Marino</t>
  </si>
  <si>
    <t>Sum of UnitedNationsEstimate</t>
  </si>
  <si>
    <t>Total_World_Bank_Estimate</t>
  </si>
  <si>
    <t>Africa</t>
  </si>
  <si>
    <t>Americas</t>
  </si>
  <si>
    <t>Asia</t>
  </si>
  <si>
    <t>Oceania</t>
  </si>
  <si>
    <t>Sum of Total_World_Bank_Estimate</t>
  </si>
  <si>
    <t>Average_World_Bank_Estimate</t>
  </si>
  <si>
    <t>Sum of Average_World_Bank_Estimate</t>
  </si>
  <si>
    <t>Country_Territory</t>
  </si>
  <si>
    <t>China</t>
  </si>
  <si>
    <t>India</t>
  </si>
  <si>
    <t>Japan</t>
  </si>
  <si>
    <t>World</t>
  </si>
  <si>
    <t>Proportion</t>
  </si>
  <si>
    <t>Sum of Proportion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</si>
</sst>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00"/>
    <numFmt numFmtId="171" formatCode="0.000000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2" fontId="0" fillId="0" borderId="0" xfId="0" applyNumberFormat="1"/>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49" fontId="0" fillId="0" borderId="0" xfId="0" applyNumberFormat="1"/>
    <xf numFmtId="171" fontId="0" fillId="0" borderId="0" xfId="0" applyNumberFormat="1"/>
    <xf numFmtId="0" fontId="0" fillId="0" borderId="0" xfId="0" applyNumberFormat="1"/>
  </cellXfs>
  <cellStyles count="1">
    <cellStyle name="Normal" xfId="0" builtinId="0"/>
  </cellStyles>
  <dxfs count="20">
    <dxf>
      <numFmt numFmtId="171" formatCode="0.000000000"/>
    </dxf>
    <dxf>
      <numFmt numFmtId="164" formatCode="[$$-409]#,##0.00"/>
    </dxf>
    <dxf>
      <numFmt numFmtId="2" formatCode="0.00"/>
    </dxf>
    <dxf>
      <numFmt numFmtId="164" formatCode="[$$-409]#,##0.00"/>
    </dxf>
    <dxf>
      <numFmt numFmtId="0" formatCode="General"/>
    </dxf>
    <dxf>
      <numFmt numFmtId="0" formatCode="General"/>
    </dxf>
    <dxf>
      <numFmt numFmtId="0" formatCode="General"/>
    </dxf>
    <dxf>
      <numFmt numFmtId="30" formatCode="@"/>
    </dxf>
    <dxf>
      <numFmt numFmtId="30" formatCode="@"/>
    </dxf>
    <dxf>
      <numFmt numFmtId="1" formatCode="0"/>
    </dxf>
    <dxf>
      <numFmt numFmtId="0" formatCode="General"/>
    </dxf>
    <dxf>
      <numFmt numFmtId="1" formatCode="0"/>
    </dxf>
    <dxf>
      <font>
        <strike val="0"/>
        <outline val="0"/>
        <shadow val="0"/>
        <u val="none"/>
        <vertAlign val="baseline"/>
        <sz val="11"/>
        <color theme="1"/>
        <name val="Aptos Narrow"/>
        <family val="2"/>
        <scheme val="minor"/>
      </font>
      <numFmt numFmtId="30" formatCode="@"/>
    </dxf>
    <dxf>
      <numFmt numFmtId="164" formatCode="[$$-409]#,##0.00"/>
    </dxf>
    <dxf>
      <numFmt numFmtId="0" formatCode="General"/>
    </dxf>
    <dxf>
      <numFmt numFmtId="2" formatCode="0.00"/>
    </dxf>
    <dxf>
      <numFmt numFmtId="0" formatCode="General"/>
    </dxf>
    <dxf>
      <numFmt numFmtId="0" formatCode="General"/>
    </dxf>
    <dxf>
      <numFmt numFmtId="2" formatCode="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3.xml"/><Relationship Id="rId39" Type="http://schemas.microsoft.com/office/2007/relationships/slicerCache" Target="slicerCaches/slicerCache5.xml"/><Relationship Id="rId21" Type="http://schemas.openxmlformats.org/officeDocument/2006/relationships/worksheet" Target="worksheets/sheet21.xml"/><Relationship Id="rId34" Type="http://schemas.openxmlformats.org/officeDocument/2006/relationships/pivotCacheDefinition" Target="pivotCache/pivotCacheDefinition11.xml"/><Relationship Id="rId42" Type="http://schemas.openxmlformats.org/officeDocument/2006/relationships/connections" Target="connections.xml"/><Relationship Id="rId47"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xml"/><Relationship Id="rId32" Type="http://schemas.openxmlformats.org/officeDocument/2006/relationships/pivotCacheDefinition" Target="pivotCache/pivotCacheDefinition9.xml"/><Relationship Id="rId37" Type="http://schemas.microsoft.com/office/2007/relationships/slicerCache" Target="slicerCaches/slicerCache3.xml"/><Relationship Id="rId40" Type="http://schemas.microsoft.com/office/2007/relationships/slicerCache" Target="slicerCaches/slicerCache6.xml"/><Relationship Id="rId45"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5.xml"/><Relationship Id="rId36"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8.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4.xml"/><Relationship Id="rId30" Type="http://schemas.openxmlformats.org/officeDocument/2006/relationships/pivotCacheDefinition" Target="pivotCache/pivotCacheDefinition7.xml"/><Relationship Id="rId35" Type="http://schemas.microsoft.com/office/2007/relationships/slicerCache" Target="slicerCaches/slicerCache1.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2.xml"/><Relationship Id="rId33" Type="http://schemas.openxmlformats.org/officeDocument/2006/relationships/pivotCacheDefinition" Target="pivotCache/pivotCacheDefinition10.xml"/><Relationship Id="rId38" Type="http://schemas.microsoft.com/office/2007/relationships/slicerCache" Target="slicerCaches/slicerCache4.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[Langat Betty_SQL.xlsx]Country &gt;2000000!PivotTable11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COUNTRY TERRITORY WITH WBE&gt;2000000</a:t>
            </a:r>
          </a:p>
        </c:rich>
      </c:tx>
      <c:overlay val="0"/>
      <c:spPr>
        <a:solidFill>
          <a:schemeClr val="accent5">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&gt;2000000'!$B$3</c:f>
              <c:strCache>
                <c:ptCount val="1"/>
                <c:pt idx="0">
                  <c:v>Total</c:v>
                </c:pt>
              </c:strCache>
            </c:strRef>
          </c:tx>
          <c:spPr>
            <a:solidFill>
              <a:schemeClr val="accent1"/>
            </a:solidFill>
            <a:ln>
              <a:noFill/>
            </a:ln>
            <a:effectLst/>
          </c:spPr>
          <c:invertIfNegative val="0"/>
          <c:cat>
            <c:strRef>
              <c:f>'Country &gt;2000000'!$A$4:$A$15</c:f>
              <c:strCache>
                <c:ptCount val="11"/>
                <c:pt idx="0">
                  <c:v>Canada</c:v>
                </c:pt>
                <c:pt idx="1">
                  <c:v>China</c:v>
                </c:pt>
                <c:pt idx="2">
                  <c:v>France</c:v>
                </c:pt>
                <c:pt idx="3">
                  <c:v>Germany</c:v>
                </c:pt>
                <c:pt idx="4">
                  <c:v>India</c:v>
                </c:pt>
                <c:pt idx="5">
                  <c:v>Italy</c:v>
                </c:pt>
                <c:pt idx="6">
                  <c:v>Japan</c:v>
                </c:pt>
                <c:pt idx="7">
                  <c:v>Russia</c:v>
                </c:pt>
                <c:pt idx="8">
                  <c:v>United Kingdom</c:v>
                </c:pt>
                <c:pt idx="9">
                  <c:v>United States</c:v>
                </c:pt>
                <c:pt idx="10">
                  <c:v>World</c:v>
                </c:pt>
              </c:strCache>
            </c:strRef>
          </c:cat>
          <c:val>
            <c:numRef>
              <c:f>'Country &gt;2000000'!$B$4:$B$15</c:f>
              <c:numCache>
                <c:formatCode>General</c:formatCode>
                <c:ptCount val="11"/>
                <c:pt idx="0">
                  <c:v>2139840</c:v>
                </c:pt>
                <c:pt idx="1">
                  <c:v>17963171</c:v>
                </c:pt>
                <c:pt idx="2">
                  <c:v>2782905</c:v>
                </c:pt>
                <c:pt idx="3">
                  <c:v>4072192</c:v>
                </c:pt>
                <c:pt idx="4">
                  <c:v>3385090</c:v>
                </c:pt>
                <c:pt idx="5">
                  <c:v>2010432</c:v>
                </c:pt>
                <c:pt idx="6">
                  <c:v>4231141</c:v>
                </c:pt>
                <c:pt idx="7">
                  <c:v>2240422</c:v>
                </c:pt>
                <c:pt idx="8">
                  <c:v>3070668</c:v>
                </c:pt>
                <c:pt idx="9">
                  <c:v>25462700</c:v>
                </c:pt>
                <c:pt idx="10">
                  <c:v>100562011</c:v>
                </c:pt>
              </c:numCache>
            </c:numRef>
          </c:val>
          <c:extLst>
            <c:ext xmlns:c16="http://schemas.microsoft.com/office/drawing/2014/chart" uri="{C3380CC4-5D6E-409C-BE32-E72D297353CC}">
              <c16:uniqueId val="{00000000-E65C-45F3-B48B-91A55F162460}"/>
            </c:ext>
          </c:extLst>
        </c:ser>
        <c:dLbls>
          <c:showLegendKey val="0"/>
          <c:showVal val="0"/>
          <c:showCatName val="0"/>
          <c:showSerName val="0"/>
          <c:showPercent val="0"/>
          <c:showBubbleSize val="0"/>
        </c:dLbls>
        <c:gapWidth val="219"/>
        <c:axId val="1390531152"/>
        <c:axId val="1390552752"/>
      </c:barChart>
      <c:catAx>
        <c:axId val="1390531152"/>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COUNTRY TERRITORY</a:t>
                </a:r>
              </a:p>
            </c:rich>
          </c:tx>
          <c:overlay val="0"/>
          <c:spPr>
            <a:solidFill>
              <a:schemeClr val="accent5">
                <a:lumMod val="75000"/>
              </a:schemeClr>
            </a:solid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1390552752"/>
        <c:crosses val="autoZero"/>
        <c:auto val="1"/>
        <c:lblAlgn val="ctr"/>
        <c:lblOffset val="100"/>
        <c:noMultiLvlLbl val="0"/>
      </c:catAx>
      <c:valAx>
        <c:axId val="13905527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bg1"/>
                    </a:solidFill>
                  </a:rPr>
                  <a:t>WB ESTIMATES</a:t>
                </a:r>
              </a:p>
            </c:rich>
          </c:tx>
          <c:overlay val="0"/>
          <c:spPr>
            <a:solidFill>
              <a:schemeClr val="accent5">
                <a:lumMod val="75000"/>
              </a:schemeClr>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1390531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[Langat Betty_SQL.xlsx]Proportion!PivotTable1</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SUM OF PROPORTION TO SUM OF TOTAL PRODUCT COST</a:t>
            </a:r>
          </a:p>
        </c:rich>
      </c:tx>
      <c:overlay val="0"/>
      <c:spPr>
        <a:solidFill>
          <a:schemeClr val="accent5">
            <a:lumMod val="60000"/>
            <a:lumOff val="40000"/>
          </a:schemeClr>
        </a:solid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Proportion!$B$3</c:f>
              <c:strCache>
                <c:ptCount val="1"/>
                <c:pt idx="0">
                  <c:v>Total</c:v>
                </c:pt>
              </c:strCache>
            </c:strRef>
          </c:tx>
          <c:spPr>
            <a:ln w="28575" cap="rnd">
              <a:solidFill>
                <a:schemeClr val="accent1"/>
              </a:solidFill>
              <a:round/>
            </a:ln>
            <a:effectLst/>
          </c:spPr>
          <c:marker>
            <c:symbol val="none"/>
          </c:marker>
          <c:cat>
            <c:strRef>
              <c:f>Proportion!$A$4:$A$124</c:f>
              <c:strCache>
                <c:ptCount val="120"/>
                <c:pt idx="0">
                  <c:v>All-Purpose Bike Stand</c:v>
                </c:pt>
                <c:pt idx="1">
                  <c:v>Bike Wash - Dissolver</c:v>
                </c:pt>
                <c:pt idx="2">
                  <c:v>Classic Vest, L</c:v>
                </c:pt>
                <c:pt idx="3">
                  <c:v>Classic Vest, M</c:v>
                </c:pt>
                <c:pt idx="4">
                  <c:v>Classic Vest, S</c:v>
                </c:pt>
                <c:pt idx="5">
                  <c:v>Fender Set - Mountain</c:v>
                </c:pt>
                <c:pt idx="6">
                  <c:v>Hitch Rack - 4-Bike</c:v>
                </c:pt>
                <c:pt idx="7">
                  <c:v>HL Mountain Tire</c:v>
                </c:pt>
                <c:pt idx="8">
                  <c:v>HL Road Tire</c:v>
                </c:pt>
                <c:pt idx="9">
                  <c:v>Hydration Pack - 70 oz.</c:v>
                </c:pt>
                <c:pt idx="10">
                  <c:v>LL Mountain Tire</c:v>
                </c:pt>
                <c:pt idx="11">
                  <c:v>LL Road Tire</c:v>
                </c:pt>
                <c:pt idx="12">
                  <c:v>ML Mountain Tire</c:v>
                </c:pt>
                <c:pt idx="13">
                  <c:v>ML Road Tire</c:v>
                </c:pt>
                <c:pt idx="14">
                  <c:v>Mountain Bottle Cage</c:v>
                </c:pt>
                <c:pt idx="15">
                  <c:v>Mountain Tire Tube</c:v>
                </c:pt>
                <c:pt idx="16">
                  <c:v>Mountain-100 Black, 38</c:v>
                </c:pt>
                <c:pt idx="17">
                  <c:v>Mountain-100 Black, 42</c:v>
                </c:pt>
                <c:pt idx="18">
                  <c:v>Mountain-100 Black, 44</c:v>
                </c:pt>
                <c:pt idx="19">
                  <c:v>Mountain-100 Black, 48</c:v>
                </c:pt>
                <c:pt idx="20">
                  <c:v>Mountain-100 Silver, 38</c:v>
                </c:pt>
                <c:pt idx="21">
                  <c:v>Mountain-100 Silver, 42</c:v>
                </c:pt>
                <c:pt idx="22">
                  <c:v>Mountain-100 Silver, 44</c:v>
                </c:pt>
                <c:pt idx="23">
                  <c:v>Mountain-100 Silver, 48</c:v>
                </c:pt>
                <c:pt idx="24">
                  <c:v>Mountain-200 Black, 38</c:v>
                </c:pt>
                <c:pt idx="25">
                  <c:v>Mountain-200 Black, 42</c:v>
                </c:pt>
                <c:pt idx="26">
                  <c:v>Mountain-200 Black, 46</c:v>
                </c:pt>
                <c:pt idx="27">
                  <c:v>Mountain-200 Silver, 38</c:v>
                </c:pt>
                <c:pt idx="28">
                  <c:v>Mountain-200 Silver, 42</c:v>
                </c:pt>
                <c:pt idx="29">
                  <c:v>Mountain-200 Silver, 46</c:v>
                </c:pt>
                <c:pt idx="30">
                  <c:v>Mountain-400-W Silver, 38</c:v>
                </c:pt>
                <c:pt idx="31">
                  <c:v>Mountain-400-W Silver, 40</c:v>
                </c:pt>
                <c:pt idx="32">
                  <c:v>Mountain-400-W Silver, 42</c:v>
                </c:pt>
                <c:pt idx="33">
                  <c:v>Mountain-400-W Silver, 46</c:v>
                </c:pt>
                <c:pt idx="34">
                  <c:v>Mountain-500 Black, 40</c:v>
                </c:pt>
                <c:pt idx="35">
                  <c:v>Mountain-500 Black, 42</c:v>
                </c:pt>
                <c:pt idx="36">
                  <c:v>Mountain-500 Black, 44</c:v>
                </c:pt>
                <c:pt idx="37">
                  <c:v>Mountain-500 Black, 48</c:v>
                </c:pt>
                <c:pt idx="38">
                  <c:v>Mountain-500 Black, 52</c:v>
                </c:pt>
                <c:pt idx="39">
                  <c:v>Mountain-500 Silver, 40</c:v>
                </c:pt>
                <c:pt idx="40">
                  <c:v>Mountain-500 Silver, 42</c:v>
                </c:pt>
                <c:pt idx="41">
                  <c:v>Mountain-500 Silver, 44</c:v>
                </c:pt>
                <c:pt idx="42">
                  <c:v>Mountain-500 Silver, 48</c:v>
                </c:pt>
                <c:pt idx="43">
                  <c:v>Mountain-500 Silver, 52</c:v>
                </c:pt>
                <c:pt idx="44">
                  <c:v>Patch Kit/8 Patches</c:v>
                </c:pt>
                <c:pt idx="45">
                  <c:v>Racing Socks, L</c:v>
                </c:pt>
                <c:pt idx="46">
                  <c:v>Racing Socks, M</c:v>
                </c:pt>
                <c:pt idx="47">
                  <c:v>Road Bottle Cage</c:v>
                </c:pt>
                <c:pt idx="48">
                  <c:v>Road Tire Tube</c:v>
                </c:pt>
                <c:pt idx="49">
                  <c:v>Road-150 Red, 44</c:v>
                </c:pt>
                <c:pt idx="50">
                  <c:v>Road-150 Red, 48</c:v>
                </c:pt>
                <c:pt idx="51">
                  <c:v>Road-150 Red, 52</c:v>
                </c:pt>
                <c:pt idx="52">
                  <c:v>Road-150 Red, 56</c:v>
                </c:pt>
                <c:pt idx="53">
                  <c:v>Road-150 Red, 62</c:v>
                </c:pt>
                <c:pt idx="54">
                  <c:v>Road-250 Black, 44</c:v>
                </c:pt>
                <c:pt idx="55">
                  <c:v>Road-250 Black, 48</c:v>
                </c:pt>
                <c:pt idx="56">
                  <c:v>Road-250 Black, 52</c:v>
                </c:pt>
                <c:pt idx="57">
                  <c:v>Road-250 Black, 58</c:v>
                </c:pt>
                <c:pt idx="58">
                  <c:v>Road-250 Red, 44</c:v>
                </c:pt>
                <c:pt idx="59">
                  <c:v>Road-250 Red, 48</c:v>
                </c:pt>
                <c:pt idx="60">
                  <c:v>Road-250 Red, 52</c:v>
                </c:pt>
                <c:pt idx="61">
                  <c:v>Road-250 Red, 58</c:v>
                </c:pt>
                <c:pt idx="62">
                  <c:v>Road-350-W Yellow, 40</c:v>
                </c:pt>
                <c:pt idx="63">
                  <c:v>Road-350-W Yellow, 42</c:v>
                </c:pt>
                <c:pt idx="64">
                  <c:v>Road-350-W Yellow, 44</c:v>
                </c:pt>
                <c:pt idx="65">
                  <c:v>Road-350-W Yellow, 48</c:v>
                </c:pt>
                <c:pt idx="66">
                  <c:v>Road-550-W Yellow, 38</c:v>
                </c:pt>
                <c:pt idx="67">
                  <c:v>Road-550-W Yellow, 40</c:v>
                </c:pt>
                <c:pt idx="68">
                  <c:v>Road-550-W Yellow, 42</c:v>
                </c:pt>
                <c:pt idx="69">
                  <c:v>Road-550-W Yellow, 44</c:v>
                </c:pt>
                <c:pt idx="70">
                  <c:v>Road-550-W Yellow, 48</c:v>
                </c:pt>
                <c:pt idx="71">
                  <c:v>Road-650 Black, 44</c:v>
                </c:pt>
                <c:pt idx="72">
                  <c:v>Road-650 Black, 48</c:v>
                </c:pt>
                <c:pt idx="73">
                  <c:v>Road-650 Black, 52</c:v>
                </c:pt>
                <c:pt idx="74">
                  <c:v>Road-650 Black, 58</c:v>
                </c:pt>
                <c:pt idx="75">
                  <c:v>Road-650 Black, 60</c:v>
                </c:pt>
                <c:pt idx="76">
                  <c:v>Road-650 Black, 62</c:v>
                </c:pt>
                <c:pt idx="77">
                  <c:v>Road-650 Red, 44</c:v>
                </c:pt>
                <c:pt idx="78">
                  <c:v>Road-650 Red, 48</c:v>
                </c:pt>
                <c:pt idx="79">
                  <c:v>Road-650 Red, 52</c:v>
                </c:pt>
                <c:pt idx="80">
                  <c:v>Road-650 Red, 58</c:v>
                </c:pt>
                <c:pt idx="81">
                  <c:v>Road-650 Red, 60</c:v>
                </c:pt>
                <c:pt idx="82">
                  <c:v>Road-650 Red, 62</c:v>
                </c:pt>
                <c:pt idx="83">
                  <c:v>Road-750 Black, 44</c:v>
                </c:pt>
                <c:pt idx="84">
                  <c:v>Road-750 Black, 48</c:v>
                </c:pt>
                <c:pt idx="85">
                  <c:v>Road-750 Black, 52</c:v>
                </c:pt>
                <c:pt idx="86">
                  <c:v>Road-750 Black, 58</c:v>
                </c:pt>
                <c:pt idx="87">
                  <c:v>Short-Sleeve Classic Jersey, L</c:v>
                </c:pt>
                <c:pt idx="88">
                  <c:v>Short-Sleeve Classic Jersey, M</c:v>
                </c:pt>
                <c:pt idx="89">
                  <c:v>Short-Sleeve Classic Jersey, S</c:v>
                </c:pt>
                <c:pt idx="90">
                  <c:v>Short-Sleeve Classic Jersey, XL</c:v>
                </c:pt>
                <c:pt idx="91">
                  <c:v>Sport-100 Helmet, Red</c:v>
                </c:pt>
                <c:pt idx="92">
                  <c:v>Touring Tire</c:v>
                </c:pt>
                <c:pt idx="93">
                  <c:v>Touring Tire Tube</c:v>
                </c:pt>
                <c:pt idx="94">
                  <c:v>Touring-1000 Blue, 46</c:v>
                </c:pt>
                <c:pt idx="95">
                  <c:v>Touring-1000 Blue, 50</c:v>
                </c:pt>
                <c:pt idx="96">
                  <c:v>Touring-1000 Blue, 54</c:v>
                </c:pt>
                <c:pt idx="97">
                  <c:v>Touring-1000 Blue, 60</c:v>
                </c:pt>
                <c:pt idx="98">
                  <c:v>Touring-1000 Yellow, 46</c:v>
                </c:pt>
                <c:pt idx="99">
                  <c:v>Touring-1000 Yellow, 50</c:v>
                </c:pt>
                <c:pt idx="100">
                  <c:v>Touring-1000 Yellow, 54</c:v>
                </c:pt>
                <c:pt idx="101">
                  <c:v>Touring-1000 Yellow, 60</c:v>
                </c:pt>
                <c:pt idx="102">
                  <c:v>Touring-2000 Blue, 46</c:v>
                </c:pt>
                <c:pt idx="103">
                  <c:v>Touring-2000 Blue, 50</c:v>
                </c:pt>
                <c:pt idx="104">
                  <c:v>Touring-2000 Blue, 54</c:v>
                </c:pt>
                <c:pt idx="105">
                  <c:v>Touring-2000 Blue, 60</c:v>
                </c:pt>
                <c:pt idx="106">
                  <c:v>Touring-3000 Blue, 44</c:v>
                </c:pt>
                <c:pt idx="107">
                  <c:v>Touring-3000 Blue, 50</c:v>
                </c:pt>
                <c:pt idx="108">
                  <c:v>Touring-3000 Blue, 54</c:v>
                </c:pt>
                <c:pt idx="109">
                  <c:v>Touring-3000 Blue, 58</c:v>
                </c:pt>
                <c:pt idx="110">
                  <c:v>Touring-3000 Blue, 62</c:v>
                </c:pt>
                <c:pt idx="111">
                  <c:v>Touring-3000 Yellow, 44</c:v>
                </c:pt>
                <c:pt idx="112">
                  <c:v>Touring-3000 Yellow, 50</c:v>
                </c:pt>
                <c:pt idx="113">
                  <c:v>Touring-3000 Yellow, 54</c:v>
                </c:pt>
                <c:pt idx="114">
                  <c:v>Touring-3000 Yellow, 58</c:v>
                </c:pt>
                <c:pt idx="115">
                  <c:v>Touring-3000 Yellow, 62</c:v>
                </c:pt>
                <c:pt idx="116">
                  <c:v>Water Bottle - 30 oz.</c:v>
                </c:pt>
                <c:pt idx="117">
                  <c:v>Women's Mountain Shorts, L</c:v>
                </c:pt>
                <c:pt idx="118">
                  <c:v>Women's Mountain Shorts, M</c:v>
                </c:pt>
                <c:pt idx="119">
                  <c:v>Women's Mountain Shorts, S</c:v>
                </c:pt>
              </c:strCache>
            </c:strRef>
          </c:cat>
          <c:val>
            <c:numRef>
              <c:f>Proportion!$B$4:$B$124</c:f>
              <c:numCache>
                <c:formatCode>General</c:formatCode>
                <c:ptCount val="120"/>
                <c:pt idx="0">
                  <c:v>1.2456629532819829E-3</c:v>
                </c:pt>
                <c:pt idx="1">
                  <c:v>2.2712087581928524E-4</c:v>
                </c:pt>
                <c:pt idx="2">
                  <c:v>3.8959414964731027E-4</c:v>
                </c:pt>
                <c:pt idx="3">
                  <c:v>3.975858245118705E-4</c:v>
                </c:pt>
                <c:pt idx="4">
                  <c:v>3.3565034431152883E-4</c:v>
                </c:pt>
                <c:pt idx="5">
                  <c:v>1.4668016152898963E-3</c:v>
                </c:pt>
                <c:pt idx="6">
                  <c:v>1.2383949719669738E-3</c:v>
                </c:pt>
                <c:pt idx="7">
                  <c:v>1.5372961787496547E-3</c:v>
                </c:pt>
                <c:pt idx="8">
                  <c:v>8.8005328243951893E-4</c:v>
                </c:pt>
                <c:pt idx="9">
                  <c:v>1.2682141868316996E-3</c:v>
                </c:pt>
                <c:pt idx="10">
                  <c:v>6.777655125562753E-4</c:v>
                </c:pt>
                <c:pt idx="11">
                  <c:v>7.0589996677350854E-4</c:v>
                </c:pt>
                <c:pt idx="12">
                  <c:v>1.0955048753997728E-3</c:v>
                </c:pt>
                <c:pt idx="13">
                  <c:v>7.2808684991544192E-4</c:v>
                </c:pt>
                <c:pt idx="14">
                  <c:v>6.3650122561420954E-4</c:v>
                </c:pt>
                <c:pt idx="15">
                  <c:v>4.8593097574551556E-4</c:v>
                </c:pt>
                <c:pt idx="16">
                  <c:v>7.8243155430435911E-3</c:v>
                </c:pt>
                <c:pt idx="17">
                  <c:v>7.1855959068767676E-3</c:v>
                </c:pt>
                <c:pt idx="18">
                  <c:v>9.5807945425023574E-3</c:v>
                </c:pt>
                <c:pt idx="19">
                  <c:v>9.101754815377238E-3</c:v>
                </c:pt>
                <c:pt idx="20">
                  <c:v>9.3300384343332418E-3</c:v>
                </c:pt>
                <c:pt idx="21">
                  <c:v>6.7562347283102783E-3</c:v>
                </c:pt>
                <c:pt idx="22">
                  <c:v>7.8822738496953249E-3</c:v>
                </c:pt>
                <c:pt idx="23">
                  <c:v>5.7910583385516676E-3</c:v>
                </c:pt>
                <c:pt idx="24">
                  <c:v>1.5442624161107268E-2</c:v>
                </c:pt>
                <c:pt idx="25">
                  <c:v>1.7396209145343729E-2</c:v>
                </c:pt>
                <c:pt idx="26">
                  <c:v>1.8698599134834706E-2</c:v>
                </c:pt>
                <c:pt idx="27">
                  <c:v>1.6363174866759887E-2</c:v>
                </c:pt>
                <c:pt idx="28">
                  <c:v>1.5798927457561271E-2</c:v>
                </c:pt>
                <c:pt idx="29">
                  <c:v>1.6833381041092069E-2</c:v>
                </c:pt>
                <c:pt idx="30">
                  <c:v>5.2265401782031424E-3</c:v>
                </c:pt>
                <c:pt idx="31">
                  <c:v>4.5202509649324473E-3</c:v>
                </c:pt>
                <c:pt idx="32">
                  <c:v>4.5555654255959822E-3</c:v>
                </c:pt>
                <c:pt idx="33">
                  <c:v>4.8733955715677948E-3</c:v>
                </c:pt>
                <c:pt idx="34">
                  <c:v>1.189533146588317E-3</c:v>
                </c:pt>
                <c:pt idx="35">
                  <c:v>1.2143150871422404E-3</c:v>
                </c:pt>
                <c:pt idx="36">
                  <c:v>1.4373525521275499E-3</c:v>
                </c:pt>
                <c:pt idx="37">
                  <c:v>1.3877886710197032E-3</c:v>
                </c:pt>
                <c:pt idx="38">
                  <c:v>1.0160595627108542E-3</c:v>
                </c:pt>
                <c:pt idx="39">
                  <c:v>1.1668172534777983E-3</c:v>
                </c:pt>
                <c:pt idx="40">
                  <c:v>1.1668172534777983E-3</c:v>
                </c:pt>
                <c:pt idx="41">
                  <c:v>1.0112416196807587E-3</c:v>
                </c:pt>
                <c:pt idx="42">
                  <c:v>1.2964636149753316E-3</c:v>
                </c:pt>
                <c:pt idx="43">
                  <c:v>1.2446050703763182E-3</c:v>
                </c:pt>
                <c:pt idx="44">
                  <c:v>2.2992524834528058E-4</c:v>
                </c:pt>
                <c:pt idx="45">
                  <c:v>7.6371741177629353E-5</c:v>
                </c:pt>
                <c:pt idx="46">
                  <c:v>8.4291773596050184E-5</c:v>
                </c:pt>
                <c:pt idx="47">
                  <c:v>4.8425341072630168E-4</c:v>
                </c:pt>
                <c:pt idx="48">
                  <c:v>2.9828750588777975E-4</c:v>
                </c:pt>
                <c:pt idx="49">
                  <c:v>5.132836940179003E-2</c:v>
                </c:pt>
                <c:pt idx="50">
                  <c:v>6.1557510634886972E-2</c:v>
                </c:pt>
                <c:pt idx="51">
                  <c:v>5.5164297364201385E-2</c:v>
                </c:pt>
                <c:pt idx="52">
                  <c:v>5.3885654710064262E-2</c:v>
                </c:pt>
                <c:pt idx="53">
                  <c:v>6.1374847398581671E-2</c:v>
                </c:pt>
                <c:pt idx="54">
                  <c:v>1.433247032238872E-2</c:v>
                </c:pt>
                <c:pt idx="55">
                  <c:v>1.5665723375634183E-2</c:v>
                </c:pt>
                <c:pt idx="56">
                  <c:v>1.9109960429851625E-2</c:v>
                </c:pt>
                <c:pt idx="57">
                  <c:v>1.5999036638945547E-2</c:v>
                </c:pt>
                <c:pt idx="58">
                  <c:v>1.839889169115189E-2</c:v>
                </c:pt>
                <c:pt idx="59">
                  <c:v>2.0698753152545876E-2</c:v>
                </c:pt>
                <c:pt idx="60">
                  <c:v>1.6993420798077787E-2</c:v>
                </c:pt>
                <c:pt idx="61">
                  <c:v>1.9109960429851625E-2</c:v>
                </c:pt>
                <c:pt idx="62">
                  <c:v>2.2402655770268148E-2</c:v>
                </c:pt>
                <c:pt idx="63">
                  <c:v>2.1400911000052904E-2</c:v>
                </c:pt>
                <c:pt idx="64">
                  <c:v>1.9670624578772031E-2</c:v>
                </c:pt>
                <c:pt idx="65">
                  <c:v>2.1127707880903294E-2</c:v>
                </c:pt>
                <c:pt idx="66">
                  <c:v>3.6684795338312892E-3</c:v>
                </c:pt>
                <c:pt idx="67">
                  <c:v>3.413724010648561E-3</c:v>
                </c:pt>
                <c:pt idx="68">
                  <c:v>3.5156262199216521E-3</c:v>
                </c:pt>
                <c:pt idx="69">
                  <c:v>3.9232350570140174E-3</c:v>
                </c:pt>
                <c:pt idx="70">
                  <c:v>3.6684795338312892E-3</c:v>
                </c:pt>
                <c:pt idx="71">
                  <c:v>7.2988702189903502E-4</c:v>
                </c:pt>
                <c:pt idx="72">
                  <c:v>5.90860922489695E-4</c:v>
                </c:pt>
                <c:pt idx="73">
                  <c:v>1.1469653201270551E-3</c:v>
                </c:pt>
                <c:pt idx="74">
                  <c:v>6.2561744734203003E-4</c:v>
                </c:pt>
                <c:pt idx="75">
                  <c:v>9.7318269586538003E-4</c:v>
                </c:pt>
                <c:pt idx="76">
                  <c:v>7.6464354675137005E-4</c:v>
                </c:pt>
                <c:pt idx="77">
                  <c:v>7.6464354675137005E-4</c:v>
                </c:pt>
                <c:pt idx="78">
                  <c:v>9.0366964616071007E-4</c:v>
                </c:pt>
                <c:pt idx="79">
                  <c:v>6.951304970467001E-4</c:v>
                </c:pt>
                <c:pt idx="80">
                  <c:v>6.6037397219436507E-4</c:v>
                </c:pt>
                <c:pt idx="81">
                  <c:v>5.90860922489695E-4</c:v>
                </c:pt>
                <c:pt idx="82">
                  <c:v>5.5610439763736008E-4</c:v>
                </c:pt>
                <c:pt idx="83">
                  <c:v>1.0407605397879759E-2</c:v>
                </c:pt>
                <c:pt idx="84">
                  <c:v>1.0494335442862089E-2</c:v>
                </c:pt>
                <c:pt idx="85">
                  <c:v>1.115926578772663E-2</c:v>
                </c:pt>
                <c:pt idx="86">
                  <c:v>9.6559450080328877E-3</c:v>
                </c:pt>
                <c:pt idx="87">
                  <c:v>1.3080011690785581E-3</c:v>
                </c:pt>
                <c:pt idx="88">
                  <c:v>1.4234130369384309E-3</c:v>
                </c:pt>
                <c:pt idx="89">
                  <c:v>1.4199157076093438E-3</c:v>
                </c:pt>
                <c:pt idx="90">
                  <c:v>1.4304076955966049E-3</c:v>
                </c:pt>
                <c:pt idx="91">
                  <c:v>2.4550153366051362E-3</c:v>
                </c:pt>
                <c:pt idx="92">
                  <c:v>8.5283600095176736E-4</c:v>
                </c:pt>
                <c:pt idx="93">
                  <c:v>2.3362368074614771E-4</c:v>
                </c:pt>
                <c:pt idx="94">
                  <c:v>2.2066616089602704E-2</c:v>
                </c:pt>
                <c:pt idx="95">
                  <c:v>1.8700522109832803E-2</c:v>
                </c:pt>
                <c:pt idx="96">
                  <c:v>1.9947223583821654E-2</c:v>
                </c:pt>
                <c:pt idx="97">
                  <c:v>1.8326511667636144E-2</c:v>
                </c:pt>
                <c:pt idx="98">
                  <c:v>2.1443265352608279E-2</c:v>
                </c:pt>
                <c:pt idx="99">
                  <c:v>1.8825192257231688E-2</c:v>
                </c:pt>
                <c:pt idx="100">
                  <c:v>1.9697883289023884E-2</c:v>
                </c:pt>
                <c:pt idx="101">
                  <c:v>1.7453820635843949E-2</c:v>
                </c:pt>
                <c:pt idx="102">
                  <c:v>6.1622300732956832E-3</c:v>
                </c:pt>
                <c:pt idx="103">
                  <c:v>6.7339833790653857E-3</c:v>
                </c:pt>
                <c:pt idx="104">
                  <c:v>5.5904767675259807E-3</c:v>
                </c:pt>
                <c:pt idx="105">
                  <c:v>5.145779751927323E-3</c:v>
                </c:pt>
                <c:pt idx="106">
                  <c:v>2.0574443525732777E-3</c:v>
                </c:pt>
                <c:pt idx="107">
                  <c:v>1.8633458287456099E-3</c:v>
                </c:pt>
                <c:pt idx="108">
                  <c:v>2.1350837621043448E-3</c:v>
                </c:pt>
                <c:pt idx="109">
                  <c:v>2.2127231716354118E-3</c:v>
                </c:pt>
                <c:pt idx="110">
                  <c:v>2.4844611049941465E-3</c:v>
                </c:pt>
                <c:pt idx="111">
                  <c:v>2.2903625811664789E-3</c:v>
                </c:pt>
                <c:pt idx="112">
                  <c:v>2.2903625811664789E-3</c:v>
                </c:pt>
                <c:pt idx="113">
                  <c:v>1.8633458287456099E-3</c:v>
                </c:pt>
                <c:pt idx="114">
                  <c:v>1.8245261239800763E-3</c:v>
                </c:pt>
                <c:pt idx="115">
                  <c:v>1.9409852382766771E-3</c:v>
                </c:pt>
                <c:pt idx="116">
                  <c:v>6.6632990664425458E-4</c:v>
                </c:pt>
                <c:pt idx="117">
                  <c:v>7.993691121108477E-4</c:v>
                </c:pt>
                <c:pt idx="118">
                  <c:v>7.7514580568324623E-4</c:v>
                </c:pt>
                <c:pt idx="119">
                  <c:v>6.6944410490825813E-4</c:v>
                </c:pt>
              </c:numCache>
            </c:numRef>
          </c:val>
          <c:smooth val="0"/>
          <c:extLst>
            <c:ext xmlns:c16="http://schemas.microsoft.com/office/drawing/2014/chart" uri="{C3380CC4-5D6E-409C-BE32-E72D297353CC}">
              <c16:uniqueId val="{00000000-6A9C-4A70-B578-3465ED35C2A4}"/>
            </c:ext>
          </c:extLst>
        </c:ser>
        <c:dLbls>
          <c:showLegendKey val="0"/>
          <c:showVal val="0"/>
          <c:showCatName val="0"/>
          <c:showSerName val="0"/>
          <c:showPercent val="0"/>
          <c:showBubbleSize val="0"/>
        </c:dLbls>
        <c:smooth val="0"/>
        <c:axId val="1156537008"/>
        <c:axId val="1156530288"/>
      </c:lineChart>
      <c:catAx>
        <c:axId val="1156537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bg1"/>
                    </a:solidFill>
                  </a:rPr>
                  <a:t>PRODUCT NAME</a:t>
                </a:r>
              </a:p>
            </c:rich>
          </c:tx>
          <c:overlay val="0"/>
          <c:spPr>
            <a:solidFill>
              <a:schemeClr val="accent5"/>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1156530288"/>
        <c:crosses val="autoZero"/>
        <c:auto val="1"/>
        <c:lblAlgn val="ctr"/>
        <c:lblOffset val="100"/>
        <c:noMultiLvlLbl val="0"/>
      </c:catAx>
      <c:valAx>
        <c:axId val="1156530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SUM OF PROPORTION</a:t>
                </a:r>
              </a:p>
            </c:rich>
          </c:tx>
          <c:overlay val="0"/>
          <c:spPr>
            <a:solidFill>
              <a:schemeClr val="accent5"/>
            </a:solid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1156537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[Langat Betty_SQL.xlsx]Total sales!PivotTable1</c:name>
    <c:fmtId val="0"/>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TOTAL SALES FOR EACH PRODUCT NAME</a:t>
            </a:r>
          </a:p>
        </c:rich>
      </c:tx>
      <c:overlay val="0"/>
      <c:spPr>
        <a:solidFill>
          <a:schemeClr val="accent5">
            <a:lumMod val="75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sales'!$B$3</c:f>
              <c:strCache>
                <c:ptCount val="1"/>
                <c:pt idx="0">
                  <c:v>Total</c:v>
                </c:pt>
              </c:strCache>
            </c:strRef>
          </c:tx>
          <c:spPr>
            <a:solidFill>
              <a:schemeClr val="accent1"/>
            </a:solidFill>
            <a:ln>
              <a:noFill/>
            </a:ln>
            <a:effectLst/>
          </c:spPr>
          <c:invertIfNegative val="0"/>
          <c:cat>
            <c:strRef>
              <c:f>'Total sales'!$A$4:$A$124</c:f>
              <c:strCache>
                <c:ptCount val="120"/>
                <c:pt idx="0">
                  <c:v>All-Purpose Bike Stand</c:v>
                </c:pt>
                <c:pt idx="1">
                  <c:v>Bike Wash - Dissolver</c:v>
                </c:pt>
                <c:pt idx="2">
                  <c:v>Classic Vest, L</c:v>
                </c:pt>
                <c:pt idx="3">
                  <c:v>Classic Vest, M</c:v>
                </c:pt>
                <c:pt idx="4">
                  <c:v>Classic Vest, S</c:v>
                </c:pt>
                <c:pt idx="5">
                  <c:v>Fender Set - Mountain</c:v>
                </c:pt>
                <c:pt idx="6">
                  <c:v>Hitch Rack - 4-Bike</c:v>
                </c:pt>
                <c:pt idx="7">
                  <c:v>HL Mountain Tire</c:v>
                </c:pt>
                <c:pt idx="8">
                  <c:v>HL Road Tire</c:v>
                </c:pt>
                <c:pt idx="9">
                  <c:v>Hydration Pack - 70 oz.</c:v>
                </c:pt>
                <c:pt idx="10">
                  <c:v>LL Mountain Tire</c:v>
                </c:pt>
                <c:pt idx="11">
                  <c:v>LL Road Tire</c:v>
                </c:pt>
                <c:pt idx="12">
                  <c:v>ML Mountain Tire</c:v>
                </c:pt>
                <c:pt idx="13">
                  <c:v>ML Road Tire</c:v>
                </c:pt>
                <c:pt idx="14">
                  <c:v>Mountain Bottle Cage</c:v>
                </c:pt>
                <c:pt idx="15">
                  <c:v>Mountain Tire Tube</c:v>
                </c:pt>
                <c:pt idx="16">
                  <c:v>Mountain-100 Black, 38</c:v>
                </c:pt>
                <c:pt idx="17">
                  <c:v>Mountain-100 Black, 42</c:v>
                </c:pt>
                <c:pt idx="18">
                  <c:v>Mountain-100 Black, 44</c:v>
                </c:pt>
                <c:pt idx="19">
                  <c:v>Mountain-100 Black, 48</c:v>
                </c:pt>
                <c:pt idx="20">
                  <c:v>Mountain-100 Silver, 38</c:v>
                </c:pt>
                <c:pt idx="21">
                  <c:v>Mountain-100 Silver, 42</c:v>
                </c:pt>
                <c:pt idx="22">
                  <c:v>Mountain-100 Silver, 44</c:v>
                </c:pt>
                <c:pt idx="23">
                  <c:v>Mountain-100 Silver, 48</c:v>
                </c:pt>
                <c:pt idx="24">
                  <c:v>Mountain-200 Black, 38</c:v>
                </c:pt>
                <c:pt idx="25">
                  <c:v>Mountain-200 Black, 42</c:v>
                </c:pt>
                <c:pt idx="26">
                  <c:v>Mountain-200 Black, 46</c:v>
                </c:pt>
                <c:pt idx="27">
                  <c:v>Mountain-200 Silver, 38</c:v>
                </c:pt>
                <c:pt idx="28">
                  <c:v>Mountain-200 Silver, 42</c:v>
                </c:pt>
                <c:pt idx="29">
                  <c:v>Mountain-200 Silver, 46</c:v>
                </c:pt>
                <c:pt idx="30">
                  <c:v>Mountain-400-W Silver, 38</c:v>
                </c:pt>
                <c:pt idx="31">
                  <c:v>Mountain-400-W Silver, 40</c:v>
                </c:pt>
                <c:pt idx="32">
                  <c:v>Mountain-400-W Silver, 42</c:v>
                </c:pt>
                <c:pt idx="33">
                  <c:v>Mountain-400-W Silver, 46</c:v>
                </c:pt>
                <c:pt idx="34">
                  <c:v>Mountain-500 Black, 40</c:v>
                </c:pt>
                <c:pt idx="35">
                  <c:v>Mountain-500 Black, 42</c:v>
                </c:pt>
                <c:pt idx="36">
                  <c:v>Mountain-500 Black, 44</c:v>
                </c:pt>
                <c:pt idx="37">
                  <c:v>Mountain-500 Black, 48</c:v>
                </c:pt>
                <c:pt idx="38">
                  <c:v>Mountain-500 Black, 52</c:v>
                </c:pt>
                <c:pt idx="39">
                  <c:v>Mountain-500 Silver, 40</c:v>
                </c:pt>
                <c:pt idx="40">
                  <c:v>Mountain-500 Silver, 42</c:v>
                </c:pt>
                <c:pt idx="41">
                  <c:v>Mountain-500 Silver, 44</c:v>
                </c:pt>
                <c:pt idx="42">
                  <c:v>Mountain-500 Silver, 48</c:v>
                </c:pt>
                <c:pt idx="43">
                  <c:v>Mountain-500 Silver, 52</c:v>
                </c:pt>
                <c:pt idx="44">
                  <c:v>Patch Kit/8 Patches</c:v>
                </c:pt>
                <c:pt idx="45">
                  <c:v>Racing Socks, L</c:v>
                </c:pt>
                <c:pt idx="46">
                  <c:v>Racing Socks, M</c:v>
                </c:pt>
                <c:pt idx="47">
                  <c:v>Road Bottle Cage</c:v>
                </c:pt>
                <c:pt idx="48">
                  <c:v>Road Tire Tube</c:v>
                </c:pt>
                <c:pt idx="49">
                  <c:v>Road-150 Red, 44</c:v>
                </c:pt>
                <c:pt idx="50">
                  <c:v>Road-150 Red, 48</c:v>
                </c:pt>
                <c:pt idx="51">
                  <c:v>Road-150 Red, 52</c:v>
                </c:pt>
                <c:pt idx="52">
                  <c:v>Road-150 Red, 56</c:v>
                </c:pt>
                <c:pt idx="53">
                  <c:v>Road-150 Red, 62</c:v>
                </c:pt>
                <c:pt idx="54">
                  <c:v>Road-250 Black, 44</c:v>
                </c:pt>
                <c:pt idx="55">
                  <c:v>Road-250 Black, 48</c:v>
                </c:pt>
                <c:pt idx="56">
                  <c:v>Road-250 Black, 52</c:v>
                </c:pt>
                <c:pt idx="57">
                  <c:v>Road-250 Black, 58</c:v>
                </c:pt>
                <c:pt idx="58">
                  <c:v>Road-250 Red, 44</c:v>
                </c:pt>
                <c:pt idx="59">
                  <c:v>Road-250 Red, 48</c:v>
                </c:pt>
                <c:pt idx="60">
                  <c:v>Road-250 Red, 52</c:v>
                </c:pt>
                <c:pt idx="61">
                  <c:v>Road-250 Red, 58</c:v>
                </c:pt>
                <c:pt idx="62">
                  <c:v>Road-350-W Yellow, 40</c:v>
                </c:pt>
                <c:pt idx="63">
                  <c:v>Road-350-W Yellow, 42</c:v>
                </c:pt>
                <c:pt idx="64">
                  <c:v>Road-350-W Yellow, 44</c:v>
                </c:pt>
                <c:pt idx="65">
                  <c:v>Road-350-W Yellow, 48</c:v>
                </c:pt>
                <c:pt idx="66">
                  <c:v>Road-550-W Yellow, 38</c:v>
                </c:pt>
                <c:pt idx="67">
                  <c:v>Road-550-W Yellow, 40</c:v>
                </c:pt>
                <c:pt idx="68">
                  <c:v>Road-550-W Yellow, 42</c:v>
                </c:pt>
                <c:pt idx="69">
                  <c:v>Road-550-W Yellow, 44</c:v>
                </c:pt>
                <c:pt idx="70">
                  <c:v>Road-550-W Yellow, 48</c:v>
                </c:pt>
                <c:pt idx="71">
                  <c:v>Road-650 Black, 44</c:v>
                </c:pt>
                <c:pt idx="72">
                  <c:v>Road-650 Black, 48</c:v>
                </c:pt>
                <c:pt idx="73">
                  <c:v>Road-650 Black, 52</c:v>
                </c:pt>
                <c:pt idx="74">
                  <c:v>Road-650 Black, 58</c:v>
                </c:pt>
                <c:pt idx="75">
                  <c:v>Road-650 Black, 60</c:v>
                </c:pt>
                <c:pt idx="76">
                  <c:v>Road-650 Black, 62</c:v>
                </c:pt>
                <c:pt idx="77">
                  <c:v>Road-650 Red, 44</c:v>
                </c:pt>
                <c:pt idx="78">
                  <c:v>Road-650 Red, 48</c:v>
                </c:pt>
                <c:pt idx="79">
                  <c:v>Road-650 Red, 52</c:v>
                </c:pt>
                <c:pt idx="80">
                  <c:v>Road-650 Red, 58</c:v>
                </c:pt>
                <c:pt idx="81">
                  <c:v>Road-650 Red, 60</c:v>
                </c:pt>
                <c:pt idx="82">
                  <c:v>Road-650 Red, 62</c:v>
                </c:pt>
                <c:pt idx="83">
                  <c:v>Road-750 Black, 44</c:v>
                </c:pt>
                <c:pt idx="84">
                  <c:v>Road-750 Black, 48</c:v>
                </c:pt>
                <c:pt idx="85">
                  <c:v>Road-750 Black, 52</c:v>
                </c:pt>
                <c:pt idx="86">
                  <c:v>Road-750 Black, 58</c:v>
                </c:pt>
                <c:pt idx="87">
                  <c:v>Short-Sleeve Classic Jersey, L</c:v>
                </c:pt>
                <c:pt idx="88">
                  <c:v>Short-Sleeve Classic Jersey, M</c:v>
                </c:pt>
                <c:pt idx="89">
                  <c:v>Short-Sleeve Classic Jersey, S</c:v>
                </c:pt>
                <c:pt idx="90">
                  <c:v>Short-Sleeve Classic Jersey, XL</c:v>
                </c:pt>
                <c:pt idx="91">
                  <c:v>Sport-100 Helmet, Red</c:v>
                </c:pt>
                <c:pt idx="92">
                  <c:v>Touring Tire</c:v>
                </c:pt>
                <c:pt idx="93">
                  <c:v>Touring Tire Tube</c:v>
                </c:pt>
                <c:pt idx="94">
                  <c:v>Touring-1000 Blue, 46</c:v>
                </c:pt>
                <c:pt idx="95">
                  <c:v>Touring-1000 Blue, 50</c:v>
                </c:pt>
                <c:pt idx="96">
                  <c:v>Touring-1000 Blue, 54</c:v>
                </c:pt>
                <c:pt idx="97">
                  <c:v>Touring-1000 Blue, 60</c:v>
                </c:pt>
                <c:pt idx="98">
                  <c:v>Touring-1000 Yellow, 46</c:v>
                </c:pt>
                <c:pt idx="99">
                  <c:v>Touring-1000 Yellow, 50</c:v>
                </c:pt>
                <c:pt idx="100">
                  <c:v>Touring-1000 Yellow, 54</c:v>
                </c:pt>
                <c:pt idx="101">
                  <c:v>Touring-1000 Yellow, 60</c:v>
                </c:pt>
                <c:pt idx="102">
                  <c:v>Touring-2000 Blue, 46</c:v>
                </c:pt>
                <c:pt idx="103">
                  <c:v>Touring-2000 Blue, 50</c:v>
                </c:pt>
                <c:pt idx="104">
                  <c:v>Touring-2000 Blue, 54</c:v>
                </c:pt>
                <c:pt idx="105">
                  <c:v>Touring-2000 Blue, 60</c:v>
                </c:pt>
                <c:pt idx="106">
                  <c:v>Touring-3000 Blue, 44</c:v>
                </c:pt>
                <c:pt idx="107">
                  <c:v>Touring-3000 Blue, 50</c:v>
                </c:pt>
                <c:pt idx="108">
                  <c:v>Touring-3000 Blue, 54</c:v>
                </c:pt>
                <c:pt idx="109">
                  <c:v>Touring-3000 Blue, 58</c:v>
                </c:pt>
                <c:pt idx="110">
                  <c:v>Touring-3000 Blue, 62</c:v>
                </c:pt>
                <c:pt idx="111">
                  <c:v>Touring-3000 Yellow, 44</c:v>
                </c:pt>
                <c:pt idx="112">
                  <c:v>Touring-3000 Yellow, 50</c:v>
                </c:pt>
                <c:pt idx="113">
                  <c:v>Touring-3000 Yellow, 54</c:v>
                </c:pt>
                <c:pt idx="114">
                  <c:v>Touring-3000 Yellow, 58</c:v>
                </c:pt>
                <c:pt idx="115">
                  <c:v>Touring-3000 Yellow, 62</c:v>
                </c:pt>
                <c:pt idx="116">
                  <c:v>Water Bottle - 30 oz.</c:v>
                </c:pt>
                <c:pt idx="117">
                  <c:v>Women's Mountain Shorts, L</c:v>
                </c:pt>
                <c:pt idx="118">
                  <c:v>Women's Mountain Shorts, M</c:v>
                </c:pt>
                <c:pt idx="119">
                  <c:v>Women's Mountain Shorts, S</c:v>
                </c:pt>
              </c:strCache>
            </c:strRef>
          </c:cat>
          <c:val>
            <c:numRef>
              <c:f>'Total sales'!$B$4:$B$124</c:f>
              <c:numCache>
                <c:formatCode>General</c:formatCode>
                <c:ptCount val="120"/>
                <c:pt idx="0">
                  <c:v>169916.4</c:v>
                </c:pt>
                <c:pt idx="1">
                  <c:v>7218.5998268127441</c:v>
                </c:pt>
                <c:pt idx="2">
                  <c:v>12382.5</c:v>
                </c:pt>
                <c:pt idx="3">
                  <c:v>12636.5</c:v>
                </c:pt>
                <c:pt idx="4">
                  <c:v>10668</c:v>
                </c:pt>
                <c:pt idx="5">
                  <c:v>46619.579029083252</c:v>
                </c:pt>
                <c:pt idx="6">
                  <c:v>169916.4</c:v>
                </c:pt>
                <c:pt idx="7">
                  <c:v>169916.4</c:v>
                </c:pt>
                <c:pt idx="8">
                  <c:v>27970.798690795898</c:v>
                </c:pt>
                <c:pt idx="9">
                  <c:v>40307.671230316162</c:v>
                </c:pt>
                <c:pt idx="10">
                  <c:v>21541.379802703857</c:v>
                </c:pt>
                <c:pt idx="11">
                  <c:v>22435.559761047363</c:v>
                </c:pt>
                <c:pt idx="12">
                  <c:v>34818.389734268188</c:v>
                </c:pt>
                <c:pt idx="13">
                  <c:v>23140.73978805542</c:v>
                </c:pt>
                <c:pt idx="14">
                  <c:v>20229.749536514282</c:v>
                </c:pt>
                <c:pt idx="15">
                  <c:v>15444.049291610718</c:v>
                </c:pt>
                <c:pt idx="16">
                  <c:v>165374.50952148438</c:v>
                </c:pt>
                <c:pt idx="17">
                  <c:v>151874.54956054688</c:v>
                </c:pt>
                <c:pt idx="18">
                  <c:v>202499.3994140625</c:v>
                </c:pt>
                <c:pt idx="19">
                  <c:v>192374.42944335938</c:v>
                </c:pt>
                <c:pt idx="20">
                  <c:v>197199.41943359375</c:v>
                </c:pt>
                <c:pt idx="21">
                  <c:v>142799.57958984375</c:v>
                </c:pt>
                <c:pt idx="22">
                  <c:v>166599.50952148438</c:v>
                </c:pt>
                <c:pt idx="23">
                  <c:v>122399.6396484375</c:v>
                </c:pt>
                <c:pt idx="24">
                  <c:v>340150.2919921875</c:v>
                </c:pt>
                <c:pt idx="25">
                  <c:v>383181.35302734375</c:v>
                </c:pt>
                <c:pt idx="26">
                  <c:v>411868.72705078125</c:v>
                </c:pt>
                <c:pt idx="27">
                  <c:v>360427.02392578125</c:v>
                </c:pt>
                <c:pt idx="28">
                  <c:v>347998.505859375</c:v>
                </c:pt>
                <c:pt idx="29">
                  <c:v>370784.12231445313</c:v>
                </c:pt>
                <c:pt idx="30">
                  <c:v>113884.5185546875</c:v>
                </c:pt>
                <c:pt idx="31">
                  <c:v>98494.71875</c:v>
                </c:pt>
                <c:pt idx="32">
                  <c:v>99264.208740234375</c:v>
                </c:pt>
                <c:pt idx="33">
                  <c:v>106189.61865234375</c:v>
                </c:pt>
                <c:pt idx="34">
                  <c:v>25919.51953125</c:v>
                </c:pt>
                <c:pt idx="35">
                  <c:v>26459.509521484375</c:v>
                </c:pt>
                <c:pt idx="36">
                  <c:v>31319.41943359375</c:v>
                </c:pt>
                <c:pt idx="37">
                  <c:v>30239.439453125</c:v>
                </c:pt>
                <c:pt idx="38">
                  <c:v>22139.589599609375</c:v>
                </c:pt>
                <c:pt idx="39">
                  <c:v>25424.549560546875</c:v>
                </c:pt>
                <c:pt idx="40">
                  <c:v>25424.549560546875</c:v>
                </c:pt>
                <c:pt idx="41">
                  <c:v>22034.609619140625</c:v>
                </c:pt>
                <c:pt idx="42">
                  <c:v>28249.49951171875</c:v>
                </c:pt>
                <c:pt idx="43">
                  <c:v>27119.51953125</c:v>
                </c:pt>
                <c:pt idx="44">
                  <c:v>7307.3898782730103</c:v>
                </c:pt>
                <c:pt idx="45">
                  <c:v>2427.2999382019043</c:v>
                </c:pt>
                <c:pt idx="46">
                  <c:v>2679.0199317932129</c:v>
                </c:pt>
                <c:pt idx="47">
                  <c:v>15390.879608154297</c:v>
                </c:pt>
                <c:pt idx="48">
                  <c:v>9480.2400226593018</c:v>
                </c:pt>
                <c:pt idx="49">
                  <c:v>1005493.8754882813</c:v>
                </c:pt>
                <c:pt idx="50">
                  <c:v>1205876.9965820313</c:v>
                </c:pt>
                <c:pt idx="51">
                  <c:v>1080637.5458984375</c:v>
                </c:pt>
                <c:pt idx="52">
                  <c:v>1055589.6557617188</c:v>
                </c:pt>
                <c:pt idx="53">
                  <c:v>1202298.7265625</c:v>
                </c:pt>
                <c:pt idx="54">
                  <c:v>281421.5625</c:v>
                </c:pt>
                <c:pt idx="55">
                  <c:v>307600.3125</c:v>
                </c:pt>
                <c:pt idx="56">
                  <c:v>375228.75</c:v>
                </c:pt>
                <c:pt idx="57">
                  <c:v>314145</c:v>
                </c:pt>
                <c:pt idx="58">
                  <c:v>351842.4140625</c:v>
                </c:pt>
                <c:pt idx="59">
                  <c:v>395822.7158203125</c:v>
                </c:pt>
                <c:pt idx="60">
                  <c:v>324965.56298828125</c:v>
                </c:pt>
                <c:pt idx="61">
                  <c:v>375228.75</c:v>
                </c:pt>
                <c:pt idx="62">
                  <c:v>418443.53759765625</c:v>
                </c:pt>
                <c:pt idx="63">
                  <c:v>399732.64770507813</c:v>
                </c:pt>
                <c:pt idx="64">
                  <c:v>367413.837890625</c:v>
                </c:pt>
                <c:pt idx="65">
                  <c:v>394629.677734375</c:v>
                </c:pt>
                <c:pt idx="66">
                  <c:v>72031.5</c:v>
                </c:pt>
                <c:pt idx="67">
                  <c:v>67029.3125</c:v>
                </c:pt>
                <c:pt idx="68">
                  <c:v>69030.1875</c:v>
                </c:pt>
                <c:pt idx="69">
                  <c:v>77033.6875</c:v>
                </c:pt>
                <c:pt idx="70">
                  <c:v>72031.5</c:v>
                </c:pt>
                <c:pt idx="71">
                  <c:v>14681.062316894531</c:v>
                </c:pt>
                <c:pt idx="72">
                  <c:v>11884.669494628906</c:v>
                </c:pt>
                <c:pt idx="73">
                  <c:v>23070.240783691406</c:v>
                </c:pt>
                <c:pt idx="74">
                  <c:v>12583.767700195313</c:v>
                </c:pt>
                <c:pt idx="75">
                  <c:v>19574.749755859375</c:v>
                </c:pt>
                <c:pt idx="76">
                  <c:v>15380.160522460938</c:v>
                </c:pt>
                <c:pt idx="77">
                  <c:v>15380.160522460938</c:v>
                </c:pt>
                <c:pt idx="78">
                  <c:v>18176.553344726563</c:v>
                </c:pt>
                <c:pt idx="79">
                  <c:v>13981.964111328125</c:v>
                </c:pt>
                <c:pt idx="80">
                  <c:v>13282.865905761719</c:v>
                </c:pt>
                <c:pt idx="81">
                  <c:v>11884.669494628906</c:v>
                </c:pt>
                <c:pt idx="82">
                  <c:v>11185.5712890625</c:v>
                </c:pt>
                <c:pt idx="83">
                  <c:v>194396.396484375</c:v>
                </c:pt>
                <c:pt idx="84">
                  <c:v>196016.36645507813</c:v>
                </c:pt>
                <c:pt idx="85">
                  <c:v>208436.13623046875</c:v>
                </c:pt>
                <c:pt idx="86">
                  <c:v>180356.65673828125</c:v>
                </c:pt>
                <c:pt idx="87">
                  <c:v>20192.260627746582</c:v>
                </c:pt>
                <c:pt idx="88">
                  <c:v>21973.930683135986</c:v>
                </c:pt>
                <c:pt idx="89">
                  <c:v>21919.94068145752</c:v>
                </c:pt>
                <c:pt idx="90">
                  <c:v>22081.91068649292</c:v>
                </c:pt>
                <c:pt idx="91">
                  <c:v>78027.703742980957</c:v>
                </c:pt>
                <c:pt idx="92">
                  <c:v>27105.649785995483</c:v>
                </c:pt>
                <c:pt idx="93">
                  <c:v>7425.1196594238281</c:v>
                </c:pt>
                <c:pt idx="94">
                  <c:v>421980.40209960938</c:v>
                </c:pt>
                <c:pt idx="95">
                  <c:v>357610.51025390625</c:v>
                </c:pt>
                <c:pt idx="96">
                  <c:v>381451.2109375</c:v>
                </c:pt>
                <c:pt idx="97">
                  <c:v>350458.30004882813</c:v>
                </c:pt>
                <c:pt idx="98">
                  <c:v>410060.0517578125</c:v>
                </c:pt>
                <c:pt idx="99">
                  <c:v>359994.58032226563</c:v>
                </c:pt>
                <c:pt idx="100">
                  <c:v>376683.07080078125</c:v>
                </c:pt>
                <c:pt idx="101">
                  <c:v>333769.8095703125</c:v>
                </c:pt>
                <c:pt idx="102">
                  <c:v>117840.44763183594</c:v>
                </c:pt>
                <c:pt idx="103">
                  <c:v>128774.09741210938</c:v>
                </c:pt>
                <c:pt idx="104">
                  <c:v>106906.7978515625</c:v>
                </c:pt>
                <c:pt idx="105">
                  <c:v>98402.848022460938</c:v>
                </c:pt>
                <c:pt idx="106">
                  <c:v>39344.548706054688</c:v>
                </c:pt>
                <c:pt idx="107">
                  <c:v>35632.798828125</c:v>
                </c:pt>
                <c:pt idx="108">
                  <c:v>40829.248657226563</c:v>
                </c:pt>
                <c:pt idx="109">
                  <c:v>42313.948608398438</c:v>
                </c:pt>
                <c:pt idx="110">
                  <c:v>47510.3984375</c:v>
                </c:pt>
                <c:pt idx="111">
                  <c:v>43798.648559570313</c:v>
                </c:pt>
                <c:pt idx="112">
                  <c:v>43798.648559570313</c:v>
                </c:pt>
                <c:pt idx="113">
                  <c:v>35632.798828125</c:v>
                </c:pt>
                <c:pt idx="114">
                  <c:v>34890.448852539063</c:v>
                </c:pt>
                <c:pt idx="115">
                  <c:v>37117.498779296875</c:v>
                </c:pt>
                <c:pt idx="116">
                  <c:v>21177.559028625488</c:v>
                </c:pt>
                <c:pt idx="117">
                  <c:v>25406.36922454834</c:v>
                </c:pt>
                <c:pt idx="118">
                  <c:v>24636.479248046875</c:v>
                </c:pt>
                <c:pt idx="119">
                  <c:v>21276.959350585938</c:v>
                </c:pt>
              </c:numCache>
            </c:numRef>
          </c:val>
          <c:extLst>
            <c:ext xmlns:c16="http://schemas.microsoft.com/office/drawing/2014/chart" uri="{C3380CC4-5D6E-409C-BE32-E72D297353CC}">
              <c16:uniqueId val="{00000000-9E2C-42A2-8B83-371D14B36BB7}"/>
            </c:ext>
          </c:extLst>
        </c:ser>
        <c:dLbls>
          <c:showLegendKey val="0"/>
          <c:showVal val="0"/>
          <c:showCatName val="0"/>
          <c:showSerName val="0"/>
          <c:showPercent val="0"/>
          <c:showBubbleSize val="0"/>
        </c:dLbls>
        <c:gapWidth val="219"/>
        <c:overlap val="-27"/>
        <c:axId val="219724448"/>
        <c:axId val="219743648"/>
      </c:barChart>
      <c:catAx>
        <c:axId val="21972444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PRODUCT NAME</a:t>
                </a:r>
              </a:p>
            </c:rich>
          </c:tx>
          <c:overlay val="0"/>
          <c:spPr>
            <a:solidFill>
              <a:schemeClr val="accent5">
                <a:lumMod val="40000"/>
                <a:lumOff val="60000"/>
              </a:schemeClr>
            </a:solid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219743648"/>
        <c:crosses val="autoZero"/>
        <c:auto val="1"/>
        <c:lblAlgn val="ctr"/>
        <c:lblOffset val="100"/>
        <c:noMultiLvlLbl val="0"/>
      </c:catAx>
      <c:valAx>
        <c:axId val="219743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TOTAL SALES</a:t>
                </a:r>
              </a:p>
            </c:rich>
          </c:tx>
          <c:overlay val="0"/>
          <c:spPr>
            <a:solidFill>
              <a:schemeClr val="accent5">
                <a:lumMod val="40000"/>
                <a:lumOff val="60000"/>
              </a:schemeClr>
            </a:solid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21972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[Langat Betty_SQL.xlsx]Total tax by prdct color!PivotTable3</c:name>
    <c:fmtId val="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TOTAL TAX AMOUNT FOR EACH PRODUCT COLOR</a:t>
            </a:r>
          </a:p>
        </c:rich>
      </c:tx>
      <c:overlay val="0"/>
      <c:spPr>
        <a:solidFill>
          <a:schemeClr val="accent5">
            <a:lumMod val="40000"/>
            <a:lumOff val="60000"/>
          </a:schemeClr>
        </a:solid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tax by prdct color'!$B$3</c:f>
              <c:strCache>
                <c:ptCount val="1"/>
                <c:pt idx="0">
                  <c:v>Total</c:v>
                </c:pt>
              </c:strCache>
            </c:strRef>
          </c:tx>
          <c:spPr>
            <a:solidFill>
              <a:schemeClr val="accent1"/>
            </a:solidFill>
            <a:ln w="19050">
              <a:solidFill>
                <a:schemeClr val="lt1"/>
              </a:solidFill>
            </a:ln>
            <a:effectLst/>
          </c:spPr>
          <c:invertIfNegative val="0"/>
          <c:cat>
            <c:strRef>
              <c:f>'Total tax by prdct color'!$A$4:$A$11</c:f>
              <c:strCache>
                <c:ptCount val="7"/>
                <c:pt idx="0">
                  <c:v>Black</c:v>
                </c:pt>
                <c:pt idx="1">
                  <c:v>Blue</c:v>
                </c:pt>
                <c:pt idx="2">
                  <c:v>Red</c:v>
                </c:pt>
                <c:pt idx="3">
                  <c:v>Silver</c:v>
                </c:pt>
                <c:pt idx="4">
                  <c:v>Unknown</c:v>
                </c:pt>
                <c:pt idx="5">
                  <c:v>White</c:v>
                </c:pt>
                <c:pt idx="6">
                  <c:v>Yellow</c:v>
                </c:pt>
              </c:strCache>
            </c:strRef>
          </c:cat>
          <c:val>
            <c:numRef>
              <c:f>'Total tax by prdct color'!$B$4:$B$11</c:f>
              <c:numCache>
                <c:formatCode>General</c:formatCode>
                <c:ptCount val="7"/>
                <c:pt idx="0">
                  <c:v>336759.74273252487</c:v>
                </c:pt>
                <c:pt idx="1">
                  <c:v>176379.40456771851</c:v>
                </c:pt>
                <c:pt idx="2">
                  <c:v>572774.05235671997</c:v>
                </c:pt>
                <c:pt idx="3">
                  <c:v>183568.11257314682</c:v>
                </c:pt>
                <c:pt idx="4">
                  <c:v>34809.335228592157</c:v>
                </c:pt>
                <c:pt idx="5">
                  <c:v>408.50560855865479</c:v>
                </c:pt>
                <c:pt idx="6">
                  <c:v>295943.15244483948</c:v>
                </c:pt>
              </c:numCache>
            </c:numRef>
          </c:val>
          <c:extLst>
            <c:ext xmlns:c16="http://schemas.microsoft.com/office/drawing/2014/chart" uri="{C3380CC4-5D6E-409C-BE32-E72D297353CC}">
              <c16:uniqueId val="{00000000-A709-437E-A1DE-B30AB5401312}"/>
            </c:ext>
          </c:extLst>
        </c:ser>
        <c:dLbls>
          <c:showLegendKey val="0"/>
          <c:showVal val="0"/>
          <c:showCatName val="0"/>
          <c:showSerName val="0"/>
          <c:showPercent val="0"/>
          <c:showBubbleSize val="0"/>
        </c:dLbls>
        <c:gapWidth val="150"/>
        <c:axId val="219719648"/>
        <c:axId val="219739808"/>
      </c:barChart>
      <c:valAx>
        <c:axId val="2197398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TOTAL TAX AMOUNT</a:t>
                </a:r>
              </a:p>
            </c:rich>
          </c:tx>
          <c:overlay val="0"/>
          <c:spPr>
            <a:solidFill>
              <a:schemeClr val="accent5">
                <a:lumMod val="75000"/>
              </a:schemeClr>
            </a:solid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KE"/>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219719648"/>
        <c:crosses val="autoZero"/>
        <c:crossBetween val="between"/>
      </c:valAx>
      <c:catAx>
        <c:axId val="2197196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PRODUCT COLOR</a:t>
                </a:r>
              </a:p>
            </c:rich>
          </c:tx>
          <c:overlay val="0"/>
          <c:spPr>
            <a:solidFill>
              <a:schemeClr val="accent5">
                <a:lumMod val="75000"/>
              </a:schemeClr>
            </a:solid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K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21973980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[Langat Betty_SQL.xlsx]Total freight by prdct name!PivotTable4</c:name>
    <c:fmtId val="0"/>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TOTAL FREIGHT BY PRODUCT NAME</a:t>
            </a:r>
          </a:p>
        </c:rich>
      </c:tx>
      <c:overlay val="0"/>
      <c:spPr>
        <a:solidFill>
          <a:schemeClr val="accent5">
            <a:lumMod val="75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freight by prdct name'!$B$3</c:f>
              <c:strCache>
                <c:ptCount val="1"/>
                <c:pt idx="0">
                  <c:v>Total</c:v>
                </c:pt>
              </c:strCache>
            </c:strRef>
          </c:tx>
          <c:spPr>
            <a:solidFill>
              <a:schemeClr val="accent1"/>
            </a:solidFill>
            <a:ln>
              <a:noFill/>
            </a:ln>
            <a:effectLst/>
          </c:spPr>
          <c:invertIfNegative val="0"/>
          <c:cat>
            <c:strRef>
              <c:f>'Total freight by prdct name'!$A$4:$A$124</c:f>
              <c:strCache>
                <c:ptCount val="120"/>
                <c:pt idx="0">
                  <c:v>All-Purpose Bike Stand</c:v>
                </c:pt>
                <c:pt idx="1">
                  <c:v>Bike Wash - Dissolver</c:v>
                </c:pt>
                <c:pt idx="2">
                  <c:v>Classic Vest, L</c:v>
                </c:pt>
                <c:pt idx="3">
                  <c:v>Classic Vest, M</c:v>
                </c:pt>
                <c:pt idx="4">
                  <c:v>Classic Vest, S</c:v>
                </c:pt>
                <c:pt idx="5">
                  <c:v>Fender Set - Mountain</c:v>
                </c:pt>
                <c:pt idx="6">
                  <c:v>Hitch Rack - 4-Bike</c:v>
                </c:pt>
                <c:pt idx="7">
                  <c:v>HL Mountain Tire</c:v>
                </c:pt>
                <c:pt idx="8">
                  <c:v>HL Road Tire</c:v>
                </c:pt>
                <c:pt idx="9">
                  <c:v>Hydration Pack - 70 oz.</c:v>
                </c:pt>
                <c:pt idx="10">
                  <c:v>LL Mountain Tire</c:v>
                </c:pt>
                <c:pt idx="11">
                  <c:v>LL Road Tire</c:v>
                </c:pt>
                <c:pt idx="12">
                  <c:v>ML Mountain Tire</c:v>
                </c:pt>
                <c:pt idx="13">
                  <c:v>ML Road Tire</c:v>
                </c:pt>
                <c:pt idx="14">
                  <c:v>Mountain Bottle Cage</c:v>
                </c:pt>
                <c:pt idx="15">
                  <c:v>Mountain Tire Tube</c:v>
                </c:pt>
                <c:pt idx="16">
                  <c:v>Mountain-100 Black, 38</c:v>
                </c:pt>
                <c:pt idx="17">
                  <c:v>Mountain-100 Black, 42</c:v>
                </c:pt>
                <c:pt idx="18">
                  <c:v>Mountain-100 Black, 44</c:v>
                </c:pt>
                <c:pt idx="19">
                  <c:v>Mountain-100 Black, 48</c:v>
                </c:pt>
                <c:pt idx="20">
                  <c:v>Mountain-100 Silver, 38</c:v>
                </c:pt>
                <c:pt idx="21">
                  <c:v>Mountain-100 Silver, 42</c:v>
                </c:pt>
                <c:pt idx="22">
                  <c:v>Mountain-100 Silver, 44</c:v>
                </c:pt>
                <c:pt idx="23">
                  <c:v>Mountain-100 Silver, 48</c:v>
                </c:pt>
                <c:pt idx="24">
                  <c:v>Mountain-200 Black, 38</c:v>
                </c:pt>
                <c:pt idx="25">
                  <c:v>Mountain-200 Black, 42</c:v>
                </c:pt>
                <c:pt idx="26">
                  <c:v>Mountain-200 Black, 46</c:v>
                </c:pt>
                <c:pt idx="27">
                  <c:v>Mountain-200 Silver, 38</c:v>
                </c:pt>
                <c:pt idx="28">
                  <c:v>Mountain-200 Silver, 42</c:v>
                </c:pt>
                <c:pt idx="29">
                  <c:v>Mountain-200 Silver, 46</c:v>
                </c:pt>
                <c:pt idx="30">
                  <c:v>Mountain-400-W Silver, 38</c:v>
                </c:pt>
                <c:pt idx="31">
                  <c:v>Mountain-400-W Silver, 40</c:v>
                </c:pt>
                <c:pt idx="32">
                  <c:v>Mountain-400-W Silver, 42</c:v>
                </c:pt>
                <c:pt idx="33">
                  <c:v>Mountain-400-W Silver, 46</c:v>
                </c:pt>
                <c:pt idx="34">
                  <c:v>Mountain-500 Black, 40</c:v>
                </c:pt>
                <c:pt idx="35">
                  <c:v>Mountain-500 Black, 42</c:v>
                </c:pt>
                <c:pt idx="36">
                  <c:v>Mountain-500 Black, 44</c:v>
                </c:pt>
                <c:pt idx="37">
                  <c:v>Mountain-500 Black, 48</c:v>
                </c:pt>
                <c:pt idx="38">
                  <c:v>Mountain-500 Black, 52</c:v>
                </c:pt>
                <c:pt idx="39">
                  <c:v>Mountain-500 Silver, 40</c:v>
                </c:pt>
                <c:pt idx="40">
                  <c:v>Mountain-500 Silver, 42</c:v>
                </c:pt>
                <c:pt idx="41">
                  <c:v>Mountain-500 Silver, 44</c:v>
                </c:pt>
                <c:pt idx="42">
                  <c:v>Mountain-500 Silver, 48</c:v>
                </c:pt>
                <c:pt idx="43">
                  <c:v>Mountain-500 Silver, 52</c:v>
                </c:pt>
                <c:pt idx="44">
                  <c:v>Patch Kit/8 Patches</c:v>
                </c:pt>
                <c:pt idx="45">
                  <c:v>Racing Socks, L</c:v>
                </c:pt>
                <c:pt idx="46">
                  <c:v>Racing Socks, M</c:v>
                </c:pt>
                <c:pt idx="47">
                  <c:v>Road Bottle Cage</c:v>
                </c:pt>
                <c:pt idx="48">
                  <c:v>Road Tire Tube</c:v>
                </c:pt>
                <c:pt idx="49">
                  <c:v>Road-150 Red, 44</c:v>
                </c:pt>
                <c:pt idx="50">
                  <c:v>Road-150 Red, 48</c:v>
                </c:pt>
                <c:pt idx="51">
                  <c:v>Road-150 Red, 52</c:v>
                </c:pt>
                <c:pt idx="52">
                  <c:v>Road-150 Red, 56</c:v>
                </c:pt>
                <c:pt idx="53">
                  <c:v>Road-150 Red, 62</c:v>
                </c:pt>
                <c:pt idx="54">
                  <c:v>Road-250 Black, 44</c:v>
                </c:pt>
                <c:pt idx="55">
                  <c:v>Road-250 Black, 48</c:v>
                </c:pt>
                <c:pt idx="56">
                  <c:v>Road-250 Black, 52</c:v>
                </c:pt>
                <c:pt idx="57">
                  <c:v>Road-250 Black, 58</c:v>
                </c:pt>
                <c:pt idx="58">
                  <c:v>Road-250 Red, 44</c:v>
                </c:pt>
                <c:pt idx="59">
                  <c:v>Road-250 Red, 48</c:v>
                </c:pt>
                <c:pt idx="60">
                  <c:v>Road-250 Red, 52</c:v>
                </c:pt>
                <c:pt idx="61">
                  <c:v>Road-250 Red, 58</c:v>
                </c:pt>
                <c:pt idx="62">
                  <c:v>Road-350-W Yellow, 40</c:v>
                </c:pt>
                <c:pt idx="63">
                  <c:v>Road-350-W Yellow, 42</c:v>
                </c:pt>
                <c:pt idx="64">
                  <c:v>Road-350-W Yellow, 44</c:v>
                </c:pt>
                <c:pt idx="65">
                  <c:v>Road-350-W Yellow, 48</c:v>
                </c:pt>
                <c:pt idx="66">
                  <c:v>Road-550-W Yellow, 38</c:v>
                </c:pt>
                <c:pt idx="67">
                  <c:v>Road-550-W Yellow, 40</c:v>
                </c:pt>
                <c:pt idx="68">
                  <c:v>Road-550-W Yellow, 42</c:v>
                </c:pt>
                <c:pt idx="69">
                  <c:v>Road-550-W Yellow, 44</c:v>
                </c:pt>
                <c:pt idx="70">
                  <c:v>Road-550-W Yellow, 48</c:v>
                </c:pt>
                <c:pt idx="71">
                  <c:v>Road-650 Black, 44</c:v>
                </c:pt>
                <c:pt idx="72">
                  <c:v>Road-650 Black, 48</c:v>
                </c:pt>
                <c:pt idx="73">
                  <c:v>Road-650 Black, 52</c:v>
                </c:pt>
                <c:pt idx="74">
                  <c:v>Road-650 Black, 58</c:v>
                </c:pt>
                <c:pt idx="75">
                  <c:v>Road-650 Black, 60</c:v>
                </c:pt>
                <c:pt idx="76">
                  <c:v>Road-650 Black, 62</c:v>
                </c:pt>
                <c:pt idx="77">
                  <c:v>Road-650 Red, 44</c:v>
                </c:pt>
                <c:pt idx="78">
                  <c:v>Road-650 Red, 48</c:v>
                </c:pt>
                <c:pt idx="79">
                  <c:v>Road-650 Red, 52</c:v>
                </c:pt>
                <c:pt idx="80">
                  <c:v>Road-650 Red, 58</c:v>
                </c:pt>
                <c:pt idx="81">
                  <c:v>Road-650 Red, 60</c:v>
                </c:pt>
                <c:pt idx="82">
                  <c:v>Road-650 Red, 62</c:v>
                </c:pt>
                <c:pt idx="83">
                  <c:v>Road-750 Black, 44</c:v>
                </c:pt>
                <c:pt idx="84">
                  <c:v>Road-750 Black, 48</c:v>
                </c:pt>
                <c:pt idx="85">
                  <c:v>Road-750 Black, 52</c:v>
                </c:pt>
                <c:pt idx="86">
                  <c:v>Road-750 Black, 58</c:v>
                </c:pt>
                <c:pt idx="87">
                  <c:v>Short-Sleeve Classic Jersey, L</c:v>
                </c:pt>
                <c:pt idx="88">
                  <c:v>Short-Sleeve Classic Jersey, M</c:v>
                </c:pt>
                <c:pt idx="89">
                  <c:v>Short-Sleeve Classic Jersey, S</c:v>
                </c:pt>
                <c:pt idx="90">
                  <c:v>Short-Sleeve Classic Jersey, XL</c:v>
                </c:pt>
                <c:pt idx="91">
                  <c:v>Sport-100 Helmet, Red</c:v>
                </c:pt>
                <c:pt idx="92">
                  <c:v>Touring Tire</c:v>
                </c:pt>
                <c:pt idx="93">
                  <c:v>Touring Tire Tube</c:v>
                </c:pt>
                <c:pt idx="94">
                  <c:v>Touring-1000 Blue, 46</c:v>
                </c:pt>
                <c:pt idx="95">
                  <c:v>Touring-1000 Blue, 50</c:v>
                </c:pt>
                <c:pt idx="96">
                  <c:v>Touring-1000 Blue, 54</c:v>
                </c:pt>
                <c:pt idx="97">
                  <c:v>Touring-1000 Blue, 60</c:v>
                </c:pt>
                <c:pt idx="98">
                  <c:v>Touring-1000 Yellow, 46</c:v>
                </c:pt>
                <c:pt idx="99">
                  <c:v>Touring-1000 Yellow, 50</c:v>
                </c:pt>
                <c:pt idx="100">
                  <c:v>Touring-1000 Yellow, 54</c:v>
                </c:pt>
                <c:pt idx="101">
                  <c:v>Touring-1000 Yellow, 60</c:v>
                </c:pt>
                <c:pt idx="102">
                  <c:v>Touring-2000 Blue, 46</c:v>
                </c:pt>
                <c:pt idx="103">
                  <c:v>Touring-2000 Blue, 50</c:v>
                </c:pt>
                <c:pt idx="104">
                  <c:v>Touring-2000 Blue, 54</c:v>
                </c:pt>
                <c:pt idx="105">
                  <c:v>Touring-2000 Blue, 60</c:v>
                </c:pt>
                <c:pt idx="106">
                  <c:v>Touring-3000 Blue, 44</c:v>
                </c:pt>
                <c:pt idx="107">
                  <c:v>Touring-3000 Blue, 50</c:v>
                </c:pt>
                <c:pt idx="108">
                  <c:v>Touring-3000 Blue, 54</c:v>
                </c:pt>
                <c:pt idx="109">
                  <c:v>Touring-3000 Blue, 58</c:v>
                </c:pt>
                <c:pt idx="110">
                  <c:v>Touring-3000 Blue, 62</c:v>
                </c:pt>
                <c:pt idx="111">
                  <c:v>Touring-3000 Yellow, 44</c:v>
                </c:pt>
                <c:pt idx="112">
                  <c:v>Touring-3000 Yellow, 50</c:v>
                </c:pt>
                <c:pt idx="113">
                  <c:v>Touring-3000 Yellow, 54</c:v>
                </c:pt>
                <c:pt idx="114">
                  <c:v>Touring-3000 Yellow, 58</c:v>
                </c:pt>
                <c:pt idx="115">
                  <c:v>Touring-3000 Yellow, 62</c:v>
                </c:pt>
                <c:pt idx="116">
                  <c:v>Water Bottle - 30 oz.</c:v>
                </c:pt>
                <c:pt idx="117">
                  <c:v>Women's Mountain Shorts, L</c:v>
                </c:pt>
                <c:pt idx="118">
                  <c:v>Women's Mountain Shorts, M</c:v>
                </c:pt>
                <c:pt idx="119">
                  <c:v>Women's Mountain Shorts, S</c:v>
                </c:pt>
              </c:strCache>
            </c:strRef>
          </c:cat>
          <c:val>
            <c:numRef>
              <c:f>'Total freight by prdct name'!$B$4:$B$124</c:f>
              <c:numCache>
                <c:formatCode>General</c:formatCode>
                <c:ptCount val="120"/>
                <c:pt idx="0">
                  <c:v>989.77497625350952</c:v>
                </c:pt>
                <c:pt idx="1">
                  <c:v>180.51039779186249</c:v>
                </c:pt>
                <c:pt idx="2">
                  <c:v>309.56249535083771</c:v>
                </c:pt>
                <c:pt idx="3">
                  <c:v>315.91249525547028</c:v>
                </c:pt>
                <c:pt idx="4">
                  <c:v>266.69999599456787</c:v>
                </c:pt>
                <c:pt idx="5">
                  <c:v>1165.4894757270813</c:v>
                </c:pt>
                <c:pt idx="6">
                  <c:v>4195.1099999999997</c:v>
                </c:pt>
                <c:pt idx="7">
                  <c:v>1221.5</c:v>
                </c:pt>
                <c:pt idx="8">
                  <c:v>699.26999795436859</c:v>
                </c:pt>
                <c:pt idx="9">
                  <c:v>1007.7283756732941</c:v>
                </c:pt>
                <c:pt idx="10">
                  <c:v>538.57762277126312</c:v>
                </c:pt>
                <c:pt idx="11">
                  <c:v>560.94119024276733</c:v>
                </c:pt>
                <c:pt idx="12">
                  <c:v>870.51783066987991</c:v>
                </c:pt>
                <c:pt idx="13">
                  <c:v>578.56482446193695</c:v>
                </c:pt>
                <c:pt idx="14">
                  <c:v>505.84499314427376</c:v>
                </c:pt>
                <c:pt idx="15">
                  <c:v>386.25598952174187</c:v>
                </c:pt>
                <c:pt idx="16">
                  <c:v>4134.3652801513672</c:v>
                </c:pt>
                <c:pt idx="17">
                  <c:v>3796.8660736083984</c:v>
                </c:pt>
                <c:pt idx="18">
                  <c:v>5062.4880981445313</c:v>
                </c:pt>
                <c:pt idx="19">
                  <c:v>4809.3636932373047</c:v>
                </c:pt>
                <c:pt idx="20">
                  <c:v>4929.9884948730469</c:v>
                </c:pt>
                <c:pt idx="21">
                  <c:v>3569.9916687011719</c:v>
                </c:pt>
                <c:pt idx="22">
                  <c:v>4164.9902801513672</c:v>
                </c:pt>
                <c:pt idx="23">
                  <c:v>3059.9928588867188</c:v>
                </c:pt>
                <c:pt idx="24">
                  <c:v>8503.7651519775391</c:v>
                </c:pt>
                <c:pt idx="25">
                  <c:v>9579.5426712036133</c:v>
                </c:pt>
                <c:pt idx="26">
                  <c:v>10296.727684020996</c:v>
                </c:pt>
                <c:pt idx="27">
                  <c:v>9010.6769256591797</c:v>
                </c:pt>
                <c:pt idx="28">
                  <c:v>8699.9639282226563</c:v>
                </c:pt>
                <c:pt idx="29">
                  <c:v>9269.6044235229492</c:v>
                </c:pt>
                <c:pt idx="30">
                  <c:v>2847.1205291748047</c:v>
                </c:pt>
                <c:pt idx="31">
                  <c:v>2462.37451171875</c:v>
                </c:pt>
                <c:pt idx="32">
                  <c:v>2481.6118125915527</c:v>
                </c:pt>
                <c:pt idx="33">
                  <c:v>2654.7475204467773</c:v>
                </c:pt>
                <c:pt idx="34">
                  <c:v>647.99038696289063</c:v>
                </c:pt>
                <c:pt idx="35">
                  <c:v>661.49018669128418</c:v>
                </c:pt>
                <c:pt idx="36">
                  <c:v>782.98838424682617</c:v>
                </c:pt>
                <c:pt idx="37">
                  <c:v>755.98878479003906</c:v>
                </c:pt>
                <c:pt idx="38">
                  <c:v>553.49178886413574</c:v>
                </c:pt>
                <c:pt idx="39">
                  <c:v>635.61598777770996</c:v>
                </c:pt>
                <c:pt idx="40">
                  <c:v>635.61598777770996</c:v>
                </c:pt>
                <c:pt idx="41">
                  <c:v>550.86718940734863</c:v>
                </c:pt>
                <c:pt idx="42">
                  <c:v>706.23998641967773</c:v>
                </c:pt>
                <c:pt idx="43">
                  <c:v>677.99038696289063</c:v>
                </c:pt>
                <c:pt idx="44">
                  <c:v>182.84430441260338</c:v>
                </c:pt>
                <c:pt idx="45">
                  <c:v>60.696001499891281</c:v>
                </c:pt>
                <c:pt idx="46">
                  <c:v>66.990401655435562</c:v>
                </c:pt>
                <c:pt idx="47">
                  <c:v>384.85760951042175</c:v>
                </c:pt>
                <c:pt idx="48">
                  <c:v>237.12479549646378</c:v>
                </c:pt>
                <c:pt idx="49">
                  <c:v>25137.361465454102</c:v>
                </c:pt>
                <c:pt idx="50">
                  <c:v>30146.942398071289</c:v>
                </c:pt>
                <c:pt idx="51">
                  <c:v>27015.954315185547</c:v>
                </c:pt>
                <c:pt idx="52">
                  <c:v>26389.756698608398</c:v>
                </c:pt>
                <c:pt idx="53">
                  <c:v>30057.485595703125</c:v>
                </c:pt>
                <c:pt idx="54">
                  <c:v>7035.5439834594727</c:v>
                </c:pt>
                <c:pt idx="55">
                  <c:v>7690.0131912231445</c:v>
                </c:pt>
                <c:pt idx="56">
                  <c:v>9380.7253112792969</c:v>
                </c:pt>
                <c:pt idx="57">
                  <c:v>7853.6304931640625</c:v>
                </c:pt>
                <c:pt idx="58">
                  <c:v>8796.0673828125</c:v>
                </c:pt>
                <c:pt idx="59">
                  <c:v>9895.5758056640625</c:v>
                </c:pt>
                <c:pt idx="60">
                  <c:v>8124.1455688476563</c:v>
                </c:pt>
                <c:pt idx="61">
                  <c:v>9380.7253112792969</c:v>
                </c:pt>
                <c:pt idx="62">
                  <c:v>10461.100639343262</c:v>
                </c:pt>
                <c:pt idx="63">
                  <c:v>9993.3278465270996</c:v>
                </c:pt>
                <c:pt idx="64">
                  <c:v>9185.3566589355469</c:v>
                </c:pt>
                <c:pt idx="65">
                  <c:v>9865.7534484863281</c:v>
                </c:pt>
                <c:pt idx="66">
                  <c:v>1800.7848358154297</c:v>
                </c:pt>
                <c:pt idx="67">
                  <c:v>1675.7303333282471</c:v>
                </c:pt>
                <c:pt idx="68">
                  <c:v>1725.7521343231201</c:v>
                </c:pt>
                <c:pt idx="69">
                  <c:v>1925.8393383026123</c:v>
                </c:pt>
                <c:pt idx="70">
                  <c:v>1800.7848358154297</c:v>
                </c:pt>
                <c:pt idx="71">
                  <c:v>367.02751922607422</c:v>
                </c:pt>
                <c:pt idx="72">
                  <c:v>297.11751556396484</c:v>
                </c:pt>
                <c:pt idx="73">
                  <c:v>576.75753021240234</c:v>
                </c:pt>
                <c:pt idx="74">
                  <c:v>314.59501647949219</c:v>
                </c:pt>
                <c:pt idx="75">
                  <c:v>489.37002563476563</c:v>
                </c:pt>
                <c:pt idx="76">
                  <c:v>384.50502014160156</c:v>
                </c:pt>
                <c:pt idx="77">
                  <c:v>384.50502014160156</c:v>
                </c:pt>
                <c:pt idx="78">
                  <c:v>454.41502380371094</c:v>
                </c:pt>
                <c:pt idx="79">
                  <c:v>349.55001831054688</c:v>
                </c:pt>
                <c:pt idx="80">
                  <c:v>332.07251739501953</c:v>
                </c:pt>
                <c:pt idx="81">
                  <c:v>297.11751556396484</c:v>
                </c:pt>
                <c:pt idx="82">
                  <c:v>279.6400146484375</c:v>
                </c:pt>
                <c:pt idx="83">
                  <c:v>4859.9279022216797</c:v>
                </c:pt>
                <c:pt idx="84">
                  <c:v>4900.4273014068604</c:v>
                </c:pt>
                <c:pt idx="85">
                  <c:v>5210.9226951599121</c:v>
                </c:pt>
                <c:pt idx="86">
                  <c:v>4508.9331092834473</c:v>
                </c:pt>
                <c:pt idx="87">
                  <c:v>504.8251965045929</c:v>
                </c:pt>
                <c:pt idx="88">
                  <c:v>549.36859619617462</c:v>
                </c:pt>
                <c:pt idx="89">
                  <c:v>548.01879620552063</c:v>
                </c:pt>
                <c:pt idx="90">
                  <c:v>552.0681961774826</c:v>
                </c:pt>
                <c:pt idx="91">
                  <c:v>1950.8040589094162</c:v>
                </c:pt>
                <c:pt idx="92">
                  <c:v>677.68799126148224</c:v>
                </c:pt>
                <c:pt idx="93">
                  <c:v>185.70239496231079</c:v>
                </c:pt>
                <c:pt idx="94">
                  <c:v>10549.518424987793</c:v>
                </c:pt>
                <c:pt idx="95">
                  <c:v>8940.2698516845703</c:v>
                </c:pt>
                <c:pt idx="96">
                  <c:v>9536.287841796875</c:v>
                </c:pt>
                <c:pt idx="97">
                  <c:v>8761.4644546508789</c:v>
                </c:pt>
                <c:pt idx="98">
                  <c:v>10251.509429931641</c:v>
                </c:pt>
                <c:pt idx="99">
                  <c:v>8999.8716506958008</c:v>
                </c:pt>
                <c:pt idx="100">
                  <c:v>9417.0842437744141</c:v>
                </c:pt>
                <c:pt idx="101">
                  <c:v>8344.2518615722656</c:v>
                </c:pt>
                <c:pt idx="102">
                  <c:v>2946.0160751342773</c:v>
                </c:pt>
                <c:pt idx="103">
                  <c:v>3219.3577728271484</c:v>
                </c:pt>
                <c:pt idx="104">
                  <c:v>2672.6743774414063</c:v>
                </c:pt>
                <c:pt idx="105">
                  <c:v>2460.0752792358398</c:v>
                </c:pt>
                <c:pt idx="106">
                  <c:v>983.61638641357422</c:v>
                </c:pt>
                <c:pt idx="107">
                  <c:v>890.8223876953125</c:v>
                </c:pt>
                <c:pt idx="108">
                  <c:v>1020.7339859008789</c:v>
                </c:pt>
                <c:pt idx="109">
                  <c:v>1057.8515853881836</c:v>
                </c:pt>
                <c:pt idx="110">
                  <c:v>1187.76318359375</c:v>
                </c:pt>
                <c:pt idx="111">
                  <c:v>1094.9691848754883</c:v>
                </c:pt>
                <c:pt idx="112">
                  <c:v>1094.9691848754883</c:v>
                </c:pt>
                <c:pt idx="113">
                  <c:v>890.8223876953125</c:v>
                </c:pt>
                <c:pt idx="114">
                  <c:v>872.26358795166016</c:v>
                </c:pt>
                <c:pt idx="115">
                  <c:v>927.93998718261719</c:v>
                </c:pt>
                <c:pt idx="116">
                  <c:v>529.65118563175201</c:v>
                </c:pt>
                <c:pt idx="117">
                  <c:v>635.17738795280457</c:v>
                </c:pt>
                <c:pt idx="118">
                  <c:v>615.92958831787109</c:v>
                </c:pt>
                <c:pt idx="119">
                  <c:v>531.93918991088867</c:v>
                </c:pt>
              </c:numCache>
            </c:numRef>
          </c:val>
          <c:extLst>
            <c:ext xmlns:c16="http://schemas.microsoft.com/office/drawing/2014/chart" uri="{C3380CC4-5D6E-409C-BE32-E72D297353CC}">
              <c16:uniqueId val="{00000000-B1C1-41A6-955C-AB13B665E8CF}"/>
            </c:ext>
          </c:extLst>
        </c:ser>
        <c:dLbls>
          <c:showLegendKey val="0"/>
          <c:showVal val="0"/>
          <c:showCatName val="0"/>
          <c:showSerName val="0"/>
          <c:showPercent val="0"/>
          <c:showBubbleSize val="0"/>
        </c:dLbls>
        <c:gapWidth val="219"/>
        <c:overlap val="-27"/>
        <c:axId val="219729728"/>
        <c:axId val="219730688"/>
      </c:barChart>
      <c:catAx>
        <c:axId val="21972972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PRODUCT NAME</a:t>
                </a:r>
              </a:p>
            </c:rich>
          </c:tx>
          <c:overlay val="0"/>
          <c:spPr>
            <a:solidFill>
              <a:schemeClr val="accent5">
                <a:lumMod val="40000"/>
                <a:lumOff val="60000"/>
              </a:schemeClr>
            </a:solid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219730688"/>
        <c:crosses val="autoZero"/>
        <c:auto val="1"/>
        <c:lblAlgn val="ctr"/>
        <c:lblOffset val="100"/>
        <c:noMultiLvlLbl val="0"/>
      </c:catAx>
      <c:valAx>
        <c:axId val="219730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TOTAL FREIGHT</a:t>
                </a:r>
              </a:p>
            </c:rich>
          </c:tx>
          <c:overlay val="0"/>
          <c:spPr>
            <a:solidFill>
              <a:schemeClr val="accent5">
                <a:lumMod val="40000"/>
                <a:lumOff val="60000"/>
              </a:schemeClr>
            </a:solid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219729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[Langat Betty_SQL.xlsx]Proportion!PivotTable1</c:name>
    <c:fmtId val="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SUM OF PROPORTION TO SUM OF TOTAL PRODUCT COST</a:t>
            </a:r>
          </a:p>
        </c:rich>
      </c:tx>
      <c:overlay val="0"/>
      <c:spPr>
        <a:solidFill>
          <a:schemeClr val="accent5">
            <a:lumMod val="60000"/>
            <a:lumOff val="40000"/>
          </a:schemeClr>
        </a:solid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Proportion!$B$3</c:f>
              <c:strCache>
                <c:ptCount val="1"/>
                <c:pt idx="0">
                  <c:v>Total</c:v>
                </c:pt>
              </c:strCache>
            </c:strRef>
          </c:tx>
          <c:spPr>
            <a:ln w="28575" cap="rnd">
              <a:solidFill>
                <a:schemeClr val="accent1"/>
              </a:solidFill>
              <a:round/>
            </a:ln>
            <a:effectLst/>
          </c:spPr>
          <c:marker>
            <c:symbol val="none"/>
          </c:marker>
          <c:cat>
            <c:strRef>
              <c:f>Proportion!$A$4:$A$124</c:f>
              <c:strCache>
                <c:ptCount val="120"/>
                <c:pt idx="0">
                  <c:v>All-Purpose Bike Stand</c:v>
                </c:pt>
                <c:pt idx="1">
                  <c:v>Bike Wash - Dissolver</c:v>
                </c:pt>
                <c:pt idx="2">
                  <c:v>Classic Vest, L</c:v>
                </c:pt>
                <c:pt idx="3">
                  <c:v>Classic Vest, M</c:v>
                </c:pt>
                <c:pt idx="4">
                  <c:v>Classic Vest, S</c:v>
                </c:pt>
                <c:pt idx="5">
                  <c:v>Fender Set - Mountain</c:v>
                </c:pt>
                <c:pt idx="6">
                  <c:v>Hitch Rack - 4-Bike</c:v>
                </c:pt>
                <c:pt idx="7">
                  <c:v>HL Mountain Tire</c:v>
                </c:pt>
                <c:pt idx="8">
                  <c:v>HL Road Tire</c:v>
                </c:pt>
                <c:pt idx="9">
                  <c:v>Hydration Pack - 70 oz.</c:v>
                </c:pt>
                <c:pt idx="10">
                  <c:v>LL Mountain Tire</c:v>
                </c:pt>
                <c:pt idx="11">
                  <c:v>LL Road Tire</c:v>
                </c:pt>
                <c:pt idx="12">
                  <c:v>ML Mountain Tire</c:v>
                </c:pt>
                <c:pt idx="13">
                  <c:v>ML Road Tire</c:v>
                </c:pt>
                <c:pt idx="14">
                  <c:v>Mountain Bottle Cage</c:v>
                </c:pt>
                <c:pt idx="15">
                  <c:v>Mountain Tire Tube</c:v>
                </c:pt>
                <c:pt idx="16">
                  <c:v>Mountain-100 Black, 38</c:v>
                </c:pt>
                <c:pt idx="17">
                  <c:v>Mountain-100 Black, 42</c:v>
                </c:pt>
                <c:pt idx="18">
                  <c:v>Mountain-100 Black, 44</c:v>
                </c:pt>
                <c:pt idx="19">
                  <c:v>Mountain-100 Black, 48</c:v>
                </c:pt>
                <c:pt idx="20">
                  <c:v>Mountain-100 Silver, 38</c:v>
                </c:pt>
                <c:pt idx="21">
                  <c:v>Mountain-100 Silver, 42</c:v>
                </c:pt>
                <c:pt idx="22">
                  <c:v>Mountain-100 Silver, 44</c:v>
                </c:pt>
                <c:pt idx="23">
                  <c:v>Mountain-100 Silver, 48</c:v>
                </c:pt>
                <c:pt idx="24">
                  <c:v>Mountain-200 Black, 38</c:v>
                </c:pt>
                <c:pt idx="25">
                  <c:v>Mountain-200 Black, 42</c:v>
                </c:pt>
                <c:pt idx="26">
                  <c:v>Mountain-200 Black, 46</c:v>
                </c:pt>
                <c:pt idx="27">
                  <c:v>Mountain-200 Silver, 38</c:v>
                </c:pt>
                <c:pt idx="28">
                  <c:v>Mountain-200 Silver, 42</c:v>
                </c:pt>
                <c:pt idx="29">
                  <c:v>Mountain-200 Silver, 46</c:v>
                </c:pt>
                <c:pt idx="30">
                  <c:v>Mountain-400-W Silver, 38</c:v>
                </c:pt>
                <c:pt idx="31">
                  <c:v>Mountain-400-W Silver, 40</c:v>
                </c:pt>
                <c:pt idx="32">
                  <c:v>Mountain-400-W Silver, 42</c:v>
                </c:pt>
                <c:pt idx="33">
                  <c:v>Mountain-400-W Silver, 46</c:v>
                </c:pt>
                <c:pt idx="34">
                  <c:v>Mountain-500 Black, 40</c:v>
                </c:pt>
                <c:pt idx="35">
                  <c:v>Mountain-500 Black, 42</c:v>
                </c:pt>
                <c:pt idx="36">
                  <c:v>Mountain-500 Black, 44</c:v>
                </c:pt>
                <c:pt idx="37">
                  <c:v>Mountain-500 Black, 48</c:v>
                </c:pt>
                <c:pt idx="38">
                  <c:v>Mountain-500 Black, 52</c:v>
                </c:pt>
                <c:pt idx="39">
                  <c:v>Mountain-500 Silver, 40</c:v>
                </c:pt>
                <c:pt idx="40">
                  <c:v>Mountain-500 Silver, 42</c:v>
                </c:pt>
                <c:pt idx="41">
                  <c:v>Mountain-500 Silver, 44</c:v>
                </c:pt>
                <c:pt idx="42">
                  <c:v>Mountain-500 Silver, 48</c:v>
                </c:pt>
                <c:pt idx="43">
                  <c:v>Mountain-500 Silver, 52</c:v>
                </c:pt>
                <c:pt idx="44">
                  <c:v>Patch Kit/8 Patches</c:v>
                </c:pt>
                <c:pt idx="45">
                  <c:v>Racing Socks, L</c:v>
                </c:pt>
                <c:pt idx="46">
                  <c:v>Racing Socks, M</c:v>
                </c:pt>
                <c:pt idx="47">
                  <c:v>Road Bottle Cage</c:v>
                </c:pt>
                <c:pt idx="48">
                  <c:v>Road Tire Tube</c:v>
                </c:pt>
                <c:pt idx="49">
                  <c:v>Road-150 Red, 44</c:v>
                </c:pt>
                <c:pt idx="50">
                  <c:v>Road-150 Red, 48</c:v>
                </c:pt>
                <c:pt idx="51">
                  <c:v>Road-150 Red, 52</c:v>
                </c:pt>
                <c:pt idx="52">
                  <c:v>Road-150 Red, 56</c:v>
                </c:pt>
                <c:pt idx="53">
                  <c:v>Road-150 Red, 62</c:v>
                </c:pt>
                <c:pt idx="54">
                  <c:v>Road-250 Black, 44</c:v>
                </c:pt>
                <c:pt idx="55">
                  <c:v>Road-250 Black, 48</c:v>
                </c:pt>
                <c:pt idx="56">
                  <c:v>Road-250 Black, 52</c:v>
                </c:pt>
                <c:pt idx="57">
                  <c:v>Road-250 Black, 58</c:v>
                </c:pt>
                <c:pt idx="58">
                  <c:v>Road-250 Red, 44</c:v>
                </c:pt>
                <c:pt idx="59">
                  <c:v>Road-250 Red, 48</c:v>
                </c:pt>
                <c:pt idx="60">
                  <c:v>Road-250 Red, 52</c:v>
                </c:pt>
                <c:pt idx="61">
                  <c:v>Road-250 Red, 58</c:v>
                </c:pt>
                <c:pt idx="62">
                  <c:v>Road-350-W Yellow, 40</c:v>
                </c:pt>
                <c:pt idx="63">
                  <c:v>Road-350-W Yellow, 42</c:v>
                </c:pt>
                <c:pt idx="64">
                  <c:v>Road-350-W Yellow, 44</c:v>
                </c:pt>
                <c:pt idx="65">
                  <c:v>Road-350-W Yellow, 48</c:v>
                </c:pt>
                <c:pt idx="66">
                  <c:v>Road-550-W Yellow, 38</c:v>
                </c:pt>
                <c:pt idx="67">
                  <c:v>Road-550-W Yellow, 40</c:v>
                </c:pt>
                <c:pt idx="68">
                  <c:v>Road-550-W Yellow, 42</c:v>
                </c:pt>
                <c:pt idx="69">
                  <c:v>Road-550-W Yellow, 44</c:v>
                </c:pt>
                <c:pt idx="70">
                  <c:v>Road-550-W Yellow, 48</c:v>
                </c:pt>
                <c:pt idx="71">
                  <c:v>Road-650 Black, 44</c:v>
                </c:pt>
                <c:pt idx="72">
                  <c:v>Road-650 Black, 48</c:v>
                </c:pt>
                <c:pt idx="73">
                  <c:v>Road-650 Black, 52</c:v>
                </c:pt>
                <c:pt idx="74">
                  <c:v>Road-650 Black, 58</c:v>
                </c:pt>
                <c:pt idx="75">
                  <c:v>Road-650 Black, 60</c:v>
                </c:pt>
                <c:pt idx="76">
                  <c:v>Road-650 Black, 62</c:v>
                </c:pt>
                <c:pt idx="77">
                  <c:v>Road-650 Red, 44</c:v>
                </c:pt>
                <c:pt idx="78">
                  <c:v>Road-650 Red, 48</c:v>
                </c:pt>
                <c:pt idx="79">
                  <c:v>Road-650 Red, 52</c:v>
                </c:pt>
                <c:pt idx="80">
                  <c:v>Road-650 Red, 58</c:v>
                </c:pt>
                <c:pt idx="81">
                  <c:v>Road-650 Red, 60</c:v>
                </c:pt>
                <c:pt idx="82">
                  <c:v>Road-650 Red, 62</c:v>
                </c:pt>
                <c:pt idx="83">
                  <c:v>Road-750 Black, 44</c:v>
                </c:pt>
                <c:pt idx="84">
                  <c:v>Road-750 Black, 48</c:v>
                </c:pt>
                <c:pt idx="85">
                  <c:v>Road-750 Black, 52</c:v>
                </c:pt>
                <c:pt idx="86">
                  <c:v>Road-750 Black, 58</c:v>
                </c:pt>
                <c:pt idx="87">
                  <c:v>Short-Sleeve Classic Jersey, L</c:v>
                </c:pt>
                <c:pt idx="88">
                  <c:v>Short-Sleeve Classic Jersey, M</c:v>
                </c:pt>
                <c:pt idx="89">
                  <c:v>Short-Sleeve Classic Jersey, S</c:v>
                </c:pt>
                <c:pt idx="90">
                  <c:v>Short-Sleeve Classic Jersey, XL</c:v>
                </c:pt>
                <c:pt idx="91">
                  <c:v>Sport-100 Helmet, Red</c:v>
                </c:pt>
                <c:pt idx="92">
                  <c:v>Touring Tire</c:v>
                </c:pt>
                <c:pt idx="93">
                  <c:v>Touring Tire Tube</c:v>
                </c:pt>
                <c:pt idx="94">
                  <c:v>Touring-1000 Blue, 46</c:v>
                </c:pt>
                <c:pt idx="95">
                  <c:v>Touring-1000 Blue, 50</c:v>
                </c:pt>
                <c:pt idx="96">
                  <c:v>Touring-1000 Blue, 54</c:v>
                </c:pt>
                <c:pt idx="97">
                  <c:v>Touring-1000 Blue, 60</c:v>
                </c:pt>
                <c:pt idx="98">
                  <c:v>Touring-1000 Yellow, 46</c:v>
                </c:pt>
                <c:pt idx="99">
                  <c:v>Touring-1000 Yellow, 50</c:v>
                </c:pt>
                <c:pt idx="100">
                  <c:v>Touring-1000 Yellow, 54</c:v>
                </c:pt>
                <c:pt idx="101">
                  <c:v>Touring-1000 Yellow, 60</c:v>
                </c:pt>
                <c:pt idx="102">
                  <c:v>Touring-2000 Blue, 46</c:v>
                </c:pt>
                <c:pt idx="103">
                  <c:v>Touring-2000 Blue, 50</c:v>
                </c:pt>
                <c:pt idx="104">
                  <c:v>Touring-2000 Blue, 54</c:v>
                </c:pt>
                <c:pt idx="105">
                  <c:v>Touring-2000 Blue, 60</c:v>
                </c:pt>
                <c:pt idx="106">
                  <c:v>Touring-3000 Blue, 44</c:v>
                </c:pt>
                <c:pt idx="107">
                  <c:v>Touring-3000 Blue, 50</c:v>
                </c:pt>
                <c:pt idx="108">
                  <c:v>Touring-3000 Blue, 54</c:v>
                </c:pt>
                <c:pt idx="109">
                  <c:v>Touring-3000 Blue, 58</c:v>
                </c:pt>
                <c:pt idx="110">
                  <c:v>Touring-3000 Blue, 62</c:v>
                </c:pt>
                <c:pt idx="111">
                  <c:v>Touring-3000 Yellow, 44</c:v>
                </c:pt>
                <c:pt idx="112">
                  <c:v>Touring-3000 Yellow, 50</c:v>
                </c:pt>
                <c:pt idx="113">
                  <c:v>Touring-3000 Yellow, 54</c:v>
                </c:pt>
                <c:pt idx="114">
                  <c:v>Touring-3000 Yellow, 58</c:v>
                </c:pt>
                <c:pt idx="115">
                  <c:v>Touring-3000 Yellow, 62</c:v>
                </c:pt>
                <c:pt idx="116">
                  <c:v>Water Bottle - 30 oz.</c:v>
                </c:pt>
                <c:pt idx="117">
                  <c:v>Women's Mountain Shorts, L</c:v>
                </c:pt>
                <c:pt idx="118">
                  <c:v>Women's Mountain Shorts, M</c:v>
                </c:pt>
                <c:pt idx="119">
                  <c:v>Women's Mountain Shorts, S</c:v>
                </c:pt>
              </c:strCache>
            </c:strRef>
          </c:cat>
          <c:val>
            <c:numRef>
              <c:f>Proportion!$B$4:$B$124</c:f>
              <c:numCache>
                <c:formatCode>General</c:formatCode>
                <c:ptCount val="120"/>
                <c:pt idx="0">
                  <c:v>1.2456629532819829E-3</c:v>
                </c:pt>
                <c:pt idx="1">
                  <c:v>2.2712087581928524E-4</c:v>
                </c:pt>
                <c:pt idx="2">
                  <c:v>3.8959414964731027E-4</c:v>
                </c:pt>
                <c:pt idx="3">
                  <c:v>3.975858245118705E-4</c:v>
                </c:pt>
                <c:pt idx="4">
                  <c:v>3.3565034431152883E-4</c:v>
                </c:pt>
                <c:pt idx="5">
                  <c:v>1.4668016152898963E-3</c:v>
                </c:pt>
                <c:pt idx="6">
                  <c:v>1.2383949719669738E-3</c:v>
                </c:pt>
                <c:pt idx="7">
                  <c:v>1.5372961787496547E-3</c:v>
                </c:pt>
                <c:pt idx="8">
                  <c:v>8.8005328243951893E-4</c:v>
                </c:pt>
                <c:pt idx="9">
                  <c:v>1.2682141868316996E-3</c:v>
                </c:pt>
                <c:pt idx="10">
                  <c:v>6.777655125562753E-4</c:v>
                </c:pt>
                <c:pt idx="11">
                  <c:v>7.0589996677350854E-4</c:v>
                </c:pt>
                <c:pt idx="12">
                  <c:v>1.0955048753997728E-3</c:v>
                </c:pt>
                <c:pt idx="13">
                  <c:v>7.2808684991544192E-4</c:v>
                </c:pt>
                <c:pt idx="14">
                  <c:v>6.3650122561420954E-4</c:v>
                </c:pt>
                <c:pt idx="15">
                  <c:v>4.8593097574551556E-4</c:v>
                </c:pt>
                <c:pt idx="16">
                  <c:v>7.8243155430435911E-3</c:v>
                </c:pt>
                <c:pt idx="17">
                  <c:v>7.1855959068767676E-3</c:v>
                </c:pt>
                <c:pt idx="18">
                  <c:v>9.5807945425023574E-3</c:v>
                </c:pt>
                <c:pt idx="19">
                  <c:v>9.101754815377238E-3</c:v>
                </c:pt>
                <c:pt idx="20">
                  <c:v>9.3300384343332418E-3</c:v>
                </c:pt>
                <c:pt idx="21">
                  <c:v>6.7562347283102783E-3</c:v>
                </c:pt>
                <c:pt idx="22">
                  <c:v>7.8822738496953249E-3</c:v>
                </c:pt>
                <c:pt idx="23">
                  <c:v>5.7910583385516676E-3</c:v>
                </c:pt>
                <c:pt idx="24">
                  <c:v>1.5442624161107268E-2</c:v>
                </c:pt>
                <c:pt idx="25">
                  <c:v>1.7396209145343729E-2</c:v>
                </c:pt>
                <c:pt idx="26">
                  <c:v>1.8698599134834706E-2</c:v>
                </c:pt>
                <c:pt idx="27">
                  <c:v>1.6363174866759887E-2</c:v>
                </c:pt>
                <c:pt idx="28">
                  <c:v>1.5798927457561271E-2</c:v>
                </c:pt>
                <c:pt idx="29">
                  <c:v>1.6833381041092069E-2</c:v>
                </c:pt>
                <c:pt idx="30">
                  <c:v>5.2265401782031424E-3</c:v>
                </c:pt>
                <c:pt idx="31">
                  <c:v>4.5202509649324473E-3</c:v>
                </c:pt>
                <c:pt idx="32">
                  <c:v>4.5555654255959822E-3</c:v>
                </c:pt>
                <c:pt idx="33">
                  <c:v>4.8733955715677948E-3</c:v>
                </c:pt>
                <c:pt idx="34">
                  <c:v>1.189533146588317E-3</c:v>
                </c:pt>
                <c:pt idx="35">
                  <c:v>1.2143150871422404E-3</c:v>
                </c:pt>
                <c:pt idx="36">
                  <c:v>1.4373525521275499E-3</c:v>
                </c:pt>
                <c:pt idx="37">
                  <c:v>1.3877886710197032E-3</c:v>
                </c:pt>
                <c:pt idx="38">
                  <c:v>1.0160595627108542E-3</c:v>
                </c:pt>
                <c:pt idx="39">
                  <c:v>1.1668172534777983E-3</c:v>
                </c:pt>
                <c:pt idx="40">
                  <c:v>1.1668172534777983E-3</c:v>
                </c:pt>
                <c:pt idx="41">
                  <c:v>1.0112416196807587E-3</c:v>
                </c:pt>
                <c:pt idx="42">
                  <c:v>1.2964636149753316E-3</c:v>
                </c:pt>
                <c:pt idx="43">
                  <c:v>1.2446050703763182E-3</c:v>
                </c:pt>
                <c:pt idx="44">
                  <c:v>2.2992524834528058E-4</c:v>
                </c:pt>
                <c:pt idx="45">
                  <c:v>7.6371741177629353E-5</c:v>
                </c:pt>
                <c:pt idx="46">
                  <c:v>8.4291773596050184E-5</c:v>
                </c:pt>
                <c:pt idx="47">
                  <c:v>4.8425341072630168E-4</c:v>
                </c:pt>
                <c:pt idx="48">
                  <c:v>2.9828750588777975E-4</c:v>
                </c:pt>
                <c:pt idx="49">
                  <c:v>5.132836940179003E-2</c:v>
                </c:pt>
                <c:pt idx="50">
                  <c:v>6.1557510634886972E-2</c:v>
                </c:pt>
                <c:pt idx="51">
                  <c:v>5.5164297364201385E-2</c:v>
                </c:pt>
                <c:pt idx="52">
                  <c:v>5.3885654710064262E-2</c:v>
                </c:pt>
                <c:pt idx="53">
                  <c:v>6.1374847398581671E-2</c:v>
                </c:pt>
                <c:pt idx="54">
                  <c:v>1.433247032238872E-2</c:v>
                </c:pt>
                <c:pt idx="55">
                  <c:v>1.5665723375634183E-2</c:v>
                </c:pt>
                <c:pt idx="56">
                  <c:v>1.9109960429851625E-2</c:v>
                </c:pt>
                <c:pt idx="57">
                  <c:v>1.5999036638945547E-2</c:v>
                </c:pt>
                <c:pt idx="58">
                  <c:v>1.839889169115189E-2</c:v>
                </c:pt>
                <c:pt idx="59">
                  <c:v>2.0698753152545876E-2</c:v>
                </c:pt>
                <c:pt idx="60">
                  <c:v>1.6993420798077787E-2</c:v>
                </c:pt>
                <c:pt idx="61">
                  <c:v>1.9109960429851625E-2</c:v>
                </c:pt>
                <c:pt idx="62">
                  <c:v>2.2402655770268148E-2</c:v>
                </c:pt>
                <c:pt idx="63">
                  <c:v>2.1400911000052904E-2</c:v>
                </c:pt>
                <c:pt idx="64">
                  <c:v>1.9670624578772031E-2</c:v>
                </c:pt>
                <c:pt idx="65">
                  <c:v>2.1127707880903294E-2</c:v>
                </c:pt>
                <c:pt idx="66">
                  <c:v>3.6684795338312892E-3</c:v>
                </c:pt>
                <c:pt idx="67">
                  <c:v>3.413724010648561E-3</c:v>
                </c:pt>
                <c:pt idx="68">
                  <c:v>3.5156262199216521E-3</c:v>
                </c:pt>
                <c:pt idx="69">
                  <c:v>3.9232350570140174E-3</c:v>
                </c:pt>
                <c:pt idx="70">
                  <c:v>3.6684795338312892E-3</c:v>
                </c:pt>
                <c:pt idx="71">
                  <c:v>7.2988702189903502E-4</c:v>
                </c:pt>
                <c:pt idx="72">
                  <c:v>5.90860922489695E-4</c:v>
                </c:pt>
                <c:pt idx="73">
                  <c:v>1.1469653201270551E-3</c:v>
                </c:pt>
                <c:pt idx="74">
                  <c:v>6.2561744734203003E-4</c:v>
                </c:pt>
                <c:pt idx="75">
                  <c:v>9.7318269586538003E-4</c:v>
                </c:pt>
                <c:pt idx="76">
                  <c:v>7.6464354675137005E-4</c:v>
                </c:pt>
                <c:pt idx="77">
                  <c:v>7.6464354675137005E-4</c:v>
                </c:pt>
                <c:pt idx="78">
                  <c:v>9.0366964616071007E-4</c:v>
                </c:pt>
                <c:pt idx="79">
                  <c:v>6.951304970467001E-4</c:v>
                </c:pt>
                <c:pt idx="80">
                  <c:v>6.6037397219436507E-4</c:v>
                </c:pt>
                <c:pt idx="81">
                  <c:v>5.90860922489695E-4</c:v>
                </c:pt>
                <c:pt idx="82">
                  <c:v>5.5610439763736008E-4</c:v>
                </c:pt>
                <c:pt idx="83">
                  <c:v>1.0407605397879759E-2</c:v>
                </c:pt>
                <c:pt idx="84">
                  <c:v>1.0494335442862089E-2</c:v>
                </c:pt>
                <c:pt idx="85">
                  <c:v>1.115926578772663E-2</c:v>
                </c:pt>
                <c:pt idx="86">
                  <c:v>9.6559450080328877E-3</c:v>
                </c:pt>
                <c:pt idx="87">
                  <c:v>1.3080011690785581E-3</c:v>
                </c:pt>
                <c:pt idx="88">
                  <c:v>1.4234130369384309E-3</c:v>
                </c:pt>
                <c:pt idx="89">
                  <c:v>1.4199157076093438E-3</c:v>
                </c:pt>
                <c:pt idx="90">
                  <c:v>1.4304076955966049E-3</c:v>
                </c:pt>
                <c:pt idx="91">
                  <c:v>2.4550153366051362E-3</c:v>
                </c:pt>
                <c:pt idx="92">
                  <c:v>8.5283600095176736E-4</c:v>
                </c:pt>
                <c:pt idx="93">
                  <c:v>2.3362368074614771E-4</c:v>
                </c:pt>
                <c:pt idx="94">
                  <c:v>2.2066616089602704E-2</c:v>
                </c:pt>
                <c:pt idx="95">
                  <c:v>1.8700522109832803E-2</c:v>
                </c:pt>
                <c:pt idx="96">
                  <c:v>1.9947223583821654E-2</c:v>
                </c:pt>
                <c:pt idx="97">
                  <c:v>1.8326511667636144E-2</c:v>
                </c:pt>
                <c:pt idx="98">
                  <c:v>2.1443265352608279E-2</c:v>
                </c:pt>
                <c:pt idx="99">
                  <c:v>1.8825192257231688E-2</c:v>
                </c:pt>
                <c:pt idx="100">
                  <c:v>1.9697883289023884E-2</c:v>
                </c:pt>
                <c:pt idx="101">
                  <c:v>1.7453820635843949E-2</c:v>
                </c:pt>
                <c:pt idx="102">
                  <c:v>6.1622300732956832E-3</c:v>
                </c:pt>
                <c:pt idx="103">
                  <c:v>6.7339833790653857E-3</c:v>
                </c:pt>
                <c:pt idx="104">
                  <c:v>5.5904767675259807E-3</c:v>
                </c:pt>
                <c:pt idx="105">
                  <c:v>5.145779751927323E-3</c:v>
                </c:pt>
                <c:pt idx="106">
                  <c:v>2.0574443525732777E-3</c:v>
                </c:pt>
                <c:pt idx="107">
                  <c:v>1.8633458287456099E-3</c:v>
                </c:pt>
                <c:pt idx="108">
                  <c:v>2.1350837621043448E-3</c:v>
                </c:pt>
                <c:pt idx="109">
                  <c:v>2.2127231716354118E-3</c:v>
                </c:pt>
                <c:pt idx="110">
                  <c:v>2.4844611049941465E-3</c:v>
                </c:pt>
                <c:pt idx="111">
                  <c:v>2.2903625811664789E-3</c:v>
                </c:pt>
                <c:pt idx="112">
                  <c:v>2.2903625811664789E-3</c:v>
                </c:pt>
                <c:pt idx="113">
                  <c:v>1.8633458287456099E-3</c:v>
                </c:pt>
                <c:pt idx="114">
                  <c:v>1.8245261239800763E-3</c:v>
                </c:pt>
                <c:pt idx="115">
                  <c:v>1.9409852382766771E-3</c:v>
                </c:pt>
                <c:pt idx="116">
                  <c:v>6.6632990664425458E-4</c:v>
                </c:pt>
                <c:pt idx="117">
                  <c:v>7.993691121108477E-4</c:v>
                </c:pt>
                <c:pt idx="118">
                  <c:v>7.7514580568324623E-4</c:v>
                </c:pt>
                <c:pt idx="119">
                  <c:v>6.6944410490825813E-4</c:v>
                </c:pt>
              </c:numCache>
            </c:numRef>
          </c:val>
          <c:smooth val="0"/>
          <c:extLst>
            <c:ext xmlns:c16="http://schemas.microsoft.com/office/drawing/2014/chart" uri="{C3380CC4-5D6E-409C-BE32-E72D297353CC}">
              <c16:uniqueId val="{00000000-2029-4C9F-A540-B000DBBD6647}"/>
            </c:ext>
          </c:extLst>
        </c:ser>
        <c:dLbls>
          <c:showLegendKey val="0"/>
          <c:showVal val="0"/>
          <c:showCatName val="0"/>
          <c:showSerName val="0"/>
          <c:showPercent val="0"/>
          <c:showBubbleSize val="0"/>
        </c:dLbls>
        <c:smooth val="0"/>
        <c:axId val="1156537008"/>
        <c:axId val="1156530288"/>
      </c:lineChart>
      <c:catAx>
        <c:axId val="1156537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bg1"/>
                    </a:solidFill>
                  </a:rPr>
                  <a:t>PRODUCT NAME</a:t>
                </a:r>
              </a:p>
            </c:rich>
          </c:tx>
          <c:overlay val="0"/>
          <c:spPr>
            <a:solidFill>
              <a:schemeClr val="accent5"/>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1156530288"/>
        <c:crosses val="autoZero"/>
        <c:auto val="1"/>
        <c:lblAlgn val="ctr"/>
        <c:lblOffset val="100"/>
        <c:noMultiLvlLbl val="0"/>
      </c:catAx>
      <c:valAx>
        <c:axId val="1156530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SUM OF PROPORTION</a:t>
                </a:r>
              </a:p>
            </c:rich>
          </c:tx>
          <c:overlay val="0"/>
          <c:spPr>
            <a:solidFill>
              <a:schemeClr val="accent5"/>
            </a:solid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1156537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[Langat Betty_SQL.xlsx]Total sales_freight!PivotTable6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TOTAL SALES AMOUNT AND TOTAL FREIGHT FOR EACH COUNTRY</a:t>
            </a:r>
          </a:p>
        </c:rich>
      </c:tx>
      <c:overlay val="0"/>
      <c:spPr>
        <a:solidFill>
          <a:schemeClr val="accent5">
            <a:lumMod val="7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sales_freight'!$B$3</c:f>
              <c:strCache>
                <c:ptCount val="1"/>
                <c:pt idx="0">
                  <c:v>Sum of Total_Sales_Amount</c:v>
                </c:pt>
              </c:strCache>
            </c:strRef>
          </c:tx>
          <c:spPr>
            <a:solidFill>
              <a:schemeClr val="accent1"/>
            </a:solidFill>
            <a:ln>
              <a:noFill/>
            </a:ln>
            <a:effectLst/>
          </c:spPr>
          <c:invertIfNegative val="0"/>
          <c:cat>
            <c:strRef>
              <c:f>'Total sales_freight'!$A$4:$A$10</c:f>
              <c:strCache>
                <c:ptCount val="6"/>
                <c:pt idx="0">
                  <c:v>Australia</c:v>
                </c:pt>
                <c:pt idx="1">
                  <c:v>Canada</c:v>
                </c:pt>
                <c:pt idx="2">
                  <c:v>France</c:v>
                </c:pt>
                <c:pt idx="3">
                  <c:v>Germany</c:v>
                </c:pt>
                <c:pt idx="4">
                  <c:v>United Kingdom</c:v>
                </c:pt>
                <c:pt idx="5">
                  <c:v>United States</c:v>
                </c:pt>
              </c:strCache>
            </c:strRef>
          </c:cat>
          <c:val>
            <c:numRef>
              <c:f>'Total sales_freight'!$B$4:$B$10</c:f>
              <c:numCache>
                <c:formatCode>General</c:formatCode>
                <c:ptCount val="6"/>
                <c:pt idx="0">
                  <c:v>9036265.6512658596</c:v>
                </c:pt>
                <c:pt idx="1">
                  <c:v>1955981.8696477413</c:v>
                </c:pt>
                <c:pt idx="2">
                  <c:v>2635721.7275135517</c:v>
                </c:pt>
                <c:pt idx="3">
                  <c:v>2885522.3518364429</c:v>
                </c:pt>
                <c:pt idx="4">
                  <c:v>3381190.2284636497</c:v>
                </c:pt>
                <c:pt idx="5">
                  <c:v>9336184.5396800041</c:v>
                </c:pt>
              </c:numCache>
            </c:numRef>
          </c:val>
          <c:extLst>
            <c:ext xmlns:c16="http://schemas.microsoft.com/office/drawing/2014/chart" uri="{C3380CC4-5D6E-409C-BE32-E72D297353CC}">
              <c16:uniqueId val="{00000000-EAEF-4663-B548-A9C060E64A37}"/>
            </c:ext>
          </c:extLst>
        </c:ser>
        <c:ser>
          <c:idx val="1"/>
          <c:order val="1"/>
          <c:tx>
            <c:strRef>
              <c:f>'Total sales_freight'!$C$3</c:f>
              <c:strCache>
                <c:ptCount val="1"/>
                <c:pt idx="0">
                  <c:v>Sum of Total_Freight</c:v>
                </c:pt>
              </c:strCache>
            </c:strRef>
          </c:tx>
          <c:spPr>
            <a:solidFill>
              <a:schemeClr val="accent2"/>
            </a:solidFill>
            <a:ln>
              <a:noFill/>
            </a:ln>
            <a:effectLst/>
          </c:spPr>
          <c:invertIfNegative val="0"/>
          <c:cat>
            <c:strRef>
              <c:f>'Total sales_freight'!$A$4:$A$10</c:f>
              <c:strCache>
                <c:ptCount val="6"/>
                <c:pt idx="0">
                  <c:v>Australia</c:v>
                </c:pt>
                <c:pt idx="1">
                  <c:v>Canada</c:v>
                </c:pt>
                <c:pt idx="2">
                  <c:v>France</c:v>
                </c:pt>
                <c:pt idx="3">
                  <c:v>Germany</c:v>
                </c:pt>
                <c:pt idx="4">
                  <c:v>United Kingdom</c:v>
                </c:pt>
                <c:pt idx="5">
                  <c:v>United States</c:v>
                </c:pt>
              </c:strCache>
            </c:strRef>
          </c:cat>
          <c:val>
            <c:numRef>
              <c:f>'Total sales_freight'!$C$4:$C$10</c:f>
              <c:numCache>
                <c:formatCode>General</c:formatCode>
                <c:ptCount val="6"/>
                <c:pt idx="0">
                  <c:v>226375.61619321257</c:v>
                </c:pt>
                <c:pt idx="1">
                  <c:v>49269.448761023581</c:v>
                </c:pt>
                <c:pt idx="2">
                  <c:v>66025.698032997549</c:v>
                </c:pt>
                <c:pt idx="3">
                  <c:v>72286.065496005118</c:v>
                </c:pt>
                <c:pt idx="4">
                  <c:v>84706.124548450112</c:v>
                </c:pt>
                <c:pt idx="5">
                  <c:v>234322.66574433446</c:v>
                </c:pt>
              </c:numCache>
            </c:numRef>
          </c:val>
          <c:extLst>
            <c:ext xmlns:c16="http://schemas.microsoft.com/office/drawing/2014/chart" uri="{C3380CC4-5D6E-409C-BE32-E72D297353CC}">
              <c16:uniqueId val="{00000001-EAEF-4663-B548-A9C060E64A37}"/>
            </c:ext>
          </c:extLst>
        </c:ser>
        <c:dLbls>
          <c:showLegendKey val="0"/>
          <c:showVal val="0"/>
          <c:showCatName val="0"/>
          <c:showSerName val="0"/>
          <c:showPercent val="0"/>
          <c:showBubbleSize val="0"/>
        </c:dLbls>
        <c:gapWidth val="219"/>
        <c:overlap val="-27"/>
        <c:axId val="1331124576"/>
        <c:axId val="1331127456"/>
      </c:barChart>
      <c:catAx>
        <c:axId val="1331124576"/>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COUNTRY</a:t>
                </a:r>
              </a:p>
            </c:rich>
          </c:tx>
          <c:layout>
            <c:manualLayout>
              <c:xMode val="edge"/>
              <c:yMode val="edge"/>
              <c:x val="0.34355139982502181"/>
              <c:y val="0.87405074365704283"/>
            </c:manualLayout>
          </c:layout>
          <c:overlay val="0"/>
          <c:spPr>
            <a:solidFill>
              <a:schemeClr val="accent5">
                <a:lumMod val="40000"/>
                <a:lumOff val="60000"/>
              </a:schemeClr>
            </a:solid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1331127456"/>
        <c:crosses val="autoZero"/>
        <c:auto val="1"/>
        <c:lblAlgn val="ctr"/>
        <c:lblOffset val="100"/>
        <c:noMultiLvlLbl val="0"/>
      </c:catAx>
      <c:valAx>
        <c:axId val="1331127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TOTAL SALES/FREIGHT</a:t>
                </a:r>
              </a:p>
            </c:rich>
          </c:tx>
          <c:overlay val="0"/>
          <c:spPr>
            <a:solidFill>
              <a:schemeClr val="accent5">
                <a:lumMod val="40000"/>
                <a:lumOff val="60000"/>
              </a:schemeClr>
            </a:solid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133112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[Langat Betty_SQL.xlsx]Percentage!PivotTable7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PERCENTAGE OF TOTAL TAX AMOUNT FOR EACH</a:t>
            </a:r>
            <a:r>
              <a:rPr lang="en-US"/>
              <a:t> </a:t>
            </a:r>
            <a:r>
              <a:rPr lang="en-US" b="1">
                <a:solidFill>
                  <a:sysClr val="windowText" lastClr="000000"/>
                </a:solidFill>
              </a:rPr>
              <a:t>REGION</a:t>
            </a:r>
          </a:p>
        </c:rich>
      </c:tx>
      <c:overlay val="0"/>
      <c:spPr>
        <a:solidFill>
          <a:schemeClr val="accent5">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Percentage!$B$3</c:f>
              <c:strCache>
                <c:ptCount val="1"/>
                <c:pt idx="0">
                  <c:v>Total</c:v>
                </c:pt>
              </c:strCache>
            </c:strRef>
          </c:tx>
          <c:spPr>
            <a:solidFill>
              <a:schemeClr val="accent1"/>
            </a:solidFill>
            <a:ln>
              <a:noFill/>
            </a:ln>
            <a:effectLst/>
          </c:spPr>
          <c:invertIfNegative val="0"/>
          <c:cat>
            <c:strRef>
              <c:f>Percentage!$A$4:$A$14</c:f>
              <c:strCache>
                <c:ptCount val="10"/>
                <c:pt idx="0">
                  <c:v>Australia</c:v>
                </c:pt>
                <c:pt idx="1">
                  <c:v>Canada</c:v>
                </c:pt>
                <c:pt idx="2">
                  <c:v>Central</c:v>
                </c:pt>
                <c:pt idx="3">
                  <c:v>France</c:v>
                </c:pt>
                <c:pt idx="4">
                  <c:v>Germany</c:v>
                </c:pt>
                <c:pt idx="5">
                  <c:v>Northeast</c:v>
                </c:pt>
                <c:pt idx="6">
                  <c:v>Northwest</c:v>
                </c:pt>
                <c:pt idx="7">
                  <c:v>Southeast</c:v>
                </c:pt>
                <c:pt idx="8">
                  <c:v>Southwest</c:v>
                </c:pt>
                <c:pt idx="9">
                  <c:v>United Kingdom</c:v>
                </c:pt>
              </c:strCache>
            </c:strRef>
          </c:cat>
          <c:val>
            <c:numRef>
              <c:f>Percentage!$B$4:$B$14</c:f>
              <c:numCache>
                <c:formatCode>General</c:formatCode>
                <c:ptCount val="10"/>
                <c:pt idx="0">
                  <c:v>30.863109305094795</c:v>
                </c:pt>
                <c:pt idx="1">
                  <c:v>6.7368322991745249</c:v>
                </c:pt>
                <c:pt idx="2">
                  <c:v>1.0221270662470078E-2</c:v>
                </c:pt>
                <c:pt idx="3">
                  <c:v>9.0059156764696162</c:v>
                </c:pt>
                <c:pt idx="4">
                  <c:v>9.8584561726638338</c:v>
                </c:pt>
                <c:pt idx="5">
                  <c:v>2.2250554804857488E-2</c:v>
                </c:pt>
                <c:pt idx="6">
                  <c:v>12.431985660734284</c:v>
                </c:pt>
                <c:pt idx="7">
                  <c:v>4.1687333386664888E-2</c:v>
                </c:pt>
                <c:pt idx="8">
                  <c:v>19.476867963632859</c:v>
                </c:pt>
                <c:pt idx="9">
                  <c:v>11.552673763376093</c:v>
                </c:pt>
              </c:numCache>
            </c:numRef>
          </c:val>
          <c:extLst>
            <c:ext xmlns:c16="http://schemas.microsoft.com/office/drawing/2014/chart" uri="{C3380CC4-5D6E-409C-BE32-E72D297353CC}">
              <c16:uniqueId val="{00000000-469E-423C-B68A-CE371655DCDA}"/>
            </c:ext>
          </c:extLst>
        </c:ser>
        <c:dLbls>
          <c:showLegendKey val="0"/>
          <c:showVal val="0"/>
          <c:showCatName val="0"/>
          <c:showSerName val="0"/>
          <c:showPercent val="0"/>
          <c:showBubbleSize val="0"/>
        </c:dLbls>
        <c:gapWidth val="219"/>
        <c:overlap val="-27"/>
        <c:axId val="1331121216"/>
        <c:axId val="1331124096"/>
      </c:barChart>
      <c:catAx>
        <c:axId val="133112121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REGION</a:t>
                </a:r>
              </a:p>
            </c:rich>
          </c:tx>
          <c:overlay val="0"/>
          <c:spPr>
            <a:solidFill>
              <a:schemeClr val="accent5">
                <a:lumMod val="75000"/>
              </a:schemeClr>
            </a:solid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31124096"/>
        <c:crosses val="autoZero"/>
        <c:auto val="1"/>
        <c:lblAlgn val="ctr"/>
        <c:lblOffset val="100"/>
        <c:noMultiLvlLbl val="0"/>
      </c:catAx>
      <c:valAx>
        <c:axId val="1331124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PERCENTAGE</a:t>
                </a:r>
              </a:p>
            </c:rich>
          </c:tx>
          <c:overlay val="0"/>
          <c:spPr>
            <a:solidFill>
              <a:schemeClr val="accent5">
                <a:lumMod val="75000"/>
              </a:schemeClr>
            </a:solid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31121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[Langat Betty_SQL.xlsx]UN Estimate!PivotTable8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UN ESTIMATE FOR EACH COUNTRY TERRITORY IN EUROPE</a:t>
            </a:r>
          </a:p>
        </c:rich>
      </c:tx>
      <c:overlay val="0"/>
      <c:spPr>
        <a:solidFill>
          <a:schemeClr val="accent5">
            <a:lumMod val="7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'UN Estimate'!$B$3</c:f>
              <c:strCache>
                <c:ptCount val="1"/>
                <c:pt idx="0">
                  <c:v>Total</c:v>
                </c:pt>
              </c:strCache>
            </c:strRef>
          </c:tx>
          <c:spPr>
            <a:solidFill>
              <a:schemeClr val="accent1"/>
            </a:solidFill>
            <a:ln>
              <a:noFill/>
            </a:ln>
            <a:effectLst/>
          </c:spPr>
          <c:invertIfNegative val="0"/>
          <c:cat>
            <c:strRef>
              <c:f>'UN Estimate'!$A$4:$A$49</c:f>
              <c:strCache>
                <c:ptCount val="45"/>
                <c:pt idx="0">
                  <c:v>Albania</c:v>
                </c:pt>
                <c:pt idx="1">
                  <c:v>Andorra</c:v>
                </c:pt>
                <c:pt idx="2">
                  <c:v>Austria</c:v>
                </c:pt>
                <c:pt idx="3">
                  <c:v>Belarus</c:v>
                </c:pt>
                <c:pt idx="4">
                  <c:v>Belgium</c:v>
                </c:pt>
                <c:pt idx="5">
                  <c:v>Bosnia and Herzegovina</c:v>
                </c:pt>
                <c:pt idx="6">
                  <c:v>Bulgaria</c:v>
                </c:pt>
                <c:pt idx="7">
                  <c:v>Croatia</c:v>
                </c:pt>
                <c:pt idx="8">
                  <c:v>Czech Republic</c:v>
                </c:pt>
                <c:pt idx="9">
                  <c:v>Denmark</c:v>
                </c:pt>
                <c:pt idx="10">
                  <c:v>Estonia</c:v>
                </c:pt>
                <c:pt idx="11">
                  <c:v>Finland</c:v>
                </c:pt>
                <c:pt idx="12">
                  <c:v>France</c:v>
                </c:pt>
                <c:pt idx="13">
                  <c:v>Georgia</c:v>
                </c:pt>
                <c:pt idx="14">
                  <c:v>Germany</c:v>
                </c:pt>
                <c:pt idx="15">
                  <c:v>Greece</c:v>
                </c:pt>
                <c:pt idx="16">
                  <c:v>Hungary</c:v>
                </c:pt>
                <c:pt idx="17">
                  <c:v>Iceland</c:v>
                </c:pt>
                <c:pt idx="18">
                  <c:v>Ireland</c:v>
                </c:pt>
                <c:pt idx="19">
                  <c:v>Italy</c:v>
                </c:pt>
                <c:pt idx="20">
                  <c:v>Kosovo</c:v>
                </c:pt>
                <c:pt idx="21">
                  <c:v>Latvia</c:v>
                </c:pt>
                <c:pt idx="22">
                  <c:v>Liechtenstein</c:v>
                </c:pt>
                <c:pt idx="23">
                  <c:v>Lithuania</c:v>
                </c:pt>
                <c:pt idx="24">
                  <c:v>Luxembourg</c:v>
                </c:pt>
                <c:pt idx="25">
                  <c:v>Malta</c:v>
                </c:pt>
                <c:pt idx="26">
                  <c:v>Moldova</c:v>
                </c:pt>
                <c:pt idx="27">
                  <c:v>Monaco</c:v>
                </c:pt>
                <c:pt idx="28">
                  <c:v>Montenegro</c:v>
                </c:pt>
                <c:pt idx="29">
                  <c:v>Netherlands</c:v>
                </c:pt>
                <c:pt idx="30">
                  <c:v>North Macedonia</c:v>
                </c:pt>
                <c:pt idx="31">
                  <c:v>Norway</c:v>
                </c:pt>
                <c:pt idx="32">
                  <c:v>Poland</c:v>
                </c:pt>
                <c:pt idx="33">
                  <c:v>Portugal</c:v>
                </c:pt>
                <c:pt idx="34">
                  <c:v>Romania</c:v>
                </c:pt>
                <c:pt idx="35">
                  <c:v>Russia</c:v>
                </c:pt>
                <c:pt idx="36">
                  <c:v>San Marino</c:v>
                </c:pt>
                <c:pt idx="37">
                  <c:v>Serbia</c:v>
                </c:pt>
                <c:pt idx="38">
                  <c:v>Slovakia</c:v>
                </c:pt>
                <c:pt idx="39">
                  <c:v>Slovenia</c:v>
                </c:pt>
                <c:pt idx="40">
                  <c:v>Spain</c:v>
                </c:pt>
                <c:pt idx="41">
                  <c:v>Sweden</c:v>
                </c:pt>
                <c:pt idx="42">
                  <c:v>Switzerland</c:v>
                </c:pt>
                <c:pt idx="43">
                  <c:v>Ukraine</c:v>
                </c:pt>
                <c:pt idx="44">
                  <c:v>United Kingdom</c:v>
                </c:pt>
              </c:strCache>
            </c:strRef>
          </c:cat>
          <c:val>
            <c:numRef>
              <c:f>'UN Estimate'!$B$4:$B$49</c:f>
              <c:numCache>
                <c:formatCode>General</c:formatCode>
                <c:ptCount val="45"/>
                <c:pt idx="0">
                  <c:v>18260</c:v>
                </c:pt>
                <c:pt idx="1">
                  <c:v>3325</c:v>
                </c:pt>
                <c:pt idx="2">
                  <c:v>480368</c:v>
                </c:pt>
                <c:pt idx="3">
                  <c:v>68206</c:v>
                </c:pt>
                <c:pt idx="4">
                  <c:v>594104</c:v>
                </c:pt>
                <c:pt idx="5">
                  <c:v>23365</c:v>
                </c:pt>
                <c:pt idx="6">
                  <c:v>84058</c:v>
                </c:pt>
                <c:pt idx="7">
                  <c:v>68955</c:v>
                </c:pt>
                <c:pt idx="8">
                  <c:v>281778</c:v>
                </c:pt>
                <c:pt idx="9">
                  <c:v>398303</c:v>
                </c:pt>
                <c:pt idx="10">
                  <c:v>37191</c:v>
                </c:pt>
                <c:pt idx="11">
                  <c:v>297302</c:v>
                </c:pt>
                <c:pt idx="12">
                  <c:v>2957880</c:v>
                </c:pt>
                <c:pt idx="13">
                  <c:v>18696</c:v>
                </c:pt>
                <c:pt idx="14">
                  <c:v>4259935</c:v>
                </c:pt>
                <c:pt idx="15">
                  <c:v>214874</c:v>
                </c:pt>
                <c:pt idx="16">
                  <c:v>181848</c:v>
                </c:pt>
                <c:pt idx="17">
                  <c:v>25602</c:v>
                </c:pt>
                <c:pt idx="18">
                  <c:v>504183</c:v>
                </c:pt>
                <c:pt idx="19">
                  <c:v>2107703</c:v>
                </c:pt>
                <c:pt idx="20">
                  <c:v>9412</c:v>
                </c:pt>
                <c:pt idx="21">
                  <c:v>39854</c:v>
                </c:pt>
                <c:pt idx="22">
                  <c:v>6608</c:v>
                </c:pt>
                <c:pt idx="23">
                  <c:v>66445</c:v>
                </c:pt>
                <c:pt idx="24">
                  <c:v>85506</c:v>
                </c:pt>
                <c:pt idx="25">
                  <c:v>17721</c:v>
                </c:pt>
                <c:pt idx="26">
                  <c:v>13680</c:v>
                </c:pt>
                <c:pt idx="27">
                  <c:v>8596</c:v>
                </c:pt>
                <c:pt idx="28">
                  <c:v>5809</c:v>
                </c:pt>
                <c:pt idx="29">
                  <c:v>1012847</c:v>
                </c:pt>
                <c:pt idx="30">
                  <c:v>13881</c:v>
                </c:pt>
                <c:pt idx="31">
                  <c:v>482175</c:v>
                </c:pt>
                <c:pt idx="32">
                  <c:v>679442</c:v>
                </c:pt>
                <c:pt idx="33">
                  <c:v>253663</c:v>
                </c:pt>
                <c:pt idx="34">
                  <c:v>284086</c:v>
                </c:pt>
                <c:pt idx="35">
                  <c:v>1778782</c:v>
                </c:pt>
                <c:pt idx="36">
                  <c:v>1702</c:v>
                </c:pt>
                <c:pt idx="37">
                  <c:v>63068</c:v>
                </c:pt>
                <c:pt idx="38">
                  <c:v>116527</c:v>
                </c:pt>
                <c:pt idx="39">
                  <c:v>61749</c:v>
                </c:pt>
                <c:pt idx="40">
                  <c:v>1427381</c:v>
                </c:pt>
                <c:pt idx="41">
                  <c:v>635664</c:v>
                </c:pt>
                <c:pt idx="42">
                  <c:v>812867</c:v>
                </c:pt>
                <c:pt idx="43">
                  <c:v>200086</c:v>
                </c:pt>
                <c:pt idx="44">
                  <c:v>3131378</c:v>
                </c:pt>
              </c:numCache>
            </c:numRef>
          </c:val>
          <c:extLst>
            <c:ext xmlns:c16="http://schemas.microsoft.com/office/drawing/2014/chart" uri="{C3380CC4-5D6E-409C-BE32-E72D297353CC}">
              <c16:uniqueId val="{00000000-6067-45F1-AB0F-F573098575CE}"/>
            </c:ext>
          </c:extLst>
        </c:ser>
        <c:dLbls>
          <c:showLegendKey val="0"/>
          <c:showVal val="0"/>
          <c:showCatName val="0"/>
          <c:showSerName val="0"/>
          <c:showPercent val="0"/>
          <c:showBubbleSize val="0"/>
        </c:dLbls>
        <c:gapWidth val="219"/>
        <c:overlap val="-27"/>
        <c:axId val="1390539792"/>
        <c:axId val="1390541232"/>
      </c:barChart>
      <c:catAx>
        <c:axId val="1390539792"/>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COUNTRY TERRITORY</a:t>
                </a:r>
              </a:p>
            </c:rich>
          </c:tx>
          <c:overlay val="0"/>
          <c:spPr>
            <a:solidFill>
              <a:schemeClr val="accent5">
                <a:lumMod val="60000"/>
                <a:lumOff val="40000"/>
              </a:schemeClr>
            </a:solid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1390541232"/>
        <c:crosses val="autoZero"/>
        <c:auto val="1"/>
        <c:lblAlgn val="ctr"/>
        <c:lblOffset val="100"/>
        <c:noMultiLvlLbl val="0"/>
      </c:catAx>
      <c:valAx>
        <c:axId val="1390541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UN ESTIMATE</a:t>
                </a:r>
              </a:p>
            </c:rich>
          </c:tx>
          <c:overlay val="0"/>
          <c:spPr>
            <a:solidFill>
              <a:schemeClr val="accent5">
                <a:lumMod val="60000"/>
                <a:lumOff val="40000"/>
              </a:schemeClr>
            </a:solid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1390539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[Langat Betty_SQL.xlsx]World bank estimates!PivotTable9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WORLD BANK ESTIMATES IN EACH UN REGION</a:t>
            </a:r>
          </a:p>
        </c:rich>
      </c:tx>
      <c:layout>
        <c:manualLayout>
          <c:xMode val="edge"/>
          <c:yMode val="edge"/>
          <c:x val="0.15559711286089239"/>
          <c:y val="1.2594945237930243E-3"/>
        </c:manualLayout>
      </c:layout>
      <c:overlay val="0"/>
      <c:spPr>
        <a:solidFill>
          <a:schemeClr val="accent5">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'World bank estimates'!$B$3</c:f>
              <c:strCache>
                <c:ptCount val="1"/>
                <c:pt idx="0">
                  <c:v>Total</c:v>
                </c:pt>
              </c:strCache>
            </c:strRef>
          </c:tx>
          <c:spPr>
            <a:solidFill>
              <a:schemeClr val="accent1"/>
            </a:solidFill>
            <a:ln>
              <a:noFill/>
            </a:ln>
            <a:effectLst/>
          </c:spPr>
          <c:invertIfNegative val="0"/>
          <c:cat>
            <c:strRef>
              <c:f>'World bank estimates'!$A$4:$A$10</c:f>
              <c:strCache>
                <c:ptCount val="6"/>
                <c:pt idx="0">
                  <c:v>Africa</c:v>
                </c:pt>
                <c:pt idx="1">
                  <c:v>Americas</c:v>
                </c:pt>
                <c:pt idx="2">
                  <c:v>Asia</c:v>
                </c:pt>
                <c:pt idx="3">
                  <c:v>Europe</c:v>
                </c:pt>
                <c:pt idx="4">
                  <c:v>Oceania</c:v>
                </c:pt>
                <c:pt idx="5">
                  <c:v>Unknown</c:v>
                </c:pt>
              </c:strCache>
            </c:strRef>
          </c:cat>
          <c:val>
            <c:numRef>
              <c:f>'World bank estimates'!$B$4:$B$10</c:f>
              <c:numCache>
                <c:formatCode>General</c:formatCode>
                <c:ptCount val="6"/>
                <c:pt idx="0">
                  <c:v>2938010</c:v>
                </c:pt>
                <c:pt idx="1">
                  <c:v>33505874</c:v>
                </c:pt>
                <c:pt idx="2">
                  <c:v>37019953</c:v>
                </c:pt>
                <c:pt idx="3">
                  <c:v>23750534</c:v>
                </c:pt>
                <c:pt idx="4">
                  <c:v>1962782</c:v>
                </c:pt>
                <c:pt idx="5">
                  <c:v>100562011</c:v>
                </c:pt>
              </c:numCache>
            </c:numRef>
          </c:val>
          <c:extLst>
            <c:ext xmlns:c16="http://schemas.microsoft.com/office/drawing/2014/chart" uri="{C3380CC4-5D6E-409C-BE32-E72D297353CC}">
              <c16:uniqueId val="{00000000-6CA2-4F59-9F30-EE14429AFB4D}"/>
            </c:ext>
          </c:extLst>
        </c:ser>
        <c:dLbls>
          <c:showLegendKey val="0"/>
          <c:showVal val="0"/>
          <c:showCatName val="0"/>
          <c:showSerName val="0"/>
          <c:showPercent val="0"/>
          <c:showBubbleSize val="0"/>
        </c:dLbls>
        <c:gapWidth val="219"/>
        <c:overlap val="-27"/>
        <c:axId val="1390538832"/>
        <c:axId val="1390528752"/>
      </c:barChart>
      <c:catAx>
        <c:axId val="1390538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bg1"/>
                    </a:solidFill>
                  </a:rPr>
                  <a:t>UN REGION</a:t>
                </a:r>
              </a:p>
            </c:rich>
          </c:tx>
          <c:overlay val="0"/>
          <c:spPr>
            <a:solidFill>
              <a:schemeClr val="accent5">
                <a:lumMod val="75000"/>
              </a:schemeClr>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1390528752"/>
        <c:crosses val="autoZero"/>
        <c:auto val="1"/>
        <c:lblAlgn val="ctr"/>
        <c:lblOffset val="100"/>
        <c:noMultiLvlLbl val="0"/>
      </c:catAx>
      <c:valAx>
        <c:axId val="1390528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WORLD BANK ESTIMATES</a:t>
                </a:r>
              </a:p>
            </c:rich>
          </c:tx>
          <c:overlay val="0"/>
          <c:spPr>
            <a:solidFill>
              <a:schemeClr val="accent5">
                <a:lumMod val="75000"/>
              </a:schemeClr>
            </a:solid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1390538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[Langat Betty_SQL.xlsx]Country &gt;2000000!PivotTable11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COUNTRY TERRITORY WITH WBE&gt;2000000</a:t>
            </a:r>
          </a:p>
        </c:rich>
      </c:tx>
      <c:overlay val="0"/>
      <c:spPr>
        <a:solidFill>
          <a:schemeClr val="accent5">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 &gt;2000000'!$B$3</c:f>
              <c:strCache>
                <c:ptCount val="1"/>
                <c:pt idx="0">
                  <c:v>Total</c:v>
                </c:pt>
              </c:strCache>
            </c:strRef>
          </c:tx>
          <c:spPr>
            <a:solidFill>
              <a:schemeClr val="accent1"/>
            </a:solidFill>
            <a:ln>
              <a:noFill/>
            </a:ln>
            <a:effectLst/>
          </c:spPr>
          <c:invertIfNegative val="0"/>
          <c:cat>
            <c:strRef>
              <c:f>'Country &gt;2000000'!$A$4:$A$15</c:f>
              <c:strCache>
                <c:ptCount val="11"/>
                <c:pt idx="0">
                  <c:v>Canada</c:v>
                </c:pt>
                <c:pt idx="1">
                  <c:v>China</c:v>
                </c:pt>
                <c:pt idx="2">
                  <c:v>France</c:v>
                </c:pt>
                <c:pt idx="3">
                  <c:v>Germany</c:v>
                </c:pt>
                <c:pt idx="4">
                  <c:v>India</c:v>
                </c:pt>
                <c:pt idx="5">
                  <c:v>Italy</c:v>
                </c:pt>
                <c:pt idx="6">
                  <c:v>Japan</c:v>
                </c:pt>
                <c:pt idx="7">
                  <c:v>Russia</c:v>
                </c:pt>
                <c:pt idx="8">
                  <c:v>United Kingdom</c:v>
                </c:pt>
                <c:pt idx="9">
                  <c:v>United States</c:v>
                </c:pt>
                <c:pt idx="10">
                  <c:v>World</c:v>
                </c:pt>
              </c:strCache>
            </c:strRef>
          </c:cat>
          <c:val>
            <c:numRef>
              <c:f>'Country &gt;2000000'!$B$4:$B$15</c:f>
              <c:numCache>
                <c:formatCode>General</c:formatCode>
                <c:ptCount val="11"/>
                <c:pt idx="0">
                  <c:v>2139840</c:v>
                </c:pt>
                <c:pt idx="1">
                  <c:v>17963171</c:v>
                </c:pt>
                <c:pt idx="2">
                  <c:v>2782905</c:v>
                </c:pt>
                <c:pt idx="3">
                  <c:v>4072192</c:v>
                </c:pt>
                <c:pt idx="4">
                  <c:v>3385090</c:v>
                </c:pt>
                <c:pt idx="5">
                  <c:v>2010432</c:v>
                </c:pt>
                <c:pt idx="6">
                  <c:v>4231141</c:v>
                </c:pt>
                <c:pt idx="7">
                  <c:v>2240422</c:v>
                </c:pt>
                <c:pt idx="8">
                  <c:v>3070668</c:v>
                </c:pt>
                <c:pt idx="9">
                  <c:v>25462700</c:v>
                </c:pt>
                <c:pt idx="10">
                  <c:v>100562011</c:v>
                </c:pt>
              </c:numCache>
            </c:numRef>
          </c:val>
          <c:extLst>
            <c:ext xmlns:c16="http://schemas.microsoft.com/office/drawing/2014/chart" uri="{C3380CC4-5D6E-409C-BE32-E72D297353CC}">
              <c16:uniqueId val="{00000000-CBBD-4D3F-B59E-F6114346A28E}"/>
            </c:ext>
          </c:extLst>
        </c:ser>
        <c:dLbls>
          <c:showLegendKey val="0"/>
          <c:showVal val="0"/>
          <c:showCatName val="0"/>
          <c:showSerName val="0"/>
          <c:showPercent val="0"/>
          <c:showBubbleSize val="0"/>
        </c:dLbls>
        <c:gapWidth val="219"/>
        <c:overlap val="-27"/>
        <c:axId val="1390531152"/>
        <c:axId val="1390552752"/>
      </c:barChart>
      <c:catAx>
        <c:axId val="1390531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bg1"/>
                    </a:solidFill>
                  </a:rPr>
                  <a:t>COUNTRY TERRITORY</a:t>
                </a:r>
              </a:p>
            </c:rich>
          </c:tx>
          <c:overlay val="0"/>
          <c:spPr>
            <a:solidFill>
              <a:schemeClr val="accent5">
                <a:lumMod val="75000"/>
              </a:schemeClr>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1390552752"/>
        <c:crosses val="autoZero"/>
        <c:auto val="1"/>
        <c:lblAlgn val="ctr"/>
        <c:lblOffset val="100"/>
        <c:noMultiLvlLbl val="0"/>
      </c:catAx>
      <c:valAx>
        <c:axId val="1390552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bg1"/>
                    </a:solidFill>
                  </a:rPr>
                  <a:t>WORLD BANK ESTIMATES</a:t>
                </a:r>
              </a:p>
            </c:rich>
          </c:tx>
          <c:overlay val="0"/>
          <c:spPr>
            <a:solidFill>
              <a:schemeClr val="accent5">
                <a:lumMod val="75000"/>
              </a:schemeClr>
            </a:soli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1390531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[Langat Betty_SQL.xlsx]World bank estimates!PivotTable9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WORLD BANK ESTIMATES IN EACH UN REGION</a:t>
            </a:r>
          </a:p>
        </c:rich>
      </c:tx>
      <c:layout>
        <c:manualLayout>
          <c:xMode val="edge"/>
          <c:yMode val="edge"/>
          <c:x val="0.15559711286089239"/>
          <c:y val="1.2594945237930243E-3"/>
        </c:manualLayout>
      </c:layout>
      <c:overlay val="0"/>
      <c:spPr>
        <a:solidFill>
          <a:schemeClr val="accent5">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s>
    <c:plotArea>
      <c:layout/>
      <c:doughnutChart>
        <c:varyColors val="1"/>
        <c:ser>
          <c:idx val="0"/>
          <c:order val="0"/>
          <c:tx>
            <c:strRef>
              <c:f>'World bank estimates'!$B$3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FA68-404F-A361-B85D8477E6C7}"/>
              </c:ext>
            </c:extLst>
          </c:dPt>
          <c:dPt>
            <c:idx val="1"/>
            <c:bubble3D val="0"/>
            <c:spPr>
              <a:solidFill>
                <a:schemeClr val="accent2"/>
              </a:solidFill>
              <a:ln>
                <a:noFill/>
              </a:ln>
              <a:effectLst/>
            </c:spPr>
            <c:extLst>
              <c:ext xmlns:c16="http://schemas.microsoft.com/office/drawing/2014/chart" uri="{C3380CC4-5D6E-409C-BE32-E72D297353CC}">
                <c16:uniqueId val="{00000003-FA68-404F-A361-B85D8477E6C7}"/>
              </c:ext>
            </c:extLst>
          </c:dPt>
          <c:dPt>
            <c:idx val="2"/>
            <c:bubble3D val="0"/>
            <c:spPr>
              <a:solidFill>
                <a:schemeClr val="accent3"/>
              </a:solidFill>
              <a:ln>
                <a:noFill/>
              </a:ln>
              <a:effectLst/>
            </c:spPr>
            <c:extLst>
              <c:ext xmlns:c16="http://schemas.microsoft.com/office/drawing/2014/chart" uri="{C3380CC4-5D6E-409C-BE32-E72D297353CC}">
                <c16:uniqueId val="{00000005-FA68-404F-A361-B85D8477E6C7}"/>
              </c:ext>
            </c:extLst>
          </c:dPt>
          <c:dPt>
            <c:idx val="3"/>
            <c:bubble3D val="0"/>
            <c:spPr>
              <a:solidFill>
                <a:schemeClr val="accent4"/>
              </a:solidFill>
              <a:ln>
                <a:noFill/>
              </a:ln>
              <a:effectLst/>
            </c:spPr>
            <c:extLst>
              <c:ext xmlns:c16="http://schemas.microsoft.com/office/drawing/2014/chart" uri="{C3380CC4-5D6E-409C-BE32-E72D297353CC}">
                <c16:uniqueId val="{00000007-FA68-404F-A361-B85D8477E6C7}"/>
              </c:ext>
            </c:extLst>
          </c:dPt>
          <c:dPt>
            <c:idx val="4"/>
            <c:bubble3D val="0"/>
            <c:spPr>
              <a:solidFill>
                <a:schemeClr val="accent5"/>
              </a:solidFill>
              <a:ln>
                <a:noFill/>
              </a:ln>
              <a:effectLst/>
            </c:spPr>
            <c:extLst>
              <c:ext xmlns:c16="http://schemas.microsoft.com/office/drawing/2014/chart" uri="{C3380CC4-5D6E-409C-BE32-E72D297353CC}">
                <c16:uniqueId val="{00000009-FA68-404F-A361-B85D8477E6C7}"/>
              </c:ext>
            </c:extLst>
          </c:dPt>
          <c:dPt>
            <c:idx val="5"/>
            <c:bubble3D val="0"/>
            <c:spPr>
              <a:solidFill>
                <a:schemeClr val="accent6"/>
              </a:solidFill>
              <a:ln>
                <a:noFill/>
              </a:ln>
              <a:effectLst/>
            </c:spPr>
            <c:extLst>
              <c:ext xmlns:c16="http://schemas.microsoft.com/office/drawing/2014/chart" uri="{C3380CC4-5D6E-409C-BE32-E72D297353CC}">
                <c16:uniqueId val="{0000000B-FA68-404F-A361-B85D8477E6C7}"/>
              </c:ext>
            </c:extLst>
          </c:dPt>
          <c:cat>
            <c:strRef>
              <c:f>'World bank estimates'!$A$4:$A$10</c:f>
              <c:strCache>
                <c:ptCount val="6"/>
                <c:pt idx="0">
                  <c:v>Africa</c:v>
                </c:pt>
                <c:pt idx="1">
                  <c:v>Americas</c:v>
                </c:pt>
                <c:pt idx="2">
                  <c:v>Asia</c:v>
                </c:pt>
                <c:pt idx="3">
                  <c:v>Europe</c:v>
                </c:pt>
                <c:pt idx="4">
                  <c:v>Oceania</c:v>
                </c:pt>
                <c:pt idx="5">
                  <c:v>Unknown</c:v>
                </c:pt>
              </c:strCache>
            </c:strRef>
          </c:cat>
          <c:val>
            <c:numRef>
              <c:f>'World bank estimates'!$B$4:$B$10</c:f>
              <c:numCache>
                <c:formatCode>General</c:formatCode>
                <c:ptCount val="6"/>
                <c:pt idx="0">
                  <c:v>2938010</c:v>
                </c:pt>
                <c:pt idx="1">
                  <c:v>33505874</c:v>
                </c:pt>
                <c:pt idx="2">
                  <c:v>37019953</c:v>
                </c:pt>
                <c:pt idx="3">
                  <c:v>23750534</c:v>
                </c:pt>
                <c:pt idx="4">
                  <c:v>1962782</c:v>
                </c:pt>
                <c:pt idx="5">
                  <c:v>100562011</c:v>
                </c:pt>
              </c:numCache>
            </c:numRef>
          </c:val>
          <c:extLst>
            <c:ext xmlns:c16="http://schemas.microsoft.com/office/drawing/2014/chart" uri="{C3380CC4-5D6E-409C-BE32-E72D297353CC}">
              <c16:uniqueId val="{00000000-F4E6-42FA-9E2F-949A8E6C5FB2}"/>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[Langat Betty_SQL.xlsx]Average WBE&gt;100000!PivotTable10</c:name>
    <c:fmtId val="0"/>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AVERAGE WORLD BANK ESTIMATES &gt;100000</a:t>
            </a:r>
          </a:p>
        </c:rich>
      </c:tx>
      <c:overlay val="0"/>
      <c:spPr>
        <a:solidFill>
          <a:schemeClr val="accent5">
            <a:lumMod val="75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WBE&gt;100000'!$B$3</c:f>
              <c:strCache>
                <c:ptCount val="1"/>
                <c:pt idx="0">
                  <c:v>Total</c:v>
                </c:pt>
              </c:strCache>
            </c:strRef>
          </c:tx>
          <c:spPr>
            <a:solidFill>
              <a:schemeClr val="accent1"/>
            </a:solidFill>
            <a:ln>
              <a:noFill/>
            </a:ln>
            <a:effectLst/>
          </c:spPr>
          <c:invertIfNegative val="0"/>
          <c:cat>
            <c:strRef>
              <c:f>'Average WBE&gt;100000'!$A$4:$A$9</c:f>
              <c:strCache>
                <c:ptCount val="5"/>
                <c:pt idx="0">
                  <c:v>Americas</c:v>
                </c:pt>
                <c:pt idx="1">
                  <c:v>Asia</c:v>
                </c:pt>
                <c:pt idx="2">
                  <c:v>Europe</c:v>
                </c:pt>
                <c:pt idx="3">
                  <c:v>Oceania</c:v>
                </c:pt>
                <c:pt idx="4">
                  <c:v>Unknown</c:v>
                </c:pt>
              </c:strCache>
            </c:strRef>
          </c:cat>
          <c:val>
            <c:numRef>
              <c:f>'Average WBE&gt;100000'!$B$4:$B$9</c:f>
              <c:numCache>
                <c:formatCode>General</c:formatCode>
                <c:ptCount val="5"/>
                <c:pt idx="0">
                  <c:v>881733</c:v>
                </c:pt>
                <c:pt idx="1">
                  <c:v>881427</c:v>
                </c:pt>
                <c:pt idx="2">
                  <c:v>565488</c:v>
                </c:pt>
                <c:pt idx="3">
                  <c:v>163565</c:v>
                </c:pt>
                <c:pt idx="4">
                  <c:v>100562011</c:v>
                </c:pt>
              </c:numCache>
            </c:numRef>
          </c:val>
          <c:extLst>
            <c:ext xmlns:c16="http://schemas.microsoft.com/office/drawing/2014/chart" uri="{C3380CC4-5D6E-409C-BE32-E72D297353CC}">
              <c16:uniqueId val="{00000000-BE89-4EE8-A37D-DEECEC5A2D3B}"/>
            </c:ext>
          </c:extLst>
        </c:ser>
        <c:dLbls>
          <c:showLegendKey val="0"/>
          <c:showVal val="0"/>
          <c:showCatName val="0"/>
          <c:showSerName val="0"/>
          <c:showPercent val="0"/>
          <c:showBubbleSize val="0"/>
        </c:dLbls>
        <c:gapWidth val="219"/>
        <c:overlap val="-27"/>
        <c:axId val="1390522512"/>
        <c:axId val="1390543152"/>
      </c:barChart>
      <c:catAx>
        <c:axId val="1390522512"/>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UN REGION</a:t>
                </a:r>
              </a:p>
            </c:rich>
          </c:tx>
          <c:overlay val="0"/>
          <c:spPr>
            <a:solidFill>
              <a:schemeClr val="accent5">
                <a:lumMod val="60000"/>
                <a:lumOff val="40000"/>
              </a:schemeClr>
            </a:solid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1390543152"/>
        <c:crosses val="autoZero"/>
        <c:auto val="1"/>
        <c:lblAlgn val="ctr"/>
        <c:lblOffset val="100"/>
        <c:noMultiLvlLbl val="0"/>
      </c:catAx>
      <c:valAx>
        <c:axId val="1390543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AVERAGE WORLD BANK ESTIMATES</a:t>
                </a:r>
              </a:p>
            </c:rich>
          </c:tx>
          <c:overlay val="0"/>
          <c:spPr>
            <a:solidFill>
              <a:schemeClr val="accent5">
                <a:lumMod val="60000"/>
                <a:lumOff val="40000"/>
              </a:schemeClr>
            </a:solid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1390522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[Langat Betty_SQL.xlsx]UN Estimate!PivotTable8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UN ESTIMATE FOR EACH COUNTRY TERRITORY IN EUROPE</a:t>
            </a:r>
          </a:p>
        </c:rich>
      </c:tx>
      <c:overlay val="0"/>
      <c:spPr>
        <a:solidFill>
          <a:schemeClr val="accent5">
            <a:lumMod val="7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'UN Estimate'!$B$3</c:f>
              <c:strCache>
                <c:ptCount val="1"/>
                <c:pt idx="0">
                  <c:v>Total</c:v>
                </c:pt>
              </c:strCache>
            </c:strRef>
          </c:tx>
          <c:spPr>
            <a:ln w="28575" cap="rnd">
              <a:solidFill>
                <a:schemeClr val="accent1"/>
              </a:solidFill>
              <a:round/>
            </a:ln>
            <a:effectLst/>
          </c:spPr>
          <c:marker>
            <c:symbol val="none"/>
          </c:marker>
          <c:cat>
            <c:strRef>
              <c:f>'UN Estimate'!$A$4:$A$49</c:f>
              <c:strCache>
                <c:ptCount val="45"/>
                <c:pt idx="0">
                  <c:v>Albania</c:v>
                </c:pt>
                <c:pt idx="1">
                  <c:v>Andorra</c:v>
                </c:pt>
                <c:pt idx="2">
                  <c:v>Austria</c:v>
                </c:pt>
                <c:pt idx="3">
                  <c:v>Belarus</c:v>
                </c:pt>
                <c:pt idx="4">
                  <c:v>Belgium</c:v>
                </c:pt>
                <c:pt idx="5">
                  <c:v>Bosnia and Herzegovina</c:v>
                </c:pt>
                <c:pt idx="6">
                  <c:v>Bulgaria</c:v>
                </c:pt>
                <c:pt idx="7">
                  <c:v>Croatia</c:v>
                </c:pt>
                <c:pt idx="8">
                  <c:v>Czech Republic</c:v>
                </c:pt>
                <c:pt idx="9">
                  <c:v>Denmark</c:v>
                </c:pt>
                <c:pt idx="10">
                  <c:v>Estonia</c:v>
                </c:pt>
                <c:pt idx="11">
                  <c:v>Finland</c:v>
                </c:pt>
                <c:pt idx="12">
                  <c:v>France</c:v>
                </c:pt>
                <c:pt idx="13">
                  <c:v>Georgia</c:v>
                </c:pt>
                <c:pt idx="14">
                  <c:v>Germany</c:v>
                </c:pt>
                <c:pt idx="15">
                  <c:v>Greece</c:v>
                </c:pt>
                <c:pt idx="16">
                  <c:v>Hungary</c:v>
                </c:pt>
                <c:pt idx="17">
                  <c:v>Iceland</c:v>
                </c:pt>
                <c:pt idx="18">
                  <c:v>Ireland</c:v>
                </c:pt>
                <c:pt idx="19">
                  <c:v>Italy</c:v>
                </c:pt>
                <c:pt idx="20">
                  <c:v>Kosovo</c:v>
                </c:pt>
                <c:pt idx="21">
                  <c:v>Latvia</c:v>
                </c:pt>
                <c:pt idx="22">
                  <c:v>Liechtenstein</c:v>
                </c:pt>
                <c:pt idx="23">
                  <c:v>Lithuania</c:v>
                </c:pt>
                <c:pt idx="24">
                  <c:v>Luxembourg</c:v>
                </c:pt>
                <c:pt idx="25">
                  <c:v>Malta</c:v>
                </c:pt>
                <c:pt idx="26">
                  <c:v>Moldova</c:v>
                </c:pt>
                <c:pt idx="27">
                  <c:v>Monaco</c:v>
                </c:pt>
                <c:pt idx="28">
                  <c:v>Montenegro</c:v>
                </c:pt>
                <c:pt idx="29">
                  <c:v>Netherlands</c:v>
                </c:pt>
                <c:pt idx="30">
                  <c:v>North Macedonia</c:v>
                </c:pt>
                <c:pt idx="31">
                  <c:v>Norway</c:v>
                </c:pt>
                <c:pt idx="32">
                  <c:v>Poland</c:v>
                </c:pt>
                <c:pt idx="33">
                  <c:v>Portugal</c:v>
                </c:pt>
                <c:pt idx="34">
                  <c:v>Romania</c:v>
                </c:pt>
                <c:pt idx="35">
                  <c:v>Russia</c:v>
                </c:pt>
                <c:pt idx="36">
                  <c:v>San Marino</c:v>
                </c:pt>
                <c:pt idx="37">
                  <c:v>Serbia</c:v>
                </c:pt>
                <c:pt idx="38">
                  <c:v>Slovakia</c:v>
                </c:pt>
                <c:pt idx="39">
                  <c:v>Slovenia</c:v>
                </c:pt>
                <c:pt idx="40">
                  <c:v>Spain</c:v>
                </c:pt>
                <c:pt idx="41">
                  <c:v>Sweden</c:v>
                </c:pt>
                <c:pt idx="42">
                  <c:v>Switzerland</c:v>
                </c:pt>
                <c:pt idx="43">
                  <c:v>Ukraine</c:v>
                </c:pt>
                <c:pt idx="44">
                  <c:v>United Kingdom</c:v>
                </c:pt>
              </c:strCache>
            </c:strRef>
          </c:cat>
          <c:val>
            <c:numRef>
              <c:f>'UN Estimate'!$B$4:$B$49</c:f>
              <c:numCache>
                <c:formatCode>General</c:formatCode>
                <c:ptCount val="45"/>
                <c:pt idx="0">
                  <c:v>18260</c:v>
                </c:pt>
                <c:pt idx="1">
                  <c:v>3325</c:v>
                </c:pt>
                <c:pt idx="2">
                  <c:v>480368</c:v>
                </c:pt>
                <c:pt idx="3">
                  <c:v>68206</c:v>
                </c:pt>
                <c:pt idx="4">
                  <c:v>594104</c:v>
                </c:pt>
                <c:pt idx="5">
                  <c:v>23365</c:v>
                </c:pt>
                <c:pt idx="6">
                  <c:v>84058</c:v>
                </c:pt>
                <c:pt idx="7">
                  <c:v>68955</c:v>
                </c:pt>
                <c:pt idx="8">
                  <c:v>281778</c:v>
                </c:pt>
                <c:pt idx="9">
                  <c:v>398303</c:v>
                </c:pt>
                <c:pt idx="10">
                  <c:v>37191</c:v>
                </c:pt>
                <c:pt idx="11">
                  <c:v>297302</c:v>
                </c:pt>
                <c:pt idx="12">
                  <c:v>2957880</c:v>
                </c:pt>
                <c:pt idx="13">
                  <c:v>18696</c:v>
                </c:pt>
                <c:pt idx="14">
                  <c:v>4259935</c:v>
                </c:pt>
                <c:pt idx="15">
                  <c:v>214874</c:v>
                </c:pt>
                <c:pt idx="16">
                  <c:v>181848</c:v>
                </c:pt>
                <c:pt idx="17">
                  <c:v>25602</c:v>
                </c:pt>
                <c:pt idx="18">
                  <c:v>504183</c:v>
                </c:pt>
                <c:pt idx="19">
                  <c:v>2107703</c:v>
                </c:pt>
                <c:pt idx="20">
                  <c:v>9412</c:v>
                </c:pt>
                <c:pt idx="21">
                  <c:v>39854</c:v>
                </c:pt>
                <c:pt idx="22">
                  <c:v>6608</c:v>
                </c:pt>
                <c:pt idx="23">
                  <c:v>66445</c:v>
                </c:pt>
                <c:pt idx="24">
                  <c:v>85506</c:v>
                </c:pt>
                <c:pt idx="25">
                  <c:v>17721</c:v>
                </c:pt>
                <c:pt idx="26">
                  <c:v>13680</c:v>
                </c:pt>
                <c:pt idx="27">
                  <c:v>8596</c:v>
                </c:pt>
                <c:pt idx="28">
                  <c:v>5809</c:v>
                </c:pt>
                <c:pt idx="29">
                  <c:v>1012847</c:v>
                </c:pt>
                <c:pt idx="30">
                  <c:v>13881</c:v>
                </c:pt>
                <c:pt idx="31">
                  <c:v>482175</c:v>
                </c:pt>
                <c:pt idx="32">
                  <c:v>679442</c:v>
                </c:pt>
                <c:pt idx="33">
                  <c:v>253663</c:v>
                </c:pt>
                <c:pt idx="34">
                  <c:v>284086</c:v>
                </c:pt>
                <c:pt idx="35">
                  <c:v>1778782</c:v>
                </c:pt>
                <c:pt idx="36">
                  <c:v>1702</c:v>
                </c:pt>
                <c:pt idx="37">
                  <c:v>63068</c:v>
                </c:pt>
                <c:pt idx="38">
                  <c:v>116527</c:v>
                </c:pt>
                <c:pt idx="39">
                  <c:v>61749</c:v>
                </c:pt>
                <c:pt idx="40">
                  <c:v>1427381</c:v>
                </c:pt>
                <c:pt idx="41">
                  <c:v>635664</c:v>
                </c:pt>
                <c:pt idx="42">
                  <c:v>812867</c:v>
                </c:pt>
                <c:pt idx="43">
                  <c:v>200086</c:v>
                </c:pt>
                <c:pt idx="44">
                  <c:v>3131378</c:v>
                </c:pt>
              </c:numCache>
            </c:numRef>
          </c:val>
          <c:smooth val="0"/>
          <c:extLst>
            <c:ext xmlns:c16="http://schemas.microsoft.com/office/drawing/2014/chart" uri="{C3380CC4-5D6E-409C-BE32-E72D297353CC}">
              <c16:uniqueId val="{00000000-97D0-4A5B-A697-3E945051D67D}"/>
            </c:ext>
          </c:extLst>
        </c:ser>
        <c:dLbls>
          <c:showLegendKey val="0"/>
          <c:showVal val="0"/>
          <c:showCatName val="0"/>
          <c:showSerName val="0"/>
          <c:showPercent val="0"/>
          <c:showBubbleSize val="0"/>
        </c:dLbls>
        <c:smooth val="0"/>
        <c:axId val="1390539792"/>
        <c:axId val="1390541232"/>
      </c:lineChart>
      <c:catAx>
        <c:axId val="1390539792"/>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COUNTRY TERRITORY</a:t>
                </a:r>
              </a:p>
            </c:rich>
          </c:tx>
          <c:overlay val="0"/>
          <c:spPr>
            <a:solidFill>
              <a:schemeClr val="accent5">
                <a:lumMod val="60000"/>
                <a:lumOff val="40000"/>
              </a:schemeClr>
            </a:solid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1390541232"/>
        <c:crosses val="autoZero"/>
        <c:auto val="1"/>
        <c:lblAlgn val="ctr"/>
        <c:lblOffset val="100"/>
        <c:noMultiLvlLbl val="0"/>
      </c:catAx>
      <c:valAx>
        <c:axId val="1390541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UN ESTIMATE</a:t>
                </a:r>
              </a:p>
            </c:rich>
          </c:tx>
          <c:overlay val="0"/>
          <c:spPr>
            <a:solidFill>
              <a:schemeClr val="accent5">
                <a:lumMod val="60000"/>
                <a:lumOff val="40000"/>
              </a:schemeClr>
            </a:solid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1390539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[Langat Betty_SQL.xlsx]Average WBE&gt;100000!PivotTable10</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AVERAGE WORLD BANK ESTIMATES &gt;100000</a:t>
            </a:r>
          </a:p>
        </c:rich>
      </c:tx>
      <c:overlay val="0"/>
      <c:spPr>
        <a:solidFill>
          <a:schemeClr val="accent5">
            <a:lumMod val="75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WBE&gt;100000'!$B$3</c:f>
              <c:strCache>
                <c:ptCount val="1"/>
                <c:pt idx="0">
                  <c:v>Total</c:v>
                </c:pt>
              </c:strCache>
            </c:strRef>
          </c:tx>
          <c:spPr>
            <a:ln w="28575" cap="rnd">
              <a:solidFill>
                <a:schemeClr val="accent1"/>
              </a:solidFill>
              <a:round/>
            </a:ln>
            <a:effectLst/>
          </c:spPr>
          <c:marker>
            <c:symbol val="none"/>
          </c:marker>
          <c:cat>
            <c:strRef>
              <c:f>'Average WBE&gt;100000'!$A$4:$A$9</c:f>
              <c:strCache>
                <c:ptCount val="5"/>
                <c:pt idx="0">
                  <c:v>Americas</c:v>
                </c:pt>
                <c:pt idx="1">
                  <c:v>Asia</c:v>
                </c:pt>
                <c:pt idx="2">
                  <c:v>Europe</c:v>
                </c:pt>
                <c:pt idx="3">
                  <c:v>Oceania</c:v>
                </c:pt>
                <c:pt idx="4">
                  <c:v>Unknown</c:v>
                </c:pt>
              </c:strCache>
            </c:strRef>
          </c:cat>
          <c:val>
            <c:numRef>
              <c:f>'Average WBE&gt;100000'!$B$4:$B$9</c:f>
              <c:numCache>
                <c:formatCode>General</c:formatCode>
                <c:ptCount val="5"/>
                <c:pt idx="0">
                  <c:v>881733</c:v>
                </c:pt>
                <c:pt idx="1">
                  <c:v>881427</c:v>
                </c:pt>
                <c:pt idx="2">
                  <c:v>565488</c:v>
                </c:pt>
                <c:pt idx="3">
                  <c:v>163565</c:v>
                </c:pt>
                <c:pt idx="4">
                  <c:v>100562011</c:v>
                </c:pt>
              </c:numCache>
            </c:numRef>
          </c:val>
          <c:smooth val="0"/>
          <c:extLst>
            <c:ext xmlns:c16="http://schemas.microsoft.com/office/drawing/2014/chart" uri="{C3380CC4-5D6E-409C-BE32-E72D297353CC}">
              <c16:uniqueId val="{00000000-198A-46E7-B62D-3402F24CDBC6}"/>
            </c:ext>
          </c:extLst>
        </c:ser>
        <c:dLbls>
          <c:showLegendKey val="0"/>
          <c:showVal val="0"/>
          <c:showCatName val="0"/>
          <c:showSerName val="0"/>
          <c:showPercent val="0"/>
          <c:showBubbleSize val="0"/>
        </c:dLbls>
        <c:smooth val="0"/>
        <c:axId val="1390522512"/>
        <c:axId val="1390543152"/>
      </c:lineChart>
      <c:catAx>
        <c:axId val="1390522512"/>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UN REGION</a:t>
                </a:r>
              </a:p>
            </c:rich>
          </c:tx>
          <c:overlay val="0"/>
          <c:spPr>
            <a:solidFill>
              <a:schemeClr val="accent5">
                <a:lumMod val="60000"/>
                <a:lumOff val="40000"/>
              </a:schemeClr>
            </a:solid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1390543152"/>
        <c:crosses val="autoZero"/>
        <c:auto val="1"/>
        <c:lblAlgn val="ctr"/>
        <c:lblOffset val="100"/>
        <c:noMultiLvlLbl val="0"/>
      </c:catAx>
      <c:valAx>
        <c:axId val="1390543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AVERAGE WORLD BANK ESTIMATES</a:t>
                </a:r>
              </a:p>
            </c:rich>
          </c:tx>
          <c:layout>
            <c:manualLayout>
              <c:xMode val="edge"/>
              <c:yMode val="edge"/>
              <c:x val="3.4453057708871665E-2"/>
              <c:y val="0.15824074074074074"/>
            </c:manualLayout>
          </c:layout>
          <c:overlay val="0"/>
          <c:spPr>
            <a:solidFill>
              <a:schemeClr val="accent5">
                <a:lumMod val="60000"/>
                <a:lumOff val="40000"/>
              </a:schemeClr>
            </a:solid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1390522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[Langat Betty_SQL.xlsx]Total sales_freight!PivotTable6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TOTAL SALES AMOUNT AND TOTAL FREIGHT FOR EACH COUNTRY</a:t>
            </a:r>
          </a:p>
        </c:rich>
      </c:tx>
      <c:overlay val="0"/>
      <c:spPr>
        <a:solidFill>
          <a:schemeClr val="accent5">
            <a:lumMod val="7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sales_freight'!$B$3</c:f>
              <c:strCache>
                <c:ptCount val="1"/>
                <c:pt idx="0">
                  <c:v>Sum of Total_Sales_Amount</c:v>
                </c:pt>
              </c:strCache>
            </c:strRef>
          </c:tx>
          <c:spPr>
            <a:solidFill>
              <a:schemeClr val="accent1"/>
            </a:solidFill>
            <a:ln>
              <a:noFill/>
            </a:ln>
            <a:effectLst/>
          </c:spPr>
          <c:invertIfNegative val="0"/>
          <c:cat>
            <c:strRef>
              <c:f>'Total sales_freight'!$A$4:$A$10</c:f>
              <c:strCache>
                <c:ptCount val="6"/>
                <c:pt idx="0">
                  <c:v>Australia</c:v>
                </c:pt>
                <c:pt idx="1">
                  <c:v>Canada</c:v>
                </c:pt>
                <c:pt idx="2">
                  <c:v>France</c:v>
                </c:pt>
                <c:pt idx="3">
                  <c:v>Germany</c:v>
                </c:pt>
                <c:pt idx="4">
                  <c:v>United Kingdom</c:v>
                </c:pt>
                <c:pt idx="5">
                  <c:v>United States</c:v>
                </c:pt>
              </c:strCache>
            </c:strRef>
          </c:cat>
          <c:val>
            <c:numRef>
              <c:f>'Total sales_freight'!$B$4:$B$10</c:f>
              <c:numCache>
                <c:formatCode>General</c:formatCode>
                <c:ptCount val="6"/>
                <c:pt idx="0">
                  <c:v>9036265.6512658596</c:v>
                </c:pt>
                <c:pt idx="1">
                  <c:v>1955981.8696477413</c:v>
                </c:pt>
                <c:pt idx="2">
                  <c:v>2635721.7275135517</c:v>
                </c:pt>
                <c:pt idx="3">
                  <c:v>2885522.3518364429</c:v>
                </c:pt>
                <c:pt idx="4">
                  <c:v>3381190.2284636497</c:v>
                </c:pt>
                <c:pt idx="5">
                  <c:v>9336184.5396800041</c:v>
                </c:pt>
              </c:numCache>
            </c:numRef>
          </c:val>
          <c:extLst>
            <c:ext xmlns:c16="http://schemas.microsoft.com/office/drawing/2014/chart" uri="{C3380CC4-5D6E-409C-BE32-E72D297353CC}">
              <c16:uniqueId val="{00000000-D641-4CE9-B97E-79B6E040A940}"/>
            </c:ext>
          </c:extLst>
        </c:ser>
        <c:ser>
          <c:idx val="1"/>
          <c:order val="1"/>
          <c:tx>
            <c:strRef>
              <c:f>'Total sales_freight'!$C$3</c:f>
              <c:strCache>
                <c:ptCount val="1"/>
                <c:pt idx="0">
                  <c:v>Sum of Total_Freight</c:v>
                </c:pt>
              </c:strCache>
            </c:strRef>
          </c:tx>
          <c:spPr>
            <a:solidFill>
              <a:schemeClr val="accent2"/>
            </a:solidFill>
            <a:ln>
              <a:noFill/>
            </a:ln>
            <a:effectLst/>
          </c:spPr>
          <c:invertIfNegative val="0"/>
          <c:cat>
            <c:strRef>
              <c:f>'Total sales_freight'!$A$4:$A$10</c:f>
              <c:strCache>
                <c:ptCount val="6"/>
                <c:pt idx="0">
                  <c:v>Australia</c:v>
                </c:pt>
                <c:pt idx="1">
                  <c:v>Canada</c:v>
                </c:pt>
                <c:pt idx="2">
                  <c:v>France</c:v>
                </c:pt>
                <c:pt idx="3">
                  <c:v>Germany</c:v>
                </c:pt>
                <c:pt idx="4">
                  <c:v>United Kingdom</c:v>
                </c:pt>
                <c:pt idx="5">
                  <c:v>United States</c:v>
                </c:pt>
              </c:strCache>
            </c:strRef>
          </c:cat>
          <c:val>
            <c:numRef>
              <c:f>'Total sales_freight'!$C$4:$C$10</c:f>
              <c:numCache>
                <c:formatCode>General</c:formatCode>
                <c:ptCount val="6"/>
                <c:pt idx="0">
                  <c:v>226375.61619321257</c:v>
                </c:pt>
                <c:pt idx="1">
                  <c:v>49269.448761023581</c:v>
                </c:pt>
                <c:pt idx="2">
                  <c:v>66025.698032997549</c:v>
                </c:pt>
                <c:pt idx="3">
                  <c:v>72286.065496005118</c:v>
                </c:pt>
                <c:pt idx="4">
                  <c:v>84706.124548450112</c:v>
                </c:pt>
                <c:pt idx="5">
                  <c:v>234322.66574433446</c:v>
                </c:pt>
              </c:numCache>
            </c:numRef>
          </c:val>
          <c:extLst>
            <c:ext xmlns:c16="http://schemas.microsoft.com/office/drawing/2014/chart" uri="{C3380CC4-5D6E-409C-BE32-E72D297353CC}">
              <c16:uniqueId val="{00000001-D641-4CE9-B97E-79B6E040A940}"/>
            </c:ext>
          </c:extLst>
        </c:ser>
        <c:dLbls>
          <c:showLegendKey val="0"/>
          <c:showVal val="0"/>
          <c:showCatName val="0"/>
          <c:showSerName val="0"/>
          <c:showPercent val="0"/>
          <c:showBubbleSize val="0"/>
        </c:dLbls>
        <c:gapWidth val="219"/>
        <c:axId val="1331124576"/>
        <c:axId val="1331127456"/>
      </c:barChart>
      <c:catAx>
        <c:axId val="1331124576"/>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COUNTRY</a:t>
                </a:r>
              </a:p>
            </c:rich>
          </c:tx>
          <c:layout>
            <c:manualLayout>
              <c:xMode val="edge"/>
              <c:yMode val="edge"/>
              <c:x val="0.34355139982502181"/>
              <c:y val="0.87405074365704283"/>
            </c:manualLayout>
          </c:layout>
          <c:overlay val="0"/>
          <c:spPr>
            <a:solidFill>
              <a:schemeClr val="accent5">
                <a:lumMod val="40000"/>
                <a:lumOff val="60000"/>
              </a:schemeClr>
            </a:solid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1331127456"/>
        <c:crosses val="autoZero"/>
        <c:auto val="1"/>
        <c:lblAlgn val="ctr"/>
        <c:lblOffset val="100"/>
        <c:noMultiLvlLbl val="0"/>
      </c:catAx>
      <c:valAx>
        <c:axId val="1331127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TOTAL SALES/FREIGHT</a:t>
                </a:r>
              </a:p>
            </c:rich>
          </c:tx>
          <c:overlay val="0"/>
          <c:spPr>
            <a:solidFill>
              <a:schemeClr val="accent5">
                <a:lumMod val="40000"/>
                <a:lumOff val="60000"/>
              </a:schemeClr>
            </a:solid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133112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[Langat Betty_SQL.xlsx]Percentage!PivotTable7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PERCENTAGE OF TOTAL TAX AMOUNT FOR EACH</a:t>
            </a:r>
            <a:r>
              <a:rPr lang="en-US"/>
              <a:t> </a:t>
            </a:r>
            <a:r>
              <a:rPr lang="en-US" b="1">
                <a:solidFill>
                  <a:sysClr val="windowText" lastClr="000000"/>
                </a:solidFill>
              </a:rPr>
              <a:t>REGION</a:t>
            </a:r>
          </a:p>
        </c:rich>
      </c:tx>
      <c:overlay val="0"/>
      <c:spPr>
        <a:solidFill>
          <a:schemeClr val="accent5">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s>
    <c:plotArea>
      <c:layout/>
      <c:doughnutChart>
        <c:varyColors val="1"/>
        <c:ser>
          <c:idx val="0"/>
          <c:order val="0"/>
          <c:tx>
            <c:strRef>
              <c:f>Percentage!$B$3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1C3A-47EA-A211-574C5CC620B0}"/>
              </c:ext>
            </c:extLst>
          </c:dPt>
          <c:dPt>
            <c:idx val="1"/>
            <c:bubble3D val="0"/>
            <c:spPr>
              <a:solidFill>
                <a:schemeClr val="accent2"/>
              </a:solidFill>
              <a:ln>
                <a:noFill/>
              </a:ln>
              <a:effectLst/>
            </c:spPr>
            <c:extLst>
              <c:ext xmlns:c16="http://schemas.microsoft.com/office/drawing/2014/chart" uri="{C3380CC4-5D6E-409C-BE32-E72D297353CC}">
                <c16:uniqueId val="{00000003-1C3A-47EA-A211-574C5CC620B0}"/>
              </c:ext>
            </c:extLst>
          </c:dPt>
          <c:dPt>
            <c:idx val="2"/>
            <c:bubble3D val="0"/>
            <c:spPr>
              <a:solidFill>
                <a:schemeClr val="accent3"/>
              </a:solidFill>
              <a:ln>
                <a:noFill/>
              </a:ln>
              <a:effectLst/>
            </c:spPr>
            <c:extLst>
              <c:ext xmlns:c16="http://schemas.microsoft.com/office/drawing/2014/chart" uri="{C3380CC4-5D6E-409C-BE32-E72D297353CC}">
                <c16:uniqueId val="{00000005-1C3A-47EA-A211-574C5CC620B0}"/>
              </c:ext>
            </c:extLst>
          </c:dPt>
          <c:dPt>
            <c:idx val="3"/>
            <c:bubble3D val="0"/>
            <c:spPr>
              <a:solidFill>
                <a:schemeClr val="accent4"/>
              </a:solidFill>
              <a:ln>
                <a:noFill/>
              </a:ln>
              <a:effectLst/>
            </c:spPr>
            <c:extLst>
              <c:ext xmlns:c16="http://schemas.microsoft.com/office/drawing/2014/chart" uri="{C3380CC4-5D6E-409C-BE32-E72D297353CC}">
                <c16:uniqueId val="{00000007-1C3A-47EA-A211-574C5CC620B0}"/>
              </c:ext>
            </c:extLst>
          </c:dPt>
          <c:dPt>
            <c:idx val="4"/>
            <c:bubble3D val="0"/>
            <c:spPr>
              <a:solidFill>
                <a:schemeClr val="accent5"/>
              </a:solidFill>
              <a:ln>
                <a:noFill/>
              </a:ln>
              <a:effectLst/>
            </c:spPr>
            <c:extLst>
              <c:ext xmlns:c16="http://schemas.microsoft.com/office/drawing/2014/chart" uri="{C3380CC4-5D6E-409C-BE32-E72D297353CC}">
                <c16:uniqueId val="{00000009-1C3A-47EA-A211-574C5CC620B0}"/>
              </c:ext>
            </c:extLst>
          </c:dPt>
          <c:dPt>
            <c:idx val="5"/>
            <c:bubble3D val="0"/>
            <c:spPr>
              <a:solidFill>
                <a:schemeClr val="accent6"/>
              </a:solidFill>
              <a:ln>
                <a:noFill/>
              </a:ln>
              <a:effectLst/>
            </c:spPr>
            <c:extLst>
              <c:ext xmlns:c16="http://schemas.microsoft.com/office/drawing/2014/chart" uri="{C3380CC4-5D6E-409C-BE32-E72D297353CC}">
                <c16:uniqueId val="{0000000B-1C3A-47EA-A211-574C5CC620B0}"/>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1C3A-47EA-A211-574C5CC620B0}"/>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1C3A-47EA-A211-574C5CC620B0}"/>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1C3A-47EA-A211-574C5CC620B0}"/>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1C3A-47EA-A211-574C5CC620B0}"/>
              </c:ext>
            </c:extLst>
          </c:dPt>
          <c:cat>
            <c:strRef>
              <c:f>Percentage!$A$4:$A$14</c:f>
              <c:strCache>
                <c:ptCount val="10"/>
                <c:pt idx="0">
                  <c:v>Australia</c:v>
                </c:pt>
                <c:pt idx="1">
                  <c:v>Canada</c:v>
                </c:pt>
                <c:pt idx="2">
                  <c:v>Central</c:v>
                </c:pt>
                <c:pt idx="3">
                  <c:v>France</c:v>
                </c:pt>
                <c:pt idx="4">
                  <c:v>Germany</c:v>
                </c:pt>
                <c:pt idx="5">
                  <c:v>Northeast</c:v>
                </c:pt>
                <c:pt idx="6">
                  <c:v>Northwest</c:v>
                </c:pt>
                <c:pt idx="7">
                  <c:v>Southeast</c:v>
                </c:pt>
                <c:pt idx="8">
                  <c:v>Southwest</c:v>
                </c:pt>
                <c:pt idx="9">
                  <c:v>United Kingdom</c:v>
                </c:pt>
              </c:strCache>
            </c:strRef>
          </c:cat>
          <c:val>
            <c:numRef>
              <c:f>Percentage!$B$4:$B$14</c:f>
              <c:numCache>
                <c:formatCode>General</c:formatCode>
                <c:ptCount val="10"/>
                <c:pt idx="0">
                  <c:v>30.863109305094795</c:v>
                </c:pt>
                <c:pt idx="1">
                  <c:v>6.7368322991745249</c:v>
                </c:pt>
                <c:pt idx="2">
                  <c:v>1.0221270662470078E-2</c:v>
                </c:pt>
                <c:pt idx="3">
                  <c:v>9.0059156764696162</c:v>
                </c:pt>
                <c:pt idx="4">
                  <c:v>9.8584561726638338</c:v>
                </c:pt>
                <c:pt idx="5">
                  <c:v>2.2250554804857488E-2</c:v>
                </c:pt>
                <c:pt idx="6">
                  <c:v>12.431985660734284</c:v>
                </c:pt>
                <c:pt idx="7">
                  <c:v>4.1687333386664888E-2</c:v>
                </c:pt>
                <c:pt idx="8">
                  <c:v>19.476867963632859</c:v>
                </c:pt>
                <c:pt idx="9">
                  <c:v>11.552673763376093</c:v>
                </c:pt>
              </c:numCache>
            </c:numRef>
          </c:val>
          <c:extLst>
            <c:ext xmlns:c16="http://schemas.microsoft.com/office/drawing/2014/chart" uri="{C3380CC4-5D6E-409C-BE32-E72D297353CC}">
              <c16:uniqueId val="{00000000-5442-412E-992E-E935627C24F3}"/>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[Langat Betty_SQL.xlsx]Total sales!PivotTable1</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TOTAL SALES FOR EACH PRODUCT NAME</a:t>
            </a:r>
          </a:p>
        </c:rich>
      </c:tx>
      <c:overlay val="0"/>
      <c:spPr>
        <a:solidFill>
          <a:schemeClr val="accent5">
            <a:lumMod val="75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KE"/>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'Total sales'!$B$3</c:f>
              <c:strCache>
                <c:ptCount val="1"/>
                <c:pt idx="0">
                  <c:v>Total</c:v>
                </c:pt>
              </c:strCache>
            </c:strRef>
          </c:tx>
          <c:spPr>
            <a:ln w="28575" cap="rnd">
              <a:solidFill>
                <a:schemeClr val="accent1"/>
              </a:solidFill>
              <a:round/>
            </a:ln>
            <a:effectLst/>
          </c:spPr>
          <c:marker>
            <c:symbol val="none"/>
          </c:marker>
          <c:cat>
            <c:strRef>
              <c:f>'Total sales'!$A$4:$A$124</c:f>
              <c:strCache>
                <c:ptCount val="120"/>
                <c:pt idx="0">
                  <c:v>All-Purpose Bike Stand</c:v>
                </c:pt>
                <c:pt idx="1">
                  <c:v>Bike Wash - Dissolver</c:v>
                </c:pt>
                <c:pt idx="2">
                  <c:v>Classic Vest, L</c:v>
                </c:pt>
                <c:pt idx="3">
                  <c:v>Classic Vest, M</c:v>
                </c:pt>
                <c:pt idx="4">
                  <c:v>Classic Vest, S</c:v>
                </c:pt>
                <c:pt idx="5">
                  <c:v>Fender Set - Mountain</c:v>
                </c:pt>
                <c:pt idx="6">
                  <c:v>Hitch Rack - 4-Bike</c:v>
                </c:pt>
                <c:pt idx="7">
                  <c:v>HL Mountain Tire</c:v>
                </c:pt>
                <c:pt idx="8">
                  <c:v>HL Road Tire</c:v>
                </c:pt>
                <c:pt idx="9">
                  <c:v>Hydration Pack - 70 oz.</c:v>
                </c:pt>
                <c:pt idx="10">
                  <c:v>LL Mountain Tire</c:v>
                </c:pt>
                <c:pt idx="11">
                  <c:v>LL Road Tire</c:v>
                </c:pt>
                <c:pt idx="12">
                  <c:v>ML Mountain Tire</c:v>
                </c:pt>
                <c:pt idx="13">
                  <c:v>ML Road Tire</c:v>
                </c:pt>
                <c:pt idx="14">
                  <c:v>Mountain Bottle Cage</c:v>
                </c:pt>
                <c:pt idx="15">
                  <c:v>Mountain Tire Tube</c:v>
                </c:pt>
                <c:pt idx="16">
                  <c:v>Mountain-100 Black, 38</c:v>
                </c:pt>
                <c:pt idx="17">
                  <c:v>Mountain-100 Black, 42</c:v>
                </c:pt>
                <c:pt idx="18">
                  <c:v>Mountain-100 Black, 44</c:v>
                </c:pt>
                <c:pt idx="19">
                  <c:v>Mountain-100 Black, 48</c:v>
                </c:pt>
                <c:pt idx="20">
                  <c:v>Mountain-100 Silver, 38</c:v>
                </c:pt>
                <c:pt idx="21">
                  <c:v>Mountain-100 Silver, 42</c:v>
                </c:pt>
                <c:pt idx="22">
                  <c:v>Mountain-100 Silver, 44</c:v>
                </c:pt>
                <c:pt idx="23">
                  <c:v>Mountain-100 Silver, 48</c:v>
                </c:pt>
                <c:pt idx="24">
                  <c:v>Mountain-200 Black, 38</c:v>
                </c:pt>
                <c:pt idx="25">
                  <c:v>Mountain-200 Black, 42</c:v>
                </c:pt>
                <c:pt idx="26">
                  <c:v>Mountain-200 Black, 46</c:v>
                </c:pt>
                <c:pt idx="27">
                  <c:v>Mountain-200 Silver, 38</c:v>
                </c:pt>
                <c:pt idx="28">
                  <c:v>Mountain-200 Silver, 42</c:v>
                </c:pt>
                <c:pt idx="29">
                  <c:v>Mountain-200 Silver, 46</c:v>
                </c:pt>
                <c:pt idx="30">
                  <c:v>Mountain-400-W Silver, 38</c:v>
                </c:pt>
                <c:pt idx="31">
                  <c:v>Mountain-400-W Silver, 40</c:v>
                </c:pt>
                <c:pt idx="32">
                  <c:v>Mountain-400-W Silver, 42</c:v>
                </c:pt>
                <c:pt idx="33">
                  <c:v>Mountain-400-W Silver, 46</c:v>
                </c:pt>
                <c:pt idx="34">
                  <c:v>Mountain-500 Black, 40</c:v>
                </c:pt>
                <c:pt idx="35">
                  <c:v>Mountain-500 Black, 42</c:v>
                </c:pt>
                <c:pt idx="36">
                  <c:v>Mountain-500 Black, 44</c:v>
                </c:pt>
                <c:pt idx="37">
                  <c:v>Mountain-500 Black, 48</c:v>
                </c:pt>
                <c:pt idx="38">
                  <c:v>Mountain-500 Black, 52</c:v>
                </c:pt>
                <c:pt idx="39">
                  <c:v>Mountain-500 Silver, 40</c:v>
                </c:pt>
                <c:pt idx="40">
                  <c:v>Mountain-500 Silver, 42</c:v>
                </c:pt>
                <c:pt idx="41">
                  <c:v>Mountain-500 Silver, 44</c:v>
                </c:pt>
                <c:pt idx="42">
                  <c:v>Mountain-500 Silver, 48</c:v>
                </c:pt>
                <c:pt idx="43">
                  <c:v>Mountain-500 Silver, 52</c:v>
                </c:pt>
                <c:pt idx="44">
                  <c:v>Patch Kit/8 Patches</c:v>
                </c:pt>
                <c:pt idx="45">
                  <c:v>Racing Socks, L</c:v>
                </c:pt>
                <c:pt idx="46">
                  <c:v>Racing Socks, M</c:v>
                </c:pt>
                <c:pt idx="47">
                  <c:v>Road Bottle Cage</c:v>
                </c:pt>
                <c:pt idx="48">
                  <c:v>Road Tire Tube</c:v>
                </c:pt>
                <c:pt idx="49">
                  <c:v>Road-150 Red, 44</c:v>
                </c:pt>
                <c:pt idx="50">
                  <c:v>Road-150 Red, 48</c:v>
                </c:pt>
                <c:pt idx="51">
                  <c:v>Road-150 Red, 52</c:v>
                </c:pt>
                <c:pt idx="52">
                  <c:v>Road-150 Red, 56</c:v>
                </c:pt>
                <c:pt idx="53">
                  <c:v>Road-150 Red, 62</c:v>
                </c:pt>
                <c:pt idx="54">
                  <c:v>Road-250 Black, 44</c:v>
                </c:pt>
                <c:pt idx="55">
                  <c:v>Road-250 Black, 48</c:v>
                </c:pt>
                <c:pt idx="56">
                  <c:v>Road-250 Black, 52</c:v>
                </c:pt>
                <c:pt idx="57">
                  <c:v>Road-250 Black, 58</c:v>
                </c:pt>
                <c:pt idx="58">
                  <c:v>Road-250 Red, 44</c:v>
                </c:pt>
                <c:pt idx="59">
                  <c:v>Road-250 Red, 48</c:v>
                </c:pt>
                <c:pt idx="60">
                  <c:v>Road-250 Red, 52</c:v>
                </c:pt>
                <c:pt idx="61">
                  <c:v>Road-250 Red, 58</c:v>
                </c:pt>
                <c:pt idx="62">
                  <c:v>Road-350-W Yellow, 40</c:v>
                </c:pt>
                <c:pt idx="63">
                  <c:v>Road-350-W Yellow, 42</c:v>
                </c:pt>
                <c:pt idx="64">
                  <c:v>Road-350-W Yellow, 44</c:v>
                </c:pt>
                <c:pt idx="65">
                  <c:v>Road-350-W Yellow, 48</c:v>
                </c:pt>
                <c:pt idx="66">
                  <c:v>Road-550-W Yellow, 38</c:v>
                </c:pt>
                <c:pt idx="67">
                  <c:v>Road-550-W Yellow, 40</c:v>
                </c:pt>
                <c:pt idx="68">
                  <c:v>Road-550-W Yellow, 42</c:v>
                </c:pt>
                <c:pt idx="69">
                  <c:v>Road-550-W Yellow, 44</c:v>
                </c:pt>
                <c:pt idx="70">
                  <c:v>Road-550-W Yellow, 48</c:v>
                </c:pt>
                <c:pt idx="71">
                  <c:v>Road-650 Black, 44</c:v>
                </c:pt>
                <c:pt idx="72">
                  <c:v>Road-650 Black, 48</c:v>
                </c:pt>
                <c:pt idx="73">
                  <c:v>Road-650 Black, 52</c:v>
                </c:pt>
                <c:pt idx="74">
                  <c:v>Road-650 Black, 58</c:v>
                </c:pt>
                <c:pt idx="75">
                  <c:v>Road-650 Black, 60</c:v>
                </c:pt>
                <c:pt idx="76">
                  <c:v>Road-650 Black, 62</c:v>
                </c:pt>
                <c:pt idx="77">
                  <c:v>Road-650 Red, 44</c:v>
                </c:pt>
                <c:pt idx="78">
                  <c:v>Road-650 Red, 48</c:v>
                </c:pt>
                <c:pt idx="79">
                  <c:v>Road-650 Red, 52</c:v>
                </c:pt>
                <c:pt idx="80">
                  <c:v>Road-650 Red, 58</c:v>
                </c:pt>
                <c:pt idx="81">
                  <c:v>Road-650 Red, 60</c:v>
                </c:pt>
                <c:pt idx="82">
                  <c:v>Road-650 Red, 62</c:v>
                </c:pt>
                <c:pt idx="83">
                  <c:v>Road-750 Black, 44</c:v>
                </c:pt>
                <c:pt idx="84">
                  <c:v>Road-750 Black, 48</c:v>
                </c:pt>
                <c:pt idx="85">
                  <c:v>Road-750 Black, 52</c:v>
                </c:pt>
                <c:pt idx="86">
                  <c:v>Road-750 Black, 58</c:v>
                </c:pt>
                <c:pt idx="87">
                  <c:v>Short-Sleeve Classic Jersey, L</c:v>
                </c:pt>
                <c:pt idx="88">
                  <c:v>Short-Sleeve Classic Jersey, M</c:v>
                </c:pt>
                <c:pt idx="89">
                  <c:v>Short-Sleeve Classic Jersey, S</c:v>
                </c:pt>
                <c:pt idx="90">
                  <c:v>Short-Sleeve Classic Jersey, XL</c:v>
                </c:pt>
                <c:pt idx="91">
                  <c:v>Sport-100 Helmet, Red</c:v>
                </c:pt>
                <c:pt idx="92">
                  <c:v>Touring Tire</c:v>
                </c:pt>
                <c:pt idx="93">
                  <c:v>Touring Tire Tube</c:v>
                </c:pt>
                <c:pt idx="94">
                  <c:v>Touring-1000 Blue, 46</c:v>
                </c:pt>
                <c:pt idx="95">
                  <c:v>Touring-1000 Blue, 50</c:v>
                </c:pt>
                <c:pt idx="96">
                  <c:v>Touring-1000 Blue, 54</c:v>
                </c:pt>
                <c:pt idx="97">
                  <c:v>Touring-1000 Blue, 60</c:v>
                </c:pt>
                <c:pt idx="98">
                  <c:v>Touring-1000 Yellow, 46</c:v>
                </c:pt>
                <c:pt idx="99">
                  <c:v>Touring-1000 Yellow, 50</c:v>
                </c:pt>
                <c:pt idx="100">
                  <c:v>Touring-1000 Yellow, 54</c:v>
                </c:pt>
                <c:pt idx="101">
                  <c:v>Touring-1000 Yellow, 60</c:v>
                </c:pt>
                <c:pt idx="102">
                  <c:v>Touring-2000 Blue, 46</c:v>
                </c:pt>
                <c:pt idx="103">
                  <c:v>Touring-2000 Blue, 50</c:v>
                </c:pt>
                <c:pt idx="104">
                  <c:v>Touring-2000 Blue, 54</c:v>
                </c:pt>
                <c:pt idx="105">
                  <c:v>Touring-2000 Blue, 60</c:v>
                </c:pt>
                <c:pt idx="106">
                  <c:v>Touring-3000 Blue, 44</c:v>
                </c:pt>
                <c:pt idx="107">
                  <c:v>Touring-3000 Blue, 50</c:v>
                </c:pt>
                <c:pt idx="108">
                  <c:v>Touring-3000 Blue, 54</c:v>
                </c:pt>
                <c:pt idx="109">
                  <c:v>Touring-3000 Blue, 58</c:v>
                </c:pt>
                <c:pt idx="110">
                  <c:v>Touring-3000 Blue, 62</c:v>
                </c:pt>
                <c:pt idx="111">
                  <c:v>Touring-3000 Yellow, 44</c:v>
                </c:pt>
                <c:pt idx="112">
                  <c:v>Touring-3000 Yellow, 50</c:v>
                </c:pt>
                <c:pt idx="113">
                  <c:v>Touring-3000 Yellow, 54</c:v>
                </c:pt>
                <c:pt idx="114">
                  <c:v>Touring-3000 Yellow, 58</c:v>
                </c:pt>
                <c:pt idx="115">
                  <c:v>Touring-3000 Yellow, 62</c:v>
                </c:pt>
                <c:pt idx="116">
                  <c:v>Water Bottle - 30 oz.</c:v>
                </c:pt>
                <c:pt idx="117">
                  <c:v>Women's Mountain Shorts, L</c:v>
                </c:pt>
                <c:pt idx="118">
                  <c:v>Women's Mountain Shorts, M</c:v>
                </c:pt>
                <c:pt idx="119">
                  <c:v>Women's Mountain Shorts, S</c:v>
                </c:pt>
              </c:strCache>
            </c:strRef>
          </c:cat>
          <c:val>
            <c:numRef>
              <c:f>'Total sales'!$B$4:$B$124</c:f>
              <c:numCache>
                <c:formatCode>General</c:formatCode>
                <c:ptCount val="120"/>
                <c:pt idx="0">
                  <c:v>169916.4</c:v>
                </c:pt>
                <c:pt idx="1">
                  <c:v>7218.5998268127441</c:v>
                </c:pt>
                <c:pt idx="2">
                  <c:v>12382.5</c:v>
                </c:pt>
                <c:pt idx="3">
                  <c:v>12636.5</c:v>
                </c:pt>
                <c:pt idx="4">
                  <c:v>10668</c:v>
                </c:pt>
                <c:pt idx="5">
                  <c:v>46619.579029083252</c:v>
                </c:pt>
                <c:pt idx="6">
                  <c:v>169916.4</c:v>
                </c:pt>
                <c:pt idx="7">
                  <c:v>169916.4</c:v>
                </c:pt>
                <c:pt idx="8">
                  <c:v>27970.798690795898</c:v>
                </c:pt>
                <c:pt idx="9">
                  <c:v>40307.671230316162</c:v>
                </c:pt>
                <c:pt idx="10">
                  <c:v>21541.379802703857</c:v>
                </c:pt>
                <c:pt idx="11">
                  <c:v>22435.559761047363</c:v>
                </c:pt>
                <c:pt idx="12">
                  <c:v>34818.389734268188</c:v>
                </c:pt>
                <c:pt idx="13">
                  <c:v>23140.73978805542</c:v>
                </c:pt>
                <c:pt idx="14">
                  <c:v>20229.749536514282</c:v>
                </c:pt>
                <c:pt idx="15">
                  <c:v>15444.049291610718</c:v>
                </c:pt>
                <c:pt idx="16">
                  <c:v>165374.50952148438</c:v>
                </c:pt>
                <c:pt idx="17">
                  <c:v>151874.54956054688</c:v>
                </c:pt>
                <c:pt idx="18">
                  <c:v>202499.3994140625</c:v>
                </c:pt>
                <c:pt idx="19">
                  <c:v>192374.42944335938</c:v>
                </c:pt>
                <c:pt idx="20">
                  <c:v>197199.41943359375</c:v>
                </c:pt>
                <c:pt idx="21">
                  <c:v>142799.57958984375</c:v>
                </c:pt>
                <c:pt idx="22">
                  <c:v>166599.50952148438</c:v>
                </c:pt>
                <c:pt idx="23">
                  <c:v>122399.6396484375</c:v>
                </c:pt>
                <c:pt idx="24">
                  <c:v>340150.2919921875</c:v>
                </c:pt>
                <c:pt idx="25">
                  <c:v>383181.35302734375</c:v>
                </c:pt>
                <c:pt idx="26">
                  <c:v>411868.72705078125</c:v>
                </c:pt>
                <c:pt idx="27">
                  <c:v>360427.02392578125</c:v>
                </c:pt>
                <c:pt idx="28">
                  <c:v>347998.505859375</c:v>
                </c:pt>
                <c:pt idx="29">
                  <c:v>370784.12231445313</c:v>
                </c:pt>
                <c:pt idx="30">
                  <c:v>113884.5185546875</c:v>
                </c:pt>
                <c:pt idx="31">
                  <c:v>98494.71875</c:v>
                </c:pt>
                <c:pt idx="32">
                  <c:v>99264.208740234375</c:v>
                </c:pt>
                <c:pt idx="33">
                  <c:v>106189.61865234375</c:v>
                </c:pt>
                <c:pt idx="34">
                  <c:v>25919.51953125</c:v>
                </c:pt>
                <c:pt idx="35">
                  <c:v>26459.509521484375</c:v>
                </c:pt>
                <c:pt idx="36">
                  <c:v>31319.41943359375</c:v>
                </c:pt>
                <c:pt idx="37">
                  <c:v>30239.439453125</c:v>
                </c:pt>
                <c:pt idx="38">
                  <c:v>22139.589599609375</c:v>
                </c:pt>
                <c:pt idx="39">
                  <c:v>25424.549560546875</c:v>
                </c:pt>
                <c:pt idx="40">
                  <c:v>25424.549560546875</c:v>
                </c:pt>
                <c:pt idx="41">
                  <c:v>22034.609619140625</c:v>
                </c:pt>
                <c:pt idx="42">
                  <c:v>28249.49951171875</c:v>
                </c:pt>
                <c:pt idx="43">
                  <c:v>27119.51953125</c:v>
                </c:pt>
                <c:pt idx="44">
                  <c:v>7307.3898782730103</c:v>
                </c:pt>
                <c:pt idx="45">
                  <c:v>2427.2999382019043</c:v>
                </c:pt>
                <c:pt idx="46">
                  <c:v>2679.0199317932129</c:v>
                </c:pt>
                <c:pt idx="47">
                  <c:v>15390.879608154297</c:v>
                </c:pt>
                <c:pt idx="48">
                  <c:v>9480.2400226593018</c:v>
                </c:pt>
                <c:pt idx="49">
                  <c:v>1005493.8754882813</c:v>
                </c:pt>
                <c:pt idx="50">
                  <c:v>1205876.9965820313</c:v>
                </c:pt>
                <c:pt idx="51">
                  <c:v>1080637.5458984375</c:v>
                </c:pt>
                <c:pt idx="52">
                  <c:v>1055589.6557617188</c:v>
                </c:pt>
                <c:pt idx="53">
                  <c:v>1202298.7265625</c:v>
                </c:pt>
                <c:pt idx="54">
                  <c:v>281421.5625</c:v>
                </c:pt>
                <c:pt idx="55">
                  <c:v>307600.3125</c:v>
                </c:pt>
                <c:pt idx="56">
                  <c:v>375228.75</c:v>
                </c:pt>
                <c:pt idx="57">
                  <c:v>314145</c:v>
                </c:pt>
                <c:pt idx="58">
                  <c:v>351842.4140625</c:v>
                </c:pt>
                <c:pt idx="59">
                  <c:v>395822.7158203125</c:v>
                </c:pt>
                <c:pt idx="60">
                  <c:v>324965.56298828125</c:v>
                </c:pt>
                <c:pt idx="61">
                  <c:v>375228.75</c:v>
                </c:pt>
                <c:pt idx="62">
                  <c:v>418443.53759765625</c:v>
                </c:pt>
                <c:pt idx="63">
                  <c:v>399732.64770507813</c:v>
                </c:pt>
                <c:pt idx="64">
                  <c:v>367413.837890625</c:v>
                </c:pt>
                <c:pt idx="65">
                  <c:v>394629.677734375</c:v>
                </c:pt>
                <c:pt idx="66">
                  <c:v>72031.5</c:v>
                </c:pt>
                <c:pt idx="67">
                  <c:v>67029.3125</c:v>
                </c:pt>
                <c:pt idx="68">
                  <c:v>69030.1875</c:v>
                </c:pt>
                <c:pt idx="69">
                  <c:v>77033.6875</c:v>
                </c:pt>
                <c:pt idx="70">
                  <c:v>72031.5</c:v>
                </c:pt>
                <c:pt idx="71">
                  <c:v>14681.062316894531</c:v>
                </c:pt>
                <c:pt idx="72">
                  <c:v>11884.669494628906</c:v>
                </c:pt>
                <c:pt idx="73">
                  <c:v>23070.240783691406</c:v>
                </c:pt>
                <c:pt idx="74">
                  <c:v>12583.767700195313</c:v>
                </c:pt>
                <c:pt idx="75">
                  <c:v>19574.749755859375</c:v>
                </c:pt>
                <c:pt idx="76">
                  <c:v>15380.160522460938</c:v>
                </c:pt>
                <c:pt idx="77">
                  <c:v>15380.160522460938</c:v>
                </c:pt>
                <c:pt idx="78">
                  <c:v>18176.553344726563</c:v>
                </c:pt>
                <c:pt idx="79">
                  <c:v>13981.964111328125</c:v>
                </c:pt>
                <c:pt idx="80">
                  <c:v>13282.865905761719</c:v>
                </c:pt>
                <c:pt idx="81">
                  <c:v>11884.669494628906</c:v>
                </c:pt>
                <c:pt idx="82">
                  <c:v>11185.5712890625</c:v>
                </c:pt>
                <c:pt idx="83">
                  <c:v>194396.396484375</c:v>
                </c:pt>
                <c:pt idx="84">
                  <c:v>196016.36645507813</c:v>
                </c:pt>
                <c:pt idx="85">
                  <c:v>208436.13623046875</c:v>
                </c:pt>
                <c:pt idx="86">
                  <c:v>180356.65673828125</c:v>
                </c:pt>
                <c:pt idx="87">
                  <c:v>20192.260627746582</c:v>
                </c:pt>
                <c:pt idx="88">
                  <c:v>21973.930683135986</c:v>
                </c:pt>
                <c:pt idx="89">
                  <c:v>21919.94068145752</c:v>
                </c:pt>
                <c:pt idx="90">
                  <c:v>22081.91068649292</c:v>
                </c:pt>
                <c:pt idx="91">
                  <c:v>78027.703742980957</c:v>
                </c:pt>
                <c:pt idx="92">
                  <c:v>27105.649785995483</c:v>
                </c:pt>
                <c:pt idx="93">
                  <c:v>7425.1196594238281</c:v>
                </c:pt>
                <c:pt idx="94">
                  <c:v>421980.40209960938</c:v>
                </c:pt>
                <c:pt idx="95">
                  <c:v>357610.51025390625</c:v>
                </c:pt>
                <c:pt idx="96">
                  <c:v>381451.2109375</c:v>
                </c:pt>
                <c:pt idx="97">
                  <c:v>350458.30004882813</c:v>
                </c:pt>
                <c:pt idx="98">
                  <c:v>410060.0517578125</c:v>
                </c:pt>
                <c:pt idx="99">
                  <c:v>359994.58032226563</c:v>
                </c:pt>
                <c:pt idx="100">
                  <c:v>376683.07080078125</c:v>
                </c:pt>
                <c:pt idx="101">
                  <c:v>333769.8095703125</c:v>
                </c:pt>
                <c:pt idx="102">
                  <c:v>117840.44763183594</c:v>
                </c:pt>
                <c:pt idx="103">
                  <c:v>128774.09741210938</c:v>
                </c:pt>
                <c:pt idx="104">
                  <c:v>106906.7978515625</c:v>
                </c:pt>
                <c:pt idx="105">
                  <c:v>98402.848022460938</c:v>
                </c:pt>
                <c:pt idx="106">
                  <c:v>39344.548706054688</c:v>
                </c:pt>
                <c:pt idx="107">
                  <c:v>35632.798828125</c:v>
                </c:pt>
                <c:pt idx="108">
                  <c:v>40829.248657226563</c:v>
                </c:pt>
                <c:pt idx="109">
                  <c:v>42313.948608398438</c:v>
                </c:pt>
                <c:pt idx="110">
                  <c:v>47510.3984375</c:v>
                </c:pt>
                <c:pt idx="111">
                  <c:v>43798.648559570313</c:v>
                </c:pt>
                <c:pt idx="112">
                  <c:v>43798.648559570313</c:v>
                </c:pt>
                <c:pt idx="113">
                  <c:v>35632.798828125</c:v>
                </c:pt>
                <c:pt idx="114">
                  <c:v>34890.448852539063</c:v>
                </c:pt>
                <c:pt idx="115">
                  <c:v>37117.498779296875</c:v>
                </c:pt>
                <c:pt idx="116">
                  <c:v>21177.559028625488</c:v>
                </c:pt>
                <c:pt idx="117">
                  <c:v>25406.36922454834</c:v>
                </c:pt>
                <c:pt idx="118">
                  <c:v>24636.479248046875</c:v>
                </c:pt>
                <c:pt idx="119">
                  <c:v>21276.959350585938</c:v>
                </c:pt>
              </c:numCache>
            </c:numRef>
          </c:val>
          <c:smooth val="0"/>
          <c:extLst>
            <c:ext xmlns:c16="http://schemas.microsoft.com/office/drawing/2014/chart" uri="{C3380CC4-5D6E-409C-BE32-E72D297353CC}">
              <c16:uniqueId val="{00000000-DC72-49A2-8974-C22815117CD2}"/>
            </c:ext>
          </c:extLst>
        </c:ser>
        <c:dLbls>
          <c:showLegendKey val="0"/>
          <c:showVal val="0"/>
          <c:showCatName val="0"/>
          <c:showSerName val="0"/>
          <c:showPercent val="0"/>
          <c:showBubbleSize val="0"/>
        </c:dLbls>
        <c:smooth val="0"/>
        <c:axId val="219724448"/>
        <c:axId val="219743648"/>
      </c:lineChart>
      <c:catAx>
        <c:axId val="21972444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PRODUCT NAME</a:t>
                </a:r>
              </a:p>
            </c:rich>
          </c:tx>
          <c:overlay val="0"/>
          <c:spPr>
            <a:solidFill>
              <a:schemeClr val="accent5">
                <a:lumMod val="40000"/>
                <a:lumOff val="60000"/>
              </a:schemeClr>
            </a:solid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219743648"/>
        <c:crosses val="autoZero"/>
        <c:auto val="1"/>
        <c:lblAlgn val="ctr"/>
        <c:lblOffset val="100"/>
        <c:noMultiLvlLbl val="0"/>
      </c:catAx>
      <c:valAx>
        <c:axId val="219743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TOTAL SALES</a:t>
                </a:r>
              </a:p>
            </c:rich>
          </c:tx>
          <c:overlay val="0"/>
          <c:spPr>
            <a:solidFill>
              <a:schemeClr val="accent5">
                <a:lumMod val="40000"/>
                <a:lumOff val="60000"/>
              </a:schemeClr>
            </a:solid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21972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[Langat Betty_SQL.xlsx]Total tax by prdct color!PivotTable3</c:name>
    <c:fmtId val="4"/>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TOTAL TAX AMOUNT FOR EACH PRODUCT COLOR</a:t>
            </a:r>
          </a:p>
        </c:rich>
      </c:tx>
      <c:overlay val="0"/>
      <c:spPr>
        <a:solidFill>
          <a:schemeClr val="accent5">
            <a:lumMod val="40000"/>
            <a:lumOff val="60000"/>
          </a:schemeClr>
        </a:solid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'Total tax by prdct color'!$B$3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B26-44EB-BAC3-86129F48471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B26-44EB-BAC3-86129F48471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B26-44EB-BAC3-86129F48471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B26-44EB-BAC3-86129F48471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B26-44EB-BAC3-86129F48471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B26-44EB-BAC3-86129F48471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B26-44EB-BAC3-86129F484716}"/>
              </c:ext>
            </c:extLst>
          </c:dPt>
          <c:cat>
            <c:strRef>
              <c:f>'Total tax by prdct color'!$A$4:$A$11</c:f>
              <c:strCache>
                <c:ptCount val="7"/>
                <c:pt idx="0">
                  <c:v>Black</c:v>
                </c:pt>
                <c:pt idx="1">
                  <c:v>Blue</c:v>
                </c:pt>
                <c:pt idx="2">
                  <c:v>Red</c:v>
                </c:pt>
                <c:pt idx="3">
                  <c:v>Silver</c:v>
                </c:pt>
                <c:pt idx="4">
                  <c:v>Unknown</c:v>
                </c:pt>
                <c:pt idx="5">
                  <c:v>White</c:v>
                </c:pt>
                <c:pt idx="6">
                  <c:v>Yellow</c:v>
                </c:pt>
              </c:strCache>
            </c:strRef>
          </c:cat>
          <c:val>
            <c:numRef>
              <c:f>'Total tax by prdct color'!$B$4:$B$11</c:f>
              <c:numCache>
                <c:formatCode>General</c:formatCode>
                <c:ptCount val="7"/>
                <c:pt idx="0">
                  <c:v>336759.74273252487</c:v>
                </c:pt>
                <c:pt idx="1">
                  <c:v>176379.40456771851</c:v>
                </c:pt>
                <c:pt idx="2">
                  <c:v>572774.05235671997</c:v>
                </c:pt>
                <c:pt idx="3">
                  <c:v>183568.11257314682</c:v>
                </c:pt>
                <c:pt idx="4">
                  <c:v>34809.335228592157</c:v>
                </c:pt>
                <c:pt idx="5">
                  <c:v>408.50560855865479</c:v>
                </c:pt>
                <c:pt idx="6">
                  <c:v>295943.15244483948</c:v>
                </c:pt>
              </c:numCache>
            </c:numRef>
          </c:val>
          <c:extLst>
            <c:ext xmlns:c16="http://schemas.microsoft.com/office/drawing/2014/chart" uri="{C3380CC4-5D6E-409C-BE32-E72D297353CC}">
              <c16:uniqueId val="{00000000-8BE0-4226-A469-C18DDE7FC98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[Langat Betty_SQL.xlsx]Total freight by prdct name!PivotTable4</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TOTAL FREIGHT BY PRODUCT NAME</a:t>
            </a:r>
          </a:p>
        </c:rich>
      </c:tx>
      <c:overlay val="0"/>
      <c:spPr>
        <a:solidFill>
          <a:schemeClr val="accent5">
            <a:lumMod val="75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freight by prdct name'!$B$3</c:f>
              <c:strCache>
                <c:ptCount val="1"/>
                <c:pt idx="0">
                  <c:v>Total</c:v>
                </c:pt>
              </c:strCache>
            </c:strRef>
          </c:tx>
          <c:spPr>
            <a:solidFill>
              <a:schemeClr val="accent1"/>
            </a:solidFill>
            <a:ln>
              <a:noFill/>
            </a:ln>
            <a:effectLst/>
          </c:spPr>
          <c:invertIfNegative val="0"/>
          <c:cat>
            <c:strRef>
              <c:f>'Total freight by prdct name'!$A$4:$A$124</c:f>
              <c:strCache>
                <c:ptCount val="120"/>
                <c:pt idx="0">
                  <c:v>All-Purpose Bike Stand</c:v>
                </c:pt>
                <c:pt idx="1">
                  <c:v>Bike Wash - Dissolver</c:v>
                </c:pt>
                <c:pt idx="2">
                  <c:v>Classic Vest, L</c:v>
                </c:pt>
                <c:pt idx="3">
                  <c:v>Classic Vest, M</c:v>
                </c:pt>
                <c:pt idx="4">
                  <c:v>Classic Vest, S</c:v>
                </c:pt>
                <c:pt idx="5">
                  <c:v>Fender Set - Mountain</c:v>
                </c:pt>
                <c:pt idx="6">
                  <c:v>Hitch Rack - 4-Bike</c:v>
                </c:pt>
                <c:pt idx="7">
                  <c:v>HL Mountain Tire</c:v>
                </c:pt>
                <c:pt idx="8">
                  <c:v>HL Road Tire</c:v>
                </c:pt>
                <c:pt idx="9">
                  <c:v>Hydration Pack - 70 oz.</c:v>
                </c:pt>
                <c:pt idx="10">
                  <c:v>LL Mountain Tire</c:v>
                </c:pt>
                <c:pt idx="11">
                  <c:v>LL Road Tire</c:v>
                </c:pt>
                <c:pt idx="12">
                  <c:v>ML Mountain Tire</c:v>
                </c:pt>
                <c:pt idx="13">
                  <c:v>ML Road Tire</c:v>
                </c:pt>
                <c:pt idx="14">
                  <c:v>Mountain Bottle Cage</c:v>
                </c:pt>
                <c:pt idx="15">
                  <c:v>Mountain Tire Tube</c:v>
                </c:pt>
                <c:pt idx="16">
                  <c:v>Mountain-100 Black, 38</c:v>
                </c:pt>
                <c:pt idx="17">
                  <c:v>Mountain-100 Black, 42</c:v>
                </c:pt>
                <c:pt idx="18">
                  <c:v>Mountain-100 Black, 44</c:v>
                </c:pt>
                <c:pt idx="19">
                  <c:v>Mountain-100 Black, 48</c:v>
                </c:pt>
                <c:pt idx="20">
                  <c:v>Mountain-100 Silver, 38</c:v>
                </c:pt>
                <c:pt idx="21">
                  <c:v>Mountain-100 Silver, 42</c:v>
                </c:pt>
                <c:pt idx="22">
                  <c:v>Mountain-100 Silver, 44</c:v>
                </c:pt>
                <c:pt idx="23">
                  <c:v>Mountain-100 Silver, 48</c:v>
                </c:pt>
                <c:pt idx="24">
                  <c:v>Mountain-200 Black, 38</c:v>
                </c:pt>
                <c:pt idx="25">
                  <c:v>Mountain-200 Black, 42</c:v>
                </c:pt>
                <c:pt idx="26">
                  <c:v>Mountain-200 Black, 46</c:v>
                </c:pt>
                <c:pt idx="27">
                  <c:v>Mountain-200 Silver, 38</c:v>
                </c:pt>
                <c:pt idx="28">
                  <c:v>Mountain-200 Silver, 42</c:v>
                </c:pt>
                <c:pt idx="29">
                  <c:v>Mountain-200 Silver, 46</c:v>
                </c:pt>
                <c:pt idx="30">
                  <c:v>Mountain-400-W Silver, 38</c:v>
                </c:pt>
                <c:pt idx="31">
                  <c:v>Mountain-400-W Silver, 40</c:v>
                </c:pt>
                <c:pt idx="32">
                  <c:v>Mountain-400-W Silver, 42</c:v>
                </c:pt>
                <c:pt idx="33">
                  <c:v>Mountain-400-W Silver, 46</c:v>
                </c:pt>
                <c:pt idx="34">
                  <c:v>Mountain-500 Black, 40</c:v>
                </c:pt>
                <c:pt idx="35">
                  <c:v>Mountain-500 Black, 42</c:v>
                </c:pt>
                <c:pt idx="36">
                  <c:v>Mountain-500 Black, 44</c:v>
                </c:pt>
                <c:pt idx="37">
                  <c:v>Mountain-500 Black, 48</c:v>
                </c:pt>
                <c:pt idx="38">
                  <c:v>Mountain-500 Black, 52</c:v>
                </c:pt>
                <c:pt idx="39">
                  <c:v>Mountain-500 Silver, 40</c:v>
                </c:pt>
                <c:pt idx="40">
                  <c:v>Mountain-500 Silver, 42</c:v>
                </c:pt>
                <c:pt idx="41">
                  <c:v>Mountain-500 Silver, 44</c:v>
                </c:pt>
                <c:pt idx="42">
                  <c:v>Mountain-500 Silver, 48</c:v>
                </c:pt>
                <c:pt idx="43">
                  <c:v>Mountain-500 Silver, 52</c:v>
                </c:pt>
                <c:pt idx="44">
                  <c:v>Patch Kit/8 Patches</c:v>
                </c:pt>
                <c:pt idx="45">
                  <c:v>Racing Socks, L</c:v>
                </c:pt>
                <c:pt idx="46">
                  <c:v>Racing Socks, M</c:v>
                </c:pt>
                <c:pt idx="47">
                  <c:v>Road Bottle Cage</c:v>
                </c:pt>
                <c:pt idx="48">
                  <c:v>Road Tire Tube</c:v>
                </c:pt>
                <c:pt idx="49">
                  <c:v>Road-150 Red, 44</c:v>
                </c:pt>
                <c:pt idx="50">
                  <c:v>Road-150 Red, 48</c:v>
                </c:pt>
                <c:pt idx="51">
                  <c:v>Road-150 Red, 52</c:v>
                </c:pt>
                <c:pt idx="52">
                  <c:v>Road-150 Red, 56</c:v>
                </c:pt>
                <c:pt idx="53">
                  <c:v>Road-150 Red, 62</c:v>
                </c:pt>
                <c:pt idx="54">
                  <c:v>Road-250 Black, 44</c:v>
                </c:pt>
                <c:pt idx="55">
                  <c:v>Road-250 Black, 48</c:v>
                </c:pt>
                <c:pt idx="56">
                  <c:v>Road-250 Black, 52</c:v>
                </c:pt>
                <c:pt idx="57">
                  <c:v>Road-250 Black, 58</c:v>
                </c:pt>
                <c:pt idx="58">
                  <c:v>Road-250 Red, 44</c:v>
                </c:pt>
                <c:pt idx="59">
                  <c:v>Road-250 Red, 48</c:v>
                </c:pt>
                <c:pt idx="60">
                  <c:v>Road-250 Red, 52</c:v>
                </c:pt>
                <c:pt idx="61">
                  <c:v>Road-250 Red, 58</c:v>
                </c:pt>
                <c:pt idx="62">
                  <c:v>Road-350-W Yellow, 40</c:v>
                </c:pt>
                <c:pt idx="63">
                  <c:v>Road-350-W Yellow, 42</c:v>
                </c:pt>
                <c:pt idx="64">
                  <c:v>Road-350-W Yellow, 44</c:v>
                </c:pt>
                <c:pt idx="65">
                  <c:v>Road-350-W Yellow, 48</c:v>
                </c:pt>
                <c:pt idx="66">
                  <c:v>Road-550-W Yellow, 38</c:v>
                </c:pt>
                <c:pt idx="67">
                  <c:v>Road-550-W Yellow, 40</c:v>
                </c:pt>
                <c:pt idx="68">
                  <c:v>Road-550-W Yellow, 42</c:v>
                </c:pt>
                <c:pt idx="69">
                  <c:v>Road-550-W Yellow, 44</c:v>
                </c:pt>
                <c:pt idx="70">
                  <c:v>Road-550-W Yellow, 48</c:v>
                </c:pt>
                <c:pt idx="71">
                  <c:v>Road-650 Black, 44</c:v>
                </c:pt>
                <c:pt idx="72">
                  <c:v>Road-650 Black, 48</c:v>
                </c:pt>
                <c:pt idx="73">
                  <c:v>Road-650 Black, 52</c:v>
                </c:pt>
                <c:pt idx="74">
                  <c:v>Road-650 Black, 58</c:v>
                </c:pt>
                <c:pt idx="75">
                  <c:v>Road-650 Black, 60</c:v>
                </c:pt>
                <c:pt idx="76">
                  <c:v>Road-650 Black, 62</c:v>
                </c:pt>
                <c:pt idx="77">
                  <c:v>Road-650 Red, 44</c:v>
                </c:pt>
                <c:pt idx="78">
                  <c:v>Road-650 Red, 48</c:v>
                </c:pt>
                <c:pt idx="79">
                  <c:v>Road-650 Red, 52</c:v>
                </c:pt>
                <c:pt idx="80">
                  <c:v>Road-650 Red, 58</c:v>
                </c:pt>
                <c:pt idx="81">
                  <c:v>Road-650 Red, 60</c:v>
                </c:pt>
                <c:pt idx="82">
                  <c:v>Road-650 Red, 62</c:v>
                </c:pt>
                <c:pt idx="83">
                  <c:v>Road-750 Black, 44</c:v>
                </c:pt>
                <c:pt idx="84">
                  <c:v>Road-750 Black, 48</c:v>
                </c:pt>
                <c:pt idx="85">
                  <c:v>Road-750 Black, 52</c:v>
                </c:pt>
                <c:pt idx="86">
                  <c:v>Road-750 Black, 58</c:v>
                </c:pt>
                <c:pt idx="87">
                  <c:v>Short-Sleeve Classic Jersey, L</c:v>
                </c:pt>
                <c:pt idx="88">
                  <c:v>Short-Sleeve Classic Jersey, M</c:v>
                </c:pt>
                <c:pt idx="89">
                  <c:v>Short-Sleeve Classic Jersey, S</c:v>
                </c:pt>
                <c:pt idx="90">
                  <c:v>Short-Sleeve Classic Jersey, XL</c:v>
                </c:pt>
                <c:pt idx="91">
                  <c:v>Sport-100 Helmet, Red</c:v>
                </c:pt>
                <c:pt idx="92">
                  <c:v>Touring Tire</c:v>
                </c:pt>
                <c:pt idx="93">
                  <c:v>Touring Tire Tube</c:v>
                </c:pt>
                <c:pt idx="94">
                  <c:v>Touring-1000 Blue, 46</c:v>
                </c:pt>
                <c:pt idx="95">
                  <c:v>Touring-1000 Blue, 50</c:v>
                </c:pt>
                <c:pt idx="96">
                  <c:v>Touring-1000 Blue, 54</c:v>
                </c:pt>
                <c:pt idx="97">
                  <c:v>Touring-1000 Blue, 60</c:v>
                </c:pt>
                <c:pt idx="98">
                  <c:v>Touring-1000 Yellow, 46</c:v>
                </c:pt>
                <c:pt idx="99">
                  <c:v>Touring-1000 Yellow, 50</c:v>
                </c:pt>
                <c:pt idx="100">
                  <c:v>Touring-1000 Yellow, 54</c:v>
                </c:pt>
                <c:pt idx="101">
                  <c:v>Touring-1000 Yellow, 60</c:v>
                </c:pt>
                <c:pt idx="102">
                  <c:v>Touring-2000 Blue, 46</c:v>
                </c:pt>
                <c:pt idx="103">
                  <c:v>Touring-2000 Blue, 50</c:v>
                </c:pt>
                <c:pt idx="104">
                  <c:v>Touring-2000 Blue, 54</c:v>
                </c:pt>
                <c:pt idx="105">
                  <c:v>Touring-2000 Blue, 60</c:v>
                </c:pt>
                <c:pt idx="106">
                  <c:v>Touring-3000 Blue, 44</c:v>
                </c:pt>
                <c:pt idx="107">
                  <c:v>Touring-3000 Blue, 50</c:v>
                </c:pt>
                <c:pt idx="108">
                  <c:v>Touring-3000 Blue, 54</c:v>
                </c:pt>
                <c:pt idx="109">
                  <c:v>Touring-3000 Blue, 58</c:v>
                </c:pt>
                <c:pt idx="110">
                  <c:v>Touring-3000 Blue, 62</c:v>
                </c:pt>
                <c:pt idx="111">
                  <c:v>Touring-3000 Yellow, 44</c:v>
                </c:pt>
                <c:pt idx="112">
                  <c:v>Touring-3000 Yellow, 50</c:v>
                </c:pt>
                <c:pt idx="113">
                  <c:v>Touring-3000 Yellow, 54</c:v>
                </c:pt>
                <c:pt idx="114">
                  <c:v>Touring-3000 Yellow, 58</c:v>
                </c:pt>
                <c:pt idx="115">
                  <c:v>Touring-3000 Yellow, 62</c:v>
                </c:pt>
                <c:pt idx="116">
                  <c:v>Water Bottle - 30 oz.</c:v>
                </c:pt>
                <c:pt idx="117">
                  <c:v>Women's Mountain Shorts, L</c:v>
                </c:pt>
                <c:pt idx="118">
                  <c:v>Women's Mountain Shorts, M</c:v>
                </c:pt>
                <c:pt idx="119">
                  <c:v>Women's Mountain Shorts, S</c:v>
                </c:pt>
              </c:strCache>
            </c:strRef>
          </c:cat>
          <c:val>
            <c:numRef>
              <c:f>'Total freight by prdct name'!$B$4:$B$124</c:f>
              <c:numCache>
                <c:formatCode>General</c:formatCode>
                <c:ptCount val="120"/>
                <c:pt idx="0">
                  <c:v>989.77497625350952</c:v>
                </c:pt>
                <c:pt idx="1">
                  <c:v>180.51039779186249</c:v>
                </c:pt>
                <c:pt idx="2">
                  <c:v>309.56249535083771</c:v>
                </c:pt>
                <c:pt idx="3">
                  <c:v>315.91249525547028</c:v>
                </c:pt>
                <c:pt idx="4">
                  <c:v>266.69999599456787</c:v>
                </c:pt>
                <c:pt idx="5">
                  <c:v>1165.4894757270813</c:v>
                </c:pt>
                <c:pt idx="6">
                  <c:v>4195.1099999999997</c:v>
                </c:pt>
                <c:pt idx="7">
                  <c:v>1221.5</c:v>
                </c:pt>
                <c:pt idx="8">
                  <c:v>699.26999795436859</c:v>
                </c:pt>
                <c:pt idx="9">
                  <c:v>1007.7283756732941</c:v>
                </c:pt>
                <c:pt idx="10">
                  <c:v>538.57762277126312</c:v>
                </c:pt>
                <c:pt idx="11">
                  <c:v>560.94119024276733</c:v>
                </c:pt>
                <c:pt idx="12">
                  <c:v>870.51783066987991</c:v>
                </c:pt>
                <c:pt idx="13">
                  <c:v>578.56482446193695</c:v>
                </c:pt>
                <c:pt idx="14">
                  <c:v>505.84499314427376</c:v>
                </c:pt>
                <c:pt idx="15">
                  <c:v>386.25598952174187</c:v>
                </c:pt>
                <c:pt idx="16">
                  <c:v>4134.3652801513672</c:v>
                </c:pt>
                <c:pt idx="17">
                  <c:v>3796.8660736083984</c:v>
                </c:pt>
                <c:pt idx="18">
                  <c:v>5062.4880981445313</c:v>
                </c:pt>
                <c:pt idx="19">
                  <c:v>4809.3636932373047</c:v>
                </c:pt>
                <c:pt idx="20">
                  <c:v>4929.9884948730469</c:v>
                </c:pt>
                <c:pt idx="21">
                  <c:v>3569.9916687011719</c:v>
                </c:pt>
                <c:pt idx="22">
                  <c:v>4164.9902801513672</c:v>
                </c:pt>
                <c:pt idx="23">
                  <c:v>3059.9928588867188</c:v>
                </c:pt>
                <c:pt idx="24">
                  <c:v>8503.7651519775391</c:v>
                </c:pt>
                <c:pt idx="25">
                  <c:v>9579.5426712036133</c:v>
                </c:pt>
                <c:pt idx="26">
                  <c:v>10296.727684020996</c:v>
                </c:pt>
                <c:pt idx="27">
                  <c:v>9010.6769256591797</c:v>
                </c:pt>
                <c:pt idx="28">
                  <c:v>8699.9639282226563</c:v>
                </c:pt>
                <c:pt idx="29">
                  <c:v>9269.6044235229492</c:v>
                </c:pt>
                <c:pt idx="30">
                  <c:v>2847.1205291748047</c:v>
                </c:pt>
                <c:pt idx="31">
                  <c:v>2462.37451171875</c:v>
                </c:pt>
                <c:pt idx="32">
                  <c:v>2481.6118125915527</c:v>
                </c:pt>
                <c:pt idx="33">
                  <c:v>2654.7475204467773</c:v>
                </c:pt>
                <c:pt idx="34">
                  <c:v>647.99038696289063</c:v>
                </c:pt>
                <c:pt idx="35">
                  <c:v>661.49018669128418</c:v>
                </c:pt>
                <c:pt idx="36">
                  <c:v>782.98838424682617</c:v>
                </c:pt>
                <c:pt idx="37">
                  <c:v>755.98878479003906</c:v>
                </c:pt>
                <c:pt idx="38">
                  <c:v>553.49178886413574</c:v>
                </c:pt>
                <c:pt idx="39">
                  <c:v>635.61598777770996</c:v>
                </c:pt>
                <c:pt idx="40">
                  <c:v>635.61598777770996</c:v>
                </c:pt>
                <c:pt idx="41">
                  <c:v>550.86718940734863</c:v>
                </c:pt>
                <c:pt idx="42">
                  <c:v>706.23998641967773</c:v>
                </c:pt>
                <c:pt idx="43">
                  <c:v>677.99038696289063</c:v>
                </c:pt>
                <c:pt idx="44">
                  <c:v>182.84430441260338</c:v>
                </c:pt>
                <c:pt idx="45">
                  <c:v>60.696001499891281</c:v>
                </c:pt>
                <c:pt idx="46">
                  <c:v>66.990401655435562</c:v>
                </c:pt>
                <c:pt idx="47">
                  <c:v>384.85760951042175</c:v>
                </c:pt>
                <c:pt idx="48">
                  <c:v>237.12479549646378</c:v>
                </c:pt>
                <c:pt idx="49">
                  <c:v>25137.361465454102</c:v>
                </c:pt>
                <c:pt idx="50">
                  <c:v>30146.942398071289</c:v>
                </c:pt>
                <c:pt idx="51">
                  <c:v>27015.954315185547</c:v>
                </c:pt>
                <c:pt idx="52">
                  <c:v>26389.756698608398</c:v>
                </c:pt>
                <c:pt idx="53">
                  <c:v>30057.485595703125</c:v>
                </c:pt>
                <c:pt idx="54">
                  <c:v>7035.5439834594727</c:v>
                </c:pt>
                <c:pt idx="55">
                  <c:v>7690.0131912231445</c:v>
                </c:pt>
                <c:pt idx="56">
                  <c:v>9380.7253112792969</c:v>
                </c:pt>
                <c:pt idx="57">
                  <c:v>7853.6304931640625</c:v>
                </c:pt>
                <c:pt idx="58">
                  <c:v>8796.0673828125</c:v>
                </c:pt>
                <c:pt idx="59">
                  <c:v>9895.5758056640625</c:v>
                </c:pt>
                <c:pt idx="60">
                  <c:v>8124.1455688476563</c:v>
                </c:pt>
                <c:pt idx="61">
                  <c:v>9380.7253112792969</c:v>
                </c:pt>
                <c:pt idx="62">
                  <c:v>10461.100639343262</c:v>
                </c:pt>
                <c:pt idx="63">
                  <c:v>9993.3278465270996</c:v>
                </c:pt>
                <c:pt idx="64">
                  <c:v>9185.3566589355469</c:v>
                </c:pt>
                <c:pt idx="65">
                  <c:v>9865.7534484863281</c:v>
                </c:pt>
                <c:pt idx="66">
                  <c:v>1800.7848358154297</c:v>
                </c:pt>
                <c:pt idx="67">
                  <c:v>1675.7303333282471</c:v>
                </c:pt>
                <c:pt idx="68">
                  <c:v>1725.7521343231201</c:v>
                </c:pt>
                <c:pt idx="69">
                  <c:v>1925.8393383026123</c:v>
                </c:pt>
                <c:pt idx="70">
                  <c:v>1800.7848358154297</c:v>
                </c:pt>
                <c:pt idx="71">
                  <c:v>367.02751922607422</c:v>
                </c:pt>
                <c:pt idx="72">
                  <c:v>297.11751556396484</c:v>
                </c:pt>
                <c:pt idx="73">
                  <c:v>576.75753021240234</c:v>
                </c:pt>
                <c:pt idx="74">
                  <c:v>314.59501647949219</c:v>
                </c:pt>
                <c:pt idx="75">
                  <c:v>489.37002563476563</c:v>
                </c:pt>
                <c:pt idx="76">
                  <c:v>384.50502014160156</c:v>
                </c:pt>
                <c:pt idx="77">
                  <c:v>384.50502014160156</c:v>
                </c:pt>
                <c:pt idx="78">
                  <c:v>454.41502380371094</c:v>
                </c:pt>
                <c:pt idx="79">
                  <c:v>349.55001831054688</c:v>
                </c:pt>
                <c:pt idx="80">
                  <c:v>332.07251739501953</c:v>
                </c:pt>
                <c:pt idx="81">
                  <c:v>297.11751556396484</c:v>
                </c:pt>
                <c:pt idx="82">
                  <c:v>279.6400146484375</c:v>
                </c:pt>
                <c:pt idx="83">
                  <c:v>4859.9279022216797</c:v>
                </c:pt>
                <c:pt idx="84">
                  <c:v>4900.4273014068604</c:v>
                </c:pt>
                <c:pt idx="85">
                  <c:v>5210.9226951599121</c:v>
                </c:pt>
                <c:pt idx="86">
                  <c:v>4508.9331092834473</c:v>
                </c:pt>
                <c:pt idx="87">
                  <c:v>504.8251965045929</c:v>
                </c:pt>
                <c:pt idx="88">
                  <c:v>549.36859619617462</c:v>
                </c:pt>
                <c:pt idx="89">
                  <c:v>548.01879620552063</c:v>
                </c:pt>
                <c:pt idx="90">
                  <c:v>552.0681961774826</c:v>
                </c:pt>
                <c:pt idx="91">
                  <c:v>1950.8040589094162</c:v>
                </c:pt>
                <c:pt idx="92">
                  <c:v>677.68799126148224</c:v>
                </c:pt>
                <c:pt idx="93">
                  <c:v>185.70239496231079</c:v>
                </c:pt>
                <c:pt idx="94">
                  <c:v>10549.518424987793</c:v>
                </c:pt>
                <c:pt idx="95">
                  <c:v>8940.2698516845703</c:v>
                </c:pt>
                <c:pt idx="96">
                  <c:v>9536.287841796875</c:v>
                </c:pt>
                <c:pt idx="97">
                  <c:v>8761.4644546508789</c:v>
                </c:pt>
                <c:pt idx="98">
                  <c:v>10251.509429931641</c:v>
                </c:pt>
                <c:pt idx="99">
                  <c:v>8999.8716506958008</c:v>
                </c:pt>
                <c:pt idx="100">
                  <c:v>9417.0842437744141</c:v>
                </c:pt>
                <c:pt idx="101">
                  <c:v>8344.2518615722656</c:v>
                </c:pt>
                <c:pt idx="102">
                  <c:v>2946.0160751342773</c:v>
                </c:pt>
                <c:pt idx="103">
                  <c:v>3219.3577728271484</c:v>
                </c:pt>
                <c:pt idx="104">
                  <c:v>2672.6743774414063</c:v>
                </c:pt>
                <c:pt idx="105">
                  <c:v>2460.0752792358398</c:v>
                </c:pt>
                <c:pt idx="106">
                  <c:v>983.61638641357422</c:v>
                </c:pt>
                <c:pt idx="107">
                  <c:v>890.8223876953125</c:v>
                </c:pt>
                <c:pt idx="108">
                  <c:v>1020.7339859008789</c:v>
                </c:pt>
                <c:pt idx="109">
                  <c:v>1057.8515853881836</c:v>
                </c:pt>
                <c:pt idx="110">
                  <c:v>1187.76318359375</c:v>
                </c:pt>
                <c:pt idx="111">
                  <c:v>1094.9691848754883</c:v>
                </c:pt>
                <c:pt idx="112">
                  <c:v>1094.9691848754883</c:v>
                </c:pt>
                <c:pt idx="113">
                  <c:v>890.8223876953125</c:v>
                </c:pt>
                <c:pt idx="114">
                  <c:v>872.26358795166016</c:v>
                </c:pt>
                <c:pt idx="115">
                  <c:v>927.93998718261719</c:v>
                </c:pt>
                <c:pt idx="116">
                  <c:v>529.65118563175201</c:v>
                </c:pt>
                <c:pt idx="117">
                  <c:v>635.17738795280457</c:v>
                </c:pt>
                <c:pt idx="118">
                  <c:v>615.92958831787109</c:v>
                </c:pt>
                <c:pt idx="119">
                  <c:v>531.93918991088867</c:v>
                </c:pt>
              </c:numCache>
            </c:numRef>
          </c:val>
          <c:extLst>
            <c:ext xmlns:c16="http://schemas.microsoft.com/office/drawing/2014/chart" uri="{C3380CC4-5D6E-409C-BE32-E72D297353CC}">
              <c16:uniqueId val="{00000000-679E-4554-A868-58E4EE4E4CD3}"/>
            </c:ext>
          </c:extLst>
        </c:ser>
        <c:dLbls>
          <c:showLegendKey val="0"/>
          <c:showVal val="0"/>
          <c:showCatName val="0"/>
          <c:showSerName val="0"/>
          <c:showPercent val="0"/>
          <c:showBubbleSize val="0"/>
        </c:dLbls>
        <c:gapWidth val="219"/>
        <c:axId val="219729728"/>
        <c:axId val="219730688"/>
      </c:barChart>
      <c:catAx>
        <c:axId val="21972972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PRODUCT NAME</a:t>
                </a:r>
              </a:p>
            </c:rich>
          </c:tx>
          <c:overlay val="0"/>
          <c:spPr>
            <a:solidFill>
              <a:schemeClr val="accent5">
                <a:lumMod val="40000"/>
                <a:lumOff val="60000"/>
              </a:schemeClr>
            </a:solid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219730688"/>
        <c:crosses val="autoZero"/>
        <c:auto val="1"/>
        <c:lblAlgn val="ctr"/>
        <c:lblOffset val="100"/>
        <c:noMultiLvlLbl val="0"/>
      </c:catAx>
      <c:valAx>
        <c:axId val="219730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TOTAL FREIGHT</a:t>
                </a:r>
              </a:p>
            </c:rich>
          </c:tx>
          <c:overlay val="0"/>
          <c:spPr>
            <a:solidFill>
              <a:schemeClr val="accent5">
                <a:lumMod val="40000"/>
                <a:lumOff val="60000"/>
              </a:schemeClr>
            </a:solid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219729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219075</xdr:colOff>
      <xdr:row>3</xdr:row>
      <xdr:rowOff>133350</xdr:rowOff>
    </xdr:from>
    <xdr:to>
      <xdr:col>6</xdr:col>
      <xdr:colOff>371475</xdr:colOff>
      <xdr:row>18</xdr:row>
      <xdr:rowOff>19050</xdr:rowOff>
    </xdr:to>
    <xdr:graphicFrame macro="">
      <xdr:nvGraphicFramePr>
        <xdr:cNvPr id="2" name="Chart 1">
          <a:extLst>
            <a:ext uri="{FF2B5EF4-FFF2-40B4-BE49-F238E27FC236}">
              <a16:creationId xmlns:a16="http://schemas.microsoft.com/office/drawing/2014/main" id="{1E3BB9FB-6647-49B9-8188-3B044DE328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85725</xdr:colOff>
      <xdr:row>3</xdr:row>
      <xdr:rowOff>152400</xdr:rowOff>
    </xdr:from>
    <xdr:to>
      <xdr:col>15</xdr:col>
      <xdr:colOff>9525</xdr:colOff>
      <xdr:row>18</xdr:row>
      <xdr:rowOff>166687</xdr:rowOff>
    </xdr:to>
    <xdr:graphicFrame macro="">
      <xdr:nvGraphicFramePr>
        <xdr:cNvPr id="3" name="Chart 2">
          <a:extLst>
            <a:ext uri="{FF2B5EF4-FFF2-40B4-BE49-F238E27FC236}">
              <a16:creationId xmlns:a16="http://schemas.microsoft.com/office/drawing/2014/main" id="{EDF2615D-9651-444C-885C-61BAA5536C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209551</xdr:colOff>
      <xdr:row>18</xdr:row>
      <xdr:rowOff>38101</xdr:rowOff>
    </xdr:from>
    <xdr:to>
      <xdr:col>6</xdr:col>
      <xdr:colOff>342901</xdr:colOff>
      <xdr:row>32</xdr:row>
      <xdr:rowOff>76201</xdr:rowOff>
    </xdr:to>
    <xdr:graphicFrame macro="">
      <xdr:nvGraphicFramePr>
        <xdr:cNvPr id="4" name="Chart 3">
          <a:extLst>
            <a:ext uri="{FF2B5EF4-FFF2-40B4-BE49-F238E27FC236}">
              <a16:creationId xmlns:a16="http://schemas.microsoft.com/office/drawing/2014/main" id="{4B22A80C-D9F4-419F-8AE0-B4FE16CC03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57149</xdr:colOff>
      <xdr:row>19</xdr:row>
      <xdr:rowOff>38100</xdr:rowOff>
    </xdr:from>
    <xdr:to>
      <xdr:col>15</xdr:col>
      <xdr:colOff>85724</xdr:colOff>
      <xdr:row>32</xdr:row>
      <xdr:rowOff>123825</xdr:rowOff>
    </xdr:to>
    <xdr:graphicFrame macro="">
      <xdr:nvGraphicFramePr>
        <xdr:cNvPr id="5" name="Chart 4">
          <a:extLst>
            <a:ext uri="{FF2B5EF4-FFF2-40B4-BE49-F238E27FC236}">
              <a16:creationId xmlns:a16="http://schemas.microsoft.com/office/drawing/2014/main" id="{4CA6F1B5-91B5-4054-9804-8A18B66BF8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0</xdr:row>
      <xdr:rowOff>180975</xdr:rowOff>
    </xdr:from>
    <xdr:to>
      <xdr:col>12</xdr:col>
      <xdr:colOff>428625</xdr:colOff>
      <xdr:row>3</xdr:row>
      <xdr:rowOff>85725</xdr:rowOff>
    </xdr:to>
    <xdr:sp macro="" textlink="">
      <xdr:nvSpPr>
        <xdr:cNvPr id="6" name="Rectangle 5">
          <a:extLst>
            <a:ext uri="{FF2B5EF4-FFF2-40B4-BE49-F238E27FC236}">
              <a16:creationId xmlns:a16="http://schemas.microsoft.com/office/drawing/2014/main" id="{CFB9E54F-91ED-A826-FAFA-51A18CE2BCB4}"/>
            </a:ext>
          </a:extLst>
        </xdr:cNvPr>
        <xdr:cNvSpPr/>
      </xdr:nvSpPr>
      <xdr:spPr>
        <a:xfrm>
          <a:off x="3048000" y="180975"/>
          <a:ext cx="4695825" cy="4762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cap="none" spc="0">
              <a:ln w="0"/>
              <a:solidFill>
                <a:schemeClr val="bg1"/>
              </a:solidFill>
              <a:effectLst>
                <a:outerShdw blurRad="38100" dist="19050" dir="2700000" algn="tl" rotWithShape="0">
                  <a:schemeClr val="dk1">
                    <a:alpha val="40000"/>
                  </a:schemeClr>
                </a:outerShdw>
              </a:effectLst>
            </a:rPr>
            <a:t>WORLD GDP DASHBOARD</a:t>
          </a:r>
          <a:endParaRPr lang="en-KE" sz="2400" b="1"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editAs="oneCell">
    <xdr:from>
      <xdr:col>6</xdr:col>
      <xdr:colOff>390525</xdr:colOff>
      <xdr:row>3</xdr:row>
      <xdr:rowOff>161925</xdr:rowOff>
    </xdr:from>
    <xdr:to>
      <xdr:col>9</xdr:col>
      <xdr:colOff>38100</xdr:colOff>
      <xdr:row>15</xdr:row>
      <xdr:rowOff>0</xdr:rowOff>
    </xdr:to>
    <mc:AlternateContent xmlns:mc="http://schemas.openxmlformats.org/markup-compatibility/2006" xmlns:a14="http://schemas.microsoft.com/office/drawing/2010/main">
      <mc:Choice Requires="a14">
        <xdr:graphicFrame macro="">
          <xdr:nvGraphicFramePr>
            <xdr:cNvPr id="7" name="UNregion">
              <a:extLst>
                <a:ext uri="{FF2B5EF4-FFF2-40B4-BE49-F238E27FC236}">
                  <a16:creationId xmlns:a16="http://schemas.microsoft.com/office/drawing/2014/main" id="{359209E9-3FDF-F9DE-EE80-F96F6164D147}"/>
                </a:ext>
              </a:extLst>
            </xdr:cNvPr>
            <xdr:cNvGraphicFramePr/>
          </xdr:nvGraphicFramePr>
          <xdr:xfrm>
            <a:off x="0" y="0"/>
            <a:ext cx="0" cy="0"/>
          </xdr:xfrm>
          <a:graphic>
            <a:graphicData uri="http://schemas.microsoft.com/office/drawing/2010/slicer">
              <sle:slicer xmlns:sle="http://schemas.microsoft.com/office/drawing/2010/slicer" name="UNregion"/>
            </a:graphicData>
          </a:graphic>
        </xdr:graphicFrame>
      </mc:Choice>
      <mc:Fallback xmlns="">
        <xdr:sp macro="" textlink="">
          <xdr:nvSpPr>
            <xdr:cNvPr id="0" name=""/>
            <xdr:cNvSpPr>
              <a:spLocks noTextEdit="1"/>
            </xdr:cNvSpPr>
          </xdr:nvSpPr>
          <xdr:spPr>
            <a:xfrm>
              <a:off x="4048125" y="733425"/>
              <a:ext cx="1476375" cy="212407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409576</xdr:colOff>
      <xdr:row>15</xdr:row>
      <xdr:rowOff>19049</xdr:rowOff>
    </xdr:from>
    <xdr:to>
      <xdr:col>9</xdr:col>
      <xdr:colOff>57150</xdr:colOff>
      <xdr:row>32</xdr:row>
      <xdr:rowOff>123824</xdr:rowOff>
    </xdr:to>
    <mc:AlternateContent xmlns:mc="http://schemas.openxmlformats.org/markup-compatibility/2006" xmlns:a14="http://schemas.microsoft.com/office/drawing/2010/main">
      <mc:Choice Requires="a14">
        <xdr:graphicFrame macro="">
          <xdr:nvGraphicFramePr>
            <xdr:cNvPr id="8" name="Country_Territory">
              <a:extLst>
                <a:ext uri="{FF2B5EF4-FFF2-40B4-BE49-F238E27FC236}">
                  <a16:creationId xmlns:a16="http://schemas.microsoft.com/office/drawing/2014/main" id="{04AADD4B-034C-0CDC-3901-4D8C97B84AF2}"/>
                </a:ext>
              </a:extLst>
            </xdr:cNvPr>
            <xdr:cNvGraphicFramePr/>
          </xdr:nvGraphicFramePr>
          <xdr:xfrm>
            <a:off x="0" y="0"/>
            <a:ext cx="0" cy="0"/>
          </xdr:xfrm>
          <a:graphic>
            <a:graphicData uri="http://schemas.microsoft.com/office/drawing/2010/slicer">
              <sle:slicer xmlns:sle="http://schemas.microsoft.com/office/drawing/2010/slicer" name="Country_Territory"/>
            </a:graphicData>
          </a:graphic>
        </xdr:graphicFrame>
      </mc:Choice>
      <mc:Fallback xmlns="">
        <xdr:sp macro="" textlink="">
          <xdr:nvSpPr>
            <xdr:cNvPr id="0" name=""/>
            <xdr:cNvSpPr>
              <a:spLocks noTextEdit="1"/>
            </xdr:cNvSpPr>
          </xdr:nvSpPr>
          <xdr:spPr>
            <a:xfrm>
              <a:off x="4067176" y="2876549"/>
              <a:ext cx="1476374" cy="334327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2</xdr:col>
      <xdr:colOff>466725</xdr:colOff>
      <xdr:row>2</xdr:row>
      <xdr:rowOff>157162</xdr:rowOff>
    </xdr:from>
    <xdr:to>
      <xdr:col>10</xdr:col>
      <xdr:colOff>161925</xdr:colOff>
      <xdr:row>17</xdr:row>
      <xdr:rowOff>42862</xdr:rowOff>
    </xdr:to>
    <xdr:graphicFrame macro="">
      <xdr:nvGraphicFramePr>
        <xdr:cNvPr id="2" name="Chart 1">
          <a:extLst>
            <a:ext uri="{FF2B5EF4-FFF2-40B4-BE49-F238E27FC236}">
              <a16:creationId xmlns:a16="http://schemas.microsoft.com/office/drawing/2014/main" id="{67719111-8B2D-83BE-C5C3-4B0BB9761D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428625</xdr:colOff>
      <xdr:row>0</xdr:row>
      <xdr:rowOff>161925</xdr:rowOff>
    </xdr:from>
    <xdr:to>
      <xdr:col>10</xdr:col>
      <xdr:colOff>123825</xdr:colOff>
      <xdr:row>15</xdr:row>
      <xdr:rowOff>176212</xdr:rowOff>
    </xdr:to>
    <xdr:graphicFrame macro="">
      <xdr:nvGraphicFramePr>
        <xdr:cNvPr id="2" name="Chart 1">
          <a:extLst>
            <a:ext uri="{FF2B5EF4-FFF2-40B4-BE49-F238E27FC236}">
              <a16:creationId xmlns:a16="http://schemas.microsoft.com/office/drawing/2014/main" id="{1A2E9671-8268-D5FE-1E57-DD314BABE3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209550</xdr:colOff>
      <xdr:row>2</xdr:row>
      <xdr:rowOff>33337</xdr:rowOff>
    </xdr:from>
    <xdr:to>
      <xdr:col>9</xdr:col>
      <xdr:colOff>514350</xdr:colOff>
      <xdr:row>16</xdr:row>
      <xdr:rowOff>109537</xdr:rowOff>
    </xdr:to>
    <xdr:graphicFrame macro="">
      <xdr:nvGraphicFramePr>
        <xdr:cNvPr id="2" name="Chart 1">
          <a:extLst>
            <a:ext uri="{FF2B5EF4-FFF2-40B4-BE49-F238E27FC236}">
              <a16:creationId xmlns:a16="http://schemas.microsoft.com/office/drawing/2014/main" id="{77995717-98C2-942B-D30A-FBD1BA3C4E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2</xdr:col>
      <xdr:colOff>314325</xdr:colOff>
      <xdr:row>1</xdr:row>
      <xdr:rowOff>52387</xdr:rowOff>
    </xdr:from>
    <xdr:to>
      <xdr:col>10</xdr:col>
      <xdr:colOff>9525</xdr:colOff>
      <xdr:row>15</xdr:row>
      <xdr:rowOff>128587</xdr:rowOff>
    </xdr:to>
    <xdr:graphicFrame macro="">
      <xdr:nvGraphicFramePr>
        <xdr:cNvPr id="2" name="Chart 1">
          <a:extLst>
            <a:ext uri="{FF2B5EF4-FFF2-40B4-BE49-F238E27FC236}">
              <a16:creationId xmlns:a16="http://schemas.microsoft.com/office/drawing/2014/main" id="{145A6BF6-806B-12D0-4F02-8A6551CE06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333375</xdr:colOff>
      <xdr:row>3</xdr:row>
      <xdr:rowOff>133349</xdr:rowOff>
    </xdr:from>
    <xdr:to>
      <xdr:col>9</xdr:col>
      <xdr:colOff>95250</xdr:colOff>
      <xdr:row>19</xdr:row>
      <xdr:rowOff>47624</xdr:rowOff>
    </xdr:to>
    <xdr:graphicFrame macro="">
      <xdr:nvGraphicFramePr>
        <xdr:cNvPr id="2" name="Chart 1">
          <a:extLst>
            <a:ext uri="{FF2B5EF4-FFF2-40B4-BE49-F238E27FC236}">
              <a16:creationId xmlns:a16="http://schemas.microsoft.com/office/drawing/2014/main" id="{E13FC6A5-D129-4727-86B3-D786A5004E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466725</xdr:colOff>
      <xdr:row>3</xdr:row>
      <xdr:rowOff>152399</xdr:rowOff>
    </xdr:from>
    <xdr:to>
      <xdr:col>17</xdr:col>
      <xdr:colOff>438150</xdr:colOff>
      <xdr:row>19</xdr:row>
      <xdr:rowOff>47624</xdr:rowOff>
    </xdr:to>
    <xdr:graphicFrame macro="">
      <xdr:nvGraphicFramePr>
        <xdr:cNvPr id="3" name="Chart 2">
          <a:extLst>
            <a:ext uri="{FF2B5EF4-FFF2-40B4-BE49-F238E27FC236}">
              <a16:creationId xmlns:a16="http://schemas.microsoft.com/office/drawing/2014/main" id="{A66D824A-F640-4C76-9DE5-D220DF3682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9525</xdr:colOff>
      <xdr:row>0</xdr:row>
      <xdr:rowOff>180975</xdr:rowOff>
    </xdr:from>
    <xdr:to>
      <xdr:col>13</xdr:col>
      <xdr:colOff>561975</xdr:colOff>
      <xdr:row>3</xdr:row>
      <xdr:rowOff>9525</xdr:rowOff>
    </xdr:to>
    <xdr:sp macro="" textlink="">
      <xdr:nvSpPr>
        <xdr:cNvPr id="4" name="Rectangle 3">
          <a:extLst>
            <a:ext uri="{FF2B5EF4-FFF2-40B4-BE49-F238E27FC236}">
              <a16:creationId xmlns:a16="http://schemas.microsoft.com/office/drawing/2014/main" id="{59D0A528-3EFD-23FE-F0D2-7D257B063BEE}"/>
            </a:ext>
          </a:extLst>
        </xdr:cNvPr>
        <xdr:cNvSpPr/>
      </xdr:nvSpPr>
      <xdr:spPr>
        <a:xfrm>
          <a:off x="3667125" y="180975"/>
          <a:ext cx="4819650" cy="4000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cap="none" spc="0">
              <a:ln w="0"/>
              <a:solidFill>
                <a:schemeClr val="bg1"/>
              </a:solidFill>
              <a:effectLst>
                <a:outerShdw blurRad="38100" dist="19050" dir="2700000" algn="tl" rotWithShape="0">
                  <a:schemeClr val="dk1">
                    <a:alpha val="40000"/>
                  </a:schemeClr>
                </a:outerShdw>
              </a:effectLst>
            </a:rPr>
            <a:t>ADVENTURE WORKS DASHBOARD</a:t>
          </a:r>
          <a:endParaRPr lang="en-KE" sz="2400" b="1"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editAs="oneCell">
    <xdr:from>
      <xdr:col>0</xdr:col>
      <xdr:colOff>219075</xdr:colOff>
      <xdr:row>4</xdr:row>
      <xdr:rowOff>76200</xdr:rowOff>
    </xdr:from>
    <xdr:to>
      <xdr:col>2</xdr:col>
      <xdr:colOff>352425</xdr:colOff>
      <xdr:row>15</xdr:row>
      <xdr:rowOff>114300</xdr:rowOff>
    </xdr:to>
    <mc:AlternateContent xmlns:mc="http://schemas.openxmlformats.org/markup-compatibility/2006" xmlns:a14="http://schemas.microsoft.com/office/drawing/2010/main">
      <mc:Choice Requires="a14">
        <xdr:graphicFrame macro="">
          <xdr:nvGraphicFramePr>
            <xdr:cNvPr id="5" name="Country">
              <a:extLst>
                <a:ext uri="{FF2B5EF4-FFF2-40B4-BE49-F238E27FC236}">
                  <a16:creationId xmlns:a16="http://schemas.microsoft.com/office/drawing/2014/main" id="{366958B6-4558-F790-49CE-3950CA8D979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19075" y="838200"/>
              <a:ext cx="1352550" cy="213360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142875</xdr:colOff>
      <xdr:row>3</xdr:row>
      <xdr:rowOff>114300</xdr:rowOff>
    </xdr:from>
    <xdr:to>
      <xdr:col>11</xdr:col>
      <xdr:colOff>466725</xdr:colOff>
      <xdr:row>19</xdr:row>
      <xdr:rowOff>66675</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46F99649-A429-8D78-9695-CEE5ACB4EBF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629275" y="685800"/>
              <a:ext cx="1543050" cy="300037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133350</xdr:colOff>
      <xdr:row>5</xdr:row>
      <xdr:rowOff>19050</xdr:rowOff>
    </xdr:from>
    <xdr:to>
      <xdr:col>7</xdr:col>
      <xdr:colOff>104775</xdr:colOff>
      <xdr:row>18</xdr:row>
      <xdr:rowOff>0</xdr:rowOff>
    </xdr:to>
    <xdr:graphicFrame macro="">
      <xdr:nvGraphicFramePr>
        <xdr:cNvPr id="2" name="Chart 1">
          <a:extLst>
            <a:ext uri="{FF2B5EF4-FFF2-40B4-BE49-F238E27FC236}">
              <a16:creationId xmlns:a16="http://schemas.microsoft.com/office/drawing/2014/main" id="{693DF9A3-FB33-4F7E-8916-E9CA54E70E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238125</xdr:colOff>
      <xdr:row>5</xdr:row>
      <xdr:rowOff>47624</xdr:rowOff>
    </xdr:from>
    <xdr:to>
      <xdr:col>17</xdr:col>
      <xdr:colOff>152400</xdr:colOff>
      <xdr:row>18</xdr:row>
      <xdr:rowOff>95249</xdr:rowOff>
    </xdr:to>
    <xdr:graphicFrame macro="">
      <xdr:nvGraphicFramePr>
        <xdr:cNvPr id="3" name="Chart 2">
          <a:extLst>
            <a:ext uri="{FF2B5EF4-FFF2-40B4-BE49-F238E27FC236}">
              <a16:creationId xmlns:a16="http://schemas.microsoft.com/office/drawing/2014/main" id="{A42DEF32-7C98-4C47-962F-02EA46D63A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133349</xdr:colOff>
      <xdr:row>18</xdr:row>
      <xdr:rowOff>76200</xdr:rowOff>
    </xdr:from>
    <xdr:to>
      <xdr:col>7</xdr:col>
      <xdr:colOff>104775</xdr:colOff>
      <xdr:row>32</xdr:row>
      <xdr:rowOff>38100</xdr:rowOff>
    </xdr:to>
    <xdr:graphicFrame macro="">
      <xdr:nvGraphicFramePr>
        <xdr:cNvPr id="4" name="Chart 3">
          <a:extLst>
            <a:ext uri="{FF2B5EF4-FFF2-40B4-BE49-F238E27FC236}">
              <a16:creationId xmlns:a16="http://schemas.microsoft.com/office/drawing/2014/main" id="{8377AFC2-2358-4A80-81FF-03AD1ADBED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542925</xdr:colOff>
      <xdr:row>1</xdr:row>
      <xdr:rowOff>57150</xdr:rowOff>
    </xdr:from>
    <xdr:to>
      <xdr:col>12</xdr:col>
      <xdr:colOff>104775</xdr:colOff>
      <xdr:row>4</xdr:row>
      <xdr:rowOff>0</xdr:rowOff>
    </xdr:to>
    <xdr:sp macro="" textlink="">
      <xdr:nvSpPr>
        <xdr:cNvPr id="6" name="Rectangle 5">
          <a:extLst>
            <a:ext uri="{FF2B5EF4-FFF2-40B4-BE49-F238E27FC236}">
              <a16:creationId xmlns:a16="http://schemas.microsoft.com/office/drawing/2014/main" id="{42BD18AE-3248-1CF3-FD58-DBDAB86FBB9A}"/>
            </a:ext>
          </a:extLst>
        </xdr:cNvPr>
        <xdr:cNvSpPr/>
      </xdr:nvSpPr>
      <xdr:spPr>
        <a:xfrm>
          <a:off x="1762125" y="247650"/>
          <a:ext cx="5657850" cy="5143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cap="none" spc="0">
              <a:ln w="0"/>
              <a:solidFill>
                <a:schemeClr val="bg1"/>
              </a:solidFill>
              <a:effectLst>
                <a:outerShdw blurRad="38100" dist="19050" dir="2700000" algn="tl" rotWithShape="0">
                  <a:schemeClr val="dk1">
                    <a:alpha val="40000"/>
                  </a:schemeClr>
                </a:outerShdw>
              </a:effectLst>
            </a:rPr>
            <a:t>ADVENTURE WORKS DASHBOARD</a:t>
          </a:r>
          <a:endParaRPr lang="en-KE" sz="2800" b="1"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editAs="oneCell">
    <xdr:from>
      <xdr:col>7</xdr:col>
      <xdr:colOff>266700</xdr:colOff>
      <xdr:row>5</xdr:row>
      <xdr:rowOff>9525</xdr:rowOff>
    </xdr:from>
    <xdr:to>
      <xdr:col>10</xdr:col>
      <xdr:colOff>190500</xdr:colOff>
      <xdr:row>17</xdr:row>
      <xdr:rowOff>38100</xdr:rowOff>
    </xdr:to>
    <mc:AlternateContent xmlns:mc="http://schemas.openxmlformats.org/markup-compatibility/2006" xmlns:a14="http://schemas.microsoft.com/office/drawing/2010/main">
      <mc:Choice Requires="a14">
        <xdr:graphicFrame macro="">
          <xdr:nvGraphicFramePr>
            <xdr:cNvPr id="8" name="ProductColor">
              <a:extLst>
                <a:ext uri="{FF2B5EF4-FFF2-40B4-BE49-F238E27FC236}">
                  <a16:creationId xmlns:a16="http://schemas.microsoft.com/office/drawing/2014/main" id="{3D5668B0-0127-CDB3-9596-AD4A4290E010}"/>
                </a:ext>
              </a:extLst>
            </xdr:cNvPr>
            <xdr:cNvGraphicFramePr/>
          </xdr:nvGraphicFramePr>
          <xdr:xfrm>
            <a:off x="0" y="0"/>
            <a:ext cx="0" cy="0"/>
          </xdr:xfrm>
          <a:graphic>
            <a:graphicData uri="http://schemas.microsoft.com/office/drawing/2010/slicer">
              <sle:slicer xmlns:sle="http://schemas.microsoft.com/office/drawing/2010/slicer" name="ProductColor"/>
            </a:graphicData>
          </a:graphic>
        </xdr:graphicFrame>
      </mc:Choice>
      <mc:Fallback xmlns="">
        <xdr:sp macro="" textlink="">
          <xdr:nvSpPr>
            <xdr:cNvPr id="0" name=""/>
            <xdr:cNvSpPr>
              <a:spLocks noTextEdit="1"/>
            </xdr:cNvSpPr>
          </xdr:nvSpPr>
          <xdr:spPr>
            <a:xfrm>
              <a:off x="4533900" y="962025"/>
              <a:ext cx="1752600" cy="231457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209550</xdr:colOff>
      <xdr:row>18</xdr:row>
      <xdr:rowOff>0</xdr:rowOff>
    </xdr:from>
    <xdr:to>
      <xdr:col>10</xdr:col>
      <xdr:colOff>209550</xdr:colOff>
      <xdr:row>32</xdr:row>
      <xdr:rowOff>0</xdr:rowOff>
    </xdr:to>
    <mc:AlternateContent xmlns:mc="http://schemas.openxmlformats.org/markup-compatibility/2006" xmlns:a14="http://schemas.microsoft.com/office/drawing/2010/main">
      <mc:Choice Requires="a14">
        <xdr:graphicFrame macro="">
          <xdr:nvGraphicFramePr>
            <xdr:cNvPr id="9" name="ProductName 1">
              <a:extLst>
                <a:ext uri="{FF2B5EF4-FFF2-40B4-BE49-F238E27FC236}">
                  <a16:creationId xmlns:a16="http://schemas.microsoft.com/office/drawing/2014/main" id="{25C37C44-31D9-D2FE-7BA2-8F30DC4BCB42}"/>
                </a:ext>
              </a:extLst>
            </xdr:cNvPr>
            <xdr:cNvGraphicFramePr/>
          </xdr:nvGraphicFramePr>
          <xdr:xfrm>
            <a:off x="0" y="0"/>
            <a:ext cx="0" cy="0"/>
          </xdr:xfrm>
          <a:graphic>
            <a:graphicData uri="http://schemas.microsoft.com/office/drawing/2010/slicer">
              <sle:slicer xmlns:sle="http://schemas.microsoft.com/office/drawing/2010/slicer" name="ProductName 1"/>
            </a:graphicData>
          </a:graphic>
        </xdr:graphicFrame>
      </mc:Choice>
      <mc:Fallback xmlns="">
        <xdr:sp macro="" textlink="">
          <xdr:nvSpPr>
            <xdr:cNvPr id="0" name=""/>
            <xdr:cNvSpPr>
              <a:spLocks noTextEdit="1"/>
            </xdr:cNvSpPr>
          </xdr:nvSpPr>
          <xdr:spPr>
            <a:xfrm>
              <a:off x="4476750" y="3429000"/>
              <a:ext cx="1828800" cy="266700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266700</xdr:colOff>
      <xdr:row>18</xdr:row>
      <xdr:rowOff>161925</xdr:rowOff>
    </xdr:from>
    <xdr:to>
      <xdr:col>17</xdr:col>
      <xdr:colOff>190500</xdr:colOff>
      <xdr:row>32</xdr:row>
      <xdr:rowOff>85725</xdr:rowOff>
    </xdr:to>
    <xdr:graphicFrame macro="">
      <xdr:nvGraphicFramePr>
        <xdr:cNvPr id="7" name="Chart 6">
          <a:extLst>
            <a:ext uri="{FF2B5EF4-FFF2-40B4-BE49-F238E27FC236}">
              <a16:creationId xmlns:a16="http://schemas.microsoft.com/office/drawing/2014/main" id="{4B976BF5-0DED-4B01-A40E-F18F2B6B72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428625</xdr:colOff>
      <xdr:row>1</xdr:row>
      <xdr:rowOff>185737</xdr:rowOff>
    </xdr:from>
    <xdr:to>
      <xdr:col>10</xdr:col>
      <xdr:colOff>123825</xdr:colOff>
      <xdr:row>16</xdr:row>
      <xdr:rowOff>71437</xdr:rowOff>
    </xdr:to>
    <xdr:graphicFrame macro="">
      <xdr:nvGraphicFramePr>
        <xdr:cNvPr id="2" name="Chart 1">
          <a:extLst>
            <a:ext uri="{FF2B5EF4-FFF2-40B4-BE49-F238E27FC236}">
              <a16:creationId xmlns:a16="http://schemas.microsoft.com/office/drawing/2014/main" id="{CF79C753-64D5-EF4B-B65A-9F2067C0D8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xdr:colOff>
      <xdr:row>0</xdr:row>
      <xdr:rowOff>185737</xdr:rowOff>
    </xdr:from>
    <xdr:to>
      <xdr:col>10</xdr:col>
      <xdr:colOff>352425</xdr:colOff>
      <xdr:row>15</xdr:row>
      <xdr:rowOff>71437</xdr:rowOff>
    </xdr:to>
    <xdr:graphicFrame macro="">
      <xdr:nvGraphicFramePr>
        <xdr:cNvPr id="2" name="Chart 1">
          <a:extLst>
            <a:ext uri="{FF2B5EF4-FFF2-40B4-BE49-F238E27FC236}">
              <a16:creationId xmlns:a16="http://schemas.microsoft.com/office/drawing/2014/main" id="{8AE57CEA-6612-D1C2-612F-A45434EA74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361950</xdr:colOff>
      <xdr:row>2</xdr:row>
      <xdr:rowOff>33337</xdr:rowOff>
    </xdr:from>
    <xdr:to>
      <xdr:col>10</xdr:col>
      <xdr:colOff>57150</xdr:colOff>
      <xdr:row>16</xdr:row>
      <xdr:rowOff>109537</xdr:rowOff>
    </xdr:to>
    <xdr:graphicFrame macro="">
      <xdr:nvGraphicFramePr>
        <xdr:cNvPr id="2" name="Chart 1">
          <a:extLst>
            <a:ext uri="{FF2B5EF4-FFF2-40B4-BE49-F238E27FC236}">
              <a16:creationId xmlns:a16="http://schemas.microsoft.com/office/drawing/2014/main" id="{36A5BCD2-DFD7-E292-2892-F60E17108E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381000</xdr:colOff>
      <xdr:row>1</xdr:row>
      <xdr:rowOff>161925</xdr:rowOff>
    </xdr:from>
    <xdr:to>
      <xdr:col>10</xdr:col>
      <xdr:colOff>76200</xdr:colOff>
      <xdr:row>16</xdr:row>
      <xdr:rowOff>47625</xdr:rowOff>
    </xdr:to>
    <xdr:graphicFrame macro="">
      <xdr:nvGraphicFramePr>
        <xdr:cNvPr id="2" name="Chart 1">
          <a:extLst>
            <a:ext uri="{FF2B5EF4-FFF2-40B4-BE49-F238E27FC236}">
              <a16:creationId xmlns:a16="http://schemas.microsoft.com/office/drawing/2014/main" id="{7108342A-A3F1-04A2-50F8-A8BED9C1A3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66675</xdr:colOff>
      <xdr:row>1</xdr:row>
      <xdr:rowOff>166687</xdr:rowOff>
    </xdr:from>
    <xdr:to>
      <xdr:col>10</xdr:col>
      <xdr:colOff>371475</xdr:colOff>
      <xdr:row>16</xdr:row>
      <xdr:rowOff>52387</xdr:rowOff>
    </xdr:to>
    <xdr:graphicFrame macro="">
      <xdr:nvGraphicFramePr>
        <xdr:cNvPr id="2" name="Chart 1">
          <a:extLst>
            <a:ext uri="{FF2B5EF4-FFF2-40B4-BE49-F238E27FC236}">
              <a16:creationId xmlns:a16="http://schemas.microsoft.com/office/drawing/2014/main" id="{46B84F6E-4E67-51FF-F1A5-504383001E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200025</xdr:colOff>
      <xdr:row>1</xdr:row>
      <xdr:rowOff>80962</xdr:rowOff>
    </xdr:from>
    <xdr:to>
      <xdr:col>9</xdr:col>
      <xdr:colOff>504825</xdr:colOff>
      <xdr:row>15</xdr:row>
      <xdr:rowOff>157162</xdr:rowOff>
    </xdr:to>
    <xdr:graphicFrame macro="">
      <xdr:nvGraphicFramePr>
        <xdr:cNvPr id="2" name="Chart 1">
          <a:extLst>
            <a:ext uri="{FF2B5EF4-FFF2-40B4-BE49-F238E27FC236}">
              <a16:creationId xmlns:a16="http://schemas.microsoft.com/office/drawing/2014/main" id="{C00D2893-E127-5CCA-B7FC-0F1CD00D0B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ISA COMPUTERS" refreshedDate="45586.211381828703" backgroundQuery="1" createdVersion="8" refreshedVersion="8" minRefreshableVersion="3" recordCount="0" supportSubquery="1" supportAdvancedDrill="1" xr:uid="{D2F8FAB6-8643-4564-ACB0-E2857DB29374}">
  <cacheSource type="external" connectionId="11"/>
  <cacheFields count="2">
    <cacheField name="[TOTAL_SALES].[ProductName].[ProductName]" caption="ProductName" numFmtId="0" hierarchy="10" level="1">
      <sharedItems count="120">
        <s v="All-Purpose Bike Stand"/>
        <s v="Bike Wash - Dissolver"/>
        <s v="Classic Vest, L"/>
        <s v="Classic Vest, M"/>
        <s v="Classic Vest, S"/>
        <s v="Fender Set - Mountain"/>
        <s v="Hitch Rack - 4-Bike"/>
        <s v="HL Mountain Tire"/>
        <s v="HL Road Tire"/>
        <s v="Hydration Pack - 70 oz."/>
        <s v="LL Mountain Tire"/>
        <s v="LL Road Tire"/>
        <s v="ML Mountain Tire"/>
        <s v="ML Road Tire"/>
        <s v="Mountain Bottle Cage"/>
        <s v="Mountain Tire Tube"/>
        <s v="Mountain-100 Black, 38"/>
        <s v="Mountain-100 Black, 42"/>
        <s v="Mountain-100 Black, 44"/>
        <s v="Mountain-100 Black, 48"/>
        <s v="Mountain-100 Silver, 38"/>
        <s v="Mountain-100 Silver, 42"/>
        <s v="Mountain-100 Silver, 44"/>
        <s v="Mountain-100 Silver, 48"/>
        <s v="Mountain-200 Black, 38"/>
        <s v="Mountain-200 Black, 42"/>
        <s v="Mountain-200 Black, 46"/>
        <s v="Mountain-200 Silver, 38"/>
        <s v="Mountain-200 Silver, 42"/>
        <s v="Mountain-200 Silver, 46"/>
        <s v="Mountain-400-W Silver, 38"/>
        <s v="Mountain-400-W Silver, 40"/>
        <s v="Mountain-400-W Silver, 42"/>
        <s v="Mountain-400-W Silver, 46"/>
        <s v="Mountain-500 Black, 40"/>
        <s v="Mountain-500 Black, 42"/>
        <s v="Mountain-500 Black, 44"/>
        <s v="Mountain-500 Black, 48"/>
        <s v="Mountain-500 Black, 52"/>
        <s v="Mountain-500 Silver, 40"/>
        <s v="Mountain-500 Silver, 42"/>
        <s v="Mountain-500 Silver, 44"/>
        <s v="Mountain-500 Silver, 48"/>
        <s v="Mountain-500 Silver, 52"/>
        <s v="Patch Kit/8 Patches"/>
        <s v="Racing Socks, L"/>
        <s v="Racing Socks, M"/>
        <s v="Road Bottle Cage"/>
        <s v="Road Tire Tube"/>
        <s v="Road-150 Red, 44"/>
        <s v="Road-150 Red, 48"/>
        <s v="Road-150 Red, 52"/>
        <s v="Road-150 Red, 56"/>
        <s v="Road-150 Red, 62"/>
        <s v="Road-250 Black, 44"/>
        <s v="Road-250 Black, 48"/>
        <s v="Road-250 Black, 52"/>
        <s v="Road-250 Black, 58"/>
        <s v="Road-250 Red, 44"/>
        <s v="Road-250 Red, 48"/>
        <s v="Road-250 Red, 52"/>
        <s v="Road-250 Red, 58"/>
        <s v="Road-350-W Yellow, 40"/>
        <s v="Road-350-W Yellow, 42"/>
        <s v="Road-350-W Yellow, 44"/>
        <s v="Road-350-W Yellow, 48"/>
        <s v="Road-550-W Yellow, 38"/>
        <s v="Road-550-W Yellow, 40"/>
        <s v="Road-550-W Yellow, 42"/>
        <s v="Road-550-W Yellow, 44"/>
        <s v="Road-550-W Yellow, 48"/>
        <s v="Road-650 Black, 44"/>
        <s v="Road-650 Black, 48"/>
        <s v="Road-650 Black, 52"/>
        <s v="Road-650 Black, 58"/>
        <s v="Road-650 Black, 60"/>
        <s v="Road-650 Black, 62"/>
        <s v="Road-650 Red, 44"/>
        <s v="Road-650 Red, 48"/>
        <s v="Road-650 Red, 52"/>
        <s v="Road-650 Red, 58"/>
        <s v="Road-650 Red, 60"/>
        <s v="Road-650 Red, 62"/>
        <s v="Road-750 Black, 44"/>
        <s v="Road-750 Black, 48"/>
        <s v="Road-750 Black, 52"/>
        <s v="Road-750 Black, 58"/>
        <s v="Short-Sleeve Classic Jersey, L"/>
        <s v="Short-Sleeve Classic Jersey, M"/>
        <s v="Short-Sleeve Classic Jersey, S"/>
        <s v="Short-Sleeve Classic Jersey, XL"/>
        <s v="Sport-100 Helmet, Red"/>
        <s v="Touring Tire"/>
        <s v="Touring Tire Tube"/>
        <s v="Touring-1000 Blue, 46"/>
        <s v="Touring-1000 Blue, 50"/>
        <s v="Touring-1000 Blue, 54"/>
        <s v="Touring-1000 Blue, 60"/>
        <s v="Touring-1000 Yellow, 46"/>
        <s v="Touring-1000 Yellow, 50"/>
        <s v="Touring-1000 Yellow, 54"/>
        <s v="Touring-1000 Yellow, 60"/>
        <s v="Touring-2000 Blue, 46"/>
        <s v="Touring-2000 Blue, 50"/>
        <s v="Touring-2000 Blue, 54"/>
        <s v="Touring-2000 Blue, 60"/>
        <s v="Touring-3000 Blue, 44"/>
        <s v="Touring-3000 Blue, 50"/>
        <s v="Touring-3000 Blue, 54"/>
        <s v="Touring-3000 Blue, 58"/>
        <s v="Touring-3000 Blue, 62"/>
        <s v="Touring-3000 Yellow, 44"/>
        <s v="Touring-3000 Yellow, 50"/>
        <s v="Touring-3000 Yellow, 54"/>
        <s v="Touring-3000 Yellow, 58"/>
        <s v="Touring-3000 Yellow, 62"/>
        <s v="Water Bottle - 30 oz."/>
        <s v="Women's Mountain Shorts, L"/>
        <s v="Women's Mountain Shorts, M"/>
        <s v="Women's Mountain Shorts, S"/>
      </sharedItems>
    </cacheField>
    <cacheField name="[Measures].[Sum of Total_Sales]" caption="Sum of Total_Sales" numFmtId="0" hierarchy="35" level="32767"/>
  </cacheFields>
  <cacheHierarchies count="46">
    <cacheHierarchy uniqueName="[AVERAGE_WORLD_BANK_ESTIMATE].[UNregion]" caption="UNregion" attribute="1" defaultMemberUniqueName="[AVERAGE_WORLD_BANK_ESTIMATE].[UNregion].[All]" allUniqueName="[AVERAGE_WORLD_BANK_ESTIMATE].[UNregion].[All]" dimensionUniqueName="[AVERAGE_WORLD_BANK_ESTIMATE]" displayFolder="" count="0" memberValueDatatype="130" unbalanced="0"/>
    <cacheHierarchy uniqueName="[AVERAGE_WORLD_BANK_ESTIMATE].[Average_World_Bank_Estimate]" caption="Average_World_Bank_Estimate" attribute="1" defaultMemberUniqueName="[AVERAGE_WORLD_BANK_ESTIMATE].[Average_World_Bank_Estimate].[All]" allUniqueName="[AVERAGE_WORLD_BANK_ESTIMATE].[Average_World_Bank_Estimate].[All]" dimensionUniqueName="[AVERAGE_WORLD_BANK_ESTIMATE]" displayFolder="" count="0" memberValueDatatype="20" unbalanced="0"/>
    <cacheHierarchy uniqueName="[PERCENTAGE_OF_TOTAL_TAX_AMOUNT].[Region]" caption="Region" attribute="1" defaultMemberUniqueName="[PERCENTAGE_OF_TOTAL_TAX_AMOUNT].[Region].[All]" allUniqueName="[PERCENTAGE_OF_TOTAL_TAX_AMOUNT].[Region].[All]" dimensionUniqueName="[PERCENTAGE_OF_TOTAL_TAX_AMOUNT]" displayFolder="" count="0" memberValueDatatype="130" unbalanced="0"/>
    <cacheHierarchy uniqueName="[PERCENTAGE_OF_TOTAL_TAX_AMOUNT].[Total_Tax_Amount]" caption="Total_Tax_Amount" attribute="1" defaultMemberUniqueName="[PERCENTAGE_OF_TOTAL_TAX_AMOUNT].[Total_Tax_Amount].[All]" allUniqueName="[PERCENTAGE_OF_TOTAL_TAX_AMOUNT].[Total_Tax_Amount].[All]" dimensionUniqueName="[PERCENTAGE_OF_TOTAL_TAX_AMOUNT]" displayFolder="" count="0" memberValueDatatype="5" unbalanced="0"/>
    <cacheHierarchy uniqueName="[PERCENTAGE_OF_TOTAL_TAX_AMOUNT].[percentage_Total_Tax]" caption="percentage_Total_Tax" attribute="1" defaultMemberUniqueName="[PERCENTAGE_OF_TOTAL_TAX_AMOUNT].[percentage_Total_Tax].[All]" allUniqueName="[PERCENTAGE_OF_TOTAL_TAX_AMOUNT].[percentage_Total_Tax].[All]" dimensionUniqueName="[PERCENTAGE_OF_TOTAL_TAX_AMOUNT]" displayFolder="" count="0" memberValueDatatype="5" unbalanced="0"/>
    <cacheHierarchy uniqueName="[SUM_OF_TOTAL_PRODUCT_COST].[ProductName]" caption="ProductName" attribute="1" defaultMemberUniqueName="[SUM_OF_TOTAL_PRODUCT_COST].[ProductName].[All]" allUniqueName="[SUM_OF_TOTAL_PRODUCT_COST].[ProductName].[All]" dimensionUniqueName="[SUM_OF_TOTAL_PRODUCT_COST]" displayFolder="" count="0" memberValueDatatype="130" unbalanced="0"/>
    <cacheHierarchy uniqueName="[SUM_OF_TOTAL_PRODUCT_COST].[Sum_Total_Product_Cost]" caption="Sum_Total_Product_Cost" attribute="1" defaultMemberUniqueName="[SUM_OF_TOTAL_PRODUCT_COST].[Sum_Total_Product_Cost].[All]" allUniqueName="[SUM_OF_TOTAL_PRODUCT_COST].[Sum_Total_Product_Cost].[All]" dimensionUniqueName="[SUM_OF_TOTAL_PRODUCT_COST]" displayFolder="" count="0" memberValueDatatype="5" unbalanced="0"/>
    <cacheHierarchy uniqueName="[SUM_OF_TOTAL_PRODUCT_COST].[Proportion]" caption="Proportion" attribute="1" defaultMemberUniqueName="[SUM_OF_TOTAL_PRODUCT_COST].[Proportion].[All]" allUniqueName="[SUM_OF_TOTAL_PRODUCT_COST].[Proportion].[All]" dimensionUniqueName="[SUM_OF_TOTAL_PRODUCT_COST]" displayFolder="" count="0" memberValueDatatype="5" unbalanced="0"/>
    <cacheHierarchy uniqueName="[TOTAL_FREIGHT].[ProductName]" caption="ProductName" attribute="1" defaultMemberUniqueName="[TOTAL_FREIGHT].[ProductName].[All]" allUniqueName="[TOTAL_FREIGHT].[ProductName].[All]" dimensionUniqueName="[TOTAL_FREIGHT]" displayFolder="" count="0" memberValueDatatype="130" unbalanced="0"/>
    <cacheHierarchy uniqueName="[TOTAL_FREIGHT].[Total_Freight]" caption="Total_Freight" attribute="1" defaultMemberUniqueName="[TOTAL_FREIGHT].[Total_Freight].[All]" allUniqueName="[TOTAL_FREIGHT].[Total_Freight].[All]" dimensionUniqueName="[TOTAL_FREIGHT]" displayFolder="" count="0" memberValueDatatype="5" unbalanced="0"/>
    <cacheHierarchy uniqueName="[TOTAL_SALES].[ProductName]" caption="ProductName" attribute="1" defaultMemberUniqueName="[TOTAL_SALES].[ProductName].[All]" allUniqueName="[TOTAL_SALES].[ProductName].[All]" dimensionUniqueName="[TOTAL_SALES]" displayFolder="" count="2" memberValueDatatype="130" unbalanced="0">
      <fieldsUsage count="2">
        <fieldUsage x="-1"/>
        <fieldUsage x="0"/>
      </fieldsUsage>
    </cacheHierarchy>
    <cacheHierarchy uniqueName="[TOTAL_SALES].[Total_Sales]" caption="Total_Sales" attribute="1" defaultMemberUniqueName="[TOTAL_SALES].[Total_Sales].[All]" allUniqueName="[TOTAL_SALES].[Total_Sales].[All]" dimensionUniqueName="[TOTAL_SALES]" displayFolder="" count="0" memberValueDatatype="5" unbalanced="0"/>
    <cacheHierarchy uniqueName="[TOTAL_SALES_AMOUNT_AND_FREIGHT].[Country]" caption="Country" attribute="1" defaultMemberUniqueName="[TOTAL_SALES_AMOUNT_AND_FREIGHT].[Country].[All]" allUniqueName="[TOTAL_SALES_AMOUNT_AND_FREIGHT].[Country].[All]" dimensionUniqueName="[TOTAL_SALES_AMOUNT_AND_FREIGHT]" displayFolder="" count="0" memberValueDatatype="130" unbalanced="0"/>
    <cacheHierarchy uniqueName="[TOTAL_SALES_AMOUNT_AND_FREIGHT].[Total_Sales_Amount]" caption="Total_Sales_Amount" attribute="1" defaultMemberUniqueName="[TOTAL_SALES_AMOUNT_AND_FREIGHT].[Total_Sales_Amount].[All]" allUniqueName="[TOTAL_SALES_AMOUNT_AND_FREIGHT].[Total_Sales_Amount].[All]" dimensionUniqueName="[TOTAL_SALES_AMOUNT_AND_FREIGHT]" displayFolder="" count="0" memberValueDatatype="5" unbalanced="0"/>
    <cacheHierarchy uniqueName="[TOTAL_SALES_AMOUNT_AND_FREIGHT].[Total_Freight]" caption="Total_Freight" attribute="1" defaultMemberUniqueName="[TOTAL_SALES_AMOUNT_AND_FREIGHT].[Total_Freight].[All]" allUniqueName="[TOTAL_SALES_AMOUNT_AND_FREIGHT].[Total_Freight].[All]" dimensionUniqueName="[TOTAL_SALES_AMOUNT_AND_FREIGHT]" displayFolder="" count="0" memberValueDatatype="5" unbalanced="0"/>
    <cacheHierarchy uniqueName="[TOTAL_TAX_AMOUNT].[ProductColor]" caption="ProductColor" attribute="1" defaultMemberUniqueName="[TOTAL_TAX_AMOUNT].[ProductColor].[All]" allUniqueName="[TOTAL_TAX_AMOUNT].[ProductColor].[All]" dimensionUniqueName="[TOTAL_TAX_AMOUNT]" displayFolder="" count="0" memberValueDatatype="130" unbalanced="0"/>
    <cacheHierarchy uniqueName="[TOTAL_TAX_AMOUNT].[Total_Tax]" caption="Total_Tax" attribute="1" defaultMemberUniqueName="[TOTAL_TAX_AMOUNT].[Total_Tax].[All]" allUniqueName="[TOTAL_TAX_AMOUNT].[Total_Tax].[All]" dimensionUniqueName="[TOTAL_TAX_AMOUNT]" displayFolder="" count="0" memberValueDatatype="5" unbalanced="0"/>
    <cacheHierarchy uniqueName="[TOTAL_WORLD_BANK_ESTIMATES].[Country_Territory]" caption="Country_Territory" attribute="1" defaultMemberUniqueName="[TOTAL_WORLD_BANK_ESTIMATES].[Country_Territory].[All]" allUniqueName="[TOTAL_WORLD_BANK_ESTIMATES].[Country_Territory].[All]" dimensionUniqueName="[TOTAL_WORLD_BANK_ESTIMATES]" displayFolder="" count="0" memberValueDatatype="130" unbalanced="0"/>
    <cacheHierarchy uniqueName="[TOTAL_WORLD_BANK_ESTIMATES].[Total_World_Bank_Estimate]" caption="Total_World_Bank_Estimate" attribute="1" defaultMemberUniqueName="[TOTAL_WORLD_BANK_ESTIMATES].[Total_World_Bank_Estimate].[All]" allUniqueName="[TOTAL_WORLD_BANK_ESTIMATES].[Total_World_Bank_Estimate].[All]" dimensionUniqueName="[TOTAL_WORLD_BANK_ESTIMATES]" displayFolder="" count="0" memberValueDatatype="20" unbalanced="0"/>
    <cacheHierarchy uniqueName="[UN_ESTIMATE].[UnitedNationsEstimate]" caption="UnitedNationsEstimate" attribute="1" defaultMemberUniqueName="[UN_ESTIMATE].[UnitedNationsEstimate].[All]" allUniqueName="[UN_ESTIMATE].[UnitedNationsEstimate].[All]" dimensionUniqueName="[UN_ESTIMATE]" displayFolder="" count="0" memberValueDatatype="20" unbalanced="0"/>
    <cacheHierarchy uniqueName="[UN_ESTIMATE].[country_Territory]" caption="country_Territory" attribute="1" defaultMemberUniqueName="[UN_ESTIMATE].[country_Territory].[All]" allUniqueName="[UN_ESTIMATE].[country_Territory].[All]" dimensionUniqueName="[UN_ESTIMATE]" displayFolder="" count="0" memberValueDatatype="130" unbalanced="0"/>
    <cacheHierarchy uniqueName="[UN_ESTIMATE].[UNregion]" caption="UNregion" attribute="1" defaultMemberUniqueName="[UN_ESTIMATE].[UNregion].[All]" allUniqueName="[UN_ESTIMATE].[UNregion].[All]" dimensionUniqueName="[UN_ESTIMATE]" displayFolder="" count="0" memberValueDatatype="130" unbalanced="0"/>
    <cacheHierarchy uniqueName="[WORLD_BANK_ESTIMATE].[UNregion]" caption="UNregion" attribute="1" defaultMemberUniqueName="[WORLD_BANK_ESTIMATE].[UNregion].[All]" allUniqueName="[WORLD_BANK_ESTIMATE].[UNregion].[All]" dimensionUniqueName="[WORLD_BANK_ESTIMATE]" displayFolder="" count="0" memberValueDatatype="130" unbalanced="0"/>
    <cacheHierarchy uniqueName="[WORLD_BANK_ESTIMATE].[Total_World_Bank_Estimate]" caption="Total_World_Bank_Estimate" attribute="1" defaultMemberUniqueName="[WORLD_BANK_ESTIMATE].[Total_World_Bank_Estimate].[All]" allUniqueName="[WORLD_BANK_ESTIMATE].[Total_World_Bank_Estimate].[All]" dimensionUniqueName="[WORLD_BANK_ESTIMATE]" displayFolder="" count="0" memberValueDatatype="20" unbalanced="0"/>
    <cacheHierarchy uniqueName="[Measures].[__XL_Count TOTAL_SALES]" caption="__XL_Count TOTAL_SALES" measure="1" displayFolder="" measureGroup="TOTAL_SALES" count="0" hidden="1"/>
    <cacheHierarchy uniqueName="[Measures].[__XL_Count TOTAL_TAX_AMOUNT]" caption="__XL_Count TOTAL_TAX_AMOUNT" measure="1" displayFolder="" measureGroup="TOTAL_TAX_AMOUNT" count="0" hidden="1"/>
    <cacheHierarchy uniqueName="[Measures].[__XL_Count TOTAL_FREIGHT]" caption="__XL_Count TOTAL_FREIGHT" measure="1" displayFolder="" measureGroup="TOTAL_FREIGHT" count="0" hidden="1"/>
    <cacheHierarchy uniqueName="[Measures].[__XL_Count TOTAL_SALES_AMOUNT_AND_FREIGHT]" caption="__XL_Count TOTAL_SALES_AMOUNT_AND_FREIGHT" measure="1" displayFolder="" measureGroup="TOTAL_SALES_AMOUNT_AND_FREIGHT" count="0" hidden="1"/>
    <cacheHierarchy uniqueName="[Measures].[__XL_Count PERCENTAGE_OF_TOTAL_TAX_AMOUNT]" caption="__XL_Count PERCENTAGE_OF_TOTAL_TAX_AMOUNT" measure="1" displayFolder="" measureGroup="PERCENTAGE_OF_TOTAL_TAX_AMOUNT" count="0" hidden="1"/>
    <cacheHierarchy uniqueName="[Measures].[__XL_Count UN_ESTIMATE]" caption="__XL_Count UN_ESTIMATE" measure="1" displayFolder="" measureGroup="UN_ESTIMATE" count="0" hidden="1"/>
    <cacheHierarchy uniqueName="[Measures].[__XL_Count WORLD_BANK_ESTIMATE]" caption="__XL_Count WORLD_BANK_ESTIMATE" measure="1" displayFolder="" measureGroup="WORLD_BANK_ESTIMATE" count="0" hidden="1"/>
    <cacheHierarchy uniqueName="[Measures].[__XL_Count AVERAGE_WORLD_BANK_ESTIMATE]" caption="__XL_Count AVERAGE_WORLD_BANK_ESTIMATE" measure="1" displayFolder="" measureGroup="AVERAGE_WORLD_BANK_ESTIMATE" count="0" hidden="1"/>
    <cacheHierarchy uniqueName="[Measures].[__XL_Count TOTAL_WORLD_BANK_ESTIMATES]" caption="__XL_Count TOTAL_WORLD_BANK_ESTIMATES" measure="1" displayFolder="" measureGroup="TOTAL_WORLD_BANK_ESTIMATES" count="0" hidden="1"/>
    <cacheHierarchy uniqueName="[Measures].[__XL_Count SUM_OF_TOTAL_PRODUCT_COST]" caption="__XL_Count SUM_OF_TOTAL_PRODUCT_COST" measure="1" displayFolder="" measureGroup="SUM_OF_TOTAL_PRODUCT_COST" count="0" hidden="1"/>
    <cacheHierarchy uniqueName="[Measures].[__No measures defined]" caption="__No measures defined" measure="1" displayFolder="" count="0" hidden="1"/>
    <cacheHierarchy uniqueName="[Measures].[Sum of Total_Sales]" caption="Sum of Total_Sales" measure="1" displayFolder="" measureGroup="TOTAL_SALES"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Total_Tax]" caption="Sum of Total_Tax" measure="1" displayFolder="" measureGroup="TOTAL_TAX_AMOUNT" count="0" hidden="1">
      <extLst>
        <ext xmlns:x15="http://schemas.microsoft.com/office/spreadsheetml/2010/11/main" uri="{B97F6D7D-B522-45F9-BDA1-12C45D357490}">
          <x15:cacheHierarchy aggregatedColumn="16"/>
        </ext>
      </extLst>
    </cacheHierarchy>
    <cacheHierarchy uniqueName="[Measures].[Sum of Total_Freight]" caption="Sum of Total_Freight" measure="1" displayFolder="" measureGroup="TOTAL_FREIGHT" count="0" hidden="1">
      <extLst>
        <ext xmlns:x15="http://schemas.microsoft.com/office/spreadsheetml/2010/11/main" uri="{B97F6D7D-B522-45F9-BDA1-12C45D357490}">
          <x15:cacheHierarchy aggregatedColumn="9"/>
        </ext>
      </extLst>
    </cacheHierarchy>
    <cacheHierarchy uniqueName="[Measures].[Sum of Total_Sales_Amount]" caption="Sum of Total_Sales_Amount" measure="1" displayFolder="" measureGroup="TOTAL_SALES_AMOUNT_AND_FREIGHT" count="0" hidden="1">
      <extLst>
        <ext xmlns:x15="http://schemas.microsoft.com/office/spreadsheetml/2010/11/main" uri="{B97F6D7D-B522-45F9-BDA1-12C45D357490}">
          <x15:cacheHierarchy aggregatedColumn="13"/>
        </ext>
      </extLst>
    </cacheHierarchy>
    <cacheHierarchy uniqueName="[Measures].[Sum of Total_Freight 2]" caption="Sum of Total_Freight 2" measure="1" displayFolder="" measureGroup="TOTAL_SALES_AMOUNT_AND_FREIGHT" count="0" hidden="1">
      <extLst>
        <ext xmlns:x15="http://schemas.microsoft.com/office/spreadsheetml/2010/11/main" uri="{B97F6D7D-B522-45F9-BDA1-12C45D357490}">
          <x15:cacheHierarchy aggregatedColumn="14"/>
        </ext>
      </extLst>
    </cacheHierarchy>
    <cacheHierarchy uniqueName="[Measures].[Sum of percentage_Total_Tax]" caption="Sum of percentage_Total_Tax" measure="1" displayFolder="" measureGroup="PERCENTAGE_OF_TOTAL_TAX_AMOUNT" count="0" hidden="1">
      <extLst>
        <ext xmlns:x15="http://schemas.microsoft.com/office/spreadsheetml/2010/11/main" uri="{B97F6D7D-B522-45F9-BDA1-12C45D357490}">
          <x15:cacheHierarchy aggregatedColumn="4"/>
        </ext>
      </extLst>
    </cacheHierarchy>
    <cacheHierarchy uniqueName="[Measures].[Sum of UnitedNationsEstimate]" caption="Sum of UnitedNationsEstimate" measure="1" displayFolder="" measureGroup="UN_ESTIMATE" count="0" hidden="1">
      <extLst>
        <ext xmlns:x15="http://schemas.microsoft.com/office/spreadsheetml/2010/11/main" uri="{B97F6D7D-B522-45F9-BDA1-12C45D357490}">
          <x15:cacheHierarchy aggregatedColumn="19"/>
        </ext>
      </extLst>
    </cacheHierarchy>
    <cacheHierarchy uniqueName="[Measures].[Sum of Total_World_Bank_Estimate]" caption="Sum of Total_World_Bank_Estimate" measure="1" displayFolder="" measureGroup="WORLD_BANK_ESTIMATE" count="0" hidden="1">
      <extLst>
        <ext xmlns:x15="http://schemas.microsoft.com/office/spreadsheetml/2010/11/main" uri="{B97F6D7D-B522-45F9-BDA1-12C45D357490}">
          <x15:cacheHierarchy aggregatedColumn="23"/>
        </ext>
      </extLst>
    </cacheHierarchy>
    <cacheHierarchy uniqueName="[Measures].[Sum of Average_World_Bank_Estimate]" caption="Sum of Average_World_Bank_Estimate" measure="1" displayFolder="" measureGroup="AVERAGE_WORLD_BANK_ESTIMATE" count="0" hidden="1">
      <extLst>
        <ext xmlns:x15="http://schemas.microsoft.com/office/spreadsheetml/2010/11/main" uri="{B97F6D7D-B522-45F9-BDA1-12C45D357490}">
          <x15:cacheHierarchy aggregatedColumn="1"/>
        </ext>
      </extLst>
    </cacheHierarchy>
    <cacheHierarchy uniqueName="[Measures].[Sum of Total_World_Bank_Estimate 2]" caption="Sum of Total_World_Bank_Estimate 2" measure="1" displayFolder="" measureGroup="TOTAL_WORLD_BANK_ESTIMATES" count="0" hidden="1">
      <extLst>
        <ext xmlns:x15="http://schemas.microsoft.com/office/spreadsheetml/2010/11/main" uri="{B97F6D7D-B522-45F9-BDA1-12C45D357490}">
          <x15:cacheHierarchy aggregatedColumn="18"/>
        </ext>
      </extLst>
    </cacheHierarchy>
    <cacheHierarchy uniqueName="[Measures].[Sum of Proportion]" caption="Sum of Proportion" measure="1" displayFolder="" measureGroup="SUM_OF_TOTAL_PRODUCT_COST" count="0" hidden="1">
      <extLst>
        <ext xmlns:x15="http://schemas.microsoft.com/office/spreadsheetml/2010/11/main" uri="{B97F6D7D-B522-45F9-BDA1-12C45D357490}">
          <x15:cacheHierarchy aggregatedColumn="7"/>
        </ext>
      </extLst>
    </cacheHierarchy>
  </cacheHierarchies>
  <kpis count="0"/>
  <dimensions count="11">
    <dimension name="AVERAGE_WORLD_BANK_ESTIMATE" uniqueName="[AVERAGE_WORLD_BANK_ESTIMATE]" caption="AVERAGE_WORLD_BANK_ESTIMATE"/>
    <dimension measure="1" name="Measures" uniqueName="[Measures]" caption="Measures"/>
    <dimension name="PERCENTAGE_OF_TOTAL_TAX_AMOUNT" uniqueName="[PERCENTAGE_OF_TOTAL_TAX_AMOUNT]" caption="PERCENTAGE_OF_TOTAL_TAX_AMOUNT"/>
    <dimension name="SUM_OF_TOTAL_PRODUCT_COST" uniqueName="[SUM_OF_TOTAL_PRODUCT_COST]" caption="SUM_OF_TOTAL_PRODUCT_COST"/>
    <dimension name="TOTAL_FREIGHT" uniqueName="[TOTAL_FREIGHT]" caption="TOTAL_FREIGHT"/>
    <dimension name="TOTAL_SALES" uniqueName="[TOTAL_SALES]" caption="TOTAL_SALES"/>
    <dimension name="TOTAL_SALES_AMOUNT_AND_FREIGHT" uniqueName="[TOTAL_SALES_AMOUNT_AND_FREIGHT]" caption="TOTAL_SALES_AMOUNT_AND_FREIGHT"/>
    <dimension name="TOTAL_TAX_AMOUNT" uniqueName="[TOTAL_TAX_AMOUNT]" caption="TOTAL_TAX_AMOUNT"/>
    <dimension name="TOTAL_WORLD_BANK_ESTIMATES" uniqueName="[TOTAL_WORLD_BANK_ESTIMATES]" caption="TOTAL_WORLD_BANK_ESTIMATES"/>
    <dimension name="UN_ESTIMATE" uniqueName="[UN_ESTIMATE]" caption="UN_ESTIMATE"/>
    <dimension name="WORLD_BANK_ESTIMATE" uniqueName="[WORLD_BANK_ESTIMATE]" caption="WORLD_BANK_ESTIMATE"/>
  </dimensions>
  <measureGroups count="10">
    <measureGroup name="AVERAGE_WORLD_BANK_ESTIMATE" caption="AVERAGE_WORLD_BANK_ESTIMATE"/>
    <measureGroup name="PERCENTAGE_OF_TOTAL_TAX_AMOUNT" caption="PERCENTAGE_OF_TOTAL_TAX_AMOUNT"/>
    <measureGroup name="SUM_OF_TOTAL_PRODUCT_COST" caption="SUM_OF_TOTAL_PRODUCT_COST"/>
    <measureGroup name="TOTAL_FREIGHT" caption="TOTAL_FREIGHT"/>
    <measureGroup name="TOTAL_SALES" caption="TOTAL_SALES"/>
    <measureGroup name="TOTAL_SALES_AMOUNT_AND_FREIGHT" caption="TOTAL_SALES_AMOUNT_AND_FREIGHT"/>
    <measureGroup name="TOTAL_TAX_AMOUNT" caption="TOTAL_TAX_AMOUNT"/>
    <measureGroup name="TOTAL_WORLD_BANK_ESTIMATES" caption="TOTAL_WORLD_BANK_ESTIMATES"/>
    <measureGroup name="UN_ESTIMATE" caption="UN_ESTIMATE"/>
    <measureGroup name="WORLD_BANK_ESTIMATE" caption="WORLD_BANK_ESTIMATE"/>
  </measureGroups>
  <maps count="10">
    <map measureGroup="0" dimension="0"/>
    <map measureGroup="1" dimension="2"/>
    <map measureGroup="2" dimension="3"/>
    <map measureGroup="3" dimension="4"/>
    <map measureGroup="4" dimension="5"/>
    <map measureGroup="5" dimension="6"/>
    <map measureGroup="6" dimension="7"/>
    <map measureGroup="7" dimension="8"/>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ISA COMPUTERS" refreshedDate="45587.08864386574" backgroundQuery="1" createdVersion="8" refreshedVersion="8" minRefreshableVersion="3" recordCount="0" supportSubquery="1" supportAdvancedDrill="1" xr:uid="{34E245AE-0E84-4DC4-A65C-F03C3BB1B015}">
  <cacheSource type="external" connectionId="11"/>
  <cacheFields count="2">
    <cacheField name="[SUM_OF_TOTAL_PRODUCT_COST].[ProductName].[ProductName]" caption="ProductName" numFmtId="0" hierarchy="5" level="1">
      <sharedItems count="120">
        <s v="All-Purpose Bike Stand"/>
        <s v="Bike Wash - Dissolver"/>
        <s v="Classic Vest, L"/>
        <s v="Classic Vest, M"/>
        <s v="Classic Vest, S"/>
        <s v="Fender Set - Mountain"/>
        <s v="Hitch Rack - 4-Bike"/>
        <s v="HL Mountain Tire"/>
        <s v="HL Road Tire"/>
        <s v="Hydration Pack - 70 oz."/>
        <s v="LL Mountain Tire"/>
        <s v="LL Road Tire"/>
        <s v="ML Mountain Tire"/>
        <s v="ML Road Tire"/>
        <s v="Mountain Bottle Cage"/>
        <s v="Mountain Tire Tube"/>
        <s v="Mountain-100 Black, 38"/>
        <s v="Mountain-100 Black, 42"/>
        <s v="Mountain-100 Black, 44"/>
        <s v="Mountain-100 Black, 48"/>
        <s v="Mountain-100 Silver, 38"/>
        <s v="Mountain-100 Silver, 42"/>
        <s v="Mountain-100 Silver, 44"/>
        <s v="Mountain-100 Silver, 48"/>
        <s v="Mountain-200 Black, 38"/>
        <s v="Mountain-200 Black, 42"/>
        <s v="Mountain-200 Black, 46"/>
        <s v="Mountain-200 Silver, 38"/>
        <s v="Mountain-200 Silver, 42"/>
        <s v="Mountain-200 Silver, 46"/>
        <s v="Mountain-400-W Silver, 38"/>
        <s v="Mountain-400-W Silver, 40"/>
        <s v="Mountain-400-W Silver, 42"/>
        <s v="Mountain-400-W Silver, 46"/>
        <s v="Mountain-500 Black, 40"/>
        <s v="Mountain-500 Black, 42"/>
        <s v="Mountain-500 Black, 44"/>
        <s v="Mountain-500 Black, 48"/>
        <s v="Mountain-500 Black, 52"/>
        <s v="Mountain-500 Silver, 40"/>
        <s v="Mountain-500 Silver, 42"/>
        <s v="Mountain-500 Silver, 44"/>
        <s v="Mountain-500 Silver, 48"/>
        <s v="Mountain-500 Silver, 52"/>
        <s v="Patch Kit/8 Patches"/>
        <s v="Racing Socks, L"/>
        <s v="Racing Socks, M"/>
        <s v="Road Bottle Cage"/>
        <s v="Road Tire Tube"/>
        <s v="Road-150 Red, 44"/>
        <s v="Road-150 Red, 48"/>
        <s v="Road-150 Red, 52"/>
        <s v="Road-150 Red, 56"/>
        <s v="Road-150 Red, 62"/>
        <s v="Road-250 Black, 44"/>
        <s v="Road-250 Black, 48"/>
        <s v="Road-250 Black, 52"/>
        <s v="Road-250 Black, 58"/>
        <s v="Road-250 Red, 44"/>
        <s v="Road-250 Red, 48"/>
        <s v="Road-250 Red, 52"/>
        <s v="Road-250 Red, 58"/>
        <s v="Road-350-W Yellow, 40"/>
        <s v="Road-350-W Yellow, 42"/>
        <s v="Road-350-W Yellow, 44"/>
        <s v="Road-350-W Yellow, 48"/>
        <s v="Road-550-W Yellow, 38"/>
        <s v="Road-550-W Yellow, 40"/>
        <s v="Road-550-W Yellow, 42"/>
        <s v="Road-550-W Yellow, 44"/>
        <s v="Road-550-W Yellow, 48"/>
        <s v="Road-650 Black, 44"/>
        <s v="Road-650 Black, 48"/>
        <s v="Road-650 Black, 52"/>
        <s v="Road-650 Black, 58"/>
        <s v="Road-650 Black, 60"/>
        <s v="Road-650 Black, 62"/>
        <s v="Road-650 Red, 44"/>
        <s v="Road-650 Red, 48"/>
        <s v="Road-650 Red, 52"/>
        <s v="Road-650 Red, 58"/>
        <s v="Road-650 Red, 60"/>
        <s v="Road-650 Red, 62"/>
        <s v="Road-750 Black, 44"/>
        <s v="Road-750 Black, 48"/>
        <s v="Road-750 Black, 52"/>
        <s v="Road-750 Black, 58"/>
        <s v="Short-Sleeve Classic Jersey, L"/>
        <s v="Short-Sleeve Classic Jersey, M"/>
        <s v="Short-Sleeve Classic Jersey, S"/>
        <s v="Short-Sleeve Classic Jersey, XL"/>
        <s v="Sport-100 Helmet, Red"/>
        <s v="Touring Tire"/>
        <s v="Touring Tire Tube"/>
        <s v="Touring-1000 Blue, 46"/>
        <s v="Touring-1000 Blue, 50"/>
        <s v="Touring-1000 Blue, 54"/>
        <s v="Touring-1000 Blue, 60"/>
        <s v="Touring-1000 Yellow, 46"/>
        <s v="Touring-1000 Yellow, 50"/>
        <s v="Touring-1000 Yellow, 54"/>
        <s v="Touring-1000 Yellow, 60"/>
        <s v="Touring-2000 Blue, 46"/>
        <s v="Touring-2000 Blue, 50"/>
        <s v="Touring-2000 Blue, 54"/>
        <s v="Touring-2000 Blue, 60"/>
        <s v="Touring-3000 Blue, 44"/>
        <s v="Touring-3000 Blue, 50"/>
        <s v="Touring-3000 Blue, 54"/>
        <s v="Touring-3000 Blue, 58"/>
        <s v="Touring-3000 Blue, 62"/>
        <s v="Touring-3000 Yellow, 44"/>
        <s v="Touring-3000 Yellow, 50"/>
        <s v="Touring-3000 Yellow, 54"/>
        <s v="Touring-3000 Yellow, 58"/>
        <s v="Touring-3000 Yellow, 62"/>
        <s v="Water Bottle - 30 oz."/>
        <s v="Women's Mountain Shorts, L"/>
        <s v="Women's Mountain Shorts, M"/>
        <s v="Women's Mountain Shorts, S"/>
      </sharedItems>
    </cacheField>
    <cacheField name="[Measures].[Sum of Proportion]" caption="Sum of Proportion" numFmtId="0" hierarchy="45" level="32767"/>
  </cacheFields>
  <cacheHierarchies count="46">
    <cacheHierarchy uniqueName="[AVERAGE_WORLD_BANK_ESTIMATE].[UNregion]" caption="UNregion" attribute="1" defaultMemberUniqueName="[AVERAGE_WORLD_BANK_ESTIMATE].[UNregion].[All]" allUniqueName="[AVERAGE_WORLD_BANK_ESTIMATE].[UNregion].[All]" dimensionUniqueName="[AVERAGE_WORLD_BANK_ESTIMATE]" displayFolder="" count="0" memberValueDatatype="130" unbalanced="0"/>
    <cacheHierarchy uniqueName="[AVERAGE_WORLD_BANK_ESTIMATE].[Average_World_Bank_Estimate]" caption="Average_World_Bank_Estimate" attribute="1" defaultMemberUniqueName="[AVERAGE_WORLD_BANK_ESTIMATE].[Average_World_Bank_Estimate].[All]" allUniqueName="[AVERAGE_WORLD_BANK_ESTIMATE].[Average_World_Bank_Estimate].[All]" dimensionUniqueName="[AVERAGE_WORLD_BANK_ESTIMATE]" displayFolder="" count="0" memberValueDatatype="20" unbalanced="0"/>
    <cacheHierarchy uniqueName="[PERCENTAGE_OF_TOTAL_TAX_AMOUNT].[Region]" caption="Region" attribute="1" defaultMemberUniqueName="[PERCENTAGE_OF_TOTAL_TAX_AMOUNT].[Region].[All]" allUniqueName="[PERCENTAGE_OF_TOTAL_TAX_AMOUNT].[Region].[All]" dimensionUniqueName="[PERCENTAGE_OF_TOTAL_TAX_AMOUNT]" displayFolder="" count="0" memberValueDatatype="130" unbalanced="0"/>
    <cacheHierarchy uniqueName="[PERCENTAGE_OF_TOTAL_TAX_AMOUNT].[Total_Tax_Amount]" caption="Total_Tax_Amount" attribute="1" defaultMemberUniqueName="[PERCENTAGE_OF_TOTAL_TAX_AMOUNT].[Total_Tax_Amount].[All]" allUniqueName="[PERCENTAGE_OF_TOTAL_TAX_AMOUNT].[Total_Tax_Amount].[All]" dimensionUniqueName="[PERCENTAGE_OF_TOTAL_TAX_AMOUNT]" displayFolder="" count="0" memberValueDatatype="5" unbalanced="0"/>
    <cacheHierarchy uniqueName="[PERCENTAGE_OF_TOTAL_TAX_AMOUNT].[percentage_Total_Tax]" caption="percentage_Total_Tax" attribute="1" defaultMemberUniqueName="[PERCENTAGE_OF_TOTAL_TAX_AMOUNT].[percentage_Total_Tax].[All]" allUniqueName="[PERCENTAGE_OF_TOTAL_TAX_AMOUNT].[percentage_Total_Tax].[All]" dimensionUniqueName="[PERCENTAGE_OF_TOTAL_TAX_AMOUNT]" displayFolder="" count="0" memberValueDatatype="5" unbalanced="0"/>
    <cacheHierarchy uniqueName="[SUM_OF_TOTAL_PRODUCT_COST].[ProductName]" caption="ProductName" attribute="1" defaultMemberUniqueName="[SUM_OF_TOTAL_PRODUCT_COST].[ProductName].[All]" allUniqueName="[SUM_OF_TOTAL_PRODUCT_COST].[ProductName].[All]" dimensionUniqueName="[SUM_OF_TOTAL_PRODUCT_COST]" displayFolder="" count="2" memberValueDatatype="130" unbalanced="0">
      <fieldsUsage count="2">
        <fieldUsage x="-1"/>
        <fieldUsage x="0"/>
      </fieldsUsage>
    </cacheHierarchy>
    <cacheHierarchy uniqueName="[SUM_OF_TOTAL_PRODUCT_COST].[Sum_Total_Product_Cost]" caption="Sum_Total_Product_Cost" attribute="1" defaultMemberUniqueName="[SUM_OF_TOTAL_PRODUCT_COST].[Sum_Total_Product_Cost].[All]" allUniqueName="[SUM_OF_TOTAL_PRODUCT_COST].[Sum_Total_Product_Cost].[All]" dimensionUniqueName="[SUM_OF_TOTAL_PRODUCT_COST]" displayFolder="" count="0" memberValueDatatype="5" unbalanced="0"/>
    <cacheHierarchy uniqueName="[SUM_OF_TOTAL_PRODUCT_COST].[Proportion]" caption="Proportion" attribute="1" defaultMemberUniqueName="[SUM_OF_TOTAL_PRODUCT_COST].[Proportion].[All]" allUniqueName="[SUM_OF_TOTAL_PRODUCT_COST].[Proportion].[All]" dimensionUniqueName="[SUM_OF_TOTAL_PRODUCT_COST]" displayFolder="" count="0" memberValueDatatype="5" unbalanced="0"/>
    <cacheHierarchy uniqueName="[TOTAL_FREIGHT].[ProductName]" caption="ProductName" attribute="1" defaultMemberUniqueName="[TOTAL_FREIGHT].[ProductName].[All]" allUniqueName="[TOTAL_FREIGHT].[ProductName].[All]" dimensionUniqueName="[TOTAL_FREIGHT]" displayFolder="" count="0" memberValueDatatype="130" unbalanced="0"/>
    <cacheHierarchy uniqueName="[TOTAL_FREIGHT].[Total_Freight]" caption="Total_Freight" attribute="1" defaultMemberUniqueName="[TOTAL_FREIGHT].[Total_Freight].[All]" allUniqueName="[TOTAL_FREIGHT].[Total_Freight].[All]" dimensionUniqueName="[TOTAL_FREIGHT]" displayFolder="" count="0" memberValueDatatype="5" unbalanced="0"/>
    <cacheHierarchy uniqueName="[TOTAL_SALES].[ProductName]" caption="ProductName" attribute="1" defaultMemberUniqueName="[TOTAL_SALES].[ProductName].[All]" allUniqueName="[TOTAL_SALES].[ProductName].[All]" dimensionUniqueName="[TOTAL_SALES]" displayFolder="" count="0" memberValueDatatype="130" unbalanced="0"/>
    <cacheHierarchy uniqueName="[TOTAL_SALES].[Total_Sales]" caption="Total_Sales" attribute="1" defaultMemberUniqueName="[TOTAL_SALES].[Total_Sales].[All]" allUniqueName="[TOTAL_SALES].[Total_Sales].[All]" dimensionUniqueName="[TOTAL_SALES]" displayFolder="" count="0" memberValueDatatype="5" unbalanced="0"/>
    <cacheHierarchy uniqueName="[TOTAL_SALES_AMOUNT_AND_FREIGHT].[Country]" caption="Country" attribute="1" defaultMemberUniqueName="[TOTAL_SALES_AMOUNT_AND_FREIGHT].[Country].[All]" allUniqueName="[TOTAL_SALES_AMOUNT_AND_FREIGHT].[Country].[All]" dimensionUniqueName="[TOTAL_SALES_AMOUNT_AND_FREIGHT]" displayFolder="" count="0" memberValueDatatype="130" unbalanced="0"/>
    <cacheHierarchy uniqueName="[TOTAL_SALES_AMOUNT_AND_FREIGHT].[Total_Sales_Amount]" caption="Total_Sales_Amount" attribute="1" defaultMemberUniqueName="[TOTAL_SALES_AMOUNT_AND_FREIGHT].[Total_Sales_Amount].[All]" allUniqueName="[TOTAL_SALES_AMOUNT_AND_FREIGHT].[Total_Sales_Amount].[All]" dimensionUniqueName="[TOTAL_SALES_AMOUNT_AND_FREIGHT]" displayFolder="" count="0" memberValueDatatype="5" unbalanced="0"/>
    <cacheHierarchy uniqueName="[TOTAL_SALES_AMOUNT_AND_FREIGHT].[Total_Freight]" caption="Total_Freight" attribute="1" defaultMemberUniqueName="[TOTAL_SALES_AMOUNT_AND_FREIGHT].[Total_Freight].[All]" allUniqueName="[TOTAL_SALES_AMOUNT_AND_FREIGHT].[Total_Freight].[All]" dimensionUniqueName="[TOTAL_SALES_AMOUNT_AND_FREIGHT]" displayFolder="" count="0" memberValueDatatype="5" unbalanced="0"/>
    <cacheHierarchy uniqueName="[TOTAL_TAX_AMOUNT].[ProductColor]" caption="ProductColor" attribute="1" defaultMemberUniqueName="[TOTAL_TAX_AMOUNT].[ProductColor].[All]" allUniqueName="[TOTAL_TAX_AMOUNT].[ProductColor].[All]" dimensionUniqueName="[TOTAL_TAX_AMOUNT]" displayFolder="" count="0" memberValueDatatype="130" unbalanced="0"/>
    <cacheHierarchy uniqueName="[TOTAL_TAX_AMOUNT].[Total_Tax]" caption="Total_Tax" attribute="1" defaultMemberUniqueName="[TOTAL_TAX_AMOUNT].[Total_Tax].[All]" allUniqueName="[TOTAL_TAX_AMOUNT].[Total_Tax].[All]" dimensionUniqueName="[TOTAL_TAX_AMOUNT]" displayFolder="" count="0" memberValueDatatype="5" unbalanced="0"/>
    <cacheHierarchy uniqueName="[TOTAL_WORLD_BANK_ESTIMATES].[Country_Territory]" caption="Country_Territory" attribute="1" defaultMemberUniqueName="[TOTAL_WORLD_BANK_ESTIMATES].[Country_Territory].[All]" allUniqueName="[TOTAL_WORLD_BANK_ESTIMATES].[Country_Territory].[All]" dimensionUniqueName="[TOTAL_WORLD_BANK_ESTIMATES]" displayFolder="" count="0" memberValueDatatype="130" unbalanced="0"/>
    <cacheHierarchy uniqueName="[TOTAL_WORLD_BANK_ESTIMATES].[Total_World_Bank_Estimate]" caption="Total_World_Bank_Estimate" attribute="1" defaultMemberUniqueName="[TOTAL_WORLD_BANK_ESTIMATES].[Total_World_Bank_Estimate].[All]" allUniqueName="[TOTAL_WORLD_BANK_ESTIMATES].[Total_World_Bank_Estimate].[All]" dimensionUniqueName="[TOTAL_WORLD_BANK_ESTIMATES]" displayFolder="" count="0" memberValueDatatype="20" unbalanced="0"/>
    <cacheHierarchy uniqueName="[UN_ESTIMATE].[UnitedNationsEstimate]" caption="UnitedNationsEstimate" attribute="1" defaultMemberUniqueName="[UN_ESTIMATE].[UnitedNationsEstimate].[All]" allUniqueName="[UN_ESTIMATE].[UnitedNationsEstimate].[All]" dimensionUniqueName="[UN_ESTIMATE]" displayFolder="" count="0" memberValueDatatype="20" unbalanced="0"/>
    <cacheHierarchy uniqueName="[UN_ESTIMATE].[country_Territory]" caption="country_Territory" attribute="1" defaultMemberUniqueName="[UN_ESTIMATE].[country_Territory].[All]" allUniqueName="[UN_ESTIMATE].[country_Territory].[All]" dimensionUniqueName="[UN_ESTIMATE]" displayFolder="" count="0" memberValueDatatype="130" unbalanced="0"/>
    <cacheHierarchy uniqueName="[UN_ESTIMATE].[UNregion]" caption="UNregion" attribute="1" defaultMemberUniqueName="[UN_ESTIMATE].[UNregion].[All]" allUniqueName="[UN_ESTIMATE].[UNregion].[All]" dimensionUniqueName="[UN_ESTIMATE]" displayFolder="" count="0" memberValueDatatype="130" unbalanced="0"/>
    <cacheHierarchy uniqueName="[WORLD_BANK_ESTIMATE].[UNregion]" caption="UNregion" attribute="1" defaultMemberUniqueName="[WORLD_BANK_ESTIMATE].[UNregion].[All]" allUniqueName="[WORLD_BANK_ESTIMATE].[UNregion].[All]" dimensionUniqueName="[WORLD_BANK_ESTIMATE]" displayFolder="" count="0" memberValueDatatype="130" unbalanced="0"/>
    <cacheHierarchy uniqueName="[WORLD_BANK_ESTIMATE].[Total_World_Bank_Estimate]" caption="Total_World_Bank_Estimate" attribute="1" defaultMemberUniqueName="[WORLD_BANK_ESTIMATE].[Total_World_Bank_Estimate].[All]" allUniqueName="[WORLD_BANK_ESTIMATE].[Total_World_Bank_Estimate].[All]" dimensionUniqueName="[WORLD_BANK_ESTIMATE]" displayFolder="" count="0" memberValueDatatype="20" unbalanced="0"/>
    <cacheHierarchy uniqueName="[Measures].[__XL_Count TOTAL_SALES]" caption="__XL_Count TOTAL_SALES" measure="1" displayFolder="" measureGroup="TOTAL_SALES" count="0" hidden="1"/>
    <cacheHierarchy uniqueName="[Measures].[__XL_Count TOTAL_TAX_AMOUNT]" caption="__XL_Count TOTAL_TAX_AMOUNT" measure="1" displayFolder="" measureGroup="TOTAL_TAX_AMOUNT" count="0" hidden="1"/>
    <cacheHierarchy uniqueName="[Measures].[__XL_Count TOTAL_FREIGHT]" caption="__XL_Count TOTAL_FREIGHT" measure="1" displayFolder="" measureGroup="TOTAL_FREIGHT" count="0" hidden="1"/>
    <cacheHierarchy uniqueName="[Measures].[__XL_Count TOTAL_SALES_AMOUNT_AND_FREIGHT]" caption="__XL_Count TOTAL_SALES_AMOUNT_AND_FREIGHT" measure="1" displayFolder="" measureGroup="TOTAL_SALES_AMOUNT_AND_FREIGHT" count="0" hidden="1"/>
    <cacheHierarchy uniqueName="[Measures].[__XL_Count PERCENTAGE_OF_TOTAL_TAX_AMOUNT]" caption="__XL_Count PERCENTAGE_OF_TOTAL_TAX_AMOUNT" measure="1" displayFolder="" measureGroup="PERCENTAGE_OF_TOTAL_TAX_AMOUNT" count="0" hidden="1"/>
    <cacheHierarchy uniqueName="[Measures].[__XL_Count UN_ESTIMATE]" caption="__XL_Count UN_ESTIMATE" measure="1" displayFolder="" measureGroup="UN_ESTIMATE" count="0" hidden="1"/>
    <cacheHierarchy uniqueName="[Measures].[__XL_Count WORLD_BANK_ESTIMATE]" caption="__XL_Count WORLD_BANK_ESTIMATE" measure="1" displayFolder="" measureGroup="WORLD_BANK_ESTIMATE" count="0" hidden="1"/>
    <cacheHierarchy uniqueName="[Measures].[__XL_Count AVERAGE_WORLD_BANK_ESTIMATE]" caption="__XL_Count AVERAGE_WORLD_BANK_ESTIMATE" measure="1" displayFolder="" measureGroup="AVERAGE_WORLD_BANK_ESTIMATE" count="0" hidden="1"/>
    <cacheHierarchy uniqueName="[Measures].[__XL_Count TOTAL_WORLD_BANK_ESTIMATES]" caption="__XL_Count TOTAL_WORLD_BANK_ESTIMATES" measure="1" displayFolder="" measureGroup="TOTAL_WORLD_BANK_ESTIMATES" count="0" hidden="1"/>
    <cacheHierarchy uniqueName="[Measures].[__XL_Count SUM_OF_TOTAL_PRODUCT_COST]" caption="__XL_Count SUM_OF_TOTAL_PRODUCT_COST" measure="1" displayFolder="" measureGroup="SUM_OF_TOTAL_PRODUCT_COST" count="0" hidden="1"/>
    <cacheHierarchy uniqueName="[Measures].[__No measures defined]" caption="__No measures defined" measure="1" displayFolder="" count="0" hidden="1"/>
    <cacheHierarchy uniqueName="[Measures].[Sum of Total_Sales]" caption="Sum of Total_Sales" measure="1" displayFolder="" measureGroup="TOTAL_SALES" count="0" hidden="1">
      <extLst>
        <ext xmlns:x15="http://schemas.microsoft.com/office/spreadsheetml/2010/11/main" uri="{B97F6D7D-B522-45F9-BDA1-12C45D357490}">
          <x15:cacheHierarchy aggregatedColumn="11"/>
        </ext>
      </extLst>
    </cacheHierarchy>
    <cacheHierarchy uniqueName="[Measures].[Sum of Total_Tax]" caption="Sum of Total_Tax" measure="1" displayFolder="" measureGroup="TOTAL_TAX_AMOUNT" count="0" hidden="1">
      <extLst>
        <ext xmlns:x15="http://schemas.microsoft.com/office/spreadsheetml/2010/11/main" uri="{B97F6D7D-B522-45F9-BDA1-12C45D357490}">
          <x15:cacheHierarchy aggregatedColumn="16"/>
        </ext>
      </extLst>
    </cacheHierarchy>
    <cacheHierarchy uniqueName="[Measures].[Sum of Total_Freight]" caption="Sum of Total_Freight" measure="1" displayFolder="" measureGroup="TOTAL_FREIGHT" count="0" hidden="1">
      <extLst>
        <ext xmlns:x15="http://schemas.microsoft.com/office/spreadsheetml/2010/11/main" uri="{B97F6D7D-B522-45F9-BDA1-12C45D357490}">
          <x15:cacheHierarchy aggregatedColumn="9"/>
        </ext>
      </extLst>
    </cacheHierarchy>
    <cacheHierarchy uniqueName="[Measures].[Sum of Total_Sales_Amount]" caption="Sum of Total_Sales_Amount" measure="1" displayFolder="" measureGroup="TOTAL_SALES_AMOUNT_AND_FREIGHT" count="0" hidden="1">
      <extLst>
        <ext xmlns:x15="http://schemas.microsoft.com/office/spreadsheetml/2010/11/main" uri="{B97F6D7D-B522-45F9-BDA1-12C45D357490}">
          <x15:cacheHierarchy aggregatedColumn="13"/>
        </ext>
      </extLst>
    </cacheHierarchy>
    <cacheHierarchy uniqueName="[Measures].[Sum of Total_Freight 2]" caption="Sum of Total_Freight 2" measure="1" displayFolder="" measureGroup="TOTAL_SALES_AMOUNT_AND_FREIGHT" count="0" hidden="1">
      <extLst>
        <ext xmlns:x15="http://schemas.microsoft.com/office/spreadsheetml/2010/11/main" uri="{B97F6D7D-B522-45F9-BDA1-12C45D357490}">
          <x15:cacheHierarchy aggregatedColumn="14"/>
        </ext>
      </extLst>
    </cacheHierarchy>
    <cacheHierarchy uniqueName="[Measures].[Sum of percentage_Total_Tax]" caption="Sum of percentage_Total_Tax" measure="1" displayFolder="" measureGroup="PERCENTAGE_OF_TOTAL_TAX_AMOUNT" count="0" hidden="1">
      <extLst>
        <ext xmlns:x15="http://schemas.microsoft.com/office/spreadsheetml/2010/11/main" uri="{B97F6D7D-B522-45F9-BDA1-12C45D357490}">
          <x15:cacheHierarchy aggregatedColumn="4"/>
        </ext>
      </extLst>
    </cacheHierarchy>
    <cacheHierarchy uniqueName="[Measures].[Sum of UnitedNationsEstimate]" caption="Sum of UnitedNationsEstimate" measure="1" displayFolder="" measureGroup="UN_ESTIMATE" count="0" hidden="1">
      <extLst>
        <ext xmlns:x15="http://schemas.microsoft.com/office/spreadsheetml/2010/11/main" uri="{B97F6D7D-B522-45F9-BDA1-12C45D357490}">
          <x15:cacheHierarchy aggregatedColumn="19"/>
        </ext>
      </extLst>
    </cacheHierarchy>
    <cacheHierarchy uniqueName="[Measures].[Sum of Total_World_Bank_Estimate]" caption="Sum of Total_World_Bank_Estimate" measure="1" displayFolder="" measureGroup="WORLD_BANK_ESTIMATE" count="0" hidden="1">
      <extLst>
        <ext xmlns:x15="http://schemas.microsoft.com/office/spreadsheetml/2010/11/main" uri="{B97F6D7D-B522-45F9-BDA1-12C45D357490}">
          <x15:cacheHierarchy aggregatedColumn="23"/>
        </ext>
      </extLst>
    </cacheHierarchy>
    <cacheHierarchy uniqueName="[Measures].[Sum of Average_World_Bank_Estimate]" caption="Sum of Average_World_Bank_Estimate" measure="1" displayFolder="" measureGroup="AVERAGE_WORLD_BANK_ESTIMATE" count="0" hidden="1">
      <extLst>
        <ext xmlns:x15="http://schemas.microsoft.com/office/spreadsheetml/2010/11/main" uri="{B97F6D7D-B522-45F9-BDA1-12C45D357490}">
          <x15:cacheHierarchy aggregatedColumn="1"/>
        </ext>
      </extLst>
    </cacheHierarchy>
    <cacheHierarchy uniqueName="[Measures].[Sum of Total_World_Bank_Estimate 2]" caption="Sum of Total_World_Bank_Estimate 2" measure="1" displayFolder="" measureGroup="TOTAL_WORLD_BANK_ESTIMATES" count="0" hidden="1">
      <extLst>
        <ext xmlns:x15="http://schemas.microsoft.com/office/spreadsheetml/2010/11/main" uri="{B97F6D7D-B522-45F9-BDA1-12C45D357490}">
          <x15:cacheHierarchy aggregatedColumn="18"/>
        </ext>
      </extLst>
    </cacheHierarchy>
    <cacheHierarchy uniqueName="[Measures].[Sum of Proportion]" caption="Sum of Proportion" measure="1" displayFolder="" measureGroup="SUM_OF_TOTAL_PRODUCT_COST" count="0" oneField="1" hidden="1">
      <fieldsUsage count="1">
        <fieldUsage x="1"/>
      </fieldsUsage>
      <extLst>
        <ext xmlns:x15="http://schemas.microsoft.com/office/spreadsheetml/2010/11/main" uri="{B97F6D7D-B522-45F9-BDA1-12C45D357490}">
          <x15:cacheHierarchy aggregatedColumn="7"/>
        </ext>
      </extLst>
    </cacheHierarchy>
  </cacheHierarchies>
  <kpis count="0"/>
  <dimensions count="11">
    <dimension name="AVERAGE_WORLD_BANK_ESTIMATE" uniqueName="[AVERAGE_WORLD_BANK_ESTIMATE]" caption="AVERAGE_WORLD_BANK_ESTIMATE"/>
    <dimension measure="1" name="Measures" uniqueName="[Measures]" caption="Measures"/>
    <dimension name="PERCENTAGE_OF_TOTAL_TAX_AMOUNT" uniqueName="[PERCENTAGE_OF_TOTAL_TAX_AMOUNT]" caption="PERCENTAGE_OF_TOTAL_TAX_AMOUNT"/>
    <dimension name="SUM_OF_TOTAL_PRODUCT_COST" uniqueName="[SUM_OF_TOTAL_PRODUCT_COST]" caption="SUM_OF_TOTAL_PRODUCT_COST"/>
    <dimension name="TOTAL_FREIGHT" uniqueName="[TOTAL_FREIGHT]" caption="TOTAL_FREIGHT"/>
    <dimension name="TOTAL_SALES" uniqueName="[TOTAL_SALES]" caption="TOTAL_SALES"/>
    <dimension name="TOTAL_SALES_AMOUNT_AND_FREIGHT" uniqueName="[TOTAL_SALES_AMOUNT_AND_FREIGHT]" caption="TOTAL_SALES_AMOUNT_AND_FREIGHT"/>
    <dimension name="TOTAL_TAX_AMOUNT" uniqueName="[TOTAL_TAX_AMOUNT]" caption="TOTAL_TAX_AMOUNT"/>
    <dimension name="TOTAL_WORLD_BANK_ESTIMATES" uniqueName="[TOTAL_WORLD_BANK_ESTIMATES]" caption="TOTAL_WORLD_BANK_ESTIMATES"/>
    <dimension name="UN_ESTIMATE" uniqueName="[UN_ESTIMATE]" caption="UN_ESTIMATE"/>
    <dimension name="WORLD_BANK_ESTIMATE" uniqueName="[WORLD_BANK_ESTIMATE]" caption="WORLD_BANK_ESTIMATE"/>
  </dimensions>
  <measureGroups count="10">
    <measureGroup name="AVERAGE_WORLD_BANK_ESTIMATE" caption="AVERAGE_WORLD_BANK_ESTIMATE"/>
    <measureGroup name="PERCENTAGE_OF_TOTAL_TAX_AMOUNT" caption="PERCENTAGE_OF_TOTAL_TAX_AMOUNT"/>
    <measureGroup name="SUM_OF_TOTAL_PRODUCT_COST" caption="SUM_OF_TOTAL_PRODUCT_COST"/>
    <measureGroup name="TOTAL_FREIGHT" caption="TOTAL_FREIGHT"/>
    <measureGroup name="TOTAL_SALES" caption="TOTAL_SALES"/>
    <measureGroup name="TOTAL_SALES_AMOUNT_AND_FREIGHT" caption="TOTAL_SALES_AMOUNT_AND_FREIGHT"/>
    <measureGroup name="TOTAL_TAX_AMOUNT" caption="TOTAL_TAX_AMOUNT"/>
    <measureGroup name="TOTAL_WORLD_BANK_ESTIMATES" caption="TOTAL_WORLD_BANK_ESTIMATES"/>
    <measureGroup name="UN_ESTIMATE" caption="UN_ESTIMATE"/>
    <measureGroup name="WORLD_BANK_ESTIMATE" caption="WORLD_BANK_ESTIMATE"/>
  </measureGroups>
  <maps count="10">
    <map measureGroup="0" dimension="0"/>
    <map measureGroup="1" dimension="2"/>
    <map measureGroup="2" dimension="3"/>
    <map measureGroup="3" dimension="4"/>
    <map measureGroup="4" dimension="5"/>
    <map measureGroup="5" dimension="6"/>
    <map measureGroup="6" dimension="7"/>
    <map measureGroup="7" dimension="8"/>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ISA COMPUTERS" refreshedDate="45586.211378125001" backgroundQuery="1" createdVersion="3" refreshedVersion="8" minRefreshableVersion="3" recordCount="0" supportSubquery="1" supportAdvancedDrill="1" xr:uid="{52B66808-F486-45A6-A70A-707328BC7998}">
  <cacheSource type="external" connectionId="11">
    <extLst>
      <ext xmlns:x14="http://schemas.microsoft.com/office/spreadsheetml/2009/9/main" uri="{F057638F-6D5F-4e77-A914-E7F072B9BCA8}">
        <x14:sourceConnection name="ThisWorkbookDataModel"/>
      </ext>
    </extLst>
  </cacheSource>
  <cacheFields count="0"/>
  <cacheHierarchies count="45">
    <cacheHierarchy uniqueName="[AVERAGE_WORLD_BANK_ESTIMATE].[UNregion]" caption="UNregion" attribute="1" defaultMemberUniqueName="[AVERAGE_WORLD_BANK_ESTIMATE].[UNregion].[All]" allUniqueName="[AVERAGE_WORLD_BANK_ESTIMATE].[UNregion].[All]" dimensionUniqueName="[AVERAGE_WORLD_BANK_ESTIMATE]" displayFolder="" count="0" memberValueDatatype="130" unbalanced="0"/>
    <cacheHierarchy uniqueName="[AVERAGE_WORLD_BANK_ESTIMATE].[Average_World_Bank_Estimate]" caption="Average_World_Bank_Estimate" attribute="1" defaultMemberUniqueName="[AVERAGE_WORLD_BANK_ESTIMATE].[Average_World_Bank_Estimate].[All]" allUniqueName="[AVERAGE_WORLD_BANK_ESTIMATE].[Average_World_Bank_Estimate].[All]" dimensionUniqueName="[AVERAGE_WORLD_BANK_ESTIMATE]" displayFolder="" count="0" memberValueDatatype="20" unbalanced="0"/>
    <cacheHierarchy uniqueName="[PERCENTAGE_OF_TOTAL_TAX_AMOUNT].[Region]" caption="Region" attribute="1" defaultMemberUniqueName="[PERCENTAGE_OF_TOTAL_TAX_AMOUNT].[Region].[All]" allUniqueName="[PERCENTAGE_OF_TOTAL_TAX_AMOUNT].[Region].[All]" dimensionUniqueName="[PERCENTAGE_OF_TOTAL_TAX_AMOUNT]" displayFolder="" count="0" memberValueDatatype="130" unbalanced="0"/>
    <cacheHierarchy uniqueName="[PERCENTAGE_OF_TOTAL_TAX_AMOUNT].[Total_Tax_Amount]" caption="Total_Tax_Amount" attribute="1" defaultMemberUniqueName="[PERCENTAGE_OF_TOTAL_TAX_AMOUNT].[Total_Tax_Amount].[All]" allUniqueName="[PERCENTAGE_OF_TOTAL_TAX_AMOUNT].[Total_Tax_Amount].[All]" dimensionUniqueName="[PERCENTAGE_OF_TOTAL_TAX_AMOUNT]" displayFolder="" count="0" memberValueDatatype="5" unbalanced="0"/>
    <cacheHierarchy uniqueName="[PERCENTAGE_OF_TOTAL_TAX_AMOUNT].[percentage_Total_Tax]" caption="percentage_Total_Tax" attribute="1" defaultMemberUniqueName="[PERCENTAGE_OF_TOTAL_TAX_AMOUNT].[percentage_Total_Tax].[All]" allUniqueName="[PERCENTAGE_OF_TOTAL_TAX_AMOUNT].[percentage_Total_Tax].[All]" dimensionUniqueName="[PERCENTAGE_OF_TOTAL_TAX_AMOUNT]" displayFolder="" count="0" memberValueDatatype="5" unbalanced="0"/>
    <cacheHierarchy uniqueName="[SUM_OF_TOTAL_PRODUCT_COST].[ProductName]" caption="ProductName" attribute="1" defaultMemberUniqueName="[SUM_OF_TOTAL_PRODUCT_COST].[ProductName].[All]" allUniqueName="[SUM_OF_TOTAL_PRODUCT_COST].[ProductName].[All]" dimensionUniqueName="[SUM_OF_TOTAL_PRODUCT_COST]" displayFolder="" count="0" memberValueDatatype="130" unbalanced="0"/>
    <cacheHierarchy uniqueName="[SUM_OF_TOTAL_PRODUCT_COST].[Sum_Total_Product_Cost]" caption="Sum_Total_Product_Cost" attribute="1" defaultMemberUniqueName="[SUM_OF_TOTAL_PRODUCT_COST].[Sum_Total_Product_Cost].[All]" allUniqueName="[SUM_OF_TOTAL_PRODUCT_COST].[Sum_Total_Product_Cost].[All]" dimensionUniqueName="[SUM_OF_TOTAL_PRODUCT_COST]" displayFolder="" count="0" memberValueDatatype="5" unbalanced="0"/>
    <cacheHierarchy uniqueName="[SUM_OF_TOTAL_PRODUCT_COST].[Proportion]" caption="Proportion" attribute="1" defaultMemberUniqueName="[SUM_OF_TOTAL_PRODUCT_COST].[Proportion].[All]" allUniqueName="[SUM_OF_TOTAL_PRODUCT_COST].[Proportion].[All]" dimensionUniqueName="[SUM_OF_TOTAL_PRODUCT_COST]" displayFolder="" count="0" memberValueDatatype="5" unbalanced="0"/>
    <cacheHierarchy uniqueName="[TOTAL_FREIGHT].[ProductName]" caption="ProductName" attribute="1" defaultMemberUniqueName="[TOTAL_FREIGHT].[ProductName].[All]" allUniqueName="[TOTAL_FREIGHT].[ProductName].[All]" dimensionUniqueName="[TOTAL_FREIGHT]" displayFolder="" count="0" memberValueDatatype="130" unbalanced="0"/>
    <cacheHierarchy uniqueName="[TOTAL_FREIGHT].[Total_Freight]" caption="Total_Freight" attribute="1" defaultMemberUniqueName="[TOTAL_FREIGHT].[Total_Freight].[All]" allUniqueName="[TOTAL_FREIGHT].[Total_Freight].[All]" dimensionUniqueName="[TOTAL_FREIGHT]" displayFolder="" count="0" memberValueDatatype="5" unbalanced="0"/>
    <cacheHierarchy uniqueName="[TOTAL_SALES].[ProductName]" caption="ProductName" attribute="1" defaultMemberUniqueName="[TOTAL_SALES].[ProductName].[All]" allUniqueName="[TOTAL_SALES].[ProductName].[All]" dimensionUniqueName="[TOTAL_SALES]" displayFolder="" count="0" memberValueDatatype="130" unbalanced="0"/>
    <cacheHierarchy uniqueName="[TOTAL_SALES].[Total_Sales]" caption="Total_Sales" attribute="1" defaultMemberUniqueName="[TOTAL_SALES].[Total_Sales].[All]" allUniqueName="[TOTAL_SALES].[Total_Sales].[All]" dimensionUniqueName="[TOTAL_SALES]" displayFolder="" count="0" memberValueDatatype="5" unbalanced="0"/>
    <cacheHierarchy uniqueName="[TOTAL_SALES_AMOUNT_AND_FREIGHT].[Country]" caption="Country" attribute="1" defaultMemberUniqueName="[TOTAL_SALES_AMOUNT_AND_FREIGHT].[Country].[All]" allUniqueName="[TOTAL_SALES_AMOUNT_AND_FREIGHT].[Country].[All]" dimensionUniqueName="[TOTAL_SALES_AMOUNT_AND_FREIGHT]" displayFolder="" count="0" memberValueDatatype="130" unbalanced="0"/>
    <cacheHierarchy uniqueName="[TOTAL_SALES_AMOUNT_AND_FREIGHT].[Total_Sales_Amount]" caption="Total_Sales_Amount" attribute="1" defaultMemberUniqueName="[TOTAL_SALES_AMOUNT_AND_FREIGHT].[Total_Sales_Amount].[All]" allUniqueName="[TOTAL_SALES_AMOUNT_AND_FREIGHT].[Total_Sales_Amount].[All]" dimensionUniqueName="[TOTAL_SALES_AMOUNT_AND_FREIGHT]" displayFolder="" count="0" memberValueDatatype="5" unbalanced="0"/>
    <cacheHierarchy uniqueName="[TOTAL_SALES_AMOUNT_AND_FREIGHT].[Total_Freight]" caption="Total_Freight" attribute="1" defaultMemberUniqueName="[TOTAL_SALES_AMOUNT_AND_FREIGHT].[Total_Freight].[All]" allUniqueName="[TOTAL_SALES_AMOUNT_AND_FREIGHT].[Total_Freight].[All]" dimensionUniqueName="[TOTAL_SALES_AMOUNT_AND_FREIGHT]" displayFolder="" count="0" memberValueDatatype="5" unbalanced="0"/>
    <cacheHierarchy uniqueName="[TOTAL_TAX_AMOUNT].[ProductColor]" caption="ProductColor" attribute="1" defaultMemberUniqueName="[TOTAL_TAX_AMOUNT].[ProductColor].[All]" allUniqueName="[TOTAL_TAX_AMOUNT].[ProductColor].[All]" dimensionUniqueName="[TOTAL_TAX_AMOUNT]" displayFolder="" count="0" memberValueDatatype="130" unbalanced="0"/>
    <cacheHierarchy uniqueName="[TOTAL_TAX_AMOUNT].[Total_Tax]" caption="Total_Tax" attribute="1" defaultMemberUniqueName="[TOTAL_TAX_AMOUNT].[Total_Tax].[All]" allUniqueName="[TOTAL_TAX_AMOUNT].[Total_Tax].[All]" dimensionUniqueName="[TOTAL_TAX_AMOUNT]" displayFolder="" count="0" memberValueDatatype="5" unbalanced="0"/>
    <cacheHierarchy uniqueName="[TOTAL_WORLD_BANK_ESTIMATES].[Country_Territory]" caption="Country_Territory" attribute="1" defaultMemberUniqueName="[TOTAL_WORLD_BANK_ESTIMATES].[Country_Territory].[All]" allUniqueName="[TOTAL_WORLD_BANK_ESTIMATES].[Country_Territory].[All]" dimensionUniqueName="[TOTAL_WORLD_BANK_ESTIMATES]" displayFolder="" count="0" memberValueDatatype="130" unbalanced="0"/>
    <cacheHierarchy uniqueName="[TOTAL_WORLD_BANK_ESTIMATES].[Total_World_Bank_Estimate]" caption="Total_World_Bank_Estimate" attribute="1" defaultMemberUniqueName="[TOTAL_WORLD_BANK_ESTIMATES].[Total_World_Bank_Estimate].[All]" allUniqueName="[TOTAL_WORLD_BANK_ESTIMATES].[Total_World_Bank_Estimate].[All]" dimensionUniqueName="[TOTAL_WORLD_BANK_ESTIMATES]" displayFolder="" count="0" memberValueDatatype="20" unbalanced="0"/>
    <cacheHierarchy uniqueName="[UN_ESTIMATE].[UnitedNationsEstimate]" caption="UnitedNationsEstimate" attribute="1" defaultMemberUniqueName="[UN_ESTIMATE].[UnitedNationsEstimate].[All]" allUniqueName="[UN_ESTIMATE].[UnitedNationsEstimate].[All]" dimensionUniqueName="[UN_ESTIMATE]" displayFolder="" count="0" memberValueDatatype="20" unbalanced="0"/>
    <cacheHierarchy uniqueName="[UN_ESTIMATE].[country_Territory]" caption="country_Territory" attribute="1" defaultMemberUniqueName="[UN_ESTIMATE].[country_Territory].[All]" allUniqueName="[UN_ESTIMATE].[country_Territory].[All]" dimensionUniqueName="[UN_ESTIMATE]" displayFolder="" count="0" memberValueDatatype="130" unbalanced="0"/>
    <cacheHierarchy uniqueName="[UN_ESTIMATE].[UNregion]" caption="UNregion" attribute="1" defaultMemberUniqueName="[UN_ESTIMATE].[UNregion].[All]" allUniqueName="[UN_ESTIMATE].[UNregion].[All]" dimensionUniqueName="[UN_ESTIMATE]" displayFolder="" count="0" memberValueDatatype="130" unbalanced="0"/>
    <cacheHierarchy uniqueName="[WORLD_BANK_ESTIMATE].[UNregion]" caption="UNregion" attribute="1" defaultMemberUniqueName="[WORLD_BANK_ESTIMATE].[UNregion].[All]" allUniqueName="[WORLD_BANK_ESTIMATE].[UNregion].[All]" dimensionUniqueName="[WORLD_BANK_ESTIMATE]" displayFolder="" count="0" memberValueDatatype="130" unbalanced="0"/>
    <cacheHierarchy uniqueName="[WORLD_BANK_ESTIMATE].[Total_World_Bank_Estimate]" caption="Total_World_Bank_Estimate" attribute="1" defaultMemberUniqueName="[WORLD_BANK_ESTIMATE].[Total_World_Bank_Estimate].[All]" allUniqueName="[WORLD_BANK_ESTIMATE].[Total_World_Bank_Estimate].[All]" dimensionUniqueName="[WORLD_BANK_ESTIMATE]" displayFolder="" count="0" memberValueDatatype="20" unbalanced="0"/>
    <cacheHierarchy uniqueName="[Measures].[__XL_Count TOTAL_SALES]" caption="__XL_Count TOTAL_SALES" measure="1" displayFolder="" measureGroup="TOTAL_SALES" count="0" hidden="1"/>
    <cacheHierarchy uniqueName="[Measures].[__XL_Count TOTAL_TAX_AMOUNT]" caption="__XL_Count TOTAL_TAX_AMOUNT" measure="1" displayFolder="" measureGroup="TOTAL_TAX_AMOUNT" count="0" hidden="1"/>
    <cacheHierarchy uniqueName="[Measures].[__XL_Count TOTAL_FREIGHT]" caption="__XL_Count TOTAL_FREIGHT" measure="1" displayFolder="" measureGroup="TOTAL_FREIGHT" count="0" hidden="1"/>
    <cacheHierarchy uniqueName="[Measures].[__XL_Count TOTAL_SALES_AMOUNT_AND_FREIGHT]" caption="__XL_Count TOTAL_SALES_AMOUNT_AND_FREIGHT" measure="1" displayFolder="" measureGroup="TOTAL_SALES_AMOUNT_AND_FREIGHT" count="0" hidden="1"/>
    <cacheHierarchy uniqueName="[Measures].[__XL_Count PERCENTAGE_OF_TOTAL_TAX_AMOUNT]" caption="__XL_Count PERCENTAGE_OF_TOTAL_TAX_AMOUNT" measure="1" displayFolder="" measureGroup="PERCENTAGE_OF_TOTAL_TAX_AMOUNT" count="0" hidden="1"/>
    <cacheHierarchy uniqueName="[Measures].[__XL_Count UN_ESTIMATE]" caption="__XL_Count UN_ESTIMATE" measure="1" displayFolder="" measureGroup="UN_ESTIMATE" count="0" hidden="1"/>
    <cacheHierarchy uniqueName="[Measures].[__XL_Count WORLD_BANK_ESTIMATE]" caption="__XL_Count WORLD_BANK_ESTIMATE" measure="1" displayFolder="" measureGroup="WORLD_BANK_ESTIMATE" count="0" hidden="1"/>
    <cacheHierarchy uniqueName="[Measures].[__XL_Count AVERAGE_WORLD_BANK_ESTIMATE]" caption="__XL_Count AVERAGE_WORLD_BANK_ESTIMATE" measure="1" displayFolder="" measureGroup="AVERAGE_WORLD_BANK_ESTIMATE" count="0" hidden="1"/>
    <cacheHierarchy uniqueName="[Measures].[__XL_Count TOTAL_WORLD_BANK_ESTIMATES]" caption="__XL_Count TOTAL_WORLD_BANK_ESTIMATES" measure="1" displayFolder="" measureGroup="TOTAL_WORLD_BANK_ESTIMATES" count="0" hidden="1"/>
    <cacheHierarchy uniqueName="[Measures].[__XL_Count SUM_OF_TOTAL_PRODUCT_COST]" caption="__XL_Count SUM_OF_TOTAL_PRODUCT_COST" measure="1" displayFolder="" measureGroup="SUM_OF_TOTAL_PRODUCT_COST" count="0" hidden="1"/>
    <cacheHierarchy uniqueName="[Measures].[__No measures defined]" caption="__No measures defined" measure="1" displayFolder="" count="0" hidden="1"/>
    <cacheHierarchy uniqueName="[Measures].[Sum of Total_Sales]" caption="Sum of Total_Sales" measure="1" displayFolder="" measureGroup="TOTAL_SALES" count="0" hidden="1">
      <extLst>
        <ext xmlns:x15="http://schemas.microsoft.com/office/spreadsheetml/2010/11/main" uri="{B97F6D7D-B522-45F9-BDA1-12C45D357490}">
          <x15:cacheHierarchy aggregatedColumn="11"/>
        </ext>
      </extLst>
    </cacheHierarchy>
    <cacheHierarchy uniqueName="[Measures].[Sum of Total_Tax]" caption="Sum of Total_Tax" measure="1" displayFolder="" measureGroup="TOTAL_TAX_AMOUNT" count="0" hidden="1">
      <extLst>
        <ext xmlns:x15="http://schemas.microsoft.com/office/spreadsheetml/2010/11/main" uri="{B97F6D7D-B522-45F9-BDA1-12C45D357490}">
          <x15:cacheHierarchy aggregatedColumn="16"/>
        </ext>
      </extLst>
    </cacheHierarchy>
    <cacheHierarchy uniqueName="[Measures].[Sum of Total_Freight]" caption="Sum of Total_Freight" measure="1" displayFolder="" measureGroup="TOTAL_FREIGHT" count="0" hidden="1">
      <extLst>
        <ext xmlns:x15="http://schemas.microsoft.com/office/spreadsheetml/2010/11/main" uri="{B97F6D7D-B522-45F9-BDA1-12C45D357490}">
          <x15:cacheHierarchy aggregatedColumn="9"/>
        </ext>
      </extLst>
    </cacheHierarchy>
    <cacheHierarchy uniqueName="[Measures].[Sum of Total_Sales_Amount]" caption="Sum of Total_Sales_Amount" measure="1" displayFolder="" measureGroup="TOTAL_SALES_AMOUNT_AND_FREIGHT" count="0" hidden="1">
      <extLst>
        <ext xmlns:x15="http://schemas.microsoft.com/office/spreadsheetml/2010/11/main" uri="{B97F6D7D-B522-45F9-BDA1-12C45D357490}">
          <x15:cacheHierarchy aggregatedColumn="13"/>
        </ext>
      </extLst>
    </cacheHierarchy>
    <cacheHierarchy uniqueName="[Measures].[Sum of Total_Freight 2]" caption="Sum of Total_Freight 2" measure="1" displayFolder="" measureGroup="TOTAL_SALES_AMOUNT_AND_FREIGHT" count="0" hidden="1">
      <extLst>
        <ext xmlns:x15="http://schemas.microsoft.com/office/spreadsheetml/2010/11/main" uri="{B97F6D7D-B522-45F9-BDA1-12C45D357490}">
          <x15:cacheHierarchy aggregatedColumn="14"/>
        </ext>
      </extLst>
    </cacheHierarchy>
    <cacheHierarchy uniqueName="[Measures].[Sum of percentage_Total_Tax]" caption="Sum of percentage_Total_Tax" measure="1" displayFolder="" measureGroup="PERCENTAGE_OF_TOTAL_TAX_AMOUNT" count="0" hidden="1">
      <extLst>
        <ext xmlns:x15="http://schemas.microsoft.com/office/spreadsheetml/2010/11/main" uri="{B97F6D7D-B522-45F9-BDA1-12C45D357490}">
          <x15:cacheHierarchy aggregatedColumn="4"/>
        </ext>
      </extLst>
    </cacheHierarchy>
    <cacheHierarchy uniqueName="[Measures].[Sum of UnitedNationsEstimate]" caption="Sum of UnitedNationsEstimate" measure="1" displayFolder="" measureGroup="UN_ESTIMATE" count="0" hidden="1">
      <extLst>
        <ext xmlns:x15="http://schemas.microsoft.com/office/spreadsheetml/2010/11/main" uri="{B97F6D7D-B522-45F9-BDA1-12C45D357490}">
          <x15:cacheHierarchy aggregatedColumn="19"/>
        </ext>
      </extLst>
    </cacheHierarchy>
    <cacheHierarchy uniqueName="[Measures].[Sum of Total_World_Bank_Estimate]" caption="Sum of Total_World_Bank_Estimate" measure="1" displayFolder="" measureGroup="WORLD_BANK_ESTIMATE" count="0" hidden="1">
      <extLst>
        <ext xmlns:x15="http://schemas.microsoft.com/office/spreadsheetml/2010/11/main" uri="{B97F6D7D-B522-45F9-BDA1-12C45D357490}">
          <x15:cacheHierarchy aggregatedColumn="23"/>
        </ext>
      </extLst>
    </cacheHierarchy>
    <cacheHierarchy uniqueName="[Measures].[Sum of Average_World_Bank_Estimate]" caption="Sum of Average_World_Bank_Estimate" measure="1" displayFolder="" measureGroup="AVERAGE_WORLD_BANK_ESTIMATE" count="0" hidden="1">
      <extLst>
        <ext xmlns:x15="http://schemas.microsoft.com/office/spreadsheetml/2010/11/main" uri="{B97F6D7D-B522-45F9-BDA1-12C45D357490}">
          <x15:cacheHierarchy aggregatedColumn="1"/>
        </ext>
      </extLst>
    </cacheHierarchy>
    <cacheHierarchy uniqueName="[Measures].[Sum of Total_World_Bank_Estimate 2]" caption="Sum of Total_World_Bank_Estimate 2" measure="1" displayFolder="" measureGroup="TOTAL_WORLD_BANK_ESTIMATES" count="0" hidden="1">
      <extLst>
        <ext xmlns:x15="http://schemas.microsoft.com/office/spreadsheetml/2010/11/main" uri="{B97F6D7D-B522-45F9-BDA1-12C45D357490}">
          <x15:cacheHierarchy aggregatedColumn="18"/>
        </ext>
      </extLst>
    </cacheHierarchy>
  </cacheHierarchies>
  <kpis count="0"/>
  <dimensions count="11">
    <dimension name="AVERAGE_WORLD_BANK_ESTIMATE" uniqueName="[AVERAGE_WORLD_BANK_ESTIMATE]" caption="AVERAGE_WORLD_BANK_ESTIMATE"/>
    <dimension measure="1" name="Measures" uniqueName="[Measures]" caption="Measures"/>
    <dimension name="PERCENTAGE_OF_TOTAL_TAX_AMOUNT" uniqueName="[PERCENTAGE_OF_TOTAL_TAX_AMOUNT]" caption="PERCENTAGE_OF_TOTAL_TAX_AMOUNT"/>
    <dimension name="SUM_OF_TOTAL_PRODUCT_COST" uniqueName="[SUM_OF_TOTAL_PRODUCT_COST]" caption="SUM_OF_TOTAL_PRODUCT_COST"/>
    <dimension name="TOTAL_FREIGHT" uniqueName="[TOTAL_FREIGHT]" caption="TOTAL_FREIGHT"/>
    <dimension name="TOTAL_SALES" uniqueName="[TOTAL_SALES]" caption="TOTAL_SALES"/>
    <dimension name="TOTAL_SALES_AMOUNT_AND_FREIGHT" uniqueName="[TOTAL_SALES_AMOUNT_AND_FREIGHT]" caption="TOTAL_SALES_AMOUNT_AND_FREIGHT"/>
    <dimension name="TOTAL_TAX_AMOUNT" uniqueName="[TOTAL_TAX_AMOUNT]" caption="TOTAL_TAX_AMOUNT"/>
    <dimension name="TOTAL_WORLD_BANK_ESTIMATES" uniqueName="[TOTAL_WORLD_BANK_ESTIMATES]" caption="TOTAL_WORLD_BANK_ESTIMATES"/>
    <dimension name="UN_ESTIMATE" uniqueName="[UN_ESTIMATE]" caption="UN_ESTIMATE"/>
    <dimension name="WORLD_BANK_ESTIMATE" uniqueName="[WORLD_BANK_ESTIMATE]" caption="WORLD_BANK_ESTIMATE"/>
  </dimensions>
  <measureGroups count="10">
    <measureGroup name="AVERAGE_WORLD_BANK_ESTIMATE" caption="AVERAGE_WORLD_BANK_ESTIMATE"/>
    <measureGroup name="PERCENTAGE_OF_TOTAL_TAX_AMOUNT" caption="PERCENTAGE_OF_TOTAL_TAX_AMOUNT"/>
    <measureGroup name="SUM_OF_TOTAL_PRODUCT_COST" caption="SUM_OF_TOTAL_PRODUCT_COST"/>
    <measureGroup name="TOTAL_FREIGHT" caption="TOTAL_FREIGHT"/>
    <measureGroup name="TOTAL_SALES" caption="TOTAL_SALES"/>
    <measureGroup name="TOTAL_SALES_AMOUNT_AND_FREIGHT" caption="TOTAL_SALES_AMOUNT_AND_FREIGHT"/>
    <measureGroup name="TOTAL_TAX_AMOUNT" caption="TOTAL_TAX_AMOUNT"/>
    <measureGroup name="TOTAL_WORLD_BANK_ESTIMATES" caption="TOTAL_WORLD_BANK_ESTIMATES"/>
    <measureGroup name="UN_ESTIMATE" caption="UN_ESTIMATE"/>
    <measureGroup name="WORLD_BANK_ESTIMATE" caption="WORLD_BANK_ESTIMATE"/>
  </measureGroups>
  <maps count="10">
    <map measureGroup="0" dimension="0"/>
    <map measureGroup="1" dimension="2"/>
    <map measureGroup="2" dimension="3"/>
    <map measureGroup="3" dimension="4"/>
    <map measureGroup="4" dimension="5"/>
    <map measureGroup="5" dimension="6"/>
    <map measureGroup="6" dimension="7"/>
    <map measureGroup="7" dimension="8"/>
    <map measureGroup="8" dimension="9"/>
    <map measureGroup="9" dimension="10"/>
  </maps>
  <extLst>
    <ext xmlns:x14="http://schemas.microsoft.com/office/spreadsheetml/2009/9/main" uri="{725AE2AE-9491-48be-B2B4-4EB974FC3084}">
      <x14:pivotCacheDefinition slicerData="1" pivotCacheId="41380613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ISA COMPUTERS" refreshedDate="45586.211627199074" backgroundQuery="1" createdVersion="8" refreshedVersion="8" minRefreshableVersion="3" recordCount="0" supportSubquery="1" supportAdvancedDrill="1" xr:uid="{2DEAA111-DA33-4EEF-BE0C-FA27A5BBE3FF}">
  <cacheSource type="external" connectionId="11"/>
  <cacheFields count="2">
    <cacheField name="[TOTAL_TAX_AMOUNT].[ProductColor].[ProductColor]" caption="ProductColor" numFmtId="0" hierarchy="15" level="1">
      <sharedItems count="7">
        <s v="Black"/>
        <s v="Blue"/>
        <s v="Red"/>
        <s v="Silver"/>
        <s v="Unknown"/>
        <s v="White"/>
        <s v="Yellow"/>
      </sharedItems>
    </cacheField>
    <cacheField name="[Measures].[Sum of Total_Tax]" caption="Sum of Total_Tax" numFmtId="0" hierarchy="36" level="32767"/>
  </cacheFields>
  <cacheHierarchies count="46">
    <cacheHierarchy uniqueName="[AVERAGE_WORLD_BANK_ESTIMATE].[UNregion]" caption="UNregion" attribute="1" defaultMemberUniqueName="[AVERAGE_WORLD_BANK_ESTIMATE].[UNregion].[All]" allUniqueName="[AVERAGE_WORLD_BANK_ESTIMATE].[UNregion].[All]" dimensionUniqueName="[AVERAGE_WORLD_BANK_ESTIMATE]" displayFolder="" count="0" memberValueDatatype="130" unbalanced="0"/>
    <cacheHierarchy uniqueName="[AVERAGE_WORLD_BANK_ESTIMATE].[Average_World_Bank_Estimate]" caption="Average_World_Bank_Estimate" attribute="1" defaultMemberUniqueName="[AVERAGE_WORLD_BANK_ESTIMATE].[Average_World_Bank_Estimate].[All]" allUniqueName="[AVERAGE_WORLD_BANK_ESTIMATE].[Average_World_Bank_Estimate].[All]" dimensionUniqueName="[AVERAGE_WORLD_BANK_ESTIMATE]" displayFolder="" count="0" memberValueDatatype="20" unbalanced="0"/>
    <cacheHierarchy uniqueName="[PERCENTAGE_OF_TOTAL_TAX_AMOUNT].[Region]" caption="Region" attribute="1" defaultMemberUniqueName="[PERCENTAGE_OF_TOTAL_TAX_AMOUNT].[Region].[All]" allUniqueName="[PERCENTAGE_OF_TOTAL_TAX_AMOUNT].[Region].[All]" dimensionUniqueName="[PERCENTAGE_OF_TOTAL_TAX_AMOUNT]" displayFolder="" count="0" memberValueDatatype="130" unbalanced="0"/>
    <cacheHierarchy uniqueName="[PERCENTAGE_OF_TOTAL_TAX_AMOUNT].[Total_Tax_Amount]" caption="Total_Tax_Amount" attribute="1" defaultMemberUniqueName="[PERCENTAGE_OF_TOTAL_TAX_AMOUNT].[Total_Tax_Amount].[All]" allUniqueName="[PERCENTAGE_OF_TOTAL_TAX_AMOUNT].[Total_Tax_Amount].[All]" dimensionUniqueName="[PERCENTAGE_OF_TOTAL_TAX_AMOUNT]" displayFolder="" count="0" memberValueDatatype="5" unbalanced="0"/>
    <cacheHierarchy uniqueName="[PERCENTAGE_OF_TOTAL_TAX_AMOUNT].[percentage_Total_Tax]" caption="percentage_Total_Tax" attribute="1" defaultMemberUniqueName="[PERCENTAGE_OF_TOTAL_TAX_AMOUNT].[percentage_Total_Tax].[All]" allUniqueName="[PERCENTAGE_OF_TOTAL_TAX_AMOUNT].[percentage_Total_Tax].[All]" dimensionUniqueName="[PERCENTAGE_OF_TOTAL_TAX_AMOUNT]" displayFolder="" count="0" memberValueDatatype="5" unbalanced="0"/>
    <cacheHierarchy uniqueName="[SUM_OF_TOTAL_PRODUCT_COST].[ProductName]" caption="ProductName" attribute="1" defaultMemberUniqueName="[SUM_OF_TOTAL_PRODUCT_COST].[ProductName].[All]" allUniqueName="[SUM_OF_TOTAL_PRODUCT_COST].[ProductName].[All]" dimensionUniqueName="[SUM_OF_TOTAL_PRODUCT_COST]" displayFolder="" count="0" memberValueDatatype="130" unbalanced="0"/>
    <cacheHierarchy uniqueName="[SUM_OF_TOTAL_PRODUCT_COST].[Sum_Total_Product_Cost]" caption="Sum_Total_Product_Cost" attribute="1" defaultMemberUniqueName="[SUM_OF_TOTAL_PRODUCT_COST].[Sum_Total_Product_Cost].[All]" allUniqueName="[SUM_OF_TOTAL_PRODUCT_COST].[Sum_Total_Product_Cost].[All]" dimensionUniqueName="[SUM_OF_TOTAL_PRODUCT_COST]" displayFolder="" count="0" memberValueDatatype="5" unbalanced="0"/>
    <cacheHierarchy uniqueName="[SUM_OF_TOTAL_PRODUCT_COST].[Proportion]" caption="Proportion" attribute="1" defaultMemberUniqueName="[SUM_OF_TOTAL_PRODUCT_COST].[Proportion].[All]" allUniqueName="[SUM_OF_TOTAL_PRODUCT_COST].[Proportion].[All]" dimensionUniqueName="[SUM_OF_TOTAL_PRODUCT_COST]" displayFolder="" count="0" memberValueDatatype="5" unbalanced="0"/>
    <cacheHierarchy uniqueName="[TOTAL_FREIGHT].[ProductName]" caption="ProductName" attribute="1" defaultMemberUniqueName="[TOTAL_FREIGHT].[ProductName].[All]" allUniqueName="[TOTAL_FREIGHT].[ProductName].[All]" dimensionUniqueName="[TOTAL_FREIGHT]" displayFolder="" count="0" memberValueDatatype="130" unbalanced="0"/>
    <cacheHierarchy uniqueName="[TOTAL_FREIGHT].[Total_Freight]" caption="Total_Freight" attribute="1" defaultMemberUniqueName="[TOTAL_FREIGHT].[Total_Freight].[All]" allUniqueName="[TOTAL_FREIGHT].[Total_Freight].[All]" dimensionUniqueName="[TOTAL_FREIGHT]" displayFolder="" count="0" memberValueDatatype="5" unbalanced="0"/>
    <cacheHierarchy uniqueName="[TOTAL_SALES].[ProductName]" caption="ProductName" attribute="1" defaultMemberUniqueName="[TOTAL_SALES].[ProductName].[All]" allUniqueName="[TOTAL_SALES].[ProductName].[All]" dimensionUniqueName="[TOTAL_SALES]" displayFolder="" count="0" memberValueDatatype="130" unbalanced="0"/>
    <cacheHierarchy uniqueName="[TOTAL_SALES].[Total_Sales]" caption="Total_Sales" attribute="1" defaultMemberUniqueName="[TOTAL_SALES].[Total_Sales].[All]" allUniqueName="[TOTAL_SALES].[Total_Sales].[All]" dimensionUniqueName="[TOTAL_SALES]" displayFolder="" count="0" memberValueDatatype="5" unbalanced="0"/>
    <cacheHierarchy uniqueName="[TOTAL_SALES_AMOUNT_AND_FREIGHT].[Country]" caption="Country" attribute="1" defaultMemberUniqueName="[TOTAL_SALES_AMOUNT_AND_FREIGHT].[Country].[All]" allUniqueName="[TOTAL_SALES_AMOUNT_AND_FREIGHT].[Country].[All]" dimensionUniqueName="[TOTAL_SALES_AMOUNT_AND_FREIGHT]" displayFolder="" count="0" memberValueDatatype="130" unbalanced="0"/>
    <cacheHierarchy uniqueName="[TOTAL_SALES_AMOUNT_AND_FREIGHT].[Total_Sales_Amount]" caption="Total_Sales_Amount" attribute="1" defaultMemberUniqueName="[TOTAL_SALES_AMOUNT_AND_FREIGHT].[Total_Sales_Amount].[All]" allUniqueName="[TOTAL_SALES_AMOUNT_AND_FREIGHT].[Total_Sales_Amount].[All]" dimensionUniqueName="[TOTAL_SALES_AMOUNT_AND_FREIGHT]" displayFolder="" count="0" memberValueDatatype="5" unbalanced="0"/>
    <cacheHierarchy uniqueName="[TOTAL_SALES_AMOUNT_AND_FREIGHT].[Total_Freight]" caption="Total_Freight" attribute="1" defaultMemberUniqueName="[TOTAL_SALES_AMOUNT_AND_FREIGHT].[Total_Freight].[All]" allUniqueName="[TOTAL_SALES_AMOUNT_AND_FREIGHT].[Total_Freight].[All]" dimensionUniqueName="[TOTAL_SALES_AMOUNT_AND_FREIGHT]" displayFolder="" count="0" memberValueDatatype="5" unbalanced="0"/>
    <cacheHierarchy uniqueName="[TOTAL_TAX_AMOUNT].[ProductColor]" caption="ProductColor" attribute="1" defaultMemberUniqueName="[TOTAL_TAX_AMOUNT].[ProductColor].[All]" allUniqueName="[TOTAL_TAX_AMOUNT].[ProductColor].[All]" dimensionUniqueName="[TOTAL_TAX_AMOUNT]" displayFolder="" count="2" memberValueDatatype="130" unbalanced="0">
      <fieldsUsage count="2">
        <fieldUsage x="-1"/>
        <fieldUsage x="0"/>
      </fieldsUsage>
    </cacheHierarchy>
    <cacheHierarchy uniqueName="[TOTAL_TAX_AMOUNT].[Total_Tax]" caption="Total_Tax" attribute="1" defaultMemberUniqueName="[TOTAL_TAX_AMOUNT].[Total_Tax].[All]" allUniqueName="[TOTAL_TAX_AMOUNT].[Total_Tax].[All]" dimensionUniqueName="[TOTAL_TAX_AMOUNT]" displayFolder="" count="0" memberValueDatatype="5" unbalanced="0"/>
    <cacheHierarchy uniqueName="[TOTAL_WORLD_BANK_ESTIMATES].[Country_Territory]" caption="Country_Territory" attribute="1" defaultMemberUniqueName="[TOTAL_WORLD_BANK_ESTIMATES].[Country_Territory].[All]" allUniqueName="[TOTAL_WORLD_BANK_ESTIMATES].[Country_Territory].[All]" dimensionUniqueName="[TOTAL_WORLD_BANK_ESTIMATES]" displayFolder="" count="0" memberValueDatatype="130" unbalanced="0"/>
    <cacheHierarchy uniqueName="[TOTAL_WORLD_BANK_ESTIMATES].[Total_World_Bank_Estimate]" caption="Total_World_Bank_Estimate" attribute="1" defaultMemberUniqueName="[TOTAL_WORLD_BANK_ESTIMATES].[Total_World_Bank_Estimate].[All]" allUniqueName="[TOTAL_WORLD_BANK_ESTIMATES].[Total_World_Bank_Estimate].[All]" dimensionUniqueName="[TOTAL_WORLD_BANK_ESTIMATES]" displayFolder="" count="0" memberValueDatatype="20" unbalanced="0"/>
    <cacheHierarchy uniqueName="[UN_ESTIMATE].[UnitedNationsEstimate]" caption="UnitedNationsEstimate" attribute="1" defaultMemberUniqueName="[UN_ESTIMATE].[UnitedNationsEstimate].[All]" allUniqueName="[UN_ESTIMATE].[UnitedNationsEstimate].[All]" dimensionUniqueName="[UN_ESTIMATE]" displayFolder="" count="0" memberValueDatatype="20" unbalanced="0"/>
    <cacheHierarchy uniqueName="[UN_ESTIMATE].[country_Territory]" caption="country_Territory" attribute="1" defaultMemberUniqueName="[UN_ESTIMATE].[country_Territory].[All]" allUniqueName="[UN_ESTIMATE].[country_Territory].[All]" dimensionUniqueName="[UN_ESTIMATE]" displayFolder="" count="0" memberValueDatatype="130" unbalanced="0"/>
    <cacheHierarchy uniqueName="[UN_ESTIMATE].[UNregion]" caption="UNregion" attribute="1" defaultMemberUniqueName="[UN_ESTIMATE].[UNregion].[All]" allUniqueName="[UN_ESTIMATE].[UNregion].[All]" dimensionUniqueName="[UN_ESTIMATE]" displayFolder="" count="0" memberValueDatatype="130" unbalanced="0"/>
    <cacheHierarchy uniqueName="[WORLD_BANK_ESTIMATE].[UNregion]" caption="UNregion" attribute="1" defaultMemberUniqueName="[WORLD_BANK_ESTIMATE].[UNregion].[All]" allUniqueName="[WORLD_BANK_ESTIMATE].[UNregion].[All]" dimensionUniqueName="[WORLD_BANK_ESTIMATE]" displayFolder="" count="0" memberValueDatatype="130" unbalanced="0"/>
    <cacheHierarchy uniqueName="[WORLD_BANK_ESTIMATE].[Total_World_Bank_Estimate]" caption="Total_World_Bank_Estimate" attribute="1" defaultMemberUniqueName="[WORLD_BANK_ESTIMATE].[Total_World_Bank_Estimate].[All]" allUniqueName="[WORLD_BANK_ESTIMATE].[Total_World_Bank_Estimate].[All]" dimensionUniqueName="[WORLD_BANK_ESTIMATE]" displayFolder="" count="0" memberValueDatatype="20" unbalanced="0"/>
    <cacheHierarchy uniqueName="[Measures].[__XL_Count TOTAL_SALES]" caption="__XL_Count TOTAL_SALES" measure="1" displayFolder="" measureGroup="TOTAL_SALES" count="0" hidden="1"/>
    <cacheHierarchy uniqueName="[Measures].[__XL_Count TOTAL_TAX_AMOUNT]" caption="__XL_Count TOTAL_TAX_AMOUNT" measure="1" displayFolder="" measureGroup="TOTAL_TAX_AMOUNT" count="0" hidden="1"/>
    <cacheHierarchy uniqueName="[Measures].[__XL_Count TOTAL_FREIGHT]" caption="__XL_Count TOTAL_FREIGHT" measure="1" displayFolder="" measureGroup="TOTAL_FREIGHT" count="0" hidden="1"/>
    <cacheHierarchy uniqueName="[Measures].[__XL_Count TOTAL_SALES_AMOUNT_AND_FREIGHT]" caption="__XL_Count TOTAL_SALES_AMOUNT_AND_FREIGHT" measure="1" displayFolder="" measureGroup="TOTAL_SALES_AMOUNT_AND_FREIGHT" count="0" hidden="1"/>
    <cacheHierarchy uniqueName="[Measures].[__XL_Count PERCENTAGE_OF_TOTAL_TAX_AMOUNT]" caption="__XL_Count PERCENTAGE_OF_TOTAL_TAX_AMOUNT" measure="1" displayFolder="" measureGroup="PERCENTAGE_OF_TOTAL_TAX_AMOUNT" count="0" hidden="1"/>
    <cacheHierarchy uniqueName="[Measures].[__XL_Count UN_ESTIMATE]" caption="__XL_Count UN_ESTIMATE" measure="1" displayFolder="" measureGroup="UN_ESTIMATE" count="0" hidden="1"/>
    <cacheHierarchy uniqueName="[Measures].[__XL_Count WORLD_BANK_ESTIMATE]" caption="__XL_Count WORLD_BANK_ESTIMATE" measure="1" displayFolder="" measureGroup="WORLD_BANK_ESTIMATE" count="0" hidden="1"/>
    <cacheHierarchy uniqueName="[Measures].[__XL_Count AVERAGE_WORLD_BANK_ESTIMATE]" caption="__XL_Count AVERAGE_WORLD_BANK_ESTIMATE" measure="1" displayFolder="" measureGroup="AVERAGE_WORLD_BANK_ESTIMATE" count="0" hidden="1"/>
    <cacheHierarchy uniqueName="[Measures].[__XL_Count TOTAL_WORLD_BANK_ESTIMATES]" caption="__XL_Count TOTAL_WORLD_BANK_ESTIMATES" measure="1" displayFolder="" measureGroup="TOTAL_WORLD_BANK_ESTIMATES" count="0" hidden="1"/>
    <cacheHierarchy uniqueName="[Measures].[__XL_Count SUM_OF_TOTAL_PRODUCT_COST]" caption="__XL_Count SUM_OF_TOTAL_PRODUCT_COST" measure="1" displayFolder="" measureGroup="SUM_OF_TOTAL_PRODUCT_COST" count="0" hidden="1"/>
    <cacheHierarchy uniqueName="[Measures].[__No measures defined]" caption="__No measures defined" measure="1" displayFolder="" count="0" hidden="1"/>
    <cacheHierarchy uniqueName="[Measures].[Sum of Total_Sales]" caption="Sum of Total_Sales" measure="1" displayFolder="" measureGroup="TOTAL_SALES" count="0" hidden="1">
      <extLst>
        <ext xmlns:x15="http://schemas.microsoft.com/office/spreadsheetml/2010/11/main" uri="{B97F6D7D-B522-45F9-BDA1-12C45D357490}">
          <x15:cacheHierarchy aggregatedColumn="11"/>
        </ext>
      </extLst>
    </cacheHierarchy>
    <cacheHierarchy uniqueName="[Measures].[Sum of Total_Tax]" caption="Sum of Total_Tax" measure="1" displayFolder="" measureGroup="TOTAL_TAX_AMOUNT"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Total_Freight]" caption="Sum of Total_Freight" measure="1" displayFolder="" measureGroup="TOTAL_FREIGHT" count="0" hidden="1">
      <extLst>
        <ext xmlns:x15="http://schemas.microsoft.com/office/spreadsheetml/2010/11/main" uri="{B97F6D7D-B522-45F9-BDA1-12C45D357490}">
          <x15:cacheHierarchy aggregatedColumn="9"/>
        </ext>
      </extLst>
    </cacheHierarchy>
    <cacheHierarchy uniqueName="[Measures].[Sum of Total_Sales_Amount]" caption="Sum of Total_Sales_Amount" measure="1" displayFolder="" measureGroup="TOTAL_SALES_AMOUNT_AND_FREIGHT" count="0" hidden="1">
      <extLst>
        <ext xmlns:x15="http://schemas.microsoft.com/office/spreadsheetml/2010/11/main" uri="{B97F6D7D-B522-45F9-BDA1-12C45D357490}">
          <x15:cacheHierarchy aggregatedColumn="13"/>
        </ext>
      </extLst>
    </cacheHierarchy>
    <cacheHierarchy uniqueName="[Measures].[Sum of Total_Freight 2]" caption="Sum of Total_Freight 2" measure="1" displayFolder="" measureGroup="TOTAL_SALES_AMOUNT_AND_FREIGHT" count="0" hidden="1">
      <extLst>
        <ext xmlns:x15="http://schemas.microsoft.com/office/spreadsheetml/2010/11/main" uri="{B97F6D7D-B522-45F9-BDA1-12C45D357490}">
          <x15:cacheHierarchy aggregatedColumn="14"/>
        </ext>
      </extLst>
    </cacheHierarchy>
    <cacheHierarchy uniqueName="[Measures].[Sum of percentage_Total_Tax]" caption="Sum of percentage_Total_Tax" measure="1" displayFolder="" measureGroup="PERCENTAGE_OF_TOTAL_TAX_AMOUNT" count="0" hidden="1">
      <extLst>
        <ext xmlns:x15="http://schemas.microsoft.com/office/spreadsheetml/2010/11/main" uri="{B97F6D7D-B522-45F9-BDA1-12C45D357490}">
          <x15:cacheHierarchy aggregatedColumn="4"/>
        </ext>
      </extLst>
    </cacheHierarchy>
    <cacheHierarchy uniqueName="[Measures].[Sum of UnitedNationsEstimate]" caption="Sum of UnitedNationsEstimate" measure="1" displayFolder="" measureGroup="UN_ESTIMATE" count="0" hidden="1">
      <extLst>
        <ext xmlns:x15="http://schemas.microsoft.com/office/spreadsheetml/2010/11/main" uri="{B97F6D7D-B522-45F9-BDA1-12C45D357490}">
          <x15:cacheHierarchy aggregatedColumn="19"/>
        </ext>
      </extLst>
    </cacheHierarchy>
    <cacheHierarchy uniqueName="[Measures].[Sum of Total_World_Bank_Estimate]" caption="Sum of Total_World_Bank_Estimate" measure="1" displayFolder="" measureGroup="WORLD_BANK_ESTIMATE" count="0" hidden="1">
      <extLst>
        <ext xmlns:x15="http://schemas.microsoft.com/office/spreadsheetml/2010/11/main" uri="{B97F6D7D-B522-45F9-BDA1-12C45D357490}">
          <x15:cacheHierarchy aggregatedColumn="23"/>
        </ext>
      </extLst>
    </cacheHierarchy>
    <cacheHierarchy uniqueName="[Measures].[Sum of Average_World_Bank_Estimate]" caption="Sum of Average_World_Bank_Estimate" measure="1" displayFolder="" measureGroup="AVERAGE_WORLD_BANK_ESTIMATE" count="0" hidden="1">
      <extLst>
        <ext xmlns:x15="http://schemas.microsoft.com/office/spreadsheetml/2010/11/main" uri="{B97F6D7D-B522-45F9-BDA1-12C45D357490}">
          <x15:cacheHierarchy aggregatedColumn="1"/>
        </ext>
      </extLst>
    </cacheHierarchy>
    <cacheHierarchy uniqueName="[Measures].[Sum of Total_World_Bank_Estimate 2]" caption="Sum of Total_World_Bank_Estimate 2" measure="1" displayFolder="" measureGroup="TOTAL_WORLD_BANK_ESTIMATES" count="0" hidden="1">
      <extLst>
        <ext xmlns:x15="http://schemas.microsoft.com/office/spreadsheetml/2010/11/main" uri="{B97F6D7D-B522-45F9-BDA1-12C45D357490}">
          <x15:cacheHierarchy aggregatedColumn="18"/>
        </ext>
      </extLst>
    </cacheHierarchy>
    <cacheHierarchy uniqueName="[Measures].[Sum of Proportion]" caption="Sum of Proportion" measure="1" displayFolder="" measureGroup="SUM_OF_TOTAL_PRODUCT_COST" count="0" hidden="1">
      <extLst>
        <ext xmlns:x15="http://schemas.microsoft.com/office/spreadsheetml/2010/11/main" uri="{B97F6D7D-B522-45F9-BDA1-12C45D357490}">
          <x15:cacheHierarchy aggregatedColumn="7"/>
        </ext>
      </extLst>
    </cacheHierarchy>
  </cacheHierarchies>
  <kpis count="0"/>
  <dimensions count="11">
    <dimension name="AVERAGE_WORLD_BANK_ESTIMATE" uniqueName="[AVERAGE_WORLD_BANK_ESTIMATE]" caption="AVERAGE_WORLD_BANK_ESTIMATE"/>
    <dimension measure="1" name="Measures" uniqueName="[Measures]" caption="Measures"/>
    <dimension name="PERCENTAGE_OF_TOTAL_TAX_AMOUNT" uniqueName="[PERCENTAGE_OF_TOTAL_TAX_AMOUNT]" caption="PERCENTAGE_OF_TOTAL_TAX_AMOUNT"/>
    <dimension name="SUM_OF_TOTAL_PRODUCT_COST" uniqueName="[SUM_OF_TOTAL_PRODUCT_COST]" caption="SUM_OF_TOTAL_PRODUCT_COST"/>
    <dimension name="TOTAL_FREIGHT" uniqueName="[TOTAL_FREIGHT]" caption="TOTAL_FREIGHT"/>
    <dimension name="TOTAL_SALES" uniqueName="[TOTAL_SALES]" caption="TOTAL_SALES"/>
    <dimension name="TOTAL_SALES_AMOUNT_AND_FREIGHT" uniqueName="[TOTAL_SALES_AMOUNT_AND_FREIGHT]" caption="TOTAL_SALES_AMOUNT_AND_FREIGHT"/>
    <dimension name="TOTAL_TAX_AMOUNT" uniqueName="[TOTAL_TAX_AMOUNT]" caption="TOTAL_TAX_AMOUNT"/>
    <dimension name="TOTAL_WORLD_BANK_ESTIMATES" uniqueName="[TOTAL_WORLD_BANK_ESTIMATES]" caption="TOTAL_WORLD_BANK_ESTIMATES"/>
    <dimension name="UN_ESTIMATE" uniqueName="[UN_ESTIMATE]" caption="UN_ESTIMATE"/>
    <dimension name="WORLD_BANK_ESTIMATE" uniqueName="[WORLD_BANK_ESTIMATE]" caption="WORLD_BANK_ESTIMATE"/>
  </dimensions>
  <measureGroups count="10">
    <measureGroup name="AVERAGE_WORLD_BANK_ESTIMATE" caption="AVERAGE_WORLD_BANK_ESTIMATE"/>
    <measureGroup name="PERCENTAGE_OF_TOTAL_TAX_AMOUNT" caption="PERCENTAGE_OF_TOTAL_TAX_AMOUNT"/>
    <measureGroup name="SUM_OF_TOTAL_PRODUCT_COST" caption="SUM_OF_TOTAL_PRODUCT_COST"/>
    <measureGroup name="TOTAL_FREIGHT" caption="TOTAL_FREIGHT"/>
    <measureGroup name="TOTAL_SALES" caption="TOTAL_SALES"/>
    <measureGroup name="TOTAL_SALES_AMOUNT_AND_FREIGHT" caption="TOTAL_SALES_AMOUNT_AND_FREIGHT"/>
    <measureGroup name="TOTAL_TAX_AMOUNT" caption="TOTAL_TAX_AMOUNT"/>
    <measureGroup name="TOTAL_WORLD_BANK_ESTIMATES" caption="TOTAL_WORLD_BANK_ESTIMATES"/>
    <measureGroup name="UN_ESTIMATE" caption="UN_ESTIMATE"/>
    <measureGroup name="WORLD_BANK_ESTIMATE" caption="WORLD_BANK_ESTIMATE"/>
  </measureGroups>
  <maps count="10">
    <map measureGroup="0" dimension="0"/>
    <map measureGroup="1" dimension="2"/>
    <map measureGroup="2" dimension="3"/>
    <map measureGroup="3" dimension="4"/>
    <map measureGroup="4" dimension="5"/>
    <map measureGroup="5" dimension="6"/>
    <map measureGroup="6" dimension="7"/>
    <map measureGroup="7" dimension="8"/>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ISA COMPUTERS" refreshedDate="45586.199978935183" backgroundQuery="1" createdVersion="8" refreshedVersion="8" minRefreshableVersion="3" recordCount="0" supportSubquery="1" supportAdvancedDrill="1" xr:uid="{6E5263FB-1DA6-4FDE-9856-3795D1F2DEBD}">
  <cacheSource type="external" connectionId="11"/>
  <cacheFields count="2">
    <cacheField name="[TOTAL_FREIGHT].[ProductName].[ProductName]" caption="ProductName" numFmtId="0" hierarchy="8" level="1">
      <sharedItems count="120">
        <s v="All-Purpose Bike Stand"/>
        <s v="Bike Wash - Dissolver"/>
        <s v="Classic Vest, L"/>
        <s v="Classic Vest, M"/>
        <s v="Classic Vest, S"/>
        <s v="Fender Set - Mountain"/>
        <s v="Hitch Rack - 4-Bike"/>
        <s v="HL Mountain Tire"/>
        <s v="HL Road Tire"/>
        <s v="Hydration Pack - 70 oz."/>
        <s v="LL Mountain Tire"/>
        <s v="LL Road Tire"/>
        <s v="ML Mountain Tire"/>
        <s v="ML Road Tire"/>
        <s v="Mountain Bottle Cage"/>
        <s v="Mountain Tire Tube"/>
        <s v="Mountain-100 Black, 38"/>
        <s v="Mountain-100 Black, 42"/>
        <s v="Mountain-100 Black, 44"/>
        <s v="Mountain-100 Black, 48"/>
        <s v="Mountain-100 Silver, 38"/>
        <s v="Mountain-100 Silver, 42"/>
        <s v="Mountain-100 Silver, 44"/>
        <s v="Mountain-100 Silver, 48"/>
        <s v="Mountain-200 Black, 38"/>
        <s v="Mountain-200 Black, 42"/>
        <s v="Mountain-200 Black, 46"/>
        <s v="Mountain-200 Silver, 38"/>
        <s v="Mountain-200 Silver, 42"/>
        <s v="Mountain-200 Silver, 46"/>
        <s v="Mountain-400-W Silver, 38"/>
        <s v="Mountain-400-W Silver, 40"/>
        <s v="Mountain-400-W Silver, 42"/>
        <s v="Mountain-400-W Silver, 46"/>
        <s v="Mountain-500 Black, 40"/>
        <s v="Mountain-500 Black, 42"/>
        <s v="Mountain-500 Black, 44"/>
        <s v="Mountain-500 Black, 48"/>
        <s v="Mountain-500 Black, 52"/>
        <s v="Mountain-500 Silver, 40"/>
        <s v="Mountain-500 Silver, 42"/>
        <s v="Mountain-500 Silver, 44"/>
        <s v="Mountain-500 Silver, 48"/>
        <s v="Mountain-500 Silver, 52"/>
        <s v="Patch Kit/8 Patches"/>
        <s v="Racing Socks, L"/>
        <s v="Racing Socks, M"/>
        <s v="Road Bottle Cage"/>
        <s v="Road Tire Tube"/>
        <s v="Road-150 Red, 44"/>
        <s v="Road-150 Red, 48"/>
        <s v="Road-150 Red, 52"/>
        <s v="Road-150 Red, 56"/>
        <s v="Road-150 Red, 62"/>
        <s v="Road-250 Black, 44"/>
        <s v="Road-250 Black, 48"/>
        <s v="Road-250 Black, 52"/>
        <s v="Road-250 Black, 58"/>
        <s v="Road-250 Red, 44"/>
        <s v="Road-250 Red, 48"/>
        <s v="Road-250 Red, 52"/>
        <s v="Road-250 Red, 58"/>
        <s v="Road-350-W Yellow, 40"/>
        <s v="Road-350-W Yellow, 42"/>
        <s v="Road-350-W Yellow, 44"/>
        <s v="Road-350-W Yellow, 48"/>
        <s v="Road-550-W Yellow, 38"/>
        <s v="Road-550-W Yellow, 40"/>
        <s v="Road-550-W Yellow, 42"/>
        <s v="Road-550-W Yellow, 44"/>
        <s v="Road-550-W Yellow, 48"/>
        <s v="Road-650 Black, 44"/>
        <s v="Road-650 Black, 48"/>
        <s v="Road-650 Black, 52"/>
        <s v="Road-650 Black, 58"/>
        <s v="Road-650 Black, 60"/>
        <s v="Road-650 Black, 62"/>
        <s v="Road-650 Red, 44"/>
        <s v="Road-650 Red, 48"/>
        <s v="Road-650 Red, 52"/>
        <s v="Road-650 Red, 58"/>
        <s v="Road-650 Red, 60"/>
        <s v="Road-650 Red, 62"/>
        <s v="Road-750 Black, 44"/>
        <s v="Road-750 Black, 48"/>
        <s v="Road-750 Black, 52"/>
        <s v="Road-750 Black, 58"/>
        <s v="Short-Sleeve Classic Jersey, L"/>
        <s v="Short-Sleeve Classic Jersey, M"/>
        <s v="Short-Sleeve Classic Jersey, S"/>
        <s v="Short-Sleeve Classic Jersey, XL"/>
        <s v="Sport-100 Helmet, Red"/>
        <s v="Touring Tire"/>
        <s v="Touring Tire Tube"/>
        <s v="Touring-1000 Blue, 46"/>
        <s v="Touring-1000 Blue, 50"/>
        <s v="Touring-1000 Blue, 54"/>
        <s v="Touring-1000 Blue, 60"/>
        <s v="Touring-1000 Yellow, 46"/>
        <s v="Touring-1000 Yellow, 50"/>
        <s v="Touring-1000 Yellow, 54"/>
        <s v="Touring-1000 Yellow, 60"/>
        <s v="Touring-2000 Blue, 46"/>
        <s v="Touring-2000 Blue, 50"/>
        <s v="Touring-2000 Blue, 54"/>
        <s v="Touring-2000 Blue, 60"/>
        <s v="Touring-3000 Blue, 44"/>
        <s v="Touring-3000 Blue, 50"/>
        <s v="Touring-3000 Blue, 54"/>
        <s v="Touring-3000 Blue, 58"/>
        <s v="Touring-3000 Blue, 62"/>
        <s v="Touring-3000 Yellow, 44"/>
        <s v="Touring-3000 Yellow, 50"/>
        <s v="Touring-3000 Yellow, 54"/>
        <s v="Touring-3000 Yellow, 58"/>
        <s v="Touring-3000 Yellow, 62"/>
        <s v="Water Bottle - 30 oz."/>
        <s v="Women's Mountain Shorts, L"/>
        <s v="Women's Mountain Shorts, M"/>
        <s v="Women's Mountain Shorts, S"/>
      </sharedItems>
    </cacheField>
    <cacheField name="[Measures].[Sum of Total_Freight]" caption="Sum of Total_Freight" numFmtId="0" hierarchy="37" level="32767"/>
  </cacheFields>
  <cacheHierarchies count="46">
    <cacheHierarchy uniqueName="[AVERAGE_WORLD_BANK_ESTIMATE].[UNregion]" caption="UNregion" attribute="1" defaultMemberUniqueName="[AVERAGE_WORLD_BANK_ESTIMATE].[UNregion].[All]" allUniqueName="[AVERAGE_WORLD_BANK_ESTIMATE].[UNregion].[All]" dimensionUniqueName="[AVERAGE_WORLD_BANK_ESTIMATE]" displayFolder="" count="0" memberValueDatatype="130" unbalanced="0"/>
    <cacheHierarchy uniqueName="[AVERAGE_WORLD_BANK_ESTIMATE].[Average_World_Bank_Estimate]" caption="Average_World_Bank_Estimate" attribute="1" defaultMemberUniqueName="[AVERAGE_WORLD_BANK_ESTIMATE].[Average_World_Bank_Estimate].[All]" allUniqueName="[AVERAGE_WORLD_BANK_ESTIMATE].[Average_World_Bank_Estimate].[All]" dimensionUniqueName="[AVERAGE_WORLD_BANK_ESTIMATE]" displayFolder="" count="0" memberValueDatatype="20" unbalanced="0"/>
    <cacheHierarchy uniqueName="[PERCENTAGE_OF_TOTAL_TAX_AMOUNT].[Region]" caption="Region" attribute="1" defaultMemberUniqueName="[PERCENTAGE_OF_TOTAL_TAX_AMOUNT].[Region].[All]" allUniqueName="[PERCENTAGE_OF_TOTAL_TAX_AMOUNT].[Region].[All]" dimensionUniqueName="[PERCENTAGE_OF_TOTAL_TAX_AMOUNT]" displayFolder="" count="0" memberValueDatatype="130" unbalanced="0"/>
    <cacheHierarchy uniqueName="[PERCENTAGE_OF_TOTAL_TAX_AMOUNT].[Total_Tax_Amount]" caption="Total_Tax_Amount" attribute="1" defaultMemberUniqueName="[PERCENTAGE_OF_TOTAL_TAX_AMOUNT].[Total_Tax_Amount].[All]" allUniqueName="[PERCENTAGE_OF_TOTAL_TAX_AMOUNT].[Total_Tax_Amount].[All]" dimensionUniqueName="[PERCENTAGE_OF_TOTAL_TAX_AMOUNT]" displayFolder="" count="0" memberValueDatatype="5" unbalanced="0"/>
    <cacheHierarchy uniqueName="[PERCENTAGE_OF_TOTAL_TAX_AMOUNT].[percentage_Total_Tax]" caption="percentage_Total_Tax" attribute="1" defaultMemberUniqueName="[PERCENTAGE_OF_TOTAL_TAX_AMOUNT].[percentage_Total_Tax].[All]" allUniqueName="[PERCENTAGE_OF_TOTAL_TAX_AMOUNT].[percentage_Total_Tax].[All]" dimensionUniqueName="[PERCENTAGE_OF_TOTAL_TAX_AMOUNT]" displayFolder="" count="0" memberValueDatatype="5" unbalanced="0"/>
    <cacheHierarchy uniqueName="[SUM_OF_TOTAL_PRODUCT_COST].[ProductName]" caption="ProductName" attribute="1" defaultMemberUniqueName="[SUM_OF_TOTAL_PRODUCT_COST].[ProductName].[All]" allUniqueName="[SUM_OF_TOTAL_PRODUCT_COST].[ProductName].[All]" dimensionUniqueName="[SUM_OF_TOTAL_PRODUCT_COST]" displayFolder="" count="0" memberValueDatatype="130" unbalanced="0"/>
    <cacheHierarchy uniqueName="[SUM_OF_TOTAL_PRODUCT_COST].[Sum_Total_Product_Cost]" caption="Sum_Total_Product_Cost" attribute="1" defaultMemberUniqueName="[SUM_OF_TOTAL_PRODUCT_COST].[Sum_Total_Product_Cost].[All]" allUniqueName="[SUM_OF_TOTAL_PRODUCT_COST].[Sum_Total_Product_Cost].[All]" dimensionUniqueName="[SUM_OF_TOTAL_PRODUCT_COST]" displayFolder="" count="0" memberValueDatatype="5" unbalanced="0"/>
    <cacheHierarchy uniqueName="[SUM_OF_TOTAL_PRODUCT_COST].[Proportion]" caption="Proportion" attribute="1" defaultMemberUniqueName="[SUM_OF_TOTAL_PRODUCT_COST].[Proportion].[All]" allUniqueName="[SUM_OF_TOTAL_PRODUCT_COST].[Proportion].[All]" dimensionUniqueName="[SUM_OF_TOTAL_PRODUCT_COST]" displayFolder="" count="0" memberValueDatatype="5" unbalanced="0"/>
    <cacheHierarchy uniqueName="[TOTAL_FREIGHT].[ProductName]" caption="ProductName" attribute="1" defaultMemberUniqueName="[TOTAL_FREIGHT].[ProductName].[All]" allUniqueName="[TOTAL_FREIGHT].[ProductName].[All]" dimensionUniqueName="[TOTAL_FREIGHT]" displayFolder="" count="2" memberValueDatatype="130" unbalanced="0">
      <fieldsUsage count="2">
        <fieldUsage x="-1"/>
        <fieldUsage x="0"/>
      </fieldsUsage>
    </cacheHierarchy>
    <cacheHierarchy uniqueName="[TOTAL_FREIGHT].[Total_Freight]" caption="Total_Freight" attribute="1" defaultMemberUniqueName="[TOTAL_FREIGHT].[Total_Freight].[All]" allUniqueName="[TOTAL_FREIGHT].[Total_Freight].[All]" dimensionUniqueName="[TOTAL_FREIGHT]" displayFolder="" count="0" memberValueDatatype="5" unbalanced="0"/>
    <cacheHierarchy uniqueName="[TOTAL_SALES].[ProductName]" caption="ProductName" attribute="1" defaultMemberUniqueName="[TOTAL_SALES].[ProductName].[All]" allUniqueName="[TOTAL_SALES].[ProductName].[All]" dimensionUniqueName="[TOTAL_SALES]" displayFolder="" count="0" memberValueDatatype="130" unbalanced="0"/>
    <cacheHierarchy uniqueName="[TOTAL_SALES].[Total_Sales]" caption="Total_Sales" attribute="1" defaultMemberUniqueName="[TOTAL_SALES].[Total_Sales].[All]" allUniqueName="[TOTAL_SALES].[Total_Sales].[All]" dimensionUniqueName="[TOTAL_SALES]" displayFolder="" count="0" memberValueDatatype="5" unbalanced="0"/>
    <cacheHierarchy uniqueName="[TOTAL_SALES_AMOUNT_AND_FREIGHT].[Country]" caption="Country" attribute="1" defaultMemberUniqueName="[TOTAL_SALES_AMOUNT_AND_FREIGHT].[Country].[All]" allUniqueName="[TOTAL_SALES_AMOUNT_AND_FREIGHT].[Country].[All]" dimensionUniqueName="[TOTAL_SALES_AMOUNT_AND_FREIGHT]" displayFolder="" count="0" memberValueDatatype="130" unbalanced="0"/>
    <cacheHierarchy uniqueName="[TOTAL_SALES_AMOUNT_AND_FREIGHT].[Total_Sales_Amount]" caption="Total_Sales_Amount" attribute="1" defaultMemberUniqueName="[TOTAL_SALES_AMOUNT_AND_FREIGHT].[Total_Sales_Amount].[All]" allUniqueName="[TOTAL_SALES_AMOUNT_AND_FREIGHT].[Total_Sales_Amount].[All]" dimensionUniqueName="[TOTAL_SALES_AMOUNT_AND_FREIGHT]" displayFolder="" count="0" memberValueDatatype="5" unbalanced="0"/>
    <cacheHierarchy uniqueName="[TOTAL_SALES_AMOUNT_AND_FREIGHT].[Total_Freight]" caption="Total_Freight" attribute="1" defaultMemberUniqueName="[TOTAL_SALES_AMOUNT_AND_FREIGHT].[Total_Freight].[All]" allUniqueName="[TOTAL_SALES_AMOUNT_AND_FREIGHT].[Total_Freight].[All]" dimensionUniqueName="[TOTAL_SALES_AMOUNT_AND_FREIGHT]" displayFolder="" count="0" memberValueDatatype="5" unbalanced="0"/>
    <cacheHierarchy uniqueName="[TOTAL_TAX_AMOUNT].[ProductColor]" caption="ProductColor" attribute="1" defaultMemberUniqueName="[TOTAL_TAX_AMOUNT].[ProductColor].[All]" allUniqueName="[TOTAL_TAX_AMOUNT].[ProductColor].[All]" dimensionUniqueName="[TOTAL_TAX_AMOUNT]" displayFolder="" count="0" memberValueDatatype="130" unbalanced="0"/>
    <cacheHierarchy uniqueName="[TOTAL_TAX_AMOUNT].[Total_Tax]" caption="Total_Tax" attribute="1" defaultMemberUniqueName="[TOTAL_TAX_AMOUNT].[Total_Tax].[All]" allUniqueName="[TOTAL_TAX_AMOUNT].[Total_Tax].[All]" dimensionUniqueName="[TOTAL_TAX_AMOUNT]" displayFolder="" count="0" memberValueDatatype="5" unbalanced="0"/>
    <cacheHierarchy uniqueName="[TOTAL_WORLD_BANK_ESTIMATES].[Country_Territory]" caption="Country_Territory" attribute="1" defaultMemberUniqueName="[TOTAL_WORLD_BANK_ESTIMATES].[Country_Territory].[All]" allUniqueName="[TOTAL_WORLD_BANK_ESTIMATES].[Country_Territory].[All]" dimensionUniqueName="[TOTAL_WORLD_BANK_ESTIMATES]" displayFolder="" count="0" memberValueDatatype="130" unbalanced="0"/>
    <cacheHierarchy uniqueName="[TOTAL_WORLD_BANK_ESTIMATES].[Total_World_Bank_Estimate]" caption="Total_World_Bank_Estimate" attribute="1" defaultMemberUniqueName="[TOTAL_WORLD_BANK_ESTIMATES].[Total_World_Bank_Estimate].[All]" allUniqueName="[TOTAL_WORLD_BANK_ESTIMATES].[Total_World_Bank_Estimate].[All]" dimensionUniqueName="[TOTAL_WORLD_BANK_ESTIMATES]" displayFolder="" count="0" memberValueDatatype="20" unbalanced="0"/>
    <cacheHierarchy uniqueName="[UN_ESTIMATE].[UnitedNationsEstimate]" caption="UnitedNationsEstimate" attribute="1" defaultMemberUniqueName="[UN_ESTIMATE].[UnitedNationsEstimate].[All]" allUniqueName="[UN_ESTIMATE].[UnitedNationsEstimate].[All]" dimensionUniqueName="[UN_ESTIMATE]" displayFolder="" count="0" memberValueDatatype="20" unbalanced="0"/>
    <cacheHierarchy uniqueName="[UN_ESTIMATE].[country_Territory]" caption="country_Territory" attribute="1" defaultMemberUniqueName="[UN_ESTIMATE].[country_Territory].[All]" allUniqueName="[UN_ESTIMATE].[country_Territory].[All]" dimensionUniqueName="[UN_ESTIMATE]" displayFolder="" count="0" memberValueDatatype="130" unbalanced="0"/>
    <cacheHierarchy uniqueName="[UN_ESTIMATE].[UNregion]" caption="UNregion" attribute="1" defaultMemberUniqueName="[UN_ESTIMATE].[UNregion].[All]" allUniqueName="[UN_ESTIMATE].[UNregion].[All]" dimensionUniqueName="[UN_ESTIMATE]" displayFolder="" count="0" memberValueDatatype="130" unbalanced="0"/>
    <cacheHierarchy uniqueName="[WORLD_BANK_ESTIMATE].[UNregion]" caption="UNregion" attribute="1" defaultMemberUniqueName="[WORLD_BANK_ESTIMATE].[UNregion].[All]" allUniqueName="[WORLD_BANK_ESTIMATE].[UNregion].[All]" dimensionUniqueName="[WORLD_BANK_ESTIMATE]" displayFolder="" count="0" memberValueDatatype="130" unbalanced="0"/>
    <cacheHierarchy uniqueName="[WORLD_BANK_ESTIMATE].[Total_World_Bank_Estimate]" caption="Total_World_Bank_Estimate" attribute="1" defaultMemberUniqueName="[WORLD_BANK_ESTIMATE].[Total_World_Bank_Estimate].[All]" allUniqueName="[WORLD_BANK_ESTIMATE].[Total_World_Bank_Estimate].[All]" dimensionUniqueName="[WORLD_BANK_ESTIMATE]" displayFolder="" count="0" memberValueDatatype="20" unbalanced="0"/>
    <cacheHierarchy uniqueName="[Measures].[__XL_Count TOTAL_SALES]" caption="__XL_Count TOTAL_SALES" measure="1" displayFolder="" measureGroup="TOTAL_SALES" count="0" hidden="1"/>
    <cacheHierarchy uniqueName="[Measures].[__XL_Count TOTAL_TAX_AMOUNT]" caption="__XL_Count TOTAL_TAX_AMOUNT" measure="1" displayFolder="" measureGroup="TOTAL_TAX_AMOUNT" count="0" hidden="1"/>
    <cacheHierarchy uniqueName="[Measures].[__XL_Count TOTAL_FREIGHT]" caption="__XL_Count TOTAL_FREIGHT" measure="1" displayFolder="" measureGroup="TOTAL_FREIGHT" count="0" hidden="1"/>
    <cacheHierarchy uniqueName="[Measures].[__XL_Count TOTAL_SALES_AMOUNT_AND_FREIGHT]" caption="__XL_Count TOTAL_SALES_AMOUNT_AND_FREIGHT" measure="1" displayFolder="" measureGroup="TOTAL_SALES_AMOUNT_AND_FREIGHT" count="0" hidden="1"/>
    <cacheHierarchy uniqueName="[Measures].[__XL_Count PERCENTAGE_OF_TOTAL_TAX_AMOUNT]" caption="__XL_Count PERCENTAGE_OF_TOTAL_TAX_AMOUNT" measure="1" displayFolder="" measureGroup="PERCENTAGE_OF_TOTAL_TAX_AMOUNT" count="0" hidden="1"/>
    <cacheHierarchy uniqueName="[Measures].[__XL_Count UN_ESTIMATE]" caption="__XL_Count UN_ESTIMATE" measure="1" displayFolder="" measureGroup="UN_ESTIMATE" count="0" hidden="1"/>
    <cacheHierarchy uniqueName="[Measures].[__XL_Count WORLD_BANK_ESTIMATE]" caption="__XL_Count WORLD_BANK_ESTIMATE" measure="1" displayFolder="" measureGroup="WORLD_BANK_ESTIMATE" count="0" hidden="1"/>
    <cacheHierarchy uniqueName="[Measures].[__XL_Count AVERAGE_WORLD_BANK_ESTIMATE]" caption="__XL_Count AVERAGE_WORLD_BANK_ESTIMATE" measure="1" displayFolder="" measureGroup="AVERAGE_WORLD_BANK_ESTIMATE" count="0" hidden="1"/>
    <cacheHierarchy uniqueName="[Measures].[__XL_Count TOTAL_WORLD_BANK_ESTIMATES]" caption="__XL_Count TOTAL_WORLD_BANK_ESTIMATES" measure="1" displayFolder="" measureGroup="TOTAL_WORLD_BANK_ESTIMATES" count="0" hidden="1"/>
    <cacheHierarchy uniqueName="[Measures].[__XL_Count SUM_OF_TOTAL_PRODUCT_COST]" caption="__XL_Count SUM_OF_TOTAL_PRODUCT_COST" measure="1" displayFolder="" measureGroup="SUM_OF_TOTAL_PRODUCT_COST" count="0" hidden="1"/>
    <cacheHierarchy uniqueName="[Measures].[__No measures defined]" caption="__No measures defined" measure="1" displayFolder="" count="0" hidden="1"/>
    <cacheHierarchy uniqueName="[Measures].[Sum of Total_Sales]" caption="Sum of Total_Sales" measure="1" displayFolder="" measureGroup="TOTAL_SALES" count="0" hidden="1">
      <extLst>
        <ext xmlns:x15="http://schemas.microsoft.com/office/spreadsheetml/2010/11/main" uri="{B97F6D7D-B522-45F9-BDA1-12C45D357490}">
          <x15:cacheHierarchy aggregatedColumn="11"/>
        </ext>
      </extLst>
    </cacheHierarchy>
    <cacheHierarchy uniqueName="[Measures].[Sum of Total_Tax]" caption="Sum of Total_Tax" measure="1" displayFolder="" measureGroup="TOTAL_TAX_AMOUNT" count="0" hidden="1">
      <extLst>
        <ext xmlns:x15="http://schemas.microsoft.com/office/spreadsheetml/2010/11/main" uri="{B97F6D7D-B522-45F9-BDA1-12C45D357490}">
          <x15:cacheHierarchy aggregatedColumn="16"/>
        </ext>
      </extLst>
    </cacheHierarchy>
    <cacheHierarchy uniqueName="[Measures].[Sum of Total_Freight]" caption="Sum of Total_Freight" measure="1" displayFolder="" measureGroup="TOTAL_FREIGHT"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Total_Sales_Amount]" caption="Sum of Total_Sales_Amount" measure="1" displayFolder="" measureGroup="TOTAL_SALES_AMOUNT_AND_FREIGHT" count="0" hidden="1">
      <extLst>
        <ext xmlns:x15="http://schemas.microsoft.com/office/spreadsheetml/2010/11/main" uri="{B97F6D7D-B522-45F9-BDA1-12C45D357490}">
          <x15:cacheHierarchy aggregatedColumn="13"/>
        </ext>
      </extLst>
    </cacheHierarchy>
    <cacheHierarchy uniqueName="[Measures].[Sum of Total_Freight 2]" caption="Sum of Total_Freight 2" measure="1" displayFolder="" measureGroup="TOTAL_SALES_AMOUNT_AND_FREIGHT" count="0" hidden="1">
      <extLst>
        <ext xmlns:x15="http://schemas.microsoft.com/office/spreadsheetml/2010/11/main" uri="{B97F6D7D-B522-45F9-BDA1-12C45D357490}">
          <x15:cacheHierarchy aggregatedColumn="14"/>
        </ext>
      </extLst>
    </cacheHierarchy>
    <cacheHierarchy uniqueName="[Measures].[Sum of percentage_Total_Tax]" caption="Sum of percentage_Total_Tax" measure="1" displayFolder="" measureGroup="PERCENTAGE_OF_TOTAL_TAX_AMOUNT" count="0" hidden="1">
      <extLst>
        <ext xmlns:x15="http://schemas.microsoft.com/office/spreadsheetml/2010/11/main" uri="{B97F6D7D-B522-45F9-BDA1-12C45D357490}">
          <x15:cacheHierarchy aggregatedColumn="4"/>
        </ext>
      </extLst>
    </cacheHierarchy>
    <cacheHierarchy uniqueName="[Measures].[Sum of UnitedNationsEstimate]" caption="Sum of UnitedNationsEstimate" measure="1" displayFolder="" measureGroup="UN_ESTIMATE" count="0" hidden="1">
      <extLst>
        <ext xmlns:x15="http://schemas.microsoft.com/office/spreadsheetml/2010/11/main" uri="{B97F6D7D-B522-45F9-BDA1-12C45D357490}">
          <x15:cacheHierarchy aggregatedColumn="19"/>
        </ext>
      </extLst>
    </cacheHierarchy>
    <cacheHierarchy uniqueName="[Measures].[Sum of Total_World_Bank_Estimate]" caption="Sum of Total_World_Bank_Estimate" measure="1" displayFolder="" measureGroup="WORLD_BANK_ESTIMATE" count="0" hidden="1">
      <extLst>
        <ext xmlns:x15="http://schemas.microsoft.com/office/spreadsheetml/2010/11/main" uri="{B97F6D7D-B522-45F9-BDA1-12C45D357490}">
          <x15:cacheHierarchy aggregatedColumn="23"/>
        </ext>
      </extLst>
    </cacheHierarchy>
    <cacheHierarchy uniqueName="[Measures].[Sum of Average_World_Bank_Estimate]" caption="Sum of Average_World_Bank_Estimate" measure="1" displayFolder="" measureGroup="AVERAGE_WORLD_BANK_ESTIMATE" count="0" hidden="1">
      <extLst>
        <ext xmlns:x15="http://schemas.microsoft.com/office/spreadsheetml/2010/11/main" uri="{B97F6D7D-B522-45F9-BDA1-12C45D357490}">
          <x15:cacheHierarchy aggregatedColumn="1"/>
        </ext>
      </extLst>
    </cacheHierarchy>
    <cacheHierarchy uniqueName="[Measures].[Sum of Total_World_Bank_Estimate 2]" caption="Sum of Total_World_Bank_Estimate 2" measure="1" displayFolder="" measureGroup="TOTAL_WORLD_BANK_ESTIMATES" count="0" hidden="1">
      <extLst>
        <ext xmlns:x15="http://schemas.microsoft.com/office/spreadsheetml/2010/11/main" uri="{B97F6D7D-B522-45F9-BDA1-12C45D357490}">
          <x15:cacheHierarchy aggregatedColumn="18"/>
        </ext>
      </extLst>
    </cacheHierarchy>
    <cacheHierarchy uniqueName="[Measures].[Sum of Proportion]" caption="Sum of Proportion" measure="1" displayFolder="" measureGroup="SUM_OF_TOTAL_PRODUCT_COST" count="0" hidden="1">
      <extLst>
        <ext xmlns:x15="http://schemas.microsoft.com/office/spreadsheetml/2010/11/main" uri="{B97F6D7D-B522-45F9-BDA1-12C45D357490}">
          <x15:cacheHierarchy aggregatedColumn="7"/>
        </ext>
      </extLst>
    </cacheHierarchy>
  </cacheHierarchies>
  <kpis count="0"/>
  <dimensions count="11">
    <dimension name="AVERAGE_WORLD_BANK_ESTIMATE" uniqueName="[AVERAGE_WORLD_BANK_ESTIMATE]" caption="AVERAGE_WORLD_BANK_ESTIMATE"/>
    <dimension measure="1" name="Measures" uniqueName="[Measures]" caption="Measures"/>
    <dimension name="PERCENTAGE_OF_TOTAL_TAX_AMOUNT" uniqueName="[PERCENTAGE_OF_TOTAL_TAX_AMOUNT]" caption="PERCENTAGE_OF_TOTAL_TAX_AMOUNT"/>
    <dimension name="SUM_OF_TOTAL_PRODUCT_COST" uniqueName="[SUM_OF_TOTAL_PRODUCT_COST]" caption="SUM_OF_TOTAL_PRODUCT_COST"/>
    <dimension name="TOTAL_FREIGHT" uniqueName="[TOTAL_FREIGHT]" caption="TOTAL_FREIGHT"/>
    <dimension name="TOTAL_SALES" uniqueName="[TOTAL_SALES]" caption="TOTAL_SALES"/>
    <dimension name="TOTAL_SALES_AMOUNT_AND_FREIGHT" uniqueName="[TOTAL_SALES_AMOUNT_AND_FREIGHT]" caption="TOTAL_SALES_AMOUNT_AND_FREIGHT"/>
    <dimension name="TOTAL_TAX_AMOUNT" uniqueName="[TOTAL_TAX_AMOUNT]" caption="TOTAL_TAX_AMOUNT"/>
    <dimension name="TOTAL_WORLD_BANK_ESTIMATES" uniqueName="[TOTAL_WORLD_BANK_ESTIMATES]" caption="TOTAL_WORLD_BANK_ESTIMATES"/>
    <dimension name="UN_ESTIMATE" uniqueName="[UN_ESTIMATE]" caption="UN_ESTIMATE"/>
    <dimension name="WORLD_BANK_ESTIMATE" uniqueName="[WORLD_BANK_ESTIMATE]" caption="WORLD_BANK_ESTIMATE"/>
  </dimensions>
  <measureGroups count="10">
    <measureGroup name="AVERAGE_WORLD_BANK_ESTIMATE" caption="AVERAGE_WORLD_BANK_ESTIMATE"/>
    <measureGroup name="PERCENTAGE_OF_TOTAL_TAX_AMOUNT" caption="PERCENTAGE_OF_TOTAL_TAX_AMOUNT"/>
    <measureGroup name="SUM_OF_TOTAL_PRODUCT_COST" caption="SUM_OF_TOTAL_PRODUCT_COST"/>
    <measureGroup name="TOTAL_FREIGHT" caption="TOTAL_FREIGHT"/>
    <measureGroup name="TOTAL_SALES" caption="TOTAL_SALES"/>
    <measureGroup name="TOTAL_SALES_AMOUNT_AND_FREIGHT" caption="TOTAL_SALES_AMOUNT_AND_FREIGHT"/>
    <measureGroup name="TOTAL_TAX_AMOUNT" caption="TOTAL_TAX_AMOUNT"/>
    <measureGroup name="TOTAL_WORLD_BANK_ESTIMATES" caption="TOTAL_WORLD_BANK_ESTIMATES"/>
    <measureGroup name="UN_ESTIMATE" caption="UN_ESTIMATE"/>
    <measureGroup name="WORLD_BANK_ESTIMATE" caption="WORLD_BANK_ESTIMATE"/>
  </measureGroups>
  <maps count="10">
    <map measureGroup="0" dimension="0"/>
    <map measureGroup="1" dimension="2"/>
    <map measureGroup="2" dimension="3"/>
    <map measureGroup="3" dimension="4"/>
    <map measureGroup="4" dimension="5"/>
    <map measureGroup="5" dimension="6"/>
    <map measureGroup="6" dimension="7"/>
    <map measureGroup="7" dimension="8"/>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ISA COMPUTERS" refreshedDate="45586.224285995369" backgroundQuery="1" createdVersion="8" refreshedVersion="8" minRefreshableVersion="3" recordCount="0" supportSubquery="1" supportAdvancedDrill="1" xr:uid="{5E0255C7-C2C1-43B6-8847-969502C1ED7B}">
  <cacheSource type="external" connectionId="11"/>
  <cacheFields count="3">
    <cacheField name="[TOTAL_SALES_AMOUNT_AND_FREIGHT].[Country].[Country]" caption="Country" numFmtId="0" hierarchy="12" level="1">
      <sharedItems count="6">
        <s v="Australia"/>
        <s v="Canada"/>
        <s v="France"/>
        <s v="Germany"/>
        <s v="United Kingdom"/>
        <s v="United States"/>
      </sharedItems>
    </cacheField>
    <cacheField name="[Measures].[Sum of Total_Sales_Amount]" caption="Sum of Total_Sales_Amount" numFmtId="0" hierarchy="38" level="32767"/>
    <cacheField name="[Measures].[Sum of Total_Freight 2]" caption="Sum of Total_Freight 2" numFmtId="0" hierarchy="39" level="32767"/>
  </cacheFields>
  <cacheHierarchies count="46">
    <cacheHierarchy uniqueName="[AVERAGE_WORLD_BANK_ESTIMATE].[UNregion]" caption="UNregion" attribute="1" defaultMemberUniqueName="[AVERAGE_WORLD_BANK_ESTIMATE].[UNregion].[All]" allUniqueName="[AVERAGE_WORLD_BANK_ESTIMATE].[UNregion].[All]" dimensionUniqueName="[AVERAGE_WORLD_BANK_ESTIMATE]" displayFolder="" count="0" memberValueDatatype="130" unbalanced="0"/>
    <cacheHierarchy uniqueName="[AVERAGE_WORLD_BANK_ESTIMATE].[Average_World_Bank_Estimate]" caption="Average_World_Bank_Estimate" attribute="1" defaultMemberUniqueName="[AVERAGE_WORLD_BANK_ESTIMATE].[Average_World_Bank_Estimate].[All]" allUniqueName="[AVERAGE_WORLD_BANK_ESTIMATE].[Average_World_Bank_Estimate].[All]" dimensionUniqueName="[AVERAGE_WORLD_BANK_ESTIMATE]" displayFolder="" count="0" memberValueDatatype="20" unbalanced="0"/>
    <cacheHierarchy uniqueName="[PERCENTAGE_OF_TOTAL_TAX_AMOUNT].[Region]" caption="Region" attribute="1" defaultMemberUniqueName="[PERCENTAGE_OF_TOTAL_TAX_AMOUNT].[Region].[All]" allUniqueName="[PERCENTAGE_OF_TOTAL_TAX_AMOUNT].[Region].[All]" dimensionUniqueName="[PERCENTAGE_OF_TOTAL_TAX_AMOUNT]" displayFolder="" count="0" memberValueDatatype="130" unbalanced="0"/>
    <cacheHierarchy uniqueName="[PERCENTAGE_OF_TOTAL_TAX_AMOUNT].[Total_Tax_Amount]" caption="Total_Tax_Amount" attribute="1" defaultMemberUniqueName="[PERCENTAGE_OF_TOTAL_TAX_AMOUNT].[Total_Tax_Amount].[All]" allUniqueName="[PERCENTAGE_OF_TOTAL_TAX_AMOUNT].[Total_Tax_Amount].[All]" dimensionUniqueName="[PERCENTAGE_OF_TOTAL_TAX_AMOUNT]" displayFolder="" count="0" memberValueDatatype="5" unbalanced="0"/>
    <cacheHierarchy uniqueName="[PERCENTAGE_OF_TOTAL_TAX_AMOUNT].[percentage_Total_Tax]" caption="percentage_Total_Tax" attribute="1" defaultMemberUniqueName="[PERCENTAGE_OF_TOTAL_TAX_AMOUNT].[percentage_Total_Tax].[All]" allUniqueName="[PERCENTAGE_OF_TOTAL_TAX_AMOUNT].[percentage_Total_Tax].[All]" dimensionUniqueName="[PERCENTAGE_OF_TOTAL_TAX_AMOUNT]" displayFolder="" count="0" memberValueDatatype="5" unbalanced="0"/>
    <cacheHierarchy uniqueName="[SUM_OF_TOTAL_PRODUCT_COST].[ProductName]" caption="ProductName" attribute="1" defaultMemberUniqueName="[SUM_OF_TOTAL_PRODUCT_COST].[ProductName].[All]" allUniqueName="[SUM_OF_TOTAL_PRODUCT_COST].[ProductName].[All]" dimensionUniqueName="[SUM_OF_TOTAL_PRODUCT_COST]" displayFolder="" count="0" memberValueDatatype="130" unbalanced="0"/>
    <cacheHierarchy uniqueName="[SUM_OF_TOTAL_PRODUCT_COST].[Sum_Total_Product_Cost]" caption="Sum_Total_Product_Cost" attribute="1" defaultMemberUniqueName="[SUM_OF_TOTAL_PRODUCT_COST].[Sum_Total_Product_Cost].[All]" allUniqueName="[SUM_OF_TOTAL_PRODUCT_COST].[Sum_Total_Product_Cost].[All]" dimensionUniqueName="[SUM_OF_TOTAL_PRODUCT_COST]" displayFolder="" count="0" memberValueDatatype="5" unbalanced="0"/>
    <cacheHierarchy uniqueName="[SUM_OF_TOTAL_PRODUCT_COST].[Proportion]" caption="Proportion" attribute="1" defaultMemberUniqueName="[SUM_OF_TOTAL_PRODUCT_COST].[Proportion].[All]" allUniqueName="[SUM_OF_TOTAL_PRODUCT_COST].[Proportion].[All]" dimensionUniqueName="[SUM_OF_TOTAL_PRODUCT_COST]" displayFolder="" count="0" memberValueDatatype="5" unbalanced="0"/>
    <cacheHierarchy uniqueName="[TOTAL_FREIGHT].[ProductName]" caption="ProductName" attribute="1" defaultMemberUniqueName="[TOTAL_FREIGHT].[ProductName].[All]" allUniqueName="[TOTAL_FREIGHT].[ProductName].[All]" dimensionUniqueName="[TOTAL_FREIGHT]" displayFolder="" count="0" memberValueDatatype="130" unbalanced="0"/>
    <cacheHierarchy uniqueName="[TOTAL_FREIGHT].[Total_Freight]" caption="Total_Freight" attribute="1" defaultMemberUniqueName="[TOTAL_FREIGHT].[Total_Freight].[All]" allUniqueName="[TOTAL_FREIGHT].[Total_Freight].[All]" dimensionUniqueName="[TOTAL_FREIGHT]" displayFolder="" count="0" memberValueDatatype="5" unbalanced="0"/>
    <cacheHierarchy uniqueName="[TOTAL_SALES].[ProductName]" caption="ProductName" attribute="1" defaultMemberUniqueName="[TOTAL_SALES].[ProductName].[All]" allUniqueName="[TOTAL_SALES].[ProductName].[All]" dimensionUniqueName="[TOTAL_SALES]" displayFolder="" count="0" memberValueDatatype="130" unbalanced="0"/>
    <cacheHierarchy uniqueName="[TOTAL_SALES].[Total_Sales]" caption="Total_Sales" attribute="1" defaultMemberUniqueName="[TOTAL_SALES].[Total_Sales].[All]" allUniqueName="[TOTAL_SALES].[Total_Sales].[All]" dimensionUniqueName="[TOTAL_SALES]" displayFolder="" count="0" memberValueDatatype="5" unbalanced="0"/>
    <cacheHierarchy uniqueName="[TOTAL_SALES_AMOUNT_AND_FREIGHT].[Country]" caption="Country" attribute="1" defaultMemberUniqueName="[TOTAL_SALES_AMOUNT_AND_FREIGHT].[Country].[All]" allUniqueName="[TOTAL_SALES_AMOUNT_AND_FREIGHT].[Country].[All]" dimensionUniqueName="[TOTAL_SALES_AMOUNT_AND_FREIGHT]" displayFolder="" count="2" memberValueDatatype="130" unbalanced="0">
      <fieldsUsage count="2">
        <fieldUsage x="-1"/>
        <fieldUsage x="0"/>
      </fieldsUsage>
    </cacheHierarchy>
    <cacheHierarchy uniqueName="[TOTAL_SALES_AMOUNT_AND_FREIGHT].[Total_Sales_Amount]" caption="Total_Sales_Amount" attribute="1" defaultMemberUniqueName="[TOTAL_SALES_AMOUNT_AND_FREIGHT].[Total_Sales_Amount].[All]" allUniqueName="[TOTAL_SALES_AMOUNT_AND_FREIGHT].[Total_Sales_Amount].[All]" dimensionUniqueName="[TOTAL_SALES_AMOUNT_AND_FREIGHT]" displayFolder="" count="0" memberValueDatatype="5" unbalanced="0"/>
    <cacheHierarchy uniqueName="[TOTAL_SALES_AMOUNT_AND_FREIGHT].[Total_Freight]" caption="Total_Freight" attribute="1" defaultMemberUniqueName="[TOTAL_SALES_AMOUNT_AND_FREIGHT].[Total_Freight].[All]" allUniqueName="[TOTAL_SALES_AMOUNT_AND_FREIGHT].[Total_Freight].[All]" dimensionUniqueName="[TOTAL_SALES_AMOUNT_AND_FREIGHT]" displayFolder="" count="0" memberValueDatatype="5" unbalanced="0"/>
    <cacheHierarchy uniqueName="[TOTAL_TAX_AMOUNT].[ProductColor]" caption="ProductColor" attribute="1" defaultMemberUniqueName="[TOTAL_TAX_AMOUNT].[ProductColor].[All]" allUniqueName="[TOTAL_TAX_AMOUNT].[ProductColor].[All]" dimensionUniqueName="[TOTAL_TAX_AMOUNT]" displayFolder="" count="0" memberValueDatatype="130" unbalanced="0"/>
    <cacheHierarchy uniqueName="[TOTAL_TAX_AMOUNT].[Total_Tax]" caption="Total_Tax" attribute="1" defaultMemberUniqueName="[TOTAL_TAX_AMOUNT].[Total_Tax].[All]" allUniqueName="[TOTAL_TAX_AMOUNT].[Total_Tax].[All]" dimensionUniqueName="[TOTAL_TAX_AMOUNT]" displayFolder="" count="0" memberValueDatatype="5" unbalanced="0"/>
    <cacheHierarchy uniqueName="[TOTAL_WORLD_BANK_ESTIMATES].[Country_Territory]" caption="Country_Territory" attribute="1" defaultMemberUniqueName="[TOTAL_WORLD_BANK_ESTIMATES].[Country_Territory].[All]" allUniqueName="[TOTAL_WORLD_BANK_ESTIMATES].[Country_Territory].[All]" dimensionUniqueName="[TOTAL_WORLD_BANK_ESTIMATES]" displayFolder="" count="0" memberValueDatatype="130" unbalanced="0"/>
    <cacheHierarchy uniqueName="[TOTAL_WORLD_BANK_ESTIMATES].[Total_World_Bank_Estimate]" caption="Total_World_Bank_Estimate" attribute="1" defaultMemberUniqueName="[TOTAL_WORLD_BANK_ESTIMATES].[Total_World_Bank_Estimate].[All]" allUniqueName="[TOTAL_WORLD_BANK_ESTIMATES].[Total_World_Bank_Estimate].[All]" dimensionUniqueName="[TOTAL_WORLD_BANK_ESTIMATES]" displayFolder="" count="0" memberValueDatatype="20" unbalanced="0"/>
    <cacheHierarchy uniqueName="[UN_ESTIMATE].[UnitedNationsEstimate]" caption="UnitedNationsEstimate" attribute="1" defaultMemberUniqueName="[UN_ESTIMATE].[UnitedNationsEstimate].[All]" allUniqueName="[UN_ESTIMATE].[UnitedNationsEstimate].[All]" dimensionUniqueName="[UN_ESTIMATE]" displayFolder="" count="0" memberValueDatatype="20" unbalanced="0"/>
    <cacheHierarchy uniqueName="[UN_ESTIMATE].[country_Territory]" caption="country_Territory" attribute="1" defaultMemberUniqueName="[UN_ESTIMATE].[country_Territory].[All]" allUniqueName="[UN_ESTIMATE].[country_Territory].[All]" dimensionUniqueName="[UN_ESTIMATE]" displayFolder="" count="0" memberValueDatatype="130" unbalanced="0"/>
    <cacheHierarchy uniqueName="[UN_ESTIMATE].[UNregion]" caption="UNregion" attribute="1" defaultMemberUniqueName="[UN_ESTIMATE].[UNregion].[All]" allUniqueName="[UN_ESTIMATE].[UNregion].[All]" dimensionUniqueName="[UN_ESTIMATE]" displayFolder="" count="0" memberValueDatatype="130" unbalanced="0"/>
    <cacheHierarchy uniqueName="[WORLD_BANK_ESTIMATE].[UNregion]" caption="UNregion" attribute="1" defaultMemberUniqueName="[WORLD_BANK_ESTIMATE].[UNregion].[All]" allUniqueName="[WORLD_BANK_ESTIMATE].[UNregion].[All]" dimensionUniqueName="[WORLD_BANK_ESTIMATE]" displayFolder="" count="0" memberValueDatatype="130" unbalanced="0"/>
    <cacheHierarchy uniqueName="[WORLD_BANK_ESTIMATE].[Total_World_Bank_Estimate]" caption="Total_World_Bank_Estimate" attribute="1" defaultMemberUniqueName="[WORLD_BANK_ESTIMATE].[Total_World_Bank_Estimate].[All]" allUniqueName="[WORLD_BANK_ESTIMATE].[Total_World_Bank_Estimate].[All]" dimensionUniqueName="[WORLD_BANK_ESTIMATE]" displayFolder="" count="0" memberValueDatatype="20" unbalanced="0"/>
    <cacheHierarchy uniqueName="[Measures].[__XL_Count TOTAL_SALES]" caption="__XL_Count TOTAL_SALES" measure="1" displayFolder="" measureGroup="TOTAL_SALES" count="0" hidden="1"/>
    <cacheHierarchy uniqueName="[Measures].[__XL_Count TOTAL_TAX_AMOUNT]" caption="__XL_Count TOTAL_TAX_AMOUNT" measure="1" displayFolder="" measureGroup="TOTAL_TAX_AMOUNT" count="0" hidden="1"/>
    <cacheHierarchy uniqueName="[Measures].[__XL_Count TOTAL_FREIGHT]" caption="__XL_Count TOTAL_FREIGHT" measure="1" displayFolder="" measureGroup="TOTAL_FREIGHT" count="0" hidden="1"/>
    <cacheHierarchy uniqueName="[Measures].[__XL_Count TOTAL_SALES_AMOUNT_AND_FREIGHT]" caption="__XL_Count TOTAL_SALES_AMOUNT_AND_FREIGHT" measure="1" displayFolder="" measureGroup="TOTAL_SALES_AMOUNT_AND_FREIGHT" count="0" hidden="1"/>
    <cacheHierarchy uniqueName="[Measures].[__XL_Count PERCENTAGE_OF_TOTAL_TAX_AMOUNT]" caption="__XL_Count PERCENTAGE_OF_TOTAL_TAX_AMOUNT" measure="1" displayFolder="" measureGroup="PERCENTAGE_OF_TOTAL_TAX_AMOUNT" count="0" hidden="1"/>
    <cacheHierarchy uniqueName="[Measures].[__XL_Count UN_ESTIMATE]" caption="__XL_Count UN_ESTIMATE" measure="1" displayFolder="" measureGroup="UN_ESTIMATE" count="0" hidden="1"/>
    <cacheHierarchy uniqueName="[Measures].[__XL_Count WORLD_BANK_ESTIMATE]" caption="__XL_Count WORLD_BANK_ESTIMATE" measure="1" displayFolder="" measureGroup="WORLD_BANK_ESTIMATE" count="0" hidden="1"/>
    <cacheHierarchy uniqueName="[Measures].[__XL_Count AVERAGE_WORLD_BANK_ESTIMATE]" caption="__XL_Count AVERAGE_WORLD_BANK_ESTIMATE" measure="1" displayFolder="" measureGroup="AVERAGE_WORLD_BANK_ESTIMATE" count="0" hidden="1"/>
    <cacheHierarchy uniqueName="[Measures].[__XL_Count TOTAL_WORLD_BANK_ESTIMATES]" caption="__XL_Count TOTAL_WORLD_BANK_ESTIMATES" measure="1" displayFolder="" measureGroup="TOTAL_WORLD_BANK_ESTIMATES" count="0" hidden="1"/>
    <cacheHierarchy uniqueName="[Measures].[__XL_Count SUM_OF_TOTAL_PRODUCT_COST]" caption="__XL_Count SUM_OF_TOTAL_PRODUCT_COST" measure="1" displayFolder="" measureGroup="SUM_OF_TOTAL_PRODUCT_COST" count="0" hidden="1"/>
    <cacheHierarchy uniqueName="[Measures].[__No measures defined]" caption="__No measures defined" measure="1" displayFolder="" count="0" hidden="1"/>
    <cacheHierarchy uniqueName="[Measures].[Sum of Total_Sales]" caption="Sum of Total_Sales" measure="1" displayFolder="" measureGroup="TOTAL_SALES" count="0" hidden="1">
      <extLst>
        <ext xmlns:x15="http://schemas.microsoft.com/office/spreadsheetml/2010/11/main" uri="{B97F6D7D-B522-45F9-BDA1-12C45D357490}">
          <x15:cacheHierarchy aggregatedColumn="11"/>
        </ext>
      </extLst>
    </cacheHierarchy>
    <cacheHierarchy uniqueName="[Measures].[Sum of Total_Tax]" caption="Sum of Total_Tax" measure="1" displayFolder="" measureGroup="TOTAL_TAX_AMOUNT" count="0" hidden="1">
      <extLst>
        <ext xmlns:x15="http://schemas.microsoft.com/office/spreadsheetml/2010/11/main" uri="{B97F6D7D-B522-45F9-BDA1-12C45D357490}">
          <x15:cacheHierarchy aggregatedColumn="16"/>
        </ext>
      </extLst>
    </cacheHierarchy>
    <cacheHierarchy uniqueName="[Measures].[Sum of Total_Freight]" caption="Sum of Total_Freight" measure="1" displayFolder="" measureGroup="TOTAL_FREIGHT" count="0" hidden="1">
      <extLst>
        <ext xmlns:x15="http://schemas.microsoft.com/office/spreadsheetml/2010/11/main" uri="{B97F6D7D-B522-45F9-BDA1-12C45D357490}">
          <x15:cacheHierarchy aggregatedColumn="9"/>
        </ext>
      </extLst>
    </cacheHierarchy>
    <cacheHierarchy uniqueName="[Measures].[Sum of Total_Sales_Amount]" caption="Sum of Total_Sales_Amount" measure="1" displayFolder="" measureGroup="TOTAL_SALES_AMOUNT_AND_FREIGHT"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Total_Freight 2]" caption="Sum of Total_Freight 2" measure="1" displayFolder="" measureGroup="TOTAL_SALES_AMOUNT_AND_FREIGHT"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percentage_Total_Tax]" caption="Sum of percentage_Total_Tax" measure="1" displayFolder="" measureGroup="PERCENTAGE_OF_TOTAL_TAX_AMOUNT" count="0" hidden="1">
      <extLst>
        <ext xmlns:x15="http://schemas.microsoft.com/office/spreadsheetml/2010/11/main" uri="{B97F6D7D-B522-45F9-BDA1-12C45D357490}">
          <x15:cacheHierarchy aggregatedColumn="4"/>
        </ext>
      </extLst>
    </cacheHierarchy>
    <cacheHierarchy uniqueName="[Measures].[Sum of UnitedNationsEstimate]" caption="Sum of UnitedNationsEstimate" measure="1" displayFolder="" measureGroup="UN_ESTIMATE" count="0" hidden="1">
      <extLst>
        <ext xmlns:x15="http://schemas.microsoft.com/office/spreadsheetml/2010/11/main" uri="{B97F6D7D-B522-45F9-BDA1-12C45D357490}">
          <x15:cacheHierarchy aggregatedColumn="19"/>
        </ext>
      </extLst>
    </cacheHierarchy>
    <cacheHierarchy uniqueName="[Measures].[Sum of Total_World_Bank_Estimate]" caption="Sum of Total_World_Bank_Estimate" measure="1" displayFolder="" measureGroup="WORLD_BANK_ESTIMATE" count="0" hidden="1">
      <extLst>
        <ext xmlns:x15="http://schemas.microsoft.com/office/spreadsheetml/2010/11/main" uri="{B97F6D7D-B522-45F9-BDA1-12C45D357490}">
          <x15:cacheHierarchy aggregatedColumn="23"/>
        </ext>
      </extLst>
    </cacheHierarchy>
    <cacheHierarchy uniqueName="[Measures].[Sum of Average_World_Bank_Estimate]" caption="Sum of Average_World_Bank_Estimate" measure="1" displayFolder="" measureGroup="AVERAGE_WORLD_BANK_ESTIMATE" count="0" hidden="1">
      <extLst>
        <ext xmlns:x15="http://schemas.microsoft.com/office/spreadsheetml/2010/11/main" uri="{B97F6D7D-B522-45F9-BDA1-12C45D357490}">
          <x15:cacheHierarchy aggregatedColumn="1"/>
        </ext>
      </extLst>
    </cacheHierarchy>
    <cacheHierarchy uniqueName="[Measures].[Sum of Total_World_Bank_Estimate 2]" caption="Sum of Total_World_Bank_Estimate 2" measure="1" displayFolder="" measureGroup="TOTAL_WORLD_BANK_ESTIMATES" count="0" hidden="1">
      <extLst>
        <ext xmlns:x15="http://schemas.microsoft.com/office/spreadsheetml/2010/11/main" uri="{B97F6D7D-B522-45F9-BDA1-12C45D357490}">
          <x15:cacheHierarchy aggregatedColumn="18"/>
        </ext>
      </extLst>
    </cacheHierarchy>
    <cacheHierarchy uniqueName="[Measures].[Sum of Proportion]" caption="Sum of Proportion" measure="1" displayFolder="" measureGroup="SUM_OF_TOTAL_PRODUCT_COST" count="0" hidden="1">
      <extLst>
        <ext xmlns:x15="http://schemas.microsoft.com/office/spreadsheetml/2010/11/main" uri="{B97F6D7D-B522-45F9-BDA1-12C45D357490}">
          <x15:cacheHierarchy aggregatedColumn="7"/>
        </ext>
      </extLst>
    </cacheHierarchy>
  </cacheHierarchies>
  <kpis count="0"/>
  <dimensions count="11">
    <dimension name="AVERAGE_WORLD_BANK_ESTIMATE" uniqueName="[AVERAGE_WORLD_BANK_ESTIMATE]" caption="AVERAGE_WORLD_BANK_ESTIMATE"/>
    <dimension measure="1" name="Measures" uniqueName="[Measures]" caption="Measures"/>
    <dimension name="PERCENTAGE_OF_TOTAL_TAX_AMOUNT" uniqueName="[PERCENTAGE_OF_TOTAL_TAX_AMOUNT]" caption="PERCENTAGE_OF_TOTAL_TAX_AMOUNT"/>
    <dimension name="SUM_OF_TOTAL_PRODUCT_COST" uniqueName="[SUM_OF_TOTAL_PRODUCT_COST]" caption="SUM_OF_TOTAL_PRODUCT_COST"/>
    <dimension name="TOTAL_FREIGHT" uniqueName="[TOTAL_FREIGHT]" caption="TOTAL_FREIGHT"/>
    <dimension name="TOTAL_SALES" uniqueName="[TOTAL_SALES]" caption="TOTAL_SALES"/>
    <dimension name="TOTAL_SALES_AMOUNT_AND_FREIGHT" uniqueName="[TOTAL_SALES_AMOUNT_AND_FREIGHT]" caption="TOTAL_SALES_AMOUNT_AND_FREIGHT"/>
    <dimension name="TOTAL_TAX_AMOUNT" uniqueName="[TOTAL_TAX_AMOUNT]" caption="TOTAL_TAX_AMOUNT"/>
    <dimension name="TOTAL_WORLD_BANK_ESTIMATES" uniqueName="[TOTAL_WORLD_BANK_ESTIMATES]" caption="TOTAL_WORLD_BANK_ESTIMATES"/>
    <dimension name="UN_ESTIMATE" uniqueName="[UN_ESTIMATE]" caption="UN_ESTIMATE"/>
    <dimension name="WORLD_BANK_ESTIMATE" uniqueName="[WORLD_BANK_ESTIMATE]" caption="WORLD_BANK_ESTIMATE"/>
  </dimensions>
  <measureGroups count="10">
    <measureGroup name="AVERAGE_WORLD_BANK_ESTIMATE" caption="AVERAGE_WORLD_BANK_ESTIMATE"/>
    <measureGroup name="PERCENTAGE_OF_TOTAL_TAX_AMOUNT" caption="PERCENTAGE_OF_TOTAL_TAX_AMOUNT"/>
    <measureGroup name="SUM_OF_TOTAL_PRODUCT_COST" caption="SUM_OF_TOTAL_PRODUCT_COST"/>
    <measureGroup name="TOTAL_FREIGHT" caption="TOTAL_FREIGHT"/>
    <measureGroup name="TOTAL_SALES" caption="TOTAL_SALES"/>
    <measureGroup name="TOTAL_SALES_AMOUNT_AND_FREIGHT" caption="TOTAL_SALES_AMOUNT_AND_FREIGHT"/>
    <measureGroup name="TOTAL_TAX_AMOUNT" caption="TOTAL_TAX_AMOUNT"/>
    <measureGroup name="TOTAL_WORLD_BANK_ESTIMATES" caption="TOTAL_WORLD_BANK_ESTIMATES"/>
    <measureGroup name="UN_ESTIMATE" caption="UN_ESTIMATE"/>
    <measureGroup name="WORLD_BANK_ESTIMATE" caption="WORLD_BANK_ESTIMATE"/>
  </measureGroups>
  <maps count="10">
    <map measureGroup="0" dimension="0"/>
    <map measureGroup="1" dimension="2"/>
    <map measureGroup="2" dimension="3"/>
    <map measureGroup="3" dimension="4"/>
    <map measureGroup="4" dimension="5"/>
    <map measureGroup="5" dimension="6"/>
    <map measureGroup="6" dimension="7"/>
    <map measureGroup="7" dimension="8"/>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ISA COMPUTERS" refreshedDate="45587.016476273151" backgroundQuery="1" createdVersion="8" refreshedVersion="8" minRefreshableVersion="3" recordCount="0" supportSubquery="1" supportAdvancedDrill="1" xr:uid="{7FABD2A4-3DC5-45EB-9860-C2674786A622}">
  <cacheSource type="external" connectionId="11"/>
  <cacheFields count="2">
    <cacheField name="[Measures].[Sum of percentage_Total_Tax]" caption="Sum of percentage_Total_Tax" numFmtId="0" hierarchy="40" level="32767"/>
    <cacheField name="[PERCENTAGE_OF_TOTAL_TAX_AMOUNT].[Region].[Region]" caption="Region" numFmtId="0" hierarchy="2" level="1">
      <sharedItems count="10">
        <s v="Australia"/>
        <s v="Canada"/>
        <s v="Central"/>
        <s v="France"/>
        <s v="Germany"/>
        <s v="Northeast"/>
        <s v="Northwest"/>
        <s v="Southeast"/>
        <s v="Southwest"/>
        <s v="United Kingdom"/>
      </sharedItems>
    </cacheField>
  </cacheFields>
  <cacheHierarchies count="46">
    <cacheHierarchy uniqueName="[AVERAGE_WORLD_BANK_ESTIMATE].[UNregion]" caption="UNregion" attribute="1" defaultMemberUniqueName="[AVERAGE_WORLD_BANK_ESTIMATE].[UNregion].[All]" allUniqueName="[AVERAGE_WORLD_BANK_ESTIMATE].[UNregion].[All]" dimensionUniqueName="[AVERAGE_WORLD_BANK_ESTIMATE]" displayFolder="" count="0" memberValueDatatype="130" unbalanced="0"/>
    <cacheHierarchy uniqueName="[AVERAGE_WORLD_BANK_ESTIMATE].[Average_World_Bank_Estimate]" caption="Average_World_Bank_Estimate" attribute="1" defaultMemberUniqueName="[AVERAGE_WORLD_BANK_ESTIMATE].[Average_World_Bank_Estimate].[All]" allUniqueName="[AVERAGE_WORLD_BANK_ESTIMATE].[Average_World_Bank_Estimate].[All]" dimensionUniqueName="[AVERAGE_WORLD_BANK_ESTIMATE]" displayFolder="" count="0" memberValueDatatype="20" unbalanced="0"/>
    <cacheHierarchy uniqueName="[PERCENTAGE_OF_TOTAL_TAX_AMOUNT].[Region]" caption="Region" attribute="1" defaultMemberUniqueName="[PERCENTAGE_OF_TOTAL_TAX_AMOUNT].[Region].[All]" allUniqueName="[PERCENTAGE_OF_TOTAL_TAX_AMOUNT].[Region].[All]" dimensionUniqueName="[PERCENTAGE_OF_TOTAL_TAX_AMOUNT]" displayFolder="" count="2" memberValueDatatype="130" unbalanced="0">
      <fieldsUsage count="2">
        <fieldUsage x="-1"/>
        <fieldUsage x="1"/>
      </fieldsUsage>
    </cacheHierarchy>
    <cacheHierarchy uniqueName="[PERCENTAGE_OF_TOTAL_TAX_AMOUNT].[Total_Tax_Amount]" caption="Total_Tax_Amount" attribute="1" defaultMemberUniqueName="[PERCENTAGE_OF_TOTAL_TAX_AMOUNT].[Total_Tax_Amount].[All]" allUniqueName="[PERCENTAGE_OF_TOTAL_TAX_AMOUNT].[Total_Tax_Amount].[All]" dimensionUniqueName="[PERCENTAGE_OF_TOTAL_TAX_AMOUNT]" displayFolder="" count="0" memberValueDatatype="5" unbalanced="0"/>
    <cacheHierarchy uniqueName="[PERCENTAGE_OF_TOTAL_TAX_AMOUNT].[percentage_Total_Tax]" caption="percentage_Total_Tax" attribute="1" defaultMemberUniqueName="[PERCENTAGE_OF_TOTAL_TAX_AMOUNT].[percentage_Total_Tax].[All]" allUniqueName="[PERCENTAGE_OF_TOTAL_TAX_AMOUNT].[percentage_Total_Tax].[All]" dimensionUniqueName="[PERCENTAGE_OF_TOTAL_TAX_AMOUNT]" displayFolder="" count="0" memberValueDatatype="5" unbalanced="0"/>
    <cacheHierarchy uniqueName="[SUM_OF_TOTAL_PRODUCT_COST].[ProductName]" caption="ProductName" attribute="1" defaultMemberUniqueName="[SUM_OF_TOTAL_PRODUCT_COST].[ProductName].[All]" allUniqueName="[SUM_OF_TOTAL_PRODUCT_COST].[ProductName].[All]" dimensionUniqueName="[SUM_OF_TOTAL_PRODUCT_COST]" displayFolder="" count="0" memberValueDatatype="130" unbalanced="0"/>
    <cacheHierarchy uniqueName="[SUM_OF_TOTAL_PRODUCT_COST].[Sum_Total_Product_Cost]" caption="Sum_Total_Product_Cost" attribute="1" defaultMemberUniqueName="[SUM_OF_TOTAL_PRODUCT_COST].[Sum_Total_Product_Cost].[All]" allUniqueName="[SUM_OF_TOTAL_PRODUCT_COST].[Sum_Total_Product_Cost].[All]" dimensionUniqueName="[SUM_OF_TOTAL_PRODUCT_COST]" displayFolder="" count="0" memberValueDatatype="5" unbalanced="0"/>
    <cacheHierarchy uniqueName="[SUM_OF_TOTAL_PRODUCT_COST].[Proportion]" caption="Proportion" attribute="1" defaultMemberUniqueName="[SUM_OF_TOTAL_PRODUCT_COST].[Proportion].[All]" allUniqueName="[SUM_OF_TOTAL_PRODUCT_COST].[Proportion].[All]" dimensionUniqueName="[SUM_OF_TOTAL_PRODUCT_COST]" displayFolder="" count="0" memberValueDatatype="5" unbalanced="0"/>
    <cacheHierarchy uniqueName="[TOTAL_FREIGHT].[ProductName]" caption="ProductName" attribute="1" defaultMemberUniqueName="[TOTAL_FREIGHT].[ProductName].[All]" allUniqueName="[TOTAL_FREIGHT].[ProductName].[All]" dimensionUniqueName="[TOTAL_FREIGHT]" displayFolder="" count="0" memberValueDatatype="130" unbalanced="0"/>
    <cacheHierarchy uniqueName="[TOTAL_FREIGHT].[Total_Freight]" caption="Total_Freight" attribute="1" defaultMemberUniqueName="[TOTAL_FREIGHT].[Total_Freight].[All]" allUniqueName="[TOTAL_FREIGHT].[Total_Freight].[All]" dimensionUniqueName="[TOTAL_FREIGHT]" displayFolder="" count="0" memberValueDatatype="5" unbalanced="0"/>
    <cacheHierarchy uniqueName="[TOTAL_SALES].[ProductName]" caption="ProductName" attribute="1" defaultMemberUniqueName="[TOTAL_SALES].[ProductName].[All]" allUniqueName="[TOTAL_SALES].[ProductName].[All]" dimensionUniqueName="[TOTAL_SALES]" displayFolder="" count="0" memberValueDatatype="130" unbalanced="0"/>
    <cacheHierarchy uniqueName="[TOTAL_SALES].[Total_Sales]" caption="Total_Sales" attribute="1" defaultMemberUniqueName="[TOTAL_SALES].[Total_Sales].[All]" allUniqueName="[TOTAL_SALES].[Total_Sales].[All]" dimensionUniqueName="[TOTAL_SALES]" displayFolder="" count="0" memberValueDatatype="5" unbalanced="0"/>
    <cacheHierarchy uniqueName="[TOTAL_SALES_AMOUNT_AND_FREIGHT].[Country]" caption="Country" attribute="1" defaultMemberUniqueName="[TOTAL_SALES_AMOUNT_AND_FREIGHT].[Country].[All]" allUniqueName="[TOTAL_SALES_AMOUNT_AND_FREIGHT].[Country].[All]" dimensionUniqueName="[TOTAL_SALES_AMOUNT_AND_FREIGHT]" displayFolder="" count="0" memberValueDatatype="130" unbalanced="0"/>
    <cacheHierarchy uniqueName="[TOTAL_SALES_AMOUNT_AND_FREIGHT].[Total_Sales_Amount]" caption="Total_Sales_Amount" attribute="1" defaultMemberUniqueName="[TOTAL_SALES_AMOUNT_AND_FREIGHT].[Total_Sales_Amount].[All]" allUniqueName="[TOTAL_SALES_AMOUNT_AND_FREIGHT].[Total_Sales_Amount].[All]" dimensionUniqueName="[TOTAL_SALES_AMOUNT_AND_FREIGHT]" displayFolder="" count="0" memberValueDatatype="5" unbalanced="0"/>
    <cacheHierarchy uniqueName="[TOTAL_SALES_AMOUNT_AND_FREIGHT].[Total_Freight]" caption="Total_Freight" attribute="1" defaultMemberUniqueName="[TOTAL_SALES_AMOUNT_AND_FREIGHT].[Total_Freight].[All]" allUniqueName="[TOTAL_SALES_AMOUNT_AND_FREIGHT].[Total_Freight].[All]" dimensionUniqueName="[TOTAL_SALES_AMOUNT_AND_FREIGHT]" displayFolder="" count="0" memberValueDatatype="5" unbalanced="0"/>
    <cacheHierarchy uniqueName="[TOTAL_TAX_AMOUNT].[ProductColor]" caption="ProductColor" attribute="1" defaultMemberUniqueName="[TOTAL_TAX_AMOUNT].[ProductColor].[All]" allUniqueName="[TOTAL_TAX_AMOUNT].[ProductColor].[All]" dimensionUniqueName="[TOTAL_TAX_AMOUNT]" displayFolder="" count="0" memberValueDatatype="130" unbalanced="0"/>
    <cacheHierarchy uniqueName="[TOTAL_TAX_AMOUNT].[Total_Tax]" caption="Total_Tax" attribute="1" defaultMemberUniqueName="[TOTAL_TAX_AMOUNT].[Total_Tax].[All]" allUniqueName="[TOTAL_TAX_AMOUNT].[Total_Tax].[All]" dimensionUniqueName="[TOTAL_TAX_AMOUNT]" displayFolder="" count="0" memberValueDatatype="5" unbalanced="0"/>
    <cacheHierarchy uniqueName="[TOTAL_WORLD_BANK_ESTIMATES].[Country_Territory]" caption="Country_Territory" attribute="1" defaultMemberUniqueName="[TOTAL_WORLD_BANK_ESTIMATES].[Country_Territory].[All]" allUniqueName="[TOTAL_WORLD_BANK_ESTIMATES].[Country_Territory].[All]" dimensionUniqueName="[TOTAL_WORLD_BANK_ESTIMATES]" displayFolder="" count="0" memberValueDatatype="130" unbalanced="0"/>
    <cacheHierarchy uniqueName="[TOTAL_WORLD_BANK_ESTIMATES].[Total_World_Bank_Estimate]" caption="Total_World_Bank_Estimate" attribute="1" defaultMemberUniqueName="[TOTAL_WORLD_BANK_ESTIMATES].[Total_World_Bank_Estimate].[All]" allUniqueName="[TOTAL_WORLD_BANK_ESTIMATES].[Total_World_Bank_Estimate].[All]" dimensionUniqueName="[TOTAL_WORLD_BANK_ESTIMATES]" displayFolder="" count="0" memberValueDatatype="20" unbalanced="0"/>
    <cacheHierarchy uniqueName="[UN_ESTIMATE].[UnitedNationsEstimate]" caption="UnitedNationsEstimate" attribute="1" defaultMemberUniqueName="[UN_ESTIMATE].[UnitedNationsEstimate].[All]" allUniqueName="[UN_ESTIMATE].[UnitedNationsEstimate].[All]" dimensionUniqueName="[UN_ESTIMATE]" displayFolder="" count="0" memberValueDatatype="20" unbalanced="0"/>
    <cacheHierarchy uniqueName="[UN_ESTIMATE].[country_Territory]" caption="country_Territory" attribute="1" defaultMemberUniqueName="[UN_ESTIMATE].[country_Territory].[All]" allUniqueName="[UN_ESTIMATE].[country_Territory].[All]" dimensionUniqueName="[UN_ESTIMATE]" displayFolder="" count="0" memberValueDatatype="130" unbalanced="0"/>
    <cacheHierarchy uniqueName="[UN_ESTIMATE].[UNregion]" caption="UNregion" attribute="1" defaultMemberUniqueName="[UN_ESTIMATE].[UNregion].[All]" allUniqueName="[UN_ESTIMATE].[UNregion].[All]" dimensionUniqueName="[UN_ESTIMATE]" displayFolder="" count="0" memberValueDatatype="130" unbalanced="0"/>
    <cacheHierarchy uniqueName="[WORLD_BANK_ESTIMATE].[UNregion]" caption="UNregion" attribute="1" defaultMemberUniqueName="[WORLD_BANK_ESTIMATE].[UNregion].[All]" allUniqueName="[WORLD_BANK_ESTIMATE].[UNregion].[All]" dimensionUniqueName="[WORLD_BANK_ESTIMATE]" displayFolder="" count="0" memberValueDatatype="130" unbalanced="0"/>
    <cacheHierarchy uniqueName="[WORLD_BANK_ESTIMATE].[Total_World_Bank_Estimate]" caption="Total_World_Bank_Estimate" attribute="1" defaultMemberUniqueName="[WORLD_BANK_ESTIMATE].[Total_World_Bank_Estimate].[All]" allUniqueName="[WORLD_BANK_ESTIMATE].[Total_World_Bank_Estimate].[All]" dimensionUniqueName="[WORLD_BANK_ESTIMATE]" displayFolder="" count="0" memberValueDatatype="20" unbalanced="0"/>
    <cacheHierarchy uniqueName="[Measures].[__XL_Count TOTAL_SALES]" caption="__XL_Count TOTAL_SALES" measure="1" displayFolder="" measureGroup="TOTAL_SALES" count="0" hidden="1"/>
    <cacheHierarchy uniqueName="[Measures].[__XL_Count TOTAL_TAX_AMOUNT]" caption="__XL_Count TOTAL_TAX_AMOUNT" measure="1" displayFolder="" measureGroup="TOTAL_TAX_AMOUNT" count="0" hidden="1"/>
    <cacheHierarchy uniqueName="[Measures].[__XL_Count TOTAL_FREIGHT]" caption="__XL_Count TOTAL_FREIGHT" measure="1" displayFolder="" measureGroup="TOTAL_FREIGHT" count="0" hidden="1"/>
    <cacheHierarchy uniqueName="[Measures].[__XL_Count TOTAL_SALES_AMOUNT_AND_FREIGHT]" caption="__XL_Count TOTAL_SALES_AMOUNT_AND_FREIGHT" measure="1" displayFolder="" measureGroup="TOTAL_SALES_AMOUNT_AND_FREIGHT" count="0" hidden="1"/>
    <cacheHierarchy uniqueName="[Measures].[__XL_Count PERCENTAGE_OF_TOTAL_TAX_AMOUNT]" caption="__XL_Count PERCENTAGE_OF_TOTAL_TAX_AMOUNT" measure="1" displayFolder="" measureGroup="PERCENTAGE_OF_TOTAL_TAX_AMOUNT" count="0" hidden="1"/>
    <cacheHierarchy uniqueName="[Measures].[__XL_Count UN_ESTIMATE]" caption="__XL_Count UN_ESTIMATE" measure="1" displayFolder="" measureGroup="UN_ESTIMATE" count="0" hidden="1"/>
    <cacheHierarchy uniqueName="[Measures].[__XL_Count WORLD_BANK_ESTIMATE]" caption="__XL_Count WORLD_BANK_ESTIMATE" measure="1" displayFolder="" measureGroup="WORLD_BANK_ESTIMATE" count="0" hidden="1"/>
    <cacheHierarchy uniqueName="[Measures].[__XL_Count AVERAGE_WORLD_BANK_ESTIMATE]" caption="__XL_Count AVERAGE_WORLD_BANK_ESTIMATE" measure="1" displayFolder="" measureGroup="AVERAGE_WORLD_BANK_ESTIMATE" count="0" hidden="1"/>
    <cacheHierarchy uniqueName="[Measures].[__XL_Count TOTAL_WORLD_BANK_ESTIMATES]" caption="__XL_Count TOTAL_WORLD_BANK_ESTIMATES" measure="1" displayFolder="" measureGroup="TOTAL_WORLD_BANK_ESTIMATES" count="0" hidden="1"/>
    <cacheHierarchy uniqueName="[Measures].[__XL_Count SUM_OF_TOTAL_PRODUCT_COST]" caption="__XL_Count SUM_OF_TOTAL_PRODUCT_COST" measure="1" displayFolder="" measureGroup="SUM_OF_TOTAL_PRODUCT_COST" count="0" hidden="1"/>
    <cacheHierarchy uniqueName="[Measures].[__No measures defined]" caption="__No measures defined" measure="1" displayFolder="" count="0" hidden="1"/>
    <cacheHierarchy uniqueName="[Measures].[Sum of Total_Sales]" caption="Sum of Total_Sales" measure="1" displayFolder="" measureGroup="TOTAL_SALES" count="0" hidden="1">
      <extLst>
        <ext xmlns:x15="http://schemas.microsoft.com/office/spreadsheetml/2010/11/main" uri="{B97F6D7D-B522-45F9-BDA1-12C45D357490}">
          <x15:cacheHierarchy aggregatedColumn="11"/>
        </ext>
      </extLst>
    </cacheHierarchy>
    <cacheHierarchy uniqueName="[Measures].[Sum of Total_Tax]" caption="Sum of Total_Tax" measure="1" displayFolder="" measureGroup="TOTAL_TAX_AMOUNT" count="0" hidden="1">
      <extLst>
        <ext xmlns:x15="http://schemas.microsoft.com/office/spreadsheetml/2010/11/main" uri="{B97F6D7D-B522-45F9-BDA1-12C45D357490}">
          <x15:cacheHierarchy aggregatedColumn="16"/>
        </ext>
      </extLst>
    </cacheHierarchy>
    <cacheHierarchy uniqueName="[Measures].[Sum of Total_Freight]" caption="Sum of Total_Freight" measure="1" displayFolder="" measureGroup="TOTAL_FREIGHT" count="0" hidden="1">
      <extLst>
        <ext xmlns:x15="http://schemas.microsoft.com/office/spreadsheetml/2010/11/main" uri="{B97F6D7D-B522-45F9-BDA1-12C45D357490}">
          <x15:cacheHierarchy aggregatedColumn="9"/>
        </ext>
      </extLst>
    </cacheHierarchy>
    <cacheHierarchy uniqueName="[Measures].[Sum of Total_Sales_Amount]" caption="Sum of Total_Sales_Amount" measure="1" displayFolder="" measureGroup="TOTAL_SALES_AMOUNT_AND_FREIGHT" count="0" hidden="1">
      <extLst>
        <ext xmlns:x15="http://schemas.microsoft.com/office/spreadsheetml/2010/11/main" uri="{B97F6D7D-B522-45F9-BDA1-12C45D357490}">
          <x15:cacheHierarchy aggregatedColumn="13"/>
        </ext>
      </extLst>
    </cacheHierarchy>
    <cacheHierarchy uniqueName="[Measures].[Sum of Total_Freight 2]" caption="Sum of Total_Freight 2" measure="1" displayFolder="" measureGroup="TOTAL_SALES_AMOUNT_AND_FREIGHT" count="0" hidden="1">
      <extLst>
        <ext xmlns:x15="http://schemas.microsoft.com/office/spreadsheetml/2010/11/main" uri="{B97F6D7D-B522-45F9-BDA1-12C45D357490}">
          <x15:cacheHierarchy aggregatedColumn="14"/>
        </ext>
      </extLst>
    </cacheHierarchy>
    <cacheHierarchy uniqueName="[Measures].[Sum of percentage_Total_Tax]" caption="Sum of percentage_Total_Tax" measure="1" displayFolder="" measureGroup="PERCENTAGE_OF_TOTAL_TAX_AMOUNT"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UnitedNationsEstimate]" caption="Sum of UnitedNationsEstimate" measure="1" displayFolder="" measureGroup="UN_ESTIMATE" count="0" hidden="1">
      <extLst>
        <ext xmlns:x15="http://schemas.microsoft.com/office/spreadsheetml/2010/11/main" uri="{B97F6D7D-B522-45F9-BDA1-12C45D357490}">
          <x15:cacheHierarchy aggregatedColumn="19"/>
        </ext>
      </extLst>
    </cacheHierarchy>
    <cacheHierarchy uniqueName="[Measures].[Sum of Total_World_Bank_Estimate]" caption="Sum of Total_World_Bank_Estimate" measure="1" displayFolder="" measureGroup="WORLD_BANK_ESTIMATE" count="0" hidden="1">
      <extLst>
        <ext xmlns:x15="http://schemas.microsoft.com/office/spreadsheetml/2010/11/main" uri="{B97F6D7D-B522-45F9-BDA1-12C45D357490}">
          <x15:cacheHierarchy aggregatedColumn="23"/>
        </ext>
      </extLst>
    </cacheHierarchy>
    <cacheHierarchy uniqueName="[Measures].[Sum of Average_World_Bank_Estimate]" caption="Sum of Average_World_Bank_Estimate" measure="1" displayFolder="" measureGroup="AVERAGE_WORLD_BANK_ESTIMATE" count="0" hidden="1">
      <extLst>
        <ext xmlns:x15="http://schemas.microsoft.com/office/spreadsheetml/2010/11/main" uri="{B97F6D7D-B522-45F9-BDA1-12C45D357490}">
          <x15:cacheHierarchy aggregatedColumn="1"/>
        </ext>
      </extLst>
    </cacheHierarchy>
    <cacheHierarchy uniqueName="[Measures].[Sum of Total_World_Bank_Estimate 2]" caption="Sum of Total_World_Bank_Estimate 2" measure="1" displayFolder="" measureGroup="TOTAL_WORLD_BANK_ESTIMATES" count="0" hidden="1">
      <extLst>
        <ext xmlns:x15="http://schemas.microsoft.com/office/spreadsheetml/2010/11/main" uri="{B97F6D7D-B522-45F9-BDA1-12C45D357490}">
          <x15:cacheHierarchy aggregatedColumn="18"/>
        </ext>
      </extLst>
    </cacheHierarchy>
    <cacheHierarchy uniqueName="[Measures].[Sum of Proportion]" caption="Sum of Proportion" measure="1" displayFolder="" measureGroup="SUM_OF_TOTAL_PRODUCT_COST" count="0" hidden="1">
      <extLst>
        <ext xmlns:x15="http://schemas.microsoft.com/office/spreadsheetml/2010/11/main" uri="{B97F6D7D-B522-45F9-BDA1-12C45D357490}">
          <x15:cacheHierarchy aggregatedColumn="7"/>
        </ext>
      </extLst>
    </cacheHierarchy>
  </cacheHierarchies>
  <kpis count="0"/>
  <dimensions count="11">
    <dimension name="AVERAGE_WORLD_BANK_ESTIMATE" uniqueName="[AVERAGE_WORLD_BANK_ESTIMATE]" caption="AVERAGE_WORLD_BANK_ESTIMATE"/>
    <dimension measure="1" name="Measures" uniqueName="[Measures]" caption="Measures"/>
    <dimension name="PERCENTAGE_OF_TOTAL_TAX_AMOUNT" uniqueName="[PERCENTAGE_OF_TOTAL_TAX_AMOUNT]" caption="PERCENTAGE_OF_TOTAL_TAX_AMOUNT"/>
    <dimension name="SUM_OF_TOTAL_PRODUCT_COST" uniqueName="[SUM_OF_TOTAL_PRODUCT_COST]" caption="SUM_OF_TOTAL_PRODUCT_COST"/>
    <dimension name="TOTAL_FREIGHT" uniqueName="[TOTAL_FREIGHT]" caption="TOTAL_FREIGHT"/>
    <dimension name="TOTAL_SALES" uniqueName="[TOTAL_SALES]" caption="TOTAL_SALES"/>
    <dimension name="TOTAL_SALES_AMOUNT_AND_FREIGHT" uniqueName="[TOTAL_SALES_AMOUNT_AND_FREIGHT]" caption="TOTAL_SALES_AMOUNT_AND_FREIGHT"/>
    <dimension name="TOTAL_TAX_AMOUNT" uniqueName="[TOTAL_TAX_AMOUNT]" caption="TOTAL_TAX_AMOUNT"/>
    <dimension name="TOTAL_WORLD_BANK_ESTIMATES" uniqueName="[TOTAL_WORLD_BANK_ESTIMATES]" caption="TOTAL_WORLD_BANK_ESTIMATES"/>
    <dimension name="UN_ESTIMATE" uniqueName="[UN_ESTIMATE]" caption="UN_ESTIMATE"/>
    <dimension name="WORLD_BANK_ESTIMATE" uniqueName="[WORLD_BANK_ESTIMATE]" caption="WORLD_BANK_ESTIMATE"/>
  </dimensions>
  <measureGroups count="10">
    <measureGroup name="AVERAGE_WORLD_BANK_ESTIMATE" caption="AVERAGE_WORLD_BANK_ESTIMATE"/>
    <measureGroup name="PERCENTAGE_OF_TOTAL_TAX_AMOUNT" caption="PERCENTAGE_OF_TOTAL_TAX_AMOUNT"/>
    <measureGroup name="SUM_OF_TOTAL_PRODUCT_COST" caption="SUM_OF_TOTAL_PRODUCT_COST"/>
    <measureGroup name="TOTAL_FREIGHT" caption="TOTAL_FREIGHT"/>
    <measureGroup name="TOTAL_SALES" caption="TOTAL_SALES"/>
    <measureGroup name="TOTAL_SALES_AMOUNT_AND_FREIGHT" caption="TOTAL_SALES_AMOUNT_AND_FREIGHT"/>
    <measureGroup name="TOTAL_TAX_AMOUNT" caption="TOTAL_TAX_AMOUNT"/>
    <measureGroup name="TOTAL_WORLD_BANK_ESTIMATES" caption="TOTAL_WORLD_BANK_ESTIMATES"/>
    <measureGroup name="UN_ESTIMATE" caption="UN_ESTIMATE"/>
    <measureGroup name="WORLD_BANK_ESTIMATE" caption="WORLD_BANK_ESTIMATE"/>
  </measureGroups>
  <maps count="10">
    <map measureGroup="0" dimension="0"/>
    <map measureGroup="1" dimension="2"/>
    <map measureGroup="2" dimension="3"/>
    <map measureGroup="3" dimension="4"/>
    <map measureGroup="4" dimension="5"/>
    <map measureGroup="5" dimension="6"/>
    <map measureGroup="6" dimension="7"/>
    <map measureGroup="7" dimension="8"/>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ISA COMPUTERS" refreshedDate="45586.22890613426" backgroundQuery="1" createdVersion="8" refreshedVersion="8" minRefreshableVersion="3" recordCount="0" supportSubquery="1" supportAdvancedDrill="1" xr:uid="{CA258F0C-CCA6-4366-8B2E-BF22115C8366}">
  <cacheSource type="external" connectionId="11"/>
  <cacheFields count="2">
    <cacheField name="[Measures].[Sum of UnitedNationsEstimate]" caption="Sum of UnitedNationsEstimate" numFmtId="0" hierarchy="41" level="32767"/>
    <cacheField name="[UN_ESTIMATE].[country_Territory].[country_Territory]" caption="country_Territory" numFmtId="0" hierarchy="20" level="1">
      <sharedItems count="45">
        <s v="Albania"/>
        <s v="Andorra"/>
        <s v="Austria"/>
        <s v="Belarus"/>
        <s v="Belgium"/>
        <s v="Bosnia and Herzegovina"/>
        <s v="Bulgaria"/>
        <s v="Croatia"/>
        <s v="Czech Republic"/>
        <s v="Denmark"/>
        <s v="Estonia"/>
        <s v="Finland"/>
        <s v="France"/>
        <s v="Georgia"/>
        <s v="Germany"/>
        <s v="Greece"/>
        <s v="Hungary"/>
        <s v="Iceland"/>
        <s v="Ireland"/>
        <s v="Italy"/>
        <s v="Kosovo"/>
        <s v="Latvia"/>
        <s v="Liechtenstein"/>
        <s v="Lithuania"/>
        <s v="Luxembourg"/>
        <s v="Malta"/>
        <s v="Moldova"/>
        <s v="Monaco"/>
        <s v="Montenegro"/>
        <s v="Netherlands"/>
        <s v="North Macedonia"/>
        <s v="Norway"/>
        <s v="Poland"/>
        <s v="Portugal"/>
        <s v="Romania"/>
        <s v="Russia"/>
        <s v="San Marino"/>
        <s v="Serbia"/>
        <s v="Slovakia"/>
        <s v="Slovenia"/>
        <s v="Spain"/>
        <s v="Sweden"/>
        <s v="Switzerland"/>
        <s v="Ukraine"/>
        <s v="United Kingdom"/>
      </sharedItems>
    </cacheField>
  </cacheFields>
  <cacheHierarchies count="46">
    <cacheHierarchy uniqueName="[AVERAGE_WORLD_BANK_ESTIMATE].[UNregion]" caption="UNregion" attribute="1" defaultMemberUniqueName="[AVERAGE_WORLD_BANK_ESTIMATE].[UNregion].[All]" allUniqueName="[AVERAGE_WORLD_BANK_ESTIMATE].[UNregion].[All]" dimensionUniqueName="[AVERAGE_WORLD_BANK_ESTIMATE]" displayFolder="" count="0" memberValueDatatype="130" unbalanced="0"/>
    <cacheHierarchy uniqueName="[AVERAGE_WORLD_BANK_ESTIMATE].[Average_World_Bank_Estimate]" caption="Average_World_Bank_Estimate" attribute="1" defaultMemberUniqueName="[AVERAGE_WORLD_BANK_ESTIMATE].[Average_World_Bank_Estimate].[All]" allUniqueName="[AVERAGE_WORLD_BANK_ESTIMATE].[Average_World_Bank_Estimate].[All]" dimensionUniqueName="[AVERAGE_WORLD_BANK_ESTIMATE]" displayFolder="" count="0" memberValueDatatype="20" unbalanced="0"/>
    <cacheHierarchy uniqueName="[PERCENTAGE_OF_TOTAL_TAX_AMOUNT].[Region]" caption="Region" attribute="1" defaultMemberUniqueName="[PERCENTAGE_OF_TOTAL_TAX_AMOUNT].[Region].[All]" allUniqueName="[PERCENTAGE_OF_TOTAL_TAX_AMOUNT].[Region].[All]" dimensionUniqueName="[PERCENTAGE_OF_TOTAL_TAX_AMOUNT]" displayFolder="" count="0" memberValueDatatype="130" unbalanced="0"/>
    <cacheHierarchy uniqueName="[PERCENTAGE_OF_TOTAL_TAX_AMOUNT].[Total_Tax_Amount]" caption="Total_Tax_Amount" attribute="1" defaultMemberUniqueName="[PERCENTAGE_OF_TOTAL_TAX_AMOUNT].[Total_Tax_Amount].[All]" allUniqueName="[PERCENTAGE_OF_TOTAL_TAX_AMOUNT].[Total_Tax_Amount].[All]" dimensionUniqueName="[PERCENTAGE_OF_TOTAL_TAX_AMOUNT]" displayFolder="" count="0" memberValueDatatype="5" unbalanced="0"/>
    <cacheHierarchy uniqueName="[PERCENTAGE_OF_TOTAL_TAX_AMOUNT].[percentage_Total_Tax]" caption="percentage_Total_Tax" attribute="1" defaultMemberUniqueName="[PERCENTAGE_OF_TOTAL_TAX_AMOUNT].[percentage_Total_Tax].[All]" allUniqueName="[PERCENTAGE_OF_TOTAL_TAX_AMOUNT].[percentage_Total_Tax].[All]" dimensionUniqueName="[PERCENTAGE_OF_TOTAL_TAX_AMOUNT]" displayFolder="" count="0" memberValueDatatype="5" unbalanced="0"/>
    <cacheHierarchy uniqueName="[SUM_OF_TOTAL_PRODUCT_COST].[ProductName]" caption="ProductName" attribute="1" defaultMemberUniqueName="[SUM_OF_TOTAL_PRODUCT_COST].[ProductName].[All]" allUniqueName="[SUM_OF_TOTAL_PRODUCT_COST].[ProductName].[All]" dimensionUniqueName="[SUM_OF_TOTAL_PRODUCT_COST]" displayFolder="" count="0" memberValueDatatype="130" unbalanced="0"/>
    <cacheHierarchy uniqueName="[SUM_OF_TOTAL_PRODUCT_COST].[Sum_Total_Product_Cost]" caption="Sum_Total_Product_Cost" attribute="1" defaultMemberUniqueName="[SUM_OF_TOTAL_PRODUCT_COST].[Sum_Total_Product_Cost].[All]" allUniqueName="[SUM_OF_TOTAL_PRODUCT_COST].[Sum_Total_Product_Cost].[All]" dimensionUniqueName="[SUM_OF_TOTAL_PRODUCT_COST]" displayFolder="" count="0" memberValueDatatype="5" unbalanced="0"/>
    <cacheHierarchy uniqueName="[SUM_OF_TOTAL_PRODUCT_COST].[Proportion]" caption="Proportion" attribute="1" defaultMemberUniqueName="[SUM_OF_TOTAL_PRODUCT_COST].[Proportion].[All]" allUniqueName="[SUM_OF_TOTAL_PRODUCT_COST].[Proportion].[All]" dimensionUniqueName="[SUM_OF_TOTAL_PRODUCT_COST]" displayFolder="" count="0" memberValueDatatype="5" unbalanced="0"/>
    <cacheHierarchy uniqueName="[TOTAL_FREIGHT].[ProductName]" caption="ProductName" attribute="1" defaultMemberUniqueName="[TOTAL_FREIGHT].[ProductName].[All]" allUniqueName="[TOTAL_FREIGHT].[ProductName].[All]" dimensionUniqueName="[TOTAL_FREIGHT]" displayFolder="" count="0" memberValueDatatype="130" unbalanced="0"/>
    <cacheHierarchy uniqueName="[TOTAL_FREIGHT].[Total_Freight]" caption="Total_Freight" attribute="1" defaultMemberUniqueName="[TOTAL_FREIGHT].[Total_Freight].[All]" allUniqueName="[TOTAL_FREIGHT].[Total_Freight].[All]" dimensionUniqueName="[TOTAL_FREIGHT]" displayFolder="" count="0" memberValueDatatype="5" unbalanced="0"/>
    <cacheHierarchy uniqueName="[TOTAL_SALES].[ProductName]" caption="ProductName" attribute="1" defaultMemberUniqueName="[TOTAL_SALES].[ProductName].[All]" allUniqueName="[TOTAL_SALES].[ProductName].[All]" dimensionUniqueName="[TOTAL_SALES]" displayFolder="" count="0" memberValueDatatype="130" unbalanced="0"/>
    <cacheHierarchy uniqueName="[TOTAL_SALES].[Total_Sales]" caption="Total_Sales" attribute="1" defaultMemberUniqueName="[TOTAL_SALES].[Total_Sales].[All]" allUniqueName="[TOTAL_SALES].[Total_Sales].[All]" dimensionUniqueName="[TOTAL_SALES]" displayFolder="" count="0" memberValueDatatype="5" unbalanced="0"/>
    <cacheHierarchy uniqueName="[TOTAL_SALES_AMOUNT_AND_FREIGHT].[Country]" caption="Country" attribute="1" defaultMemberUniqueName="[TOTAL_SALES_AMOUNT_AND_FREIGHT].[Country].[All]" allUniqueName="[TOTAL_SALES_AMOUNT_AND_FREIGHT].[Country].[All]" dimensionUniqueName="[TOTAL_SALES_AMOUNT_AND_FREIGHT]" displayFolder="" count="0" memberValueDatatype="130" unbalanced="0"/>
    <cacheHierarchy uniqueName="[TOTAL_SALES_AMOUNT_AND_FREIGHT].[Total_Sales_Amount]" caption="Total_Sales_Amount" attribute="1" defaultMemberUniqueName="[TOTAL_SALES_AMOUNT_AND_FREIGHT].[Total_Sales_Amount].[All]" allUniqueName="[TOTAL_SALES_AMOUNT_AND_FREIGHT].[Total_Sales_Amount].[All]" dimensionUniqueName="[TOTAL_SALES_AMOUNT_AND_FREIGHT]" displayFolder="" count="0" memberValueDatatype="5" unbalanced="0"/>
    <cacheHierarchy uniqueName="[TOTAL_SALES_AMOUNT_AND_FREIGHT].[Total_Freight]" caption="Total_Freight" attribute="1" defaultMemberUniqueName="[TOTAL_SALES_AMOUNT_AND_FREIGHT].[Total_Freight].[All]" allUniqueName="[TOTAL_SALES_AMOUNT_AND_FREIGHT].[Total_Freight].[All]" dimensionUniqueName="[TOTAL_SALES_AMOUNT_AND_FREIGHT]" displayFolder="" count="0" memberValueDatatype="5" unbalanced="0"/>
    <cacheHierarchy uniqueName="[TOTAL_TAX_AMOUNT].[ProductColor]" caption="ProductColor" attribute="1" defaultMemberUniqueName="[TOTAL_TAX_AMOUNT].[ProductColor].[All]" allUniqueName="[TOTAL_TAX_AMOUNT].[ProductColor].[All]" dimensionUniqueName="[TOTAL_TAX_AMOUNT]" displayFolder="" count="0" memberValueDatatype="130" unbalanced="0"/>
    <cacheHierarchy uniqueName="[TOTAL_TAX_AMOUNT].[Total_Tax]" caption="Total_Tax" attribute="1" defaultMemberUniqueName="[TOTAL_TAX_AMOUNT].[Total_Tax].[All]" allUniqueName="[TOTAL_TAX_AMOUNT].[Total_Tax].[All]" dimensionUniqueName="[TOTAL_TAX_AMOUNT]" displayFolder="" count="0" memberValueDatatype="5" unbalanced="0"/>
    <cacheHierarchy uniqueName="[TOTAL_WORLD_BANK_ESTIMATES].[Country_Territory]" caption="Country_Territory" attribute="1" defaultMemberUniqueName="[TOTAL_WORLD_BANK_ESTIMATES].[Country_Territory].[All]" allUniqueName="[TOTAL_WORLD_BANK_ESTIMATES].[Country_Territory].[All]" dimensionUniqueName="[TOTAL_WORLD_BANK_ESTIMATES]" displayFolder="" count="0" memberValueDatatype="130" unbalanced="0"/>
    <cacheHierarchy uniqueName="[TOTAL_WORLD_BANK_ESTIMATES].[Total_World_Bank_Estimate]" caption="Total_World_Bank_Estimate" attribute="1" defaultMemberUniqueName="[TOTAL_WORLD_BANK_ESTIMATES].[Total_World_Bank_Estimate].[All]" allUniqueName="[TOTAL_WORLD_BANK_ESTIMATES].[Total_World_Bank_Estimate].[All]" dimensionUniqueName="[TOTAL_WORLD_BANK_ESTIMATES]" displayFolder="" count="0" memberValueDatatype="20" unbalanced="0"/>
    <cacheHierarchy uniqueName="[UN_ESTIMATE].[UnitedNationsEstimate]" caption="UnitedNationsEstimate" attribute="1" defaultMemberUniqueName="[UN_ESTIMATE].[UnitedNationsEstimate].[All]" allUniqueName="[UN_ESTIMATE].[UnitedNationsEstimate].[All]" dimensionUniqueName="[UN_ESTIMATE]" displayFolder="" count="0" memberValueDatatype="20" unbalanced="0"/>
    <cacheHierarchy uniqueName="[UN_ESTIMATE].[country_Territory]" caption="country_Territory" attribute="1" defaultMemberUniqueName="[UN_ESTIMATE].[country_Territory].[All]" allUniqueName="[UN_ESTIMATE].[country_Territory].[All]" dimensionUniqueName="[UN_ESTIMATE]" displayFolder="" count="2" memberValueDatatype="130" unbalanced="0">
      <fieldsUsage count="2">
        <fieldUsage x="-1"/>
        <fieldUsage x="1"/>
      </fieldsUsage>
    </cacheHierarchy>
    <cacheHierarchy uniqueName="[UN_ESTIMATE].[UNregion]" caption="UNregion" attribute="1" defaultMemberUniqueName="[UN_ESTIMATE].[UNregion].[All]" allUniqueName="[UN_ESTIMATE].[UNregion].[All]" dimensionUniqueName="[UN_ESTIMATE]" displayFolder="" count="0" memberValueDatatype="130" unbalanced="0"/>
    <cacheHierarchy uniqueName="[WORLD_BANK_ESTIMATE].[UNregion]" caption="UNregion" attribute="1" defaultMemberUniqueName="[WORLD_BANK_ESTIMATE].[UNregion].[All]" allUniqueName="[WORLD_BANK_ESTIMATE].[UNregion].[All]" dimensionUniqueName="[WORLD_BANK_ESTIMATE]" displayFolder="" count="0" memberValueDatatype="130" unbalanced="0"/>
    <cacheHierarchy uniqueName="[WORLD_BANK_ESTIMATE].[Total_World_Bank_Estimate]" caption="Total_World_Bank_Estimate" attribute="1" defaultMemberUniqueName="[WORLD_BANK_ESTIMATE].[Total_World_Bank_Estimate].[All]" allUniqueName="[WORLD_BANK_ESTIMATE].[Total_World_Bank_Estimate].[All]" dimensionUniqueName="[WORLD_BANK_ESTIMATE]" displayFolder="" count="0" memberValueDatatype="20" unbalanced="0"/>
    <cacheHierarchy uniqueName="[Measures].[__XL_Count TOTAL_SALES]" caption="__XL_Count TOTAL_SALES" measure="1" displayFolder="" measureGroup="TOTAL_SALES" count="0" hidden="1"/>
    <cacheHierarchy uniqueName="[Measures].[__XL_Count TOTAL_TAX_AMOUNT]" caption="__XL_Count TOTAL_TAX_AMOUNT" measure="1" displayFolder="" measureGroup="TOTAL_TAX_AMOUNT" count="0" hidden="1"/>
    <cacheHierarchy uniqueName="[Measures].[__XL_Count TOTAL_FREIGHT]" caption="__XL_Count TOTAL_FREIGHT" measure="1" displayFolder="" measureGroup="TOTAL_FREIGHT" count="0" hidden="1"/>
    <cacheHierarchy uniqueName="[Measures].[__XL_Count TOTAL_SALES_AMOUNT_AND_FREIGHT]" caption="__XL_Count TOTAL_SALES_AMOUNT_AND_FREIGHT" measure="1" displayFolder="" measureGroup="TOTAL_SALES_AMOUNT_AND_FREIGHT" count="0" hidden="1"/>
    <cacheHierarchy uniqueName="[Measures].[__XL_Count PERCENTAGE_OF_TOTAL_TAX_AMOUNT]" caption="__XL_Count PERCENTAGE_OF_TOTAL_TAX_AMOUNT" measure="1" displayFolder="" measureGroup="PERCENTAGE_OF_TOTAL_TAX_AMOUNT" count="0" hidden="1"/>
    <cacheHierarchy uniqueName="[Measures].[__XL_Count UN_ESTIMATE]" caption="__XL_Count UN_ESTIMATE" measure="1" displayFolder="" measureGroup="UN_ESTIMATE" count="0" hidden="1"/>
    <cacheHierarchy uniqueName="[Measures].[__XL_Count WORLD_BANK_ESTIMATE]" caption="__XL_Count WORLD_BANK_ESTIMATE" measure="1" displayFolder="" measureGroup="WORLD_BANK_ESTIMATE" count="0" hidden="1"/>
    <cacheHierarchy uniqueName="[Measures].[__XL_Count AVERAGE_WORLD_BANK_ESTIMATE]" caption="__XL_Count AVERAGE_WORLD_BANK_ESTIMATE" measure="1" displayFolder="" measureGroup="AVERAGE_WORLD_BANK_ESTIMATE" count="0" hidden="1"/>
    <cacheHierarchy uniqueName="[Measures].[__XL_Count TOTAL_WORLD_BANK_ESTIMATES]" caption="__XL_Count TOTAL_WORLD_BANK_ESTIMATES" measure="1" displayFolder="" measureGroup="TOTAL_WORLD_BANK_ESTIMATES" count="0" hidden="1"/>
    <cacheHierarchy uniqueName="[Measures].[__XL_Count SUM_OF_TOTAL_PRODUCT_COST]" caption="__XL_Count SUM_OF_TOTAL_PRODUCT_COST" measure="1" displayFolder="" measureGroup="SUM_OF_TOTAL_PRODUCT_COST" count="0" hidden="1"/>
    <cacheHierarchy uniqueName="[Measures].[__No measures defined]" caption="__No measures defined" measure="1" displayFolder="" count="0" hidden="1"/>
    <cacheHierarchy uniqueName="[Measures].[Sum of Total_Sales]" caption="Sum of Total_Sales" measure="1" displayFolder="" measureGroup="TOTAL_SALES" count="0" hidden="1">
      <extLst>
        <ext xmlns:x15="http://schemas.microsoft.com/office/spreadsheetml/2010/11/main" uri="{B97F6D7D-B522-45F9-BDA1-12C45D357490}">
          <x15:cacheHierarchy aggregatedColumn="11"/>
        </ext>
      </extLst>
    </cacheHierarchy>
    <cacheHierarchy uniqueName="[Measures].[Sum of Total_Tax]" caption="Sum of Total_Tax" measure="1" displayFolder="" measureGroup="TOTAL_TAX_AMOUNT" count="0" hidden="1">
      <extLst>
        <ext xmlns:x15="http://schemas.microsoft.com/office/spreadsheetml/2010/11/main" uri="{B97F6D7D-B522-45F9-BDA1-12C45D357490}">
          <x15:cacheHierarchy aggregatedColumn="16"/>
        </ext>
      </extLst>
    </cacheHierarchy>
    <cacheHierarchy uniqueName="[Measures].[Sum of Total_Freight]" caption="Sum of Total_Freight" measure="1" displayFolder="" measureGroup="TOTAL_FREIGHT" count="0" hidden="1">
      <extLst>
        <ext xmlns:x15="http://schemas.microsoft.com/office/spreadsheetml/2010/11/main" uri="{B97F6D7D-B522-45F9-BDA1-12C45D357490}">
          <x15:cacheHierarchy aggregatedColumn="9"/>
        </ext>
      </extLst>
    </cacheHierarchy>
    <cacheHierarchy uniqueName="[Measures].[Sum of Total_Sales_Amount]" caption="Sum of Total_Sales_Amount" measure="1" displayFolder="" measureGroup="TOTAL_SALES_AMOUNT_AND_FREIGHT" count="0" hidden="1">
      <extLst>
        <ext xmlns:x15="http://schemas.microsoft.com/office/spreadsheetml/2010/11/main" uri="{B97F6D7D-B522-45F9-BDA1-12C45D357490}">
          <x15:cacheHierarchy aggregatedColumn="13"/>
        </ext>
      </extLst>
    </cacheHierarchy>
    <cacheHierarchy uniqueName="[Measures].[Sum of Total_Freight 2]" caption="Sum of Total_Freight 2" measure="1" displayFolder="" measureGroup="TOTAL_SALES_AMOUNT_AND_FREIGHT" count="0" hidden="1">
      <extLst>
        <ext xmlns:x15="http://schemas.microsoft.com/office/spreadsheetml/2010/11/main" uri="{B97F6D7D-B522-45F9-BDA1-12C45D357490}">
          <x15:cacheHierarchy aggregatedColumn="14"/>
        </ext>
      </extLst>
    </cacheHierarchy>
    <cacheHierarchy uniqueName="[Measures].[Sum of percentage_Total_Tax]" caption="Sum of percentage_Total_Tax" measure="1" displayFolder="" measureGroup="PERCENTAGE_OF_TOTAL_TAX_AMOUNT" count="0" hidden="1">
      <extLst>
        <ext xmlns:x15="http://schemas.microsoft.com/office/spreadsheetml/2010/11/main" uri="{B97F6D7D-B522-45F9-BDA1-12C45D357490}">
          <x15:cacheHierarchy aggregatedColumn="4"/>
        </ext>
      </extLst>
    </cacheHierarchy>
    <cacheHierarchy uniqueName="[Measures].[Sum of UnitedNationsEstimate]" caption="Sum of UnitedNationsEstimate" measure="1" displayFolder="" measureGroup="UN_ESTIMATE" count="0" oneField="1" hidden="1">
      <fieldsUsage count="1">
        <fieldUsage x="0"/>
      </fieldsUsage>
      <extLst>
        <ext xmlns:x15="http://schemas.microsoft.com/office/spreadsheetml/2010/11/main" uri="{B97F6D7D-B522-45F9-BDA1-12C45D357490}">
          <x15:cacheHierarchy aggregatedColumn="19"/>
        </ext>
      </extLst>
    </cacheHierarchy>
    <cacheHierarchy uniqueName="[Measures].[Sum of Total_World_Bank_Estimate]" caption="Sum of Total_World_Bank_Estimate" measure="1" displayFolder="" measureGroup="WORLD_BANK_ESTIMATE" count="0" hidden="1">
      <extLst>
        <ext xmlns:x15="http://schemas.microsoft.com/office/spreadsheetml/2010/11/main" uri="{B97F6D7D-B522-45F9-BDA1-12C45D357490}">
          <x15:cacheHierarchy aggregatedColumn="23"/>
        </ext>
      </extLst>
    </cacheHierarchy>
    <cacheHierarchy uniqueName="[Measures].[Sum of Average_World_Bank_Estimate]" caption="Sum of Average_World_Bank_Estimate" measure="1" displayFolder="" measureGroup="AVERAGE_WORLD_BANK_ESTIMATE" count="0" hidden="1">
      <extLst>
        <ext xmlns:x15="http://schemas.microsoft.com/office/spreadsheetml/2010/11/main" uri="{B97F6D7D-B522-45F9-BDA1-12C45D357490}">
          <x15:cacheHierarchy aggregatedColumn="1"/>
        </ext>
      </extLst>
    </cacheHierarchy>
    <cacheHierarchy uniqueName="[Measures].[Sum of Total_World_Bank_Estimate 2]" caption="Sum of Total_World_Bank_Estimate 2" measure="1" displayFolder="" measureGroup="TOTAL_WORLD_BANK_ESTIMATES" count="0" hidden="1">
      <extLst>
        <ext xmlns:x15="http://schemas.microsoft.com/office/spreadsheetml/2010/11/main" uri="{B97F6D7D-B522-45F9-BDA1-12C45D357490}">
          <x15:cacheHierarchy aggregatedColumn="18"/>
        </ext>
      </extLst>
    </cacheHierarchy>
    <cacheHierarchy uniqueName="[Measures].[Sum of Proportion]" caption="Sum of Proportion" measure="1" displayFolder="" measureGroup="SUM_OF_TOTAL_PRODUCT_COST" count="0" hidden="1">
      <extLst>
        <ext xmlns:x15="http://schemas.microsoft.com/office/spreadsheetml/2010/11/main" uri="{B97F6D7D-B522-45F9-BDA1-12C45D357490}">
          <x15:cacheHierarchy aggregatedColumn="7"/>
        </ext>
      </extLst>
    </cacheHierarchy>
  </cacheHierarchies>
  <kpis count="0"/>
  <dimensions count="11">
    <dimension name="AVERAGE_WORLD_BANK_ESTIMATE" uniqueName="[AVERAGE_WORLD_BANK_ESTIMATE]" caption="AVERAGE_WORLD_BANK_ESTIMATE"/>
    <dimension measure="1" name="Measures" uniqueName="[Measures]" caption="Measures"/>
    <dimension name="PERCENTAGE_OF_TOTAL_TAX_AMOUNT" uniqueName="[PERCENTAGE_OF_TOTAL_TAX_AMOUNT]" caption="PERCENTAGE_OF_TOTAL_TAX_AMOUNT"/>
    <dimension name="SUM_OF_TOTAL_PRODUCT_COST" uniqueName="[SUM_OF_TOTAL_PRODUCT_COST]" caption="SUM_OF_TOTAL_PRODUCT_COST"/>
    <dimension name="TOTAL_FREIGHT" uniqueName="[TOTAL_FREIGHT]" caption="TOTAL_FREIGHT"/>
    <dimension name="TOTAL_SALES" uniqueName="[TOTAL_SALES]" caption="TOTAL_SALES"/>
    <dimension name="TOTAL_SALES_AMOUNT_AND_FREIGHT" uniqueName="[TOTAL_SALES_AMOUNT_AND_FREIGHT]" caption="TOTAL_SALES_AMOUNT_AND_FREIGHT"/>
    <dimension name="TOTAL_TAX_AMOUNT" uniqueName="[TOTAL_TAX_AMOUNT]" caption="TOTAL_TAX_AMOUNT"/>
    <dimension name="TOTAL_WORLD_BANK_ESTIMATES" uniqueName="[TOTAL_WORLD_BANK_ESTIMATES]" caption="TOTAL_WORLD_BANK_ESTIMATES"/>
    <dimension name="UN_ESTIMATE" uniqueName="[UN_ESTIMATE]" caption="UN_ESTIMATE"/>
    <dimension name="WORLD_BANK_ESTIMATE" uniqueName="[WORLD_BANK_ESTIMATE]" caption="WORLD_BANK_ESTIMATE"/>
  </dimensions>
  <measureGroups count="10">
    <measureGroup name="AVERAGE_WORLD_BANK_ESTIMATE" caption="AVERAGE_WORLD_BANK_ESTIMATE"/>
    <measureGroup name="PERCENTAGE_OF_TOTAL_TAX_AMOUNT" caption="PERCENTAGE_OF_TOTAL_TAX_AMOUNT"/>
    <measureGroup name="SUM_OF_TOTAL_PRODUCT_COST" caption="SUM_OF_TOTAL_PRODUCT_COST"/>
    <measureGroup name="TOTAL_FREIGHT" caption="TOTAL_FREIGHT"/>
    <measureGroup name="TOTAL_SALES" caption="TOTAL_SALES"/>
    <measureGroup name="TOTAL_SALES_AMOUNT_AND_FREIGHT" caption="TOTAL_SALES_AMOUNT_AND_FREIGHT"/>
    <measureGroup name="TOTAL_TAX_AMOUNT" caption="TOTAL_TAX_AMOUNT"/>
    <measureGroup name="TOTAL_WORLD_BANK_ESTIMATES" caption="TOTAL_WORLD_BANK_ESTIMATES"/>
    <measureGroup name="UN_ESTIMATE" caption="UN_ESTIMATE"/>
    <measureGroup name="WORLD_BANK_ESTIMATE" caption="WORLD_BANK_ESTIMATE"/>
  </measureGroups>
  <maps count="10">
    <map measureGroup="0" dimension="0"/>
    <map measureGroup="1" dimension="2"/>
    <map measureGroup="2" dimension="3"/>
    <map measureGroup="3" dimension="4"/>
    <map measureGroup="4" dimension="5"/>
    <map measureGroup="5" dimension="6"/>
    <map measureGroup="6" dimension="7"/>
    <map measureGroup="7" dimension="8"/>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ISA COMPUTERS" refreshedDate="45586.249935879627" backgroundQuery="1" createdVersion="8" refreshedVersion="8" minRefreshableVersion="3" recordCount="0" supportSubquery="1" supportAdvancedDrill="1" xr:uid="{CC1E45A6-4738-46FC-B1A5-6D33C5367DFD}">
  <cacheSource type="external" connectionId="11"/>
  <cacheFields count="2">
    <cacheField name="[WORLD_BANK_ESTIMATE].[UNregion].[UNregion]" caption="UNregion" numFmtId="0" hierarchy="22" level="1">
      <sharedItems count="6">
        <s v="Africa"/>
        <s v="Americas"/>
        <s v="Asia"/>
        <s v="Europe"/>
        <s v="Oceania"/>
        <s v="Unknown"/>
      </sharedItems>
    </cacheField>
    <cacheField name="[Measures].[Sum of Total_World_Bank_Estimate]" caption="Sum of Total_World_Bank_Estimate" numFmtId="0" hierarchy="42" level="32767"/>
  </cacheFields>
  <cacheHierarchies count="46">
    <cacheHierarchy uniqueName="[AVERAGE_WORLD_BANK_ESTIMATE].[UNregion]" caption="UNregion" attribute="1" defaultMemberUniqueName="[AVERAGE_WORLD_BANK_ESTIMATE].[UNregion].[All]" allUniqueName="[AVERAGE_WORLD_BANK_ESTIMATE].[UNregion].[All]" dimensionUniqueName="[AVERAGE_WORLD_BANK_ESTIMATE]" displayFolder="" count="0" memberValueDatatype="130" unbalanced="0"/>
    <cacheHierarchy uniqueName="[AVERAGE_WORLD_BANK_ESTIMATE].[Average_World_Bank_Estimate]" caption="Average_World_Bank_Estimate" attribute="1" defaultMemberUniqueName="[AVERAGE_WORLD_BANK_ESTIMATE].[Average_World_Bank_Estimate].[All]" allUniqueName="[AVERAGE_WORLD_BANK_ESTIMATE].[Average_World_Bank_Estimate].[All]" dimensionUniqueName="[AVERAGE_WORLD_BANK_ESTIMATE]" displayFolder="" count="0" memberValueDatatype="20" unbalanced="0"/>
    <cacheHierarchy uniqueName="[PERCENTAGE_OF_TOTAL_TAX_AMOUNT].[Region]" caption="Region" attribute="1" defaultMemberUniqueName="[PERCENTAGE_OF_TOTAL_TAX_AMOUNT].[Region].[All]" allUniqueName="[PERCENTAGE_OF_TOTAL_TAX_AMOUNT].[Region].[All]" dimensionUniqueName="[PERCENTAGE_OF_TOTAL_TAX_AMOUNT]" displayFolder="" count="0" memberValueDatatype="130" unbalanced="0"/>
    <cacheHierarchy uniqueName="[PERCENTAGE_OF_TOTAL_TAX_AMOUNT].[Total_Tax_Amount]" caption="Total_Tax_Amount" attribute="1" defaultMemberUniqueName="[PERCENTAGE_OF_TOTAL_TAX_AMOUNT].[Total_Tax_Amount].[All]" allUniqueName="[PERCENTAGE_OF_TOTAL_TAX_AMOUNT].[Total_Tax_Amount].[All]" dimensionUniqueName="[PERCENTAGE_OF_TOTAL_TAX_AMOUNT]" displayFolder="" count="0" memberValueDatatype="5" unbalanced="0"/>
    <cacheHierarchy uniqueName="[PERCENTAGE_OF_TOTAL_TAX_AMOUNT].[percentage_Total_Tax]" caption="percentage_Total_Tax" attribute="1" defaultMemberUniqueName="[PERCENTAGE_OF_TOTAL_TAX_AMOUNT].[percentage_Total_Tax].[All]" allUniqueName="[PERCENTAGE_OF_TOTAL_TAX_AMOUNT].[percentage_Total_Tax].[All]" dimensionUniqueName="[PERCENTAGE_OF_TOTAL_TAX_AMOUNT]" displayFolder="" count="0" memberValueDatatype="5" unbalanced="0"/>
    <cacheHierarchy uniqueName="[SUM_OF_TOTAL_PRODUCT_COST].[ProductName]" caption="ProductName" attribute="1" defaultMemberUniqueName="[SUM_OF_TOTAL_PRODUCT_COST].[ProductName].[All]" allUniqueName="[SUM_OF_TOTAL_PRODUCT_COST].[ProductName].[All]" dimensionUniqueName="[SUM_OF_TOTAL_PRODUCT_COST]" displayFolder="" count="0" memberValueDatatype="130" unbalanced="0"/>
    <cacheHierarchy uniqueName="[SUM_OF_TOTAL_PRODUCT_COST].[Sum_Total_Product_Cost]" caption="Sum_Total_Product_Cost" attribute="1" defaultMemberUniqueName="[SUM_OF_TOTAL_PRODUCT_COST].[Sum_Total_Product_Cost].[All]" allUniqueName="[SUM_OF_TOTAL_PRODUCT_COST].[Sum_Total_Product_Cost].[All]" dimensionUniqueName="[SUM_OF_TOTAL_PRODUCT_COST]" displayFolder="" count="0" memberValueDatatype="5" unbalanced="0"/>
    <cacheHierarchy uniqueName="[SUM_OF_TOTAL_PRODUCT_COST].[Proportion]" caption="Proportion" attribute="1" defaultMemberUniqueName="[SUM_OF_TOTAL_PRODUCT_COST].[Proportion].[All]" allUniqueName="[SUM_OF_TOTAL_PRODUCT_COST].[Proportion].[All]" dimensionUniqueName="[SUM_OF_TOTAL_PRODUCT_COST]" displayFolder="" count="0" memberValueDatatype="5" unbalanced="0"/>
    <cacheHierarchy uniqueName="[TOTAL_FREIGHT].[ProductName]" caption="ProductName" attribute="1" defaultMemberUniqueName="[TOTAL_FREIGHT].[ProductName].[All]" allUniqueName="[TOTAL_FREIGHT].[ProductName].[All]" dimensionUniqueName="[TOTAL_FREIGHT]" displayFolder="" count="0" memberValueDatatype="130" unbalanced="0"/>
    <cacheHierarchy uniqueName="[TOTAL_FREIGHT].[Total_Freight]" caption="Total_Freight" attribute="1" defaultMemberUniqueName="[TOTAL_FREIGHT].[Total_Freight].[All]" allUniqueName="[TOTAL_FREIGHT].[Total_Freight].[All]" dimensionUniqueName="[TOTAL_FREIGHT]" displayFolder="" count="0" memberValueDatatype="5" unbalanced="0"/>
    <cacheHierarchy uniqueName="[TOTAL_SALES].[ProductName]" caption="ProductName" attribute="1" defaultMemberUniqueName="[TOTAL_SALES].[ProductName].[All]" allUniqueName="[TOTAL_SALES].[ProductName].[All]" dimensionUniqueName="[TOTAL_SALES]" displayFolder="" count="0" memberValueDatatype="130" unbalanced="0"/>
    <cacheHierarchy uniqueName="[TOTAL_SALES].[Total_Sales]" caption="Total_Sales" attribute="1" defaultMemberUniqueName="[TOTAL_SALES].[Total_Sales].[All]" allUniqueName="[TOTAL_SALES].[Total_Sales].[All]" dimensionUniqueName="[TOTAL_SALES]" displayFolder="" count="0" memberValueDatatype="5" unbalanced="0"/>
    <cacheHierarchy uniqueName="[TOTAL_SALES_AMOUNT_AND_FREIGHT].[Country]" caption="Country" attribute="1" defaultMemberUniqueName="[TOTAL_SALES_AMOUNT_AND_FREIGHT].[Country].[All]" allUniqueName="[TOTAL_SALES_AMOUNT_AND_FREIGHT].[Country].[All]" dimensionUniqueName="[TOTAL_SALES_AMOUNT_AND_FREIGHT]" displayFolder="" count="0" memberValueDatatype="130" unbalanced="0"/>
    <cacheHierarchy uniqueName="[TOTAL_SALES_AMOUNT_AND_FREIGHT].[Total_Sales_Amount]" caption="Total_Sales_Amount" attribute="1" defaultMemberUniqueName="[TOTAL_SALES_AMOUNT_AND_FREIGHT].[Total_Sales_Amount].[All]" allUniqueName="[TOTAL_SALES_AMOUNT_AND_FREIGHT].[Total_Sales_Amount].[All]" dimensionUniqueName="[TOTAL_SALES_AMOUNT_AND_FREIGHT]" displayFolder="" count="0" memberValueDatatype="5" unbalanced="0"/>
    <cacheHierarchy uniqueName="[TOTAL_SALES_AMOUNT_AND_FREIGHT].[Total_Freight]" caption="Total_Freight" attribute="1" defaultMemberUniqueName="[TOTAL_SALES_AMOUNT_AND_FREIGHT].[Total_Freight].[All]" allUniqueName="[TOTAL_SALES_AMOUNT_AND_FREIGHT].[Total_Freight].[All]" dimensionUniqueName="[TOTAL_SALES_AMOUNT_AND_FREIGHT]" displayFolder="" count="0" memberValueDatatype="5" unbalanced="0"/>
    <cacheHierarchy uniqueName="[TOTAL_TAX_AMOUNT].[ProductColor]" caption="ProductColor" attribute="1" defaultMemberUniqueName="[TOTAL_TAX_AMOUNT].[ProductColor].[All]" allUniqueName="[TOTAL_TAX_AMOUNT].[ProductColor].[All]" dimensionUniqueName="[TOTAL_TAX_AMOUNT]" displayFolder="" count="0" memberValueDatatype="130" unbalanced="0"/>
    <cacheHierarchy uniqueName="[TOTAL_TAX_AMOUNT].[Total_Tax]" caption="Total_Tax" attribute="1" defaultMemberUniqueName="[TOTAL_TAX_AMOUNT].[Total_Tax].[All]" allUniqueName="[TOTAL_TAX_AMOUNT].[Total_Tax].[All]" dimensionUniqueName="[TOTAL_TAX_AMOUNT]" displayFolder="" count="0" memberValueDatatype="5" unbalanced="0"/>
    <cacheHierarchy uniqueName="[TOTAL_WORLD_BANK_ESTIMATES].[Country_Territory]" caption="Country_Territory" attribute="1" defaultMemberUniqueName="[TOTAL_WORLD_BANK_ESTIMATES].[Country_Territory].[All]" allUniqueName="[TOTAL_WORLD_BANK_ESTIMATES].[Country_Territory].[All]" dimensionUniqueName="[TOTAL_WORLD_BANK_ESTIMATES]" displayFolder="" count="0" memberValueDatatype="130" unbalanced="0"/>
    <cacheHierarchy uniqueName="[TOTAL_WORLD_BANK_ESTIMATES].[Total_World_Bank_Estimate]" caption="Total_World_Bank_Estimate" attribute="1" defaultMemberUniqueName="[TOTAL_WORLD_BANK_ESTIMATES].[Total_World_Bank_Estimate].[All]" allUniqueName="[TOTAL_WORLD_BANK_ESTIMATES].[Total_World_Bank_Estimate].[All]" dimensionUniqueName="[TOTAL_WORLD_BANK_ESTIMATES]" displayFolder="" count="0" memberValueDatatype="20" unbalanced="0"/>
    <cacheHierarchy uniqueName="[UN_ESTIMATE].[UnitedNationsEstimate]" caption="UnitedNationsEstimate" attribute="1" defaultMemberUniqueName="[UN_ESTIMATE].[UnitedNationsEstimate].[All]" allUniqueName="[UN_ESTIMATE].[UnitedNationsEstimate].[All]" dimensionUniqueName="[UN_ESTIMATE]" displayFolder="" count="0" memberValueDatatype="20" unbalanced="0"/>
    <cacheHierarchy uniqueName="[UN_ESTIMATE].[country_Territory]" caption="country_Territory" attribute="1" defaultMemberUniqueName="[UN_ESTIMATE].[country_Territory].[All]" allUniqueName="[UN_ESTIMATE].[country_Territory].[All]" dimensionUniqueName="[UN_ESTIMATE]" displayFolder="" count="0" memberValueDatatype="130" unbalanced="0"/>
    <cacheHierarchy uniqueName="[UN_ESTIMATE].[UNregion]" caption="UNregion" attribute="1" defaultMemberUniqueName="[UN_ESTIMATE].[UNregion].[All]" allUniqueName="[UN_ESTIMATE].[UNregion].[All]" dimensionUniqueName="[UN_ESTIMATE]" displayFolder="" count="0" memberValueDatatype="130" unbalanced="0"/>
    <cacheHierarchy uniqueName="[WORLD_BANK_ESTIMATE].[UNregion]" caption="UNregion" attribute="1" defaultMemberUniqueName="[WORLD_BANK_ESTIMATE].[UNregion].[All]" allUniqueName="[WORLD_BANK_ESTIMATE].[UNregion].[All]" dimensionUniqueName="[WORLD_BANK_ESTIMATE]" displayFolder="" count="2" memberValueDatatype="130" unbalanced="0">
      <fieldsUsage count="2">
        <fieldUsage x="-1"/>
        <fieldUsage x="0"/>
      </fieldsUsage>
    </cacheHierarchy>
    <cacheHierarchy uniqueName="[WORLD_BANK_ESTIMATE].[Total_World_Bank_Estimate]" caption="Total_World_Bank_Estimate" attribute="1" defaultMemberUniqueName="[WORLD_BANK_ESTIMATE].[Total_World_Bank_Estimate].[All]" allUniqueName="[WORLD_BANK_ESTIMATE].[Total_World_Bank_Estimate].[All]" dimensionUniqueName="[WORLD_BANK_ESTIMATE]" displayFolder="" count="0" memberValueDatatype="20" unbalanced="0"/>
    <cacheHierarchy uniqueName="[Measures].[__XL_Count TOTAL_SALES]" caption="__XL_Count TOTAL_SALES" measure="1" displayFolder="" measureGroup="TOTAL_SALES" count="0" hidden="1"/>
    <cacheHierarchy uniqueName="[Measures].[__XL_Count TOTAL_TAX_AMOUNT]" caption="__XL_Count TOTAL_TAX_AMOUNT" measure="1" displayFolder="" measureGroup="TOTAL_TAX_AMOUNT" count="0" hidden="1"/>
    <cacheHierarchy uniqueName="[Measures].[__XL_Count TOTAL_FREIGHT]" caption="__XL_Count TOTAL_FREIGHT" measure="1" displayFolder="" measureGroup="TOTAL_FREIGHT" count="0" hidden="1"/>
    <cacheHierarchy uniqueName="[Measures].[__XL_Count TOTAL_SALES_AMOUNT_AND_FREIGHT]" caption="__XL_Count TOTAL_SALES_AMOUNT_AND_FREIGHT" measure="1" displayFolder="" measureGroup="TOTAL_SALES_AMOUNT_AND_FREIGHT" count="0" hidden="1"/>
    <cacheHierarchy uniqueName="[Measures].[__XL_Count PERCENTAGE_OF_TOTAL_TAX_AMOUNT]" caption="__XL_Count PERCENTAGE_OF_TOTAL_TAX_AMOUNT" measure="1" displayFolder="" measureGroup="PERCENTAGE_OF_TOTAL_TAX_AMOUNT" count="0" hidden="1"/>
    <cacheHierarchy uniqueName="[Measures].[__XL_Count UN_ESTIMATE]" caption="__XL_Count UN_ESTIMATE" measure="1" displayFolder="" measureGroup="UN_ESTIMATE" count="0" hidden="1"/>
    <cacheHierarchy uniqueName="[Measures].[__XL_Count WORLD_BANK_ESTIMATE]" caption="__XL_Count WORLD_BANK_ESTIMATE" measure="1" displayFolder="" measureGroup="WORLD_BANK_ESTIMATE" count="0" hidden="1"/>
    <cacheHierarchy uniqueName="[Measures].[__XL_Count AVERAGE_WORLD_BANK_ESTIMATE]" caption="__XL_Count AVERAGE_WORLD_BANK_ESTIMATE" measure="1" displayFolder="" measureGroup="AVERAGE_WORLD_BANK_ESTIMATE" count="0" hidden="1"/>
    <cacheHierarchy uniqueName="[Measures].[__XL_Count TOTAL_WORLD_BANK_ESTIMATES]" caption="__XL_Count TOTAL_WORLD_BANK_ESTIMATES" measure="1" displayFolder="" measureGroup="TOTAL_WORLD_BANK_ESTIMATES" count="0" hidden="1"/>
    <cacheHierarchy uniqueName="[Measures].[__XL_Count SUM_OF_TOTAL_PRODUCT_COST]" caption="__XL_Count SUM_OF_TOTAL_PRODUCT_COST" measure="1" displayFolder="" measureGroup="SUM_OF_TOTAL_PRODUCT_COST" count="0" hidden="1"/>
    <cacheHierarchy uniqueName="[Measures].[__No measures defined]" caption="__No measures defined" measure="1" displayFolder="" count="0" hidden="1"/>
    <cacheHierarchy uniqueName="[Measures].[Sum of Total_Sales]" caption="Sum of Total_Sales" measure="1" displayFolder="" measureGroup="TOTAL_SALES" count="0" hidden="1">
      <extLst>
        <ext xmlns:x15="http://schemas.microsoft.com/office/spreadsheetml/2010/11/main" uri="{B97F6D7D-B522-45F9-BDA1-12C45D357490}">
          <x15:cacheHierarchy aggregatedColumn="11"/>
        </ext>
      </extLst>
    </cacheHierarchy>
    <cacheHierarchy uniqueName="[Measures].[Sum of Total_Tax]" caption="Sum of Total_Tax" measure="1" displayFolder="" measureGroup="TOTAL_TAX_AMOUNT" count="0" hidden="1">
      <extLst>
        <ext xmlns:x15="http://schemas.microsoft.com/office/spreadsheetml/2010/11/main" uri="{B97F6D7D-B522-45F9-BDA1-12C45D357490}">
          <x15:cacheHierarchy aggregatedColumn="16"/>
        </ext>
      </extLst>
    </cacheHierarchy>
    <cacheHierarchy uniqueName="[Measures].[Sum of Total_Freight]" caption="Sum of Total_Freight" measure="1" displayFolder="" measureGroup="TOTAL_FREIGHT" count="0" hidden="1">
      <extLst>
        <ext xmlns:x15="http://schemas.microsoft.com/office/spreadsheetml/2010/11/main" uri="{B97F6D7D-B522-45F9-BDA1-12C45D357490}">
          <x15:cacheHierarchy aggregatedColumn="9"/>
        </ext>
      </extLst>
    </cacheHierarchy>
    <cacheHierarchy uniqueName="[Measures].[Sum of Total_Sales_Amount]" caption="Sum of Total_Sales_Amount" measure="1" displayFolder="" measureGroup="TOTAL_SALES_AMOUNT_AND_FREIGHT" count="0" hidden="1">
      <extLst>
        <ext xmlns:x15="http://schemas.microsoft.com/office/spreadsheetml/2010/11/main" uri="{B97F6D7D-B522-45F9-BDA1-12C45D357490}">
          <x15:cacheHierarchy aggregatedColumn="13"/>
        </ext>
      </extLst>
    </cacheHierarchy>
    <cacheHierarchy uniqueName="[Measures].[Sum of Total_Freight 2]" caption="Sum of Total_Freight 2" measure="1" displayFolder="" measureGroup="TOTAL_SALES_AMOUNT_AND_FREIGHT" count="0" hidden="1">
      <extLst>
        <ext xmlns:x15="http://schemas.microsoft.com/office/spreadsheetml/2010/11/main" uri="{B97F6D7D-B522-45F9-BDA1-12C45D357490}">
          <x15:cacheHierarchy aggregatedColumn="14"/>
        </ext>
      </extLst>
    </cacheHierarchy>
    <cacheHierarchy uniqueName="[Measures].[Sum of percentage_Total_Tax]" caption="Sum of percentage_Total_Tax" measure="1" displayFolder="" measureGroup="PERCENTAGE_OF_TOTAL_TAX_AMOUNT" count="0" hidden="1">
      <extLst>
        <ext xmlns:x15="http://schemas.microsoft.com/office/spreadsheetml/2010/11/main" uri="{B97F6D7D-B522-45F9-BDA1-12C45D357490}">
          <x15:cacheHierarchy aggregatedColumn="4"/>
        </ext>
      </extLst>
    </cacheHierarchy>
    <cacheHierarchy uniqueName="[Measures].[Sum of UnitedNationsEstimate]" caption="Sum of UnitedNationsEstimate" measure="1" displayFolder="" measureGroup="UN_ESTIMATE" count="0" hidden="1">
      <extLst>
        <ext xmlns:x15="http://schemas.microsoft.com/office/spreadsheetml/2010/11/main" uri="{B97F6D7D-B522-45F9-BDA1-12C45D357490}">
          <x15:cacheHierarchy aggregatedColumn="19"/>
        </ext>
      </extLst>
    </cacheHierarchy>
    <cacheHierarchy uniqueName="[Measures].[Sum of Total_World_Bank_Estimate]" caption="Sum of Total_World_Bank_Estimate" measure="1" displayFolder="" measureGroup="WORLD_BANK_ESTIMATE"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Average_World_Bank_Estimate]" caption="Sum of Average_World_Bank_Estimate" measure="1" displayFolder="" measureGroup="AVERAGE_WORLD_BANK_ESTIMATE" count="0" hidden="1">
      <extLst>
        <ext xmlns:x15="http://schemas.microsoft.com/office/spreadsheetml/2010/11/main" uri="{B97F6D7D-B522-45F9-BDA1-12C45D357490}">
          <x15:cacheHierarchy aggregatedColumn="1"/>
        </ext>
      </extLst>
    </cacheHierarchy>
    <cacheHierarchy uniqueName="[Measures].[Sum of Total_World_Bank_Estimate 2]" caption="Sum of Total_World_Bank_Estimate 2" measure="1" displayFolder="" measureGroup="TOTAL_WORLD_BANK_ESTIMATES" count="0" hidden="1">
      <extLst>
        <ext xmlns:x15="http://schemas.microsoft.com/office/spreadsheetml/2010/11/main" uri="{B97F6D7D-B522-45F9-BDA1-12C45D357490}">
          <x15:cacheHierarchy aggregatedColumn="18"/>
        </ext>
      </extLst>
    </cacheHierarchy>
    <cacheHierarchy uniqueName="[Measures].[Sum of Proportion]" caption="Sum of Proportion" measure="1" displayFolder="" measureGroup="SUM_OF_TOTAL_PRODUCT_COST" count="0" hidden="1">
      <extLst>
        <ext xmlns:x15="http://schemas.microsoft.com/office/spreadsheetml/2010/11/main" uri="{B97F6D7D-B522-45F9-BDA1-12C45D357490}">
          <x15:cacheHierarchy aggregatedColumn="7"/>
        </ext>
      </extLst>
    </cacheHierarchy>
  </cacheHierarchies>
  <kpis count="0"/>
  <dimensions count="11">
    <dimension name="AVERAGE_WORLD_BANK_ESTIMATE" uniqueName="[AVERAGE_WORLD_BANK_ESTIMATE]" caption="AVERAGE_WORLD_BANK_ESTIMATE"/>
    <dimension measure="1" name="Measures" uniqueName="[Measures]" caption="Measures"/>
    <dimension name="PERCENTAGE_OF_TOTAL_TAX_AMOUNT" uniqueName="[PERCENTAGE_OF_TOTAL_TAX_AMOUNT]" caption="PERCENTAGE_OF_TOTAL_TAX_AMOUNT"/>
    <dimension name="SUM_OF_TOTAL_PRODUCT_COST" uniqueName="[SUM_OF_TOTAL_PRODUCT_COST]" caption="SUM_OF_TOTAL_PRODUCT_COST"/>
    <dimension name="TOTAL_FREIGHT" uniqueName="[TOTAL_FREIGHT]" caption="TOTAL_FREIGHT"/>
    <dimension name="TOTAL_SALES" uniqueName="[TOTAL_SALES]" caption="TOTAL_SALES"/>
    <dimension name="TOTAL_SALES_AMOUNT_AND_FREIGHT" uniqueName="[TOTAL_SALES_AMOUNT_AND_FREIGHT]" caption="TOTAL_SALES_AMOUNT_AND_FREIGHT"/>
    <dimension name="TOTAL_TAX_AMOUNT" uniqueName="[TOTAL_TAX_AMOUNT]" caption="TOTAL_TAX_AMOUNT"/>
    <dimension name="TOTAL_WORLD_BANK_ESTIMATES" uniqueName="[TOTAL_WORLD_BANK_ESTIMATES]" caption="TOTAL_WORLD_BANK_ESTIMATES"/>
    <dimension name="UN_ESTIMATE" uniqueName="[UN_ESTIMATE]" caption="UN_ESTIMATE"/>
    <dimension name="WORLD_BANK_ESTIMATE" uniqueName="[WORLD_BANK_ESTIMATE]" caption="WORLD_BANK_ESTIMATE"/>
  </dimensions>
  <measureGroups count="10">
    <measureGroup name="AVERAGE_WORLD_BANK_ESTIMATE" caption="AVERAGE_WORLD_BANK_ESTIMATE"/>
    <measureGroup name="PERCENTAGE_OF_TOTAL_TAX_AMOUNT" caption="PERCENTAGE_OF_TOTAL_TAX_AMOUNT"/>
    <measureGroup name="SUM_OF_TOTAL_PRODUCT_COST" caption="SUM_OF_TOTAL_PRODUCT_COST"/>
    <measureGroup name="TOTAL_FREIGHT" caption="TOTAL_FREIGHT"/>
    <measureGroup name="TOTAL_SALES" caption="TOTAL_SALES"/>
    <measureGroup name="TOTAL_SALES_AMOUNT_AND_FREIGHT" caption="TOTAL_SALES_AMOUNT_AND_FREIGHT"/>
    <measureGroup name="TOTAL_TAX_AMOUNT" caption="TOTAL_TAX_AMOUNT"/>
    <measureGroup name="TOTAL_WORLD_BANK_ESTIMATES" caption="TOTAL_WORLD_BANK_ESTIMATES"/>
    <measureGroup name="UN_ESTIMATE" caption="UN_ESTIMATE"/>
    <measureGroup name="WORLD_BANK_ESTIMATE" caption="WORLD_BANK_ESTIMATE"/>
  </measureGroups>
  <maps count="10">
    <map measureGroup="0" dimension="0"/>
    <map measureGroup="1" dimension="2"/>
    <map measureGroup="2" dimension="3"/>
    <map measureGroup="3" dimension="4"/>
    <map measureGroup="4" dimension="5"/>
    <map measureGroup="5" dimension="6"/>
    <map measureGroup="6" dimension="7"/>
    <map measureGroup="7" dimension="8"/>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ISA COMPUTERS" refreshedDate="45586.250847106479" backgroundQuery="1" createdVersion="8" refreshedVersion="8" minRefreshableVersion="3" recordCount="0" supportSubquery="1" supportAdvancedDrill="1" xr:uid="{40C4F4F0-E904-40C2-BC2B-D35244313085}">
  <cacheSource type="external" connectionId="11"/>
  <cacheFields count="2">
    <cacheField name="[TOTAL_WORLD_BANK_ESTIMATES].[Country_Territory].[Country_Territory]" caption="Country_Territory" numFmtId="0" hierarchy="17" level="1">
      <sharedItems count="11">
        <s v="Canada"/>
        <s v="China"/>
        <s v="France"/>
        <s v="Germany"/>
        <s v="India"/>
        <s v="Italy"/>
        <s v="Japan"/>
        <s v="Russia"/>
        <s v="United Kingdom"/>
        <s v="United States"/>
        <s v="World"/>
      </sharedItems>
    </cacheField>
    <cacheField name="[Measures].[Sum of Total_World_Bank_Estimate 2]" caption="Sum of Total_World_Bank_Estimate 2" numFmtId="0" hierarchy="44" level="32767"/>
  </cacheFields>
  <cacheHierarchies count="46">
    <cacheHierarchy uniqueName="[AVERAGE_WORLD_BANK_ESTIMATE].[UNregion]" caption="UNregion" attribute="1" defaultMemberUniqueName="[AVERAGE_WORLD_BANK_ESTIMATE].[UNregion].[All]" allUniqueName="[AVERAGE_WORLD_BANK_ESTIMATE].[UNregion].[All]" dimensionUniqueName="[AVERAGE_WORLD_BANK_ESTIMATE]" displayFolder="" count="0" memberValueDatatype="130" unbalanced="0"/>
    <cacheHierarchy uniqueName="[AVERAGE_WORLD_BANK_ESTIMATE].[Average_World_Bank_Estimate]" caption="Average_World_Bank_Estimate" attribute="1" defaultMemberUniqueName="[AVERAGE_WORLD_BANK_ESTIMATE].[Average_World_Bank_Estimate].[All]" allUniqueName="[AVERAGE_WORLD_BANK_ESTIMATE].[Average_World_Bank_Estimate].[All]" dimensionUniqueName="[AVERAGE_WORLD_BANK_ESTIMATE]" displayFolder="" count="0" memberValueDatatype="20" unbalanced="0"/>
    <cacheHierarchy uniqueName="[PERCENTAGE_OF_TOTAL_TAX_AMOUNT].[Region]" caption="Region" attribute="1" defaultMemberUniqueName="[PERCENTAGE_OF_TOTAL_TAX_AMOUNT].[Region].[All]" allUniqueName="[PERCENTAGE_OF_TOTAL_TAX_AMOUNT].[Region].[All]" dimensionUniqueName="[PERCENTAGE_OF_TOTAL_TAX_AMOUNT]" displayFolder="" count="0" memberValueDatatype="130" unbalanced="0"/>
    <cacheHierarchy uniqueName="[PERCENTAGE_OF_TOTAL_TAX_AMOUNT].[Total_Tax_Amount]" caption="Total_Tax_Amount" attribute="1" defaultMemberUniqueName="[PERCENTAGE_OF_TOTAL_TAX_AMOUNT].[Total_Tax_Amount].[All]" allUniqueName="[PERCENTAGE_OF_TOTAL_TAX_AMOUNT].[Total_Tax_Amount].[All]" dimensionUniqueName="[PERCENTAGE_OF_TOTAL_TAX_AMOUNT]" displayFolder="" count="0" memberValueDatatype="5" unbalanced="0"/>
    <cacheHierarchy uniqueName="[PERCENTAGE_OF_TOTAL_TAX_AMOUNT].[percentage_Total_Tax]" caption="percentage_Total_Tax" attribute="1" defaultMemberUniqueName="[PERCENTAGE_OF_TOTAL_TAX_AMOUNT].[percentage_Total_Tax].[All]" allUniqueName="[PERCENTAGE_OF_TOTAL_TAX_AMOUNT].[percentage_Total_Tax].[All]" dimensionUniqueName="[PERCENTAGE_OF_TOTAL_TAX_AMOUNT]" displayFolder="" count="0" memberValueDatatype="5" unbalanced="0"/>
    <cacheHierarchy uniqueName="[SUM_OF_TOTAL_PRODUCT_COST].[ProductName]" caption="ProductName" attribute="1" defaultMemberUniqueName="[SUM_OF_TOTAL_PRODUCT_COST].[ProductName].[All]" allUniqueName="[SUM_OF_TOTAL_PRODUCT_COST].[ProductName].[All]" dimensionUniqueName="[SUM_OF_TOTAL_PRODUCT_COST]" displayFolder="" count="0" memberValueDatatype="130" unbalanced="0"/>
    <cacheHierarchy uniqueName="[SUM_OF_TOTAL_PRODUCT_COST].[Sum_Total_Product_Cost]" caption="Sum_Total_Product_Cost" attribute="1" defaultMemberUniqueName="[SUM_OF_TOTAL_PRODUCT_COST].[Sum_Total_Product_Cost].[All]" allUniqueName="[SUM_OF_TOTAL_PRODUCT_COST].[Sum_Total_Product_Cost].[All]" dimensionUniqueName="[SUM_OF_TOTAL_PRODUCT_COST]" displayFolder="" count="0" memberValueDatatype="5" unbalanced="0"/>
    <cacheHierarchy uniqueName="[SUM_OF_TOTAL_PRODUCT_COST].[Proportion]" caption="Proportion" attribute="1" defaultMemberUniqueName="[SUM_OF_TOTAL_PRODUCT_COST].[Proportion].[All]" allUniqueName="[SUM_OF_TOTAL_PRODUCT_COST].[Proportion].[All]" dimensionUniqueName="[SUM_OF_TOTAL_PRODUCT_COST]" displayFolder="" count="0" memberValueDatatype="5" unbalanced="0"/>
    <cacheHierarchy uniqueName="[TOTAL_FREIGHT].[ProductName]" caption="ProductName" attribute="1" defaultMemberUniqueName="[TOTAL_FREIGHT].[ProductName].[All]" allUniqueName="[TOTAL_FREIGHT].[ProductName].[All]" dimensionUniqueName="[TOTAL_FREIGHT]" displayFolder="" count="0" memberValueDatatype="130" unbalanced="0"/>
    <cacheHierarchy uniqueName="[TOTAL_FREIGHT].[Total_Freight]" caption="Total_Freight" attribute="1" defaultMemberUniqueName="[TOTAL_FREIGHT].[Total_Freight].[All]" allUniqueName="[TOTAL_FREIGHT].[Total_Freight].[All]" dimensionUniqueName="[TOTAL_FREIGHT]" displayFolder="" count="0" memberValueDatatype="5" unbalanced="0"/>
    <cacheHierarchy uniqueName="[TOTAL_SALES].[ProductName]" caption="ProductName" attribute="1" defaultMemberUniqueName="[TOTAL_SALES].[ProductName].[All]" allUniqueName="[TOTAL_SALES].[ProductName].[All]" dimensionUniqueName="[TOTAL_SALES]" displayFolder="" count="0" memberValueDatatype="130" unbalanced="0"/>
    <cacheHierarchy uniqueName="[TOTAL_SALES].[Total_Sales]" caption="Total_Sales" attribute="1" defaultMemberUniqueName="[TOTAL_SALES].[Total_Sales].[All]" allUniqueName="[TOTAL_SALES].[Total_Sales].[All]" dimensionUniqueName="[TOTAL_SALES]" displayFolder="" count="0" memberValueDatatype="5" unbalanced="0"/>
    <cacheHierarchy uniqueName="[TOTAL_SALES_AMOUNT_AND_FREIGHT].[Country]" caption="Country" attribute="1" defaultMemberUniqueName="[TOTAL_SALES_AMOUNT_AND_FREIGHT].[Country].[All]" allUniqueName="[TOTAL_SALES_AMOUNT_AND_FREIGHT].[Country].[All]" dimensionUniqueName="[TOTAL_SALES_AMOUNT_AND_FREIGHT]" displayFolder="" count="0" memberValueDatatype="130" unbalanced="0"/>
    <cacheHierarchy uniqueName="[TOTAL_SALES_AMOUNT_AND_FREIGHT].[Total_Sales_Amount]" caption="Total_Sales_Amount" attribute="1" defaultMemberUniqueName="[TOTAL_SALES_AMOUNT_AND_FREIGHT].[Total_Sales_Amount].[All]" allUniqueName="[TOTAL_SALES_AMOUNT_AND_FREIGHT].[Total_Sales_Amount].[All]" dimensionUniqueName="[TOTAL_SALES_AMOUNT_AND_FREIGHT]" displayFolder="" count="0" memberValueDatatype="5" unbalanced="0"/>
    <cacheHierarchy uniqueName="[TOTAL_SALES_AMOUNT_AND_FREIGHT].[Total_Freight]" caption="Total_Freight" attribute="1" defaultMemberUniqueName="[TOTAL_SALES_AMOUNT_AND_FREIGHT].[Total_Freight].[All]" allUniqueName="[TOTAL_SALES_AMOUNT_AND_FREIGHT].[Total_Freight].[All]" dimensionUniqueName="[TOTAL_SALES_AMOUNT_AND_FREIGHT]" displayFolder="" count="0" memberValueDatatype="5" unbalanced="0"/>
    <cacheHierarchy uniqueName="[TOTAL_TAX_AMOUNT].[ProductColor]" caption="ProductColor" attribute="1" defaultMemberUniqueName="[TOTAL_TAX_AMOUNT].[ProductColor].[All]" allUniqueName="[TOTAL_TAX_AMOUNT].[ProductColor].[All]" dimensionUniqueName="[TOTAL_TAX_AMOUNT]" displayFolder="" count="0" memberValueDatatype="130" unbalanced="0"/>
    <cacheHierarchy uniqueName="[TOTAL_TAX_AMOUNT].[Total_Tax]" caption="Total_Tax" attribute="1" defaultMemberUniqueName="[TOTAL_TAX_AMOUNT].[Total_Tax].[All]" allUniqueName="[TOTAL_TAX_AMOUNT].[Total_Tax].[All]" dimensionUniqueName="[TOTAL_TAX_AMOUNT]" displayFolder="" count="0" memberValueDatatype="5" unbalanced="0"/>
    <cacheHierarchy uniqueName="[TOTAL_WORLD_BANK_ESTIMATES].[Country_Territory]" caption="Country_Territory" attribute="1" defaultMemberUniqueName="[TOTAL_WORLD_BANK_ESTIMATES].[Country_Territory].[All]" allUniqueName="[TOTAL_WORLD_BANK_ESTIMATES].[Country_Territory].[All]" dimensionUniqueName="[TOTAL_WORLD_BANK_ESTIMATES]" displayFolder="" count="2" memberValueDatatype="130" unbalanced="0">
      <fieldsUsage count="2">
        <fieldUsage x="-1"/>
        <fieldUsage x="0"/>
      </fieldsUsage>
    </cacheHierarchy>
    <cacheHierarchy uniqueName="[TOTAL_WORLD_BANK_ESTIMATES].[Total_World_Bank_Estimate]" caption="Total_World_Bank_Estimate" attribute="1" defaultMemberUniqueName="[TOTAL_WORLD_BANK_ESTIMATES].[Total_World_Bank_Estimate].[All]" allUniqueName="[TOTAL_WORLD_BANK_ESTIMATES].[Total_World_Bank_Estimate].[All]" dimensionUniqueName="[TOTAL_WORLD_BANK_ESTIMATES]" displayFolder="" count="0" memberValueDatatype="20" unbalanced="0"/>
    <cacheHierarchy uniqueName="[UN_ESTIMATE].[UnitedNationsEstimate]" caption="UnitedNationsEstimate" attribute="1" defaultMemberUniqueName="[UN_ESTIMATE].[UnitedNationsEstimate].[All]" allUniqueName="[UN_ESTIMATE].[UnitedNationsEstimate].[All]" dimensionUniqueName="[UN_ESTIMATE]" displayFolder="" count="0" memberValueDatatype="20" unbalanced="0"/>
    <cacheHierarchy uniqueName="[UN_ESTIMATE].[country_Territory]" caption="country_Territory" attribute="1" defaultMemberUniqueName="[UN_ESTIMATE].[country_Territory].[All]" allUniqueName="[UN_ESTIMATE].[country_Territory].[All]" dimensionUniqueName="[UN_ESTIMATE]" displayFolder="" count="0" memberValueDatatype="130" unbalanced="0"/>
    <cacheHierarchy uniqueName="[UN_ESTIMATE].[UNregion]" caption="UNregion" attribute="1" defaultMemberUniqueName="[UN_ESTIMATE].[UNregion].[All]" allUniqueName="[UN_ESTIMATE].[UNregion].[All]" dimensionUniqueName="[UN_ESTIMATE]" displayFolder="" count="0" memberValueDatatype="130" unbalanced="0"/>
    <cacheHierarchy uniqueName="[WORLD_BANK_ESTIMATE].[UNregion]" caption="UNregion" attribute="1" defaultMemberUniqueName="[WORLD_BANK_ESTIMATE].[UNregion].[All]" allUniqueName="[WORLD_BANK_ESTIMATE].[UNregion].[All]" dimensionUniqueName="[WORLD_BANK_ESTIMATE]" displayFolder="" count="0" memberValueDatatype="130" unbalanced="0"/>
    <cacheHierarchy uniqueName="[WORLD_BANK_ESTIMATE].[Total_World_Bank_Estimate]" caption="Total_World_Bank_Estimate" attribute="1" defaultMemberUniqueName="[WORLD_BANK_ESTIMATE].[Total_World_Bank_Estimate].[All]" allUniqueName="[WORLD_BANK_ESTIMATE].[Total_World_Bank_Estimate].[All]" dimensionUniqueName="[WORLD_BANK_ESTIMATE]" displayFolder="" count="0" memberValueDatatype="20" unbalanced="0"/>
    <cacheHierarchy uniqueName="[Measures].[__XL_Count TOTAL_SALES]" caption="__XL_Count TOTAL_SALES" measure="1" displayFolder="" measureGroup="TOTAL_SALES" count="0" hidden="1"/>
    <cacheHierarchy uniqueName="[Measures].[__XL_Count TOTAL_TAX_AMOUNT]" caption="__XL_Count TOTAL_TAX_AMOUNT" measure="1" displayFolder="" measureGroup="TOTAL_TAX_AMOUNT" count="0" hidden="1"/>
    <cacheHierarchy uniqueName="[Measures].[__XL_Count TOTAL_FREIGHT]" caption="__XL_Count TOTAL_FREIGHT" measure="1" displayFolder="" measureGroup="TOTAL_FREIGHT" count="0" hidden="1"/>
    <cacheHierarchy uniqueName="[Measures].[__XL_Count TOTAL_SALES_AMOUNT_AND_FREIGHT]" caption="__XL_Count TOTAL_SALES_AMOUNT_AND_FREIGHT" measure="1" displayFolder="" measureGroup="TOTAL_SALES_AMOUNT_AND_FREIGHT" count="0" hidden="1"/>
    <cacheHierarchy uniqueName="[Measures].[__XL_Count PERCENTAGE_OF_TOTAL_TAX_AMOUNT]" caption="__XL_Count PERCENTAGE_OF_TOTAL_TAX_AMOUNT" measure="1" displayFolder="" measureGroup="PERCENTAGE_OF_TOTAL_TAX_AMOUNT" count="0" hidden="1"/>
    <cacheHierarchy uniqueName="[Measures].[__XL_Count UN_ESTIMATE]" caption="__XL_Count UN_ESTIMATE" measure="1" displayFolder="" measureGroup="UN_ESTIMATE" count="0" hidden="1"/>
    <cacheHierarchy uniqueName="[Measures].[__XL_Count WORLD_BANK_ESTIMATE]" caption="__XL_Count WORLD_BANK_ESTIMATE" measure="1" displayFolder="" measureGroup="WORLD_BANK_ESTIMATE" count="0" hidden="1"/>
    <cacheHierarchy uniqueName="[Measures].[__XL_Count AVERAGE_WORLD_BANK_ESTIMATE]" caption="__XL_Count AVERAGE_WORLD_BANK_ESTIMATE" measure="1" displayFolder="" measureGroup="AVERAGE_WORLD_BANK_ESTIMATE" count="0" hidden="1"/>
    <cacheHierarchy uniqueName="[Measures].[__XL_Count TOTAL_WORLD_BANK_ESTIMATES]" caption="__XL_Count TOTAL_WORLD_BANK_ESTIMATES" measure="1" displayFolder="" measureGroup="TOTAL_WORLD_BANK_ESTIMATES" count="0" hidden="1"/>
    <cacheHierarchy uniqueName="[Measures].[__XL_Count SUM_OF_TOTAL_PRODUCT_COST]" caption="__XL_Count SUM_OF_TOTAL_PRODUCT_COST" measure="1" displayFolder="" measureGroup="SUM_OF_TOTAL_PRODUCT_COST" count="0" hidden="1"/>
    <cacheHierarchy uniqueName="[Measures].[__No measures defined]" caption="__No measures defined" measure="1" displayFolder="" count="0" hidden="1"/>
    <cacheHierarchy uniqueName="[Measures].[Sum of Total_Sales]" caption="Sum of Total_Sales" measure="1" displayFolder="" measureGroup="TOTAL_SALES" count="0" hidden="1">
      <extLst>
        <ext xmlns:x15="http://schemas.microsoft.com/office/spreadsheetml/2010/11/main" uri="{B97F6D7D-B522-45F9-BDA1-12C45D357490}">
          <x15:cacheHierarchy aggregatedColumn="11"/>
        </ext>
      </extLst>
    </cacheHierarchy>
    <cacheHierarchy uniqueName="[Measures].[Sum of Total_Tax]" caption="Sum of Total_Tax" measure="1" displayFolder="" measureGroup="TOTAL_TAX_AMOUNT" count="0" hidden="1">
      <extLst>
        <ext xmlns:x15="http://schemas.microsoft.com/office/spreadsheetml/2010/11/main" uri="{B97F6D7D-B522-45F9-BDA1-12C45D357490}">
          <x15:cacheHierarchy aggregatedColumn="16"/>
        </ext>
      </extLst>
    </cacheHierarchy>
    <cacheHierarchy uniqueName="[Measures].[Sum of Total_Freight]" caption="Sum of Total_Freight" measure="1" displayFolder="" measureGroup="TOTAL_FREIGHT" count="0" hidden="1">
      <extLst>
        <ext xmlns:x15="http://schemas.microsoft.com/office/spreadsheetml/2010/11/main" uri="{B97F6D7D-B522-45F9-BDA1-12C45D357490}">
          <x15:cacheHierarchy aggregatedColumn="9"/>
        </ext>
      </extLst>
    </cacheHierarchy>
    <cacheHierarchy uniqueName="[Measures].[Sum of Total_Sales_Amount]" caption="Sum of Total_Sales_Amount" measure="1" displayFolder="" measureGroup="TOTAL_SALES_AMOUNT_AND_FREIGHT" count="0" hidden="1">
      <extLst>
        <ext xmlns:x15="http://schemas.microsoft.com/office/spreadsheetml/2010/11/main" uri="{B97F6D7D-B522-45F9-BDA1-12C45D357490}">
          <x15:cacheHierarchy aggregatedColumn="13"/>
        </ext>
      </extLst>
    </cacheHierarchy>
    <cacheHierarchy uniqueName="[Measures].[Sum of Total_Freight 2]" caption="Sum of Total_Freight 2" measure="1" displayFolder="" measureGroup="TOTAL_SALES_AMOUNT_AND_FREIGHT" count="0" hidden="1">
      <extLst>
        <ext xmlns:x15="http://schemas.microsoft.com/office/spreadsheetml/2010/11/main" uri="{B97F6D7D-B522-45F9-BDA1-12C45D357490}">
          <x15:cacheHierarchy aggregatedColumn="14"/>
        </ext>
      </extLst>
    </cacheHierarchy>
    <cacheHierarchy uniqueName="[Measures].[Sum of percentage_Total_Tax]" caption="Sum of percentage_Total_Tax" measure="1" displayFolder="" measureGroup="PERCENTAGE_OF_TOTAL_TAX_AMOUNT" count="0" hidden="1">
      <extLst>
        <ext xmlns:x15="http://schemas.microsoft.com/office/spreadsheetml/2010/11/main" uri="{B97F6D7D-B522-45F9-BDA1-12C45D357490}">
          <x15:cacheHierarchy aggregatedColumn="4"/>
        </ext>
      </extLst>
    </cacheHierarchy>
    <cacheHierarchy uniqueName="[Measures].[Sum of UnitedNationsEstimate]" caption="Sum of UnitedNationsEstimate" measure="1" displayFolder="" measureGroup="UN_ESTIMATE" count="0" hidden="1">
      <extLst>
        <ext xmlns:x15="http://schemas.microsoft.com/office/spreadsheetml/2010/11/main" uri="{B97F6D7D-B522-45F9-BDA1-12C45D357490}">
          <x15:cacheHierarchy aggregatedColumn="19"/>
        </ext>
      </extLst>
    </cacheHierarchy>
    <cacheHierarchy uniqueName="[Measures].[Sum of Total_World_Bank_Estimate]" caption="Sum of Total_World_Bank_Estimate" measure="1" displayFolder="" measureGroup="WORLD_BANK_ESTIMATE" count="0" hidden="1">
      <extLst>
        <ext xmlns:x15="http://schemas.microsoft.com/office/spreadsheetml/2010/11/main" uri="{B97F6D7D-B522-45F9-BDA1-12C45D357490}">
          <x15:cacheHierarchy aggregatedColumn="23"/>
        </ext>
      </extLst>
    </cacheHierarchy>
    <cacheHierarchy uniqueName="[Measures].[Sum of Average_World_Bank_Estimate]" caption="Sum of Average_World_Bank_Estimate" measure="1" displayFolder="" measureGroup="AVERAGE_WORLD_BANK_ESTIMATE" count="0" hidden="1">
      <extLst>
        <ext xmlns:x15="http://schemas.microsoft.com/office/spreadsheetml/2010/11/main" uri="{B97F6D7D-B522-45F9-BDA1-12C45D357490}">
          <x15:cacheHierarchy aggregatedColumn="1"/>
        </ext>
      </extLst>
    </cacheHierarchy>
    <cacheHierarchy uniqueName="[Measures].[Sum of Total_World_Bank_Estimate 2]" caption="Sum of Total_World_Bank_Estimate 2" measure="1" displayFolder="" measureGroup="TOTAL_WORLD_BANK_ESTIMATES"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Proportion]" caption="Sum of Proportion" measure="1" displayFolder="" measureGroup="SUM_OF_TOTAL_PRODUCT_COST" count="0" hidden="1">
      <extLst>
        <ext xmlns:x15="http://schemas.microsoft.com/office/spreadsheetml/2010/11/main" uri="{B97F6D7D-B522-45F9-BDA1-12C45D357490}">
          <x15:cacheHierarchy aggregatedColumn="7"/>
        </ext>
      </extLst>
    </cacheHierarchy>
  </cacheHierarchies>
  <kpis count="0"/>
  <dimensions count="11">
    <dimension name="AVERAGE_WORLD_BANK_ESTIMATE" uniqueName="[AVERAGE_WORLD_BANK_ESTIMATE]" caption="AVERAGE_WORLD_BANK_ESTIMATE"/>
    <dimension measure="1" name="Measures" uniqueName="[Measures]" caption="Measures"/>
    <dimension name="PERCENTAGE_OF_TOTAL_TAX_AMOUNT" uniqueName="[PERCENTAGE_OF_TOTAL_TAX_AMOUNT]" caption="PERCENTAGE_OF_TOTAL_TAX_AMOUNT"/>
    <dimension name="SUM_OF_TOTAL_PRODUCT_COST" uniqueName="[SUM_OF_TOTAL_PRODUCT_COST]" caption="SUM_OF_TOTAL_PRODUCT_COST"/>
    <dimension name="TOTAL_FREIGHT" uniqueName="[TOTAL_FREIGHT]" caption="TOTAL_FREIGHT"/>
    <dimension name="TOTAL_SALES" uniqueName="[TOTAL_SALES]" caption="TOTAL_SALES"/>
    <dimension name="TOTAL_SALES_AMOUNT_AND_FREIGHT" uniqueName="[TOTAL_SALES_AMOUNT_AND_FREIGHT]" caption="TOTAL_SALES_AMOUNT_AND_FREIGHT"/>
    <dimension name="TOTAL_TAX_AMOUNT" uniqueName="[TOTAL_TAX_AMOUNT]" caption="TOTAL_TAX_AMOUNT"/>
    <dimension name="TOTAL_WORLD_BANK_ESTIMATES" uniqueName="[TOTAL_WORLD_BANK_ESTIMATES]" caption="TOTAL_WORLD_BANK_ESTIMATES"/>
    <dimension name="UN_ESTIMATE" uniqueName="[UN_ESTIMATE]" caption="UN_ESTIMATE"/>
    <dimension name="WORLD_BANK_ESTIMATE" uniqueName="[WORLD_BANK_ESTIMATE]" caption="WORLD_BANK_ESTIMATE"/>
  </dimensions>
  <measureGroups count="10">
    <measureGroup name="AVERAGE_WORLD_BANK_ESTIMATE" caption="AVERAGE_WORLD_BANK_ESTIMATE"/>
    <measureGroup name="PERCENTAGE_OF_TOTAL_TAX_AMOUNT" caption="PERCENTAGE_OF_TOTAL_TAX_AMOUNT"/>
    <measureGroup name="SUM_OF_TOTAL_PRODUCT_COST" caption="SUM_OF_TOTAL_PRODUCT_COST"/>
    <measureGroup name="TOTAL_FREIGHT" caption="TOTAL_FREIGHT"/>
    <measureGroup name="TOTAL_SALES" caption="TOTAL_SALES"/>
    <measureGroup name="TOTAL_SALES_AMOUNT_AND_FREIGHT" caption="TOTAL_SALES_AMOUNT_AND_FREIGHT"/>
    <measureGroup name="TOTAL_TAX_AMOUNT" caption="TOTAL_TAX_AMOUNT"/>
    <measureGroup name="TOTAL_WORLD_BANK_ESTIMATES" caption="TOTAL_WORLD_BANK_ESTIMATES"/>
    <measureGroup name="UN_ESTIMATE" caption="UN_ESTIMATE"/>
    <measureGroup name="WORLD_BANK_ESTIMATE" caption="WORLD_BANK_ESTIMATE"/>
  </measureGroups>
  <maps count="10">
    <map measureGroup="0" dimension="0"/>
    <map measureGroup="1" dimension="2"/>
    <map measureGroup="2" dimension="3"/>
    <map measureGroup="3" dimension="4"/>
    <map measureGroup="4" dimension="5"/>
    <map measureGroup="5" dimension="6"/>
    <map measureGroup="6" dimension="7"/>
    <map measureGroup="7" dimension="8"/>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ISA COMPUTERS" refreshedDate="45586.238913078705" backgroundQuery="1" createdVersion="8" refreshedVersion="8" minRefreshableVersion="3" recordCount="0" supportSubquery="1" supportAdvancedDrill="1" xr:uid="{5BC64449-ABFF-434F-A4B8-2D7D8C46FD58}">
  <cacheSource type="external" connectionId="11"/>
  <cacheFields count="2">
    <cacheField name="[AVERAGE_WORLD_BANK_ESTIMATE].[UNregion].[UNregion]" caption="UNregion" numFmtId="0" level="1">
      <sharedItems count="5">
        <s v="Americas"/>
        <s v="Asia"/>
        <s v="Europe"/>
        <s v="Oceania"/>
        <s v="Unknown"/>
      </sharedItems>
    </cacheField>
    <cacheField name="[Measures].[Sum of Average_World_Bank_Estimate]" caption="Sum of Average_World_Bank_Estimate" numFmtId="0" hierarchy="43" level="32767"/>
  </cacheFields>
  <cacheHierarchies count="46">
    <cacheHierarchy uniqueName="[AVERAGE_WORLD_BANK_ESTIMATE].[UNregion]" caption="UNregion" attribute="1" defaultMemberUniqueName="[AVERAGE_WORLD_BANK_ESTIMATE].[UNregion].[All]" allUniqueName="[AVERAGE_WORLD_BANK_ESTIMATE].[UNregion].[All]" dimensionUniqueName="[AVERAGE_WORLD_BANK_ESTIMATE]" displayFolder="" count="2" memberValueDatatype="130" unbalanced="0">
      <fieldsUsage count="2">
        <fieldUsage x="-1"/>
        <fieldUsage x="0"/>
      </fieldsUsage>
    </cacheHierarchy>
    <cacheHierarchy uniqueName="[AVERAGE_WORLD_BANK_ESTIMATE].[Average_World_Bank_Estimate]" caption="Average_World_Bank_Estimate" attribute="1" defaultMemberUniqueName="[AVERAGE_WORLD_BANK_ESTIMATE].[Average_World_Bank_Estimate].[All]" allUniqueName="[AVERAGE_WORLD_BANK_ESTIMATE].[Average_World_Bank_Estimate].[All]" dimensionUniqueName="[AVERAGE_WORLD_BANK_ESTIMATE]" displayFolder="" count="0" memberValueDatatype="20" unbalanced="0"/>
    <cacheHierarchy uniqueName="[PERCENTAGE_OF_TOTAL_TAX_AMOUNT].[Region]" caption="Region" attribute="1" defaultMemberUniqueName="[PERCENTAGE_OF_TOTAL_TAX_AMOUNT].[Region].[All]" allUniqueName="[PERCENTAGE_OF_TOTAL_TAX_AMOUNT].[Region].[All]" dimensionUniqueName="[PERCENTAGE_OF_TOTAL_TAX_AMOUNT]" displayFolder="" count="0" memberValueDatatype="130" unbalanced="0"/>
    <cacheHierarchy uniqueName="[PERCENTAGE_OF_TOTAL_TAX_AMOUNT].[Total_Tax_Amount]" caption="Total_Tax_Amount" attribute="1" defaultMemberUniqueName="[PERCENTAGE_OF_TOTAL_TAX_AMOUNT].[Total_Tax_Amount].[All]" allUniqueName="[PERCENTAGE_OF_TOTAL_TAX_AMOUNT].[Total_Tax_Amount].[All]" dimensionUniqueName="[PERCENTAGE_OF_TOTAL_TAX_AMOUNT]" displayFolder="" count="0" memberValueDatatype="5" unbalanced="0"/>
    <cacheHierarchy uniqueName="[PERCENTAGE_OF_TOTAL_TAX_AMOUNT].[percentage_Total_Tax]" caption="percentage_Total_Tax" attribute="1" defaultMemberUniqueName="[PERCENTAGE_OF_TOTAL_TAX_AMOUNT].[percentage_Total_Tax].[All]" allUniqueName="[PERCENTAGE_OF_TOTAL_TAX_AMOUNT].[percentage_Total_Tax].[All]" dimensionUniqueName="[PERCENTAGE_OF_TOTAL_TAX_AMOUNT]" displayFolder="" count="0" memberValueDatatype="5" unbalanced="0"/>
    <cacheHierarchy uniqueName="[SUM_OF_TOTAL_PRODUCT_COST].[ProductName]" caption="ProductName" attribute="1" defaultMemberUniqueName="[SUM_OF_TOTAL_PRODUCT_COST].[ProductName].[All]" allUniqueName="[SUM_OF_TOTAL_PRODUCT_COST].[ProductName].[All]" dimensionUniqueName="[SUM_OF_TOTAL_PRODUCT_COST]" displayFolder="" count="0" memberValueDatatype="130" unbalanced="0"/>
    <cacheHierarchy uniqueName="[SUM_OF_TOTAL_PRODUCT_COST].[Sum_Total_Product_Cost]" caption="Sum_Total_Product_Cost" attribute="1" defaultMemberUniqueName="[SUM_OF_TOTAL_PRODUCT_COST].[Sum_Total_Product_Cost].[All]" allUniqueName="[SUM_OF_TOTAL_PRODUCT_COST].[Sum_Total_Product_Cost].[All]" dimensionUniqueName="[SUM_OF_TOTAL_PRODUCT_COST]" displayFolder="" count="0" memberValueDatatype="5" unbalanced="0"/>
    <cacheHierarchy uniqueName="[SUM_OF_TOTAL_PRODUCT_COST].[Proportion]" caption="Proportion" attribute="1" defaultMemberUniqueName="[SUM_OF_TOTAL_PRODUCT_COST].[Proportion].[All]" allUniqueName="[SUM_OF_TOTAL_PRODUCT_COST].[Proportion].[All]" dimensionUniqueName="[SUM_OF_TOTAL_PRODUCT_COST]" displayFolder="" count="0" memberValueDatatype="5" unbalanced="0"/>
    <cacheHierarchy uniqueName="[TOTAL_FREIGHT].[ProductName]" caption="ProductName" attribute="1" defaultMemberUniqueName="[TOTAL_FREIGHT].[ProductName].[All]" allUniqueName="[TOTAL_FREIGHT].[ProductName].[All]" dimensionUniqueName="[TOTAL_FREIGHT]" displayFolder="" count="0" memberValueDatatype="130" unbalanced="0"/>
    <cacheHierarchy uniqueName="[TOTAL_FREIGHT].[Total_Freight]" caption="Total_Freight" attribute="1" defaultMemberUniqueName="[TOTAL_FREIGHT].[Total_Freight].[All]" allUniqueName="[TOTAL_FREIGHT].[Total_Freight].[All]" dimensionUniqueName="[TOTAL_FREIGHT]" displayFolder="" count="0" memberValueDatatype="5" unbalanced="0"/>
    <cacheHierarchy uniqueName="[TOTAL_SALES].[ProductName]" caption="ProductName" attribute="1" defaultMemberUniqueName="[TOTAL_SALES].[ProductName].[All]" allUniqueName="[TOTAL_SALES].[ProductName].[All]" dimensionUniqueName="[TOTAL_SALES]" displayFolder="" count="0" memberValueDatatype="130" unbalanced="0"/>
    <cacheHierarchy uniqueName="[TOTAL_SALES].[Total_Sales]" caption="Total_Sales" attribute="1" defaultMemberUniqueName="[TOTAL_SALES].[Total_Sales].[All]" allUniqueName="[TOTAL_SALES].[Total_Sales].[All]" dimensionUniqueName="[TOTAL_SALES]" displayFolder="" count="0" memberValueDatatype="5" unbalanced="0"/>
    <cacheHierarchy uniqueName="[TOTAL_SALES_AMOUNT_AND_FREIGHT].[Country]" caption="Country" attribute="1" defaultMemberUniqueName="[TOTAL_SALES_AMOUNT_AND_FREIGHT].[Country].[All]" allUniqueName="[TOTAL_SALES_AMOUNT_AND_FREIGHT].[Country].[All]" dimensionUniqueName="[TOTAL_SALES_AMOUNT_AND_FREIGHT]" displayFolder="" count="0" memberValueDatatype="130" unbalanced="0"/>
    <cacheHierarchy uniqueName="[TOTAL_SALES_AMOUNT_AND_FREIGHT].[Total_Sales_Amount]" caption="Total_Sales_Amount" attribute="1" defaultMemberUniqueName="[TOTAL_SALES_AMOUNT_AND_FREIGHT].[Total_Sales_Amount].[All]" allUniqueName="[TOTAL_SALES_AMOUNT_AND_FREIGHT].[Total_Sales_Amount].[All]" dimensionUniqueName="[TOTAL_SALES_AMOUNT_AND_FREIGHT]" displayFolder="" count="0" memberValueDatatype="5" unbalanced="0"/>
    <cacheHierarchy uniqueName="[TOTAL_SALES_AMOUNT_AND_FREIGHT].[Total_Freight]" caption="Total_Freight" attribute="1" defaultMemberUniqueName="[TOTAL_SALES_AMOUNT_AND_FREIGHT].[Total_Freight].[All]" allUniqueName="[TOTAL_SALES_AMOUNT_AND_FREIGHT].[Total_Freight].[All]" dimensionUniqueName="[TOTAL_SALES_AMOUNT_AND_FREIGHT]" displayFolder="" count="0" memberValueDatatype="5" unbalanced="0"/>
    <cacheHierarchy uniqueName="[TOTAL_TAX_AMOUNT].[ProductColor]" caption="ProductColor" attribute="1" defaultMemberUniqueName="[TOTAL_TAX_AMOUNT].[ProductColor].[All]" allUniqueName="[TOTAL_TAX_AMOUNT].[ProductColor].[All]" dimensionUniqueName="[TOTAL_TAX_AMOUNT]" displayFolder="" count="0" memberValueDatatype="130" unbalanced="0"/>
    <cacheHierarchy uniqueName="[TOTAL_TAX_AMOUNT].[Total_Tax]" caption="Total_Tax" attribute="1" defaultMemberUniqueName="[TOTAL_TAX_AMOUNT].[Total_Tax].[All]" allUniqueName="[TOTAL_TAX_AMOUNT].[Total_Tax].[All]" dimensionUniqueName="[TOTAL_TAX_AMOUNT]" displayFolder="" count="0" memberValueDatatype="5" unbalanced="0"/>
    <cacheHierarchy uniqueName="[TOTAL_WORLD_BANK_ESTIMATES].[Country_Territory]" caption="Country_Territory" attribute="1" defaultMemberUniqueName="[TOTAL_WORLD_BANK_ESTIMATES].[Country_Territory].[All]" allUniqueName="[TOTAL_WORLD_BANK_ESTIMATES].[Country_Territory].[All]" dimensionUniqueName="[TOTAL_WORLD_BANK_ESTIMATES]" displayFolder="" count="0" memberValueDatatype="130" unbalanced="0"/>
    <cacheHierarchy uniqueName="[TOTAL_WORLD_BANK_ESTIMATES].[Total_World_Bank_Estimate]" caption="Total_World_Bank_Estimate" attribute="1" defaultMemberUniqueName="[TOTAL_WORLD_BANK_ESTIMATES].[Total_World_Bank_Estimate].[All]" allUniqueName="[TOTAL_WORLD_BANK_ESTIMATES].[Total_World_Bank_Estimate].[All]" dimensionUniqueName="[TOTAL_WORLD_BANK_ESTIMATES]" displayFolder="" count="0" memberValueDatatype="20" unbalanced="0"/>
    <cacheHierarchy uniqueName="[UN_ESTIMATE].[UnitedNationsEstimate]" caption="UnitedNationsEstimate" attribute="1" defaultMemberUniqueName="[UN_ESTIMATE].[UnitedNationsEstimate].[All]" allUniqueName="[UN_ESTIMATE].[UnitedNationsEstimate].[All]" dimensionUniqueName="[UN_ESTIMATE]" displayFolder="" count="0" memberValueDatatype="20" unbalanced="0"/>
    <cacheHierarchy uniqueName="[UN_ESTIMATE].[country_Territory]" caption="country_Territory" attribute="1" defaultMemberUniqueName="[UN_ESTIMATE].[country_Territory].[All]" allUniqueName="[UN_ESTIMATE].[country_Territory].[All]" dimensionUniqueName="[UN_ESTIMATE]" displayFolder="" count="0" memberValueDatatype="130" unbalanced="0"/>
    <cacheHierarchy uniqueName="[UN_ESTIMATE].[UNregion]" caption="UNregion" attribute="1" defaultMemberUniqueName="[UN_ESTIMATE].[UNregion].[All]" allUniqueName="[UN_ESTIMATE].[UNregion].[All]" dimensionUniqueName="[UN_ESTIMATE]" displayFolder="" count="0" memberValueDatatype="130" unbalanced="0"/>
    <cacheHierarchy uniqueName="[WORLD_BANK_ESTIMATE].[UNregion]" caption="UNregion" attribute="1" defaultMemberUniqueName="[WORLD_BANK_ESTIMATE].[UNregion].[All]" allUniqueName="[WORLD_BANK_ESTIMATE].[UNregion].[All]" dimensionUniqueName="[WORLD_BANK_ESTIMATE]" displayFolder="" count="0" memberValueDatatype="130" unbalanced="0"/>
    <cacheHierarchy uniqueName="[WORLD_BANK_ESTIMATE].[Total_World_Bank_Estimate]" caption="Total_World_Bank_Estimate" attribute="1" defaultMemberUniqueName="[WORLD_BANK_ESTIMATE].[Total_World_Bank_Estimate].[All]" allUniqueName="[WORLD_BANK_ESTIMATE].[Total_World_Bank_Estimate].[All]" dimensionUniqueName="[WORLD_BANK_ESTIMATE]" displayFolder="" count="0" memberValueDatatype="20" unbalanced="0"/>
    <cacheHierarchy uniqueName="[Measures].[__XL_Count TOTAL_SALES]" caption="__XL_Count TOTAL_SALES" measure="1" displayFolder="" measureGroup="TOTAL_SALES" count="0" hidden="1"/>
    <cacheHierarchy uniqueName="[Measures].[__XL_Count TOTAL_TAX_AMOUNT]" caption="__XL_Count TOTAL_TAX_AMOUNT" measure="1" displayFolder="" measureGroup="TOTAL_TAX_AMOUNT" count="0" hidden="1"/>
    <cacheHierarchy uniqueName="[Measures].[__XL_Count TOTAL_FREIGHT]" caption="__XL_Count TOTAL_FREIGHT" measure="1" displayFolder="" measureGroup="TOTAL_FREIGHT" count="0" hidden="1"/>
    <cacheHierarchy uniqueName="[Measures].[__XL_Count TOTAL_SALES_AMOUNT_AND_FREIGHT]" caption="__XL_Count TOTAL_SALES_AMOUNT_AND_FREIGHT" measure="1" displayFolder="" measureGroup="TOTAL_SALES_AMOUNT_AND_FREIGHT" count="0" hidden="1"/>
    <cacheHierarchy uniqueName="[Measures].[__XL_Count PERCENTAGE_OF_TOTAL_TAX_AMOUNT]" caption="__XL_Count PERCENTAGE_OF_TOTAL_TAX_AMOUNT" measure="1" displayFolder="" measureGroup="PERCENTAGE_OF_TOTAL_TAX_AMOUNT" count="0" hidden="1"/>
    <cacheHierarchy uniqueName="[Measures].[__XL_Count UN_ESTIMATE]" caption="__XL_Count UN_ESTIMATE" measure="1" displayFolder="" measureGroup="UN_ESTIMATE" count="0" hidden="1"/>
    <cacheHierarchy uniqueName="[Measures].[__XL_Count WORLD_BANK_ESTIMATE]" caption="__XL_Count WORLD_BANK_ESTIMATE" measure="1" displayFolder="" measureGroup="WORLD_BANK_ESTIMATE" count="0" hidden="1"/>
    <cacheHierarchy uniqueName="[Measures].[__XL_Count AVERAGE_WORLD_BANK_ESTIMATE]" caption="__XL_Count AVERAGE_WORLD_BANK_ESTIMATE" measure="1" displayFolder="" measureGroup="AVERAGE_WORLD_BANK_ESTIMATE" count="0" hidden="1"/>
    <cacheHierarchy uniqueName="[Measures].[__XL_Count TOTAL_WORLD_BANK_ESTIMATES]" caption="__XL_Count TOTAL_WORLD_BANK_ESTIMATES" measure="1" displayFolder="" measureGroup="TOTAL_WORLD_BANK_ESTIMATES" count="0" hidden="1"/>
    <cacheHierarchy uniqueName="[Measures].[__XL_Count SUM_OF_TOTAL_PRODUCT_COST]" caption="__XL_Count SUM_OF_TOTAL_PRODUCT_COST" measure="1" displayFolder="" measureGroup="SUM_OF_TOTAL_PRODUCT_COST" count="0" hidden="1"/>
    <cacheHierarchy uniqueName="[Measures].[__No measures defined]" caption="__No measures defined" measure="1" displayFolder="" count="0" hidden="1"/>
    <cacheHierarchy uniqueName="[Measures].[Sum of Total_Sales]" caption="Sum of Total_Sales" measure="1" displayFolder="" measureGroup="TOTAL_SALES" count="0" hidden="1">
      <extLst>
        <ext xmlns:x15="http://schemas.microsoft.com/office/spreadsheetml/2010/11/main" uri="{B97F6D7D-B522-45F9-BDA1-12C45D357490}">
          <x15:cacheHierarchy aggregatedColumn="11"/>
        </ext>
      </extLst>
    </cacheHierarchy>
    <cacheHierarchy uniqueName="[Measures].[Sum of Total_Tax]" caption="Sum of Total_Tax" measure="1" displayFolder="" measureGroup="TOTAL_TAX_AMOUNT" count="0" hidden="1">
      <extLst>
        <ext xmlns:x15="http://schemas.microsoft.com/office/spreadsheetml/2010/11/main" uri="{B97F6D7D-B522-45F9-BDA1-12C45D357490}">
          <x15:cacheHierarchy aggregatedColumn="16"/>
        </ext>
      </extLst>
    </cacheHierarchy>
    <cacheHierarchy uniqueName="[Measures].[Sum of Total_Freight]" caption="Sum of Total_Freight" measure="1" displayFolder="" measureGroup="TOTAL_FREIGHT" count="0" hidden="1">
      <extLst>
        <ext xmlns:x15="http://schemas.microsoft.com/office/spreadsheetml/2010/11/main" uri="{B97F6D7D-B522-45F9-BDA1-12C45D357490}">
          <x15:cacheHierarchy aggregatedColumn="9"/>
        </ext>
      </extLst>
    </cacheHierarchy>
    <cacheHierarchy uniqueName="[Measures].[Sum of Total_Sales_Amount]" caption="Sum of Total_Sales_Amount" measure="1" displayFolder="" measureGroup="TOTAL_SALES_AMOUNT_AND_FREIGHT" count="0" hidden="1">
      <extLst>
        <ext xmlns:x15="http://schemas.microsoft.com/office/spreadsheetml/2010/11/main" uri="{B97F6D7D-B522-45F9-BDA1-12C45D357490}">
          <x15:cacheHierarchy aggregatedColumn="13"/>
        </ext>
      </extLst>
    </cacheHierarchy>
    <cacheHierarchy uniqueName="[Measures].[Sum of Total_Freight 2]" caption="Sum of Total_Freight 2" measure="1" displayFolder="" measureGroup="TOTAL_SALES_AMOUNT_AND_FREIGHT" count="0" hidden="1">
      <extLst>
        <ext xmlns:x15="http://schemas.microsoft.com/office/spreadsheetml/2010/11/main" uri="{B97F6D7D-B522-45F9-BDA1-12C45D357490}">
          <x15:cacheHierarchy aggregatedColumn="14"/>
        </ext>
      </extLst>
    </cacheHierarchy>
    <cacheHierarchy uniqueName="[Measures].[Sum of percentage_Total_Tax]" caption="Sum of percentage_Total_Tax" measure="1" displayFolder="" measureGroup="PERCENTAGE_OF_TOTAL_TAX_AMOUNT" count="0" hidden="1">
      <extLst>
        <ext xmlns:x15="http://schemas.microsoft.com/office/spreadsheetml/2010/11/main" uri="{B97F6D7D-B522-45F9-BDA1-12C45D357490}">
          <x15:cacheHierarchy aggregatedColumn="4"/>
        </ext>
      </extLst>
    </cacheHierarchy>
    <cacheHierarchy uniqueName="[Measures].[Sum of UnitedNationsEstimate]" caption="Sum of UnitedNationsEstimate" measure="1" displayFolder="" measureGroup="UN_ESTIMATE" count="0" hidden="1">
      <extLst>
        <ext xmlns:x15="http://schemas.microsoft.com/office/spreadsheetml/2010/11/main" uri="{B97F6D7D-B522-45F9-BDA1-12C45D357490}">
          <x15:cacheHierarchy aggregatedColumn="19"/>
        </ext>
      </extLst>
    </cacheHierarchy>
    <cacheHierarchy uniqueName="[Measures].[Sum of Total_World_Bank_Estimate]" caption="Sum of Total_World_Bank_Estimate" measure="1" displayFolder="" measureGroup="WORLD_BANK_ESTIMATE" count="0" hidden="1">
      <extLst>
        <ext xmlns:x15="http://schemas.microsoft.com/office/spreadsheetml/2010/11/main" uri="{B97F6D7D-B522-45F9-BDA1-12C45D357490}">
          <x15:cacheHierarchy aggregatedColumn="23"/>
        </ext>
      </extLst>
    </cacheHierarchy>
    <cacheHierarchy uniqueName="[Measures].[Sum of Average_World_Bank_Estimate]" caption="Sum of Average_World_Bank_Estimate" measure="1" displayFolder="" measureGroup="AVERAGE_WORLD_BANK_ESTIMATE"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Total_World_Bank_Estimate 2]" caption="Sum of Total_World_Bank_Estimate 2" measure="1" displayFolder="" measureGroup="TOTAL_WORLD_BANK_ESTIMATES" count="0" hidden="1">
      <extLst>
        <ext xmlns:x15="http://schemas.microsoft.com/office/spreadsheetml/2010/11/main" uri="{B97F6D7D-B522-45F9-BDA1-12C45D357490}">
          <x15:cacheHierarchy aggregatedColumn="18"/>
        </ext>
      </extLst>
    </cacheHierarchy>
    <cacheHierarchy uniqueName="[Measures].[Sum of Proportion]" caption="Sum of Proportion" measure="1" displayFolder="" measureGroup="SUM_OF_TOTAL_PRODUCT_COST" count="0" hidden="1">
      <extLst>
        <ext xmlns:x15="http://schemas.microsoft.com/office/spreadsheetml/2010/11/main" uri="{B97F6D7D-B522-45F9-BDA1-12C45D357490}">
          <x15:cacheHierarchy aggregatedColumn="7"/>
        </ext>
      </extLst>
    </cacheHierarchy>
  </cacheHierarchies>
  <kpis count="0"/>
  <dimensions count="11">
    <dimension name="AVERAGE_WORLD_BANK_ESTIMATE" uniqueName="[AVERAGE_WORLD_BANK_ESTIMATE]" caption="AVERAGE_WORLD_BANK_ESTIMATE"/>
    <dimension measure="1" name="Measures" uniqueName="[Measures]" caption="Measures"/>
    <dimension name="PERCENTAGE_OF_TOTAL_TAX_AMOUNT" uniqueName="[PERCENTAGE_OF_TOTAL_TAX_AMOUNT]" caption="PERCENTAGE_OF_TOTAL_TAX_AMOUNT"/>
    <dimension name="SUM_OF_TOTAL_PRODUCT_COST" uniqueName="[SUM_OF_TOTAL_PRODUCT_COST]" caption="SUM_OF_TOTAL_PRODUCT_COST"/>
    <dimension name="TOTAL_FREIGHT" uniqueName="[TOTAL_FREIGHT]" caption="TOTAL_FREIGHT"/>
    <dimension name="TOTAL_SALES" uniqueName="[TOTAL_SALES]" caption="TOTAL_SALES"/>
    <dimension name="TOTAL_SALES_AMOUNT_AND_FREIGHT" uniqueName="[TOTAL_SALES_AMOUNT_AND_FREIGHT]" caption="TOTAL_SALES_AMOUNT_AND_FREIGHT"/>
    <dimension name="TOTAL_TAX_AMOUNT" uniqueName="[TOTAL_TAX_AMOUNT]" caption="TOTAL_TAX_AMOUNT"/>
    <dimension name="TOTAL_WORLD_BANK_ESTIMATES" uniqueName="[TOTAL_WORLD_BANK_ESTIMATES]" caption="TOTAL_WORLD_BANK_ESTIMATES"/>
    <dimension name="UN_ESTIMATE" uniqueName="[UN_ESTIMATE]" caption="UN_ESTIMATE"/>
    <dimension name="WORLD_BANK_ESTIMATE" uniqueName="[WORLD_BANK_ESTIMATE]" caption="WORLD_BANK_ESTIMATE"/>
  </dimensions>
  <measureGroups count="10">
    <measureGroup name="AVERAGE_WORLD_BANK_ESTIMATE" caption="AVERAGE_WORLD_BANK_ESTIMATE"/>
    <measureGroup name="PERCENTAGE_OF_TOTAL_TAX_AMOUNT" caption="PERCENTAGE_OF_TOTAL_TAX_AMOUNT"/>
    <measureGroup name="SUM_OF_TOTAL_PRODUCT_COST" caption="SUM_OF_TOTAL_PRODUCT_COST"/>
    <measureGroup name="TOTAL_FREIGHT" caption="TOTAL_FREIGHT"/>
    <measureGroup name="TOTAL_SALES" caption="TOTAL_SALES"/>
    <measureGroup name="TOTAL_SALES_AMOUNT_AND_FREIGHT" caption="TOTAL_SALES_AMOUNT_AND_FREIGHT"/>
    <measureGroup name="TOTAL_TAX_AMOUNT" caption="TOTAL_TAX_AMOUNT"/>
    <measureGroup name="TOTAL_WORLD_BANK_ESTIMATES" caption="TOTAL_WORLD_BANK_ESTIMATES"/>
    <measureGroup name="UN_ESTIMATE" caption="UN_ESTIMATE"/>
    <measureGroup name="WORLD_BANK_ESTIMATE" caption="WORLD_BANK_ESTIMATE"/>
  </measureGroups>
  <maps count="10">
    <map measureGroup="0" dimension="0"/>
    <map measureGroup="1" dimension="2"/>
    <map measureGroup="2" dimension="3"/>
    <map measureGroup="3" dimension="4"/>
    <map measureGroup="4" dimension="5"/>
    <map measureGroup="5" dimension="6"/>
    <map measureGroup="6" dimension="7"/>
    <map measureGroup="7" dimension="8"/>
    <map measureGroup="8"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1C0A3E-6A0E-46C3-9D01-6919C483F619}" name="PivotTable1"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24" firstHeaderRow="1" firstDataRow="1" firstDataCol="1"/>
  <pivotFields count="2">
    <pivotField axis="axisRow" allDrilled="1" subtotalTop="0" showAll="0" dataSourceSort="1" defaultSubtotal="0" defaultAttributeDrillState="1">
      <items count="1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s>
    </pivotField>
    <pivotField dataField="1" subtotalTop="0" showAll="0" defaultSubtotal="0"/>
  </pivotFields>
  <rowFields count="1">
    <field x="0"/>
  </rowFields>
  <rowItems count="12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t="grand">
      <x/>
    </i>
  </rowItems>
  <colItems count="1">
    <i/>
  </colItems>
  <dataFields count="1">
    <dataField name="Sum of Total_Sales"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TOTAL_SALES">
        <x15:activeTabTopLevelEntity name="[TOTAL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2B1ABF7-252A-45E6-9ED7-607FB9B0A002}" name="PivotTable10"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Average_World_Bank_Estimate"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angat Betty_SQL.xlsx!AVERAGE_WORLD_BANK_ESTIMATE">
        <x15:activeTabTopLevelEntity name="[AVERAGE_WORLD_BANK_ESTIM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901F30-10CC-40DA-90D1-465D898458EB}" name="PivotTable3"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1"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Total_Tax" fld="1" baseField="0" baseItem="0"/>
  </dataFields>
  <chartFormats count="9">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0" count="1" selected="0">
            <x v="0"/>
          </reference>
        </references>
      </pivotArea>
    </chartFormat>
    <chartFormat chart="4" format="4">
      <pivotArea type="data" outline="0" fieldPosition="0">
        <references count="2">
          <reference field="4294967294" count="1" selected="0">
            <x v="0"/>
          </reference>
          <reference field="0" count="1" selected="0">
            <x v="1"/>
          </reference>
        </references>
      </pivotArea>
    </chartFormat>
    <chartFormat chart="4" format="5">
      <pivotArea type="data" outline="0" fieldPosition="0">
        <references count="2">
          <reference field="4294967294" count="1" selected="0">
            <x v="0"/>
          </reference>
          <reference field="0" count="1" selected="0">
            <x v="2"/>
          </reference>
        </references>
      </pivotArea>
    </chartFormat>
    <chartFormat chart="4" format="6">
      <pivotArea type="data" outline="0" fieldPosition="0">
        <references count="2">
          <reference field="4294967294" count="1" selected="0">
            <x v="0"/>
          </reference>
          <reference field="0" count="1" selected="0">
            <x v="3"/>
          </reference>
        </references>
      </pivotArea>
    </chartFormat>
    <chartFormat chart="4" format="7">
      <pivotArea type="data" outline="0" fieldPosition="0">
        <references count="2">
          <reference field="4294967294" count="1" selected="0">
            <x v="0"/>
          </reference>
          <reference field="0" count="1" selected="0">
            <x v="4"/>
          </reference>
        </references>
      </pivotArea>
    </chartFormat>
    <chartFormat chart="4" format="8">
      <pivotArea type="data" outline="0" fieldPosition="0">
        <references count="2">
          <reference field="4294967294" count="1" selected="0">
            <x v="0"/>
          </reference>
          <reference field="0" count="1" selected="0">
            <x v="5"/>
          </reference>
        </references>
      </pivotArea>
    </chartFormat>
    <chartFormat chart="4" format="9">
      <pivotArea type="data" outline="0" fieldPosition="0">
        <references count="2">
          <reference field="4294967294" count="1" selected="0">
            <x v="0"/>
          </reference>
          <reference field="0" count="1" selected="0">
            <x v="6"/>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TOTAL_TAX_AMOUNT">
        <x15:activeTabTopLevelEntity name="[TOTAL_TAX_AMOUN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6E0B9D-9D3C-4061-B95B-197714F73370}" name="PivotTable4"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24" firstHeaderRow="1" firstDataRow="1" firstDataCol="1"/>
  <pivotFields count="2">
    <pivotField axis="axisRow" allDrilled="1" subtotalTop="0" showAll="0" dataSourceSort="1" defaultSubtotal="0" defaultAttributeDrillState="1">
      <items count="1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s>
    </pivotField>
    <pivotField dataField="1" subtotalTop="0" showAll="0" defaultSubtotal="0"/>
  </pivotFields>
  <rowFields count="1">
    <field x="0"/>
  </rowFields>
  <rowItems count="12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t="grand">
      <x/>
    </i>
  </rowItems>
  <colItems count="1">
    <i/>
  </colItems>
  <dataFields count="1">
    <dataField name="Sum of Total_Freight"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TOTAL_FREIGHT">
        <x15:activeTabTopLevelEntity name="[TOTAL_FREIGH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F48699-F844-46C2-A57B-A9238D2F42B9}" name="PivotTable1"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24" firstHeaderRow="1" firstDataRow="1" firstDataCol="1"/>
  <pivotFields count="2">
    <pivotField axis="axisRow" allDrilled="1" subtotalTop="0" showAll="0" dataSourceSort="1" defaultSubtotal="0" defaultAttributeDrillState="1">
      <items count="1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s>
    </pivotField>
    <pivotField dataField="1" subtotalTop="0" showAll="0" defaultSubtotal="0"/>
  </pivotFields>
  <rowFields count="1">
    <field x="0"/>
  </rowFields>
  <rowItems count="12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t="grand">
      <x/>
    </i>
  </rowItems>
  <colItems count="1">
    <i/>
  </colItems>
  <dataFields count="1">
    <dataField name="Sum of Proportion" fld="1"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angat Betty_SQL.xlsx!SUM_OF_TOTAL_PRODUCT_COST">
        <x15:activeTabTopLevelEntity name="[SUM_OF_TOTAL_PRODUCT_COS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64AD98E-DECC-42AF-8C1F-8078905CE969}" name="PivotTable6"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10" firstHeaderRow="0"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s>
  <rowFields count="1">
    <field x="0"/>
  </rowFields>
  <rowItems count="7">
    <i>
      <x/>
    </i>
    <i>
      <x v="1"/>
    </i>
    <i>
      <x v="2"/>
    </i>
    <i>
      <x v="3"/>
    </i>
    <i>
      <x v="4"/>
    </i>
    <i>
      <x v="5"/>
    </i>
    <i t="grand">
      <x/>
    </i>
  </rowItems>
  <colFields count="1">
    <field x="-2"/>
  </colFields>
  <colItems count="2">
    <i>
      <x/>
    </i>
    <i i="1">
      <x v="1"/>
    </i>
  </colItems>
  <dataFields count="2">
    <dataField name="Sum of Total_Sales_Amount" fld="1" baseField="0" baseItem="0"/>
    <dataField name="Sum of Total_Freight"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TOTAL_SALES_AMOUNT_AND_FREIGHT">
        <x15:activeTabTopLevelEntity name="[TOTAL_SALES_AMOUNT_AND_FREIGH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829EC66-F31D-41DF-9866-161C3FA6A3A4}" name="PivotTable7"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4" firstHeaderRow="1" firstDataRow="1" firstDataCol="1"/>
  <pivotFields count="2">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s>
  <rowFields count="1">
    <field x="1"/>
  </rowFields>
  <rowItems count="11">
    <i>
      <x/>
    </i>
    <i>
      <x v="1"/>
    </i>
    <i>
      <x v="2"/>
    </i>
    <i>
      <x v="3"/>
    </i>
    <i>
      <x v="4"/>
    </i>
    <i>
      <x v="5"/>
    </i>
    <i>
      <x v="6"/>
    </i>
    <i>
      <x v="7"/>
    </i>
    <i>
      <x v="8"/>
    </i>
    <i>
      <x v="9"/>
    </i>
    <i t="grand">
      <x/>
    </i>
  </rowItems>
  <colItems count="1">
    <i/>
  </colItems>
  <dataFields count="1">
    <dataField name="Sum of percentage_Total_Tax" fld="0" baseField="0" baseItem="0"/>
  </dataFields>
  <chartFormats count="1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0"/>
          </reference>
        </references>
      </pivotArea>
    </chartFormat>
    <chartFormat chart="2" format="4">
      <pivotArea type="data" outline="0" fieldPosition="0">
        <references count="2">
          <reference field="4294967294" count="1" selected="0">
            <x v="0"/>
          </reference>
          <reference field="1" count="1" selected="0">
            <x v="1"/>
          </reference>
        </references>
      </pivotArea>
    </chartFormat>
    <chartFormat chart="2" format="5">
      <pivotArea type="data" outline="0" fieldPosition="0">
        <references count="2">
          <reference field="4294967294" count="1" selected="0">
            <x v="0"/>
          </reference>
          <reference field="1" count="1" selected="0">
            <x v="2"/>
          </reference>
        </references>
      </pivotArea>
    </chartFormat>
    <chartFormat chart="2" format="6">
      <pivotArea type="data" outline="0" fieldPosition="0">
        <references count="2">
          <reference field="4294967294" count="1" selected="0">
            <x v="0"/>
          </reference>
          <reference field="1" count="1" selected="0">
            <x v="3"/>
          </reference>
        </references>
      </pivotArea>
    </chartFormat>
    <chartFormat chart="2" format="7">
      <pivotArea type="data" outline="0" fieldPosition="0">
        <references count="2">
          <reference field="4294967294" count="1" selected="0">
            <x v="0"/>
          </reference>
          <reference field="1" count="1" selected="0">
            <x v="4"/>
          </reference>
        </references>
      </pivotArea>
    </chartFormat>
    <chartFormat chart="2" format="8">
      <pivotArea type="data" outline="0" fieldPosition="0">
        <references count="2">
          <reference field="4294967294" count="1" selected="0">
            <x v="0"/>
          </reference>
          <reference field="1" count="1" selected="0">
            <x v="5"/>
          </reference>
        </references>
      </pivotArea>
    </chartFormat>
    <chartFormat chart="2" format="9">
      <pivotArea type="data" outline="0" fieldPosition="0">
        <references count="2">
          <reference field="4294967294" count="1" selected="0">
            <x v="0"/>
          </reference>
          <reference field="1" count="1" selected="0">
            <x v="6"/>
          </reference>
        </references>
      </pivotArea>
    </chartFormat>
    <chartFormat chart="2" format="10">
      <pivotArea type="data" outline="0" fieldPosition="0">
        <references count="2">
          <reference field="4294967294" count="1" selected="0">
            <x v="0"/>
          </reference>
          <reference field="1" count="1" selected="0">
            <x v="7"/>
          </reference>
        </references>
      </pivotArea>
    </chartFormat>
    <chartFormat chart="2" format="11">
      <pivotArea type="data" outline="0" fieldPosition="0">
        <references count="2">
          <reference field="4294967294" count="1" selected="0">
            <x v="0"/>
          </reference>
          <reference field="1" count="1" selected="0">
            <x v="8"/>
          </reference>
        </references>
      </pivotArea>
    </chartFormat>
    <chartFormat chart="2" format="12">
      <pivotArea type="data" outline="0" fieldPosition="0">
        <references count="2">
          <reference field="4294967294" count="1" selected="0">
            <x v="0"/>
          </reference>
          <reference field="1" count="1" selected="0">
            <x v="9"/>
          </reference>
        </references>
      </pivotArea>
    </chartFormat>
  </chartFormats>
  <pivotHierarchies count="46">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PERCENTAGE_OF_TOTAL_TAX_AMOUNT">
        <x15:activeTabTopLevelEntity name="[PERCENTAGE_OF_TOTAL_TAX_AMOUN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33962ED-CF61-43F0-9EE1-2D6A0D830EA2}" name="PivotTable8"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49" firstHeaderRow="1" firstDataRow="1" firstDataCol="1"/>
  <pivotFields count="2">
    <pivotField dataField="1" subtotalTop="0" showAll="0" defaultSubtotal="0"/>
    <pivotField axis="axisRow" allDrilled="1" subtotalTop="0" showAll="0" dataSourceSort="1" defaultSubtotal="0" defaultAttributeDrillState="1">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s>
    </pivotField>
  </pivotFields>
  <rowFields count="1">
    <field x="1"/>
  </rowFields>
  <row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t="grand">
      <x/>
    </i>
  </rowItems>
  <colItems count="1">
    <i/>
  </colItems>
  <dataFields count="1">
    <dataField name="Sum of UnitedNationsEstimate"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angat Betty_SQL.xlsx!UN_ESTIMATE">
        <x15:activeTabTopLevelEntity name="[UN_ESTIM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EE6E888-0F4E-4DDE-9469-528398695538}" name="PivotTable9"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Sum of Total_World_Bank_Estimate" fld="1" baseField="0" baseItem="0"/>
  </dataFields>
  <chartFormats count="8">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0"/>
          </reference>
        </references>
      </pivotArea>
    </chartFormat>
    <chartFormat chart="2" format="4">
      <pivotArea type="data" outline="0" fieldPosition="0">
        <references count="2">
          <reference field="4294967294" count="1" selected="0">
            <x v="0"/>
          </reference>
          <reference field="0" count="1" selected="0">
            <x v="1"/>
          </reference>
        </references>
      </pivotArea>
    </chartFormat>
    <chartFormat chart="2" format="5">
      <pivotArea type="data" outline="0" fieldPosition="0">
        <references count="2">
          <reference field="4294967294" count="1" selected="0">
            <x v="0"/>
          </reference>
          <reference field="0" count="1" selected="0">
            <x v="2"/>
          </reference>
        </references>
      </pivotArea>
    </chartFormat>
    <chartFormat chart="2" format="6">
      <pivotArea type="data" outline="0" fieldPosition="0">
        <references count="2">
          <reference field="4294967294" count="1" selected="0">
            <x v="0"/>
          </reference>
          <reference field="0" count="1" selected="0">
            <x v="3"/>
          </reference>
        </references>
      </pivotArea>
    </chartFormat>
    <chartFormat chart="2" format="7">
      <pivotArea type="data" outline="0" fieldPosition="0">
        <references count="2">
          <reference field="4294967294" count="1" selected="0">
            <x v="0"/>
          </reference>
          <reference field="0" count="1" selected="0">
            <x v="4"/>
          </reference>
        </references>
      </pivotArea>
    </chartFormat>
    <chartFormat chart="2" format="8">
      <pivotArea type="data" outline="0" fieldPosition="0">
        <references count="2">
          <reference field="4294967294" count="1" selected="0">
            <x v="0"/>
          </reference>
          <reference field="0" count="1" selected="0">
            <x v="5"/>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angat Betty_SQL.xlsx!WORLD_BANK_ESTIMATE">
        <x15:activeTabTopLevelEntity name="[WORLD_BANK_ESTIM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700F931-0C42-4D5F-80C9-7E7FACEF128B}" name="PivotTable11"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5" firstHeaderRow="1" firstDataRow="1" firstDataCol="1"/>
  <pivotFields count="2">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s>
  <rowFields count="1">
    <field x="0"/>
  </rowFields>
  <rowItems count="12">
    <i>
      <x/>
    </i>
    <i>
      <x v="1"/>
    </i>
    <i>
      <x v="2"/>
    </i>
    <i>
      <x v="3"/>
    </i>
    <i>
      <x v="4"/>
    </i>
    <i>
      <x v="5"/>
    </i>
    <i>
      <x v="6"/>
    </i>
    <i>
      <x v="7"/>
    </i>
    <i>
      <x v="8"/>
    </i>
    <i>
      <x v="9"/>
    </i>
    <i>
      <x v="10"/>
    </i>
    <i t="grand">
      <x/>
    </i>
  </rowItems>
  <colItems count="1">
    <i/>
  </colItems>
  <dataFields count="1">
    <dataField name="Sum of Total_World_Bank_Estimate"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angat Betty_SQL.xlsx!TOTAL_WORLD_BANK_ESTIMATES">
        <x15:activeTabTopLevelEntity name="[TOTAL_WORLD_BANK_ESTIMAT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5" xr16:uid="{3FA032FF-4AAE-41CE-8F37-F0E6912A4FC2}" autoFormatId="16" applyNumberFormats="0" applyBorderFormats="0" applyFontFormats="0" applyPatternFormats="0" applyAlignmentFormats="0" applyWidthHeightFormats="0">
  <queryTableRefresh nextId="3">
    <queryTableFields count="2">
      <queryTableField id="1" name="ProductName" tableColumnId="1"/>
      <queryTableField id="2" name="Total_Sales" tableColumnId="2"/>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 connectionId="6" xr16:uid="{D0B4B712-659A-4159-8E02-E95B0623FE24}" autoFormatId="16" applyNumberFormats="0" applyBorderFormats="0" applyFontFormats="0" applyPatternFormats="0" applyAlignmentFormats="0" applyWidthHeightFormats="0">
  <queryTableRefresh nextId="4">
    <queryTableFields count="3">
      <queryTableField id="1" name="Country" tableColumnId="1"/>
      <queryTableField id="2" name="Total_Sales_Amount" tableColumnId="2"/>
      <queryTableField id="3" name="Total_Freight"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26C228FB-5829-4B58-8566-58FC0FEDB29D}" autoFormatId="16" applyNumberFormats="0" applyBorderFormats="0" applyFontFormats="0" applyPatternFormats="0" applyAlignmentFormats="0" applyWidthHeightFormats="0">
  <queryTableRefresh nextId="6" unboundColumnsRight="1">
    <queryTableFields count="3">
      <queryTableField id="1" name="ProductName" tableColumnId="1"/>
      <queryTableField id="2" name="Sum_Total_Product_Cost" tableColumnId="2"/>
      <queryTableField id="5" dataBound="0"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 xr16:uid="{E097A0C9-9B47-468D-AA91-6BE5D54A9AAA}" autoFormatId="16" applyNumberFormats="0" applyBorderFormats="0" applyFontFormats="0" applyPatternFormats="0" applyAlignmentFormats="0" applyWidthHeightFormats="0">
  <queryTableRefresh nextId="3">
    <queryTableFields count="2">
      <queryTableField id="1" name="ProductName" tableColumnId="1"/>
      <queryTableField id="2" name="Total_Freight"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7" xr16:uid="{D0AD57B8-490B-4302-A9AA-DFA8BC3B0226}" autoFormatId="16" applyNumberFormats="0" applyBorderFormats="0" applyFontFormats="0" applyPatternFormats="0" applyAlignmentFormats="0" applyWidthHeightFormats="0">
  <queryTableRefresh nextId="3">
    <queryTableFields count="2">
      <queryTableField id="1" name="ProductColor" tableColumnId="1"/>
      <queryTableField id="2" name="Total_Tax" tableColumnId="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10" xr16:uid="{391DAC09-7BB5-473E-A708-CF0FCF9776B6}" autoFormatId="16" applyNumberFormats="0" applyBorderFormats="0" applyFontFormats="0" applyPatternFormats="0" applyAlignmentFormats="0" applyWidthHeightFormats="0">
  <queryTableRefresh nextId="3">
    <queryTableFields count="2">
      <queryTableField id="1" name="UNregion" tableColumnId="1"/>
      <queryTableField id="2" name="Total_World_Bank_Estimate"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8" xr16:uid="{AEEA4340-75E0-4F7C-A60E-A4520490A089}" autoFormatId="16" applyNumberFormats="0" applyBorderFormats="0" applyFontFormats="0" applyPatternFormats="0" applyAlignmentFormats="0" applyWidthHeightFormats="0">
  <queryTableRefresh nextId="3">
    <queryTableFields count="2">
      <queryTableField id="1" name="Country_Territory" tableColumnId="1"/>
      <queryTableField id="2" name="Total_World_Bank_Estimate" tableColumnId="2"/>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9" xr16:uid="{F1EBB420-79FE-4C75-83D9-094736BC3AC4}" autoFormatId="16" applyNumberFormats="0" applyBorderFormats="0" applyFontFormats="0" applyPatternFormats="0" applyAlignmentFormats="0" applyWidthHeightFormats="0">
  <queryTableRefresh nextId="4">
    <queryTableFields count="3">
      <queryTableField id="1" name="UnitedNationsEstimate" tableColumnId="1"/>
      <queryTableField id="2" name="country_Territory" tableColumnId="2"/>
      <queryTableField id="3" name="UNregion" tableColumnId="3"/>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1" xr16:uid="{1930808D-B0ED-40C3-9DBF-0250AC7FF4F7}" autoFormatId="16" applyNumberFormats="0" applyBorderFormats="0" applyFontFormats="0" applyPatternFormats="0" applyAlignmentFormats="0" applyWidthHeightFormats="0">
  <queryTableRefresh nextId="3">
    <queryTableFields count="2">
      <queryTableField id="1" name="UNregion" tableColumnId="1"/>
      <queryTableField id="2" name="Average_World_Bank_Estimate" tableColumnId="2"/>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connectionId="2" xr16:uid="{224EBBDB-7FC8-4833-9FC2-5EFE06B45241}" autoFormatId="16" applyNumberFormats="0" applyBorderFormats="0" applyFontFormats="0" applyPatternFormats="0" applyAlignmentFormats="0" applyWidthHeightFormats="0">
  <queryTableRefresh nextId="4">
    <queryTableFields count="3">
      <queryTableField id="1" name="Region" tableColumnId="1"/>
      <queryTableField id="2" name="Total_Tax_Amount" tableColumnId="2"/>
      <queryTableField id="3" name="percentage_Total_Tax"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Name" xr10:uid="{500D8BB4-8EDE-44FE-B9B1-17D01496C667}" sourceName="[TOTAL_SALES].[ProductName]">
  <pivotTables>
    <pivotTable tabId="3" name="PivotTable1"/>
  </pivotTables>
  <data>
    <olap pivotCacheId="413806131">
      <levels count="2">
        <level uniqueName="[TOTAL_SALES].[ProductName].[(All)]" sourceCaption="(All)" count="0"/>
        <level uniqueName="[TOTAL_SALES].[ProductName].[ProductName]" sourceCaption="ProductName" count="120">
          <ranges>
            <range startItem="0">
              <i n="[TOTAL_SALES].[ProductName].&amp;[All-Purpose Bike Stand]" c="All-Purpose Bike Stand"/>
              <i n="[TOTAL_SALES].[ProductName].&amp;[Bike Wash - Dissolver]" c="Bike Wash - Dissolver"/>
              <i n="[TOTAL_SALES].[ProductName].&amp;[Classic Vest, L]" c="Classic Vest, L"/>
              <i n="[TOTAL_SALES].[ProductName].&amp;[Classic Vest, M]" c="Classic Vest, M"/>
              <i n="[TOTAL_SALES].[ProductName].&amp;[Classic Vest, S]" c="Classic Vest, S"/>
              <i n="[TOTAL_SALES].[ProductName].&amp;[Fender Set - Mountain]" c="Fender Set - Mountain"/>
              <i n="[TOTAL_SALES].[ProductName].&amp;[Hitch Rack - 4-Bike]" c="Hitch Rack - 4-Bike"/>
              <i n="[TOTAL_SALES].[ProductName].&amp;[HL Mountain Tire]" c="HL Mountain Tire"/>
              <i n="[TOTAL_SALES].[ProductName].&amp;[HL Road Tire]" c="HL Road Tire"/>
              <i n="[TOTAL_SALES].[ProductName].&amp;[Hydration Pack - 70 oz.]" c="Hydration Pack - 70 oz."/>
              <i n="[TOTAL_SALES].[ProductName].&amp;[LL Mountain Tire]" c="LL Mountain Tire"/>
              <i n="[TOTAL_SALES].[ProductName].&amp;[LL Road Tire]" c="LL Road Tire"/>
              <i n="[TOTAL_SALES].[ProductName].&amp;[ML Mountain Tire]" c="ML Mountain Tire"/>
              <i n="[TOTAL_SALES].[ProductName].&amp;[ML Road Tire]" c="ML Road Tire"/>
              <i n="[TOTAL_SALES].[ProductName].&amp;[Mountain Bottle Cage]" c="Mountain Bottle Cage"/>
              <i n="[TOTAL_SALES].[ProductName].&amp;[Mountain Tire Tube]" c="Mountain Tire Tube"/>
              <i n="[TOTAL_SALES].[ProductName].&amp;[Mountain-100 Black, 38]" c="Mountain-100 Black, 38"/>
              <i n="[TOTAL_SALES].[ProductName].&amp;[Mountain-100 Black, 42]" c="Mountain-100 Black, 42"/>
              <i n="[TOTAL_SALES].[ProductName].&amp;[Mountain-100 Black, 44]" c="Mountain-100 Black, 44"/>
              <i n="[TOTAL_SALES].[ProductName].&amp;[Mountain-100 Black, 48]" c="Mountain-100 Black, 48"/>
              <i n="[TOTAL_SALES].[ProductName].&amp;[Mountain-100 Silver, 38]" c="Mountain-100 Silver, 38"/>
              <i n="[TOTAL_SALES].[ProductName].&amp;[Mountain-100 Silver, 42]" c="Mountain-100 Silver, 42"/>
              <i n="[TOTAL_SALES].[ProductName].&amp;[Mountain-100 Silver, 44]" c="Mountain-100 Silver, 44"/>
              <i n="[TOTAL_SALES].[ProductName].&amp;[Mountain-100 Silver, 48]" c="Mountain-100 Silver, 48"/>
              <i n="[TOTAL_SALES].[ProductName].&amp;[Mountain-200 Black, 38]" c="Mountain-200 Black, 38"/>
              <i n="[TOTAL_SALES].[ProductName].&amp;[Mountain-200 Black, 42]" c="Mountain-200 Black, 42"/>
              <i n="[TOTAL_SALES].[ProductName].&amp;[Mountain-200 Black, 46]" c="Mountain-200 Black, 46"/>
              <i n="[TOTAL_SALES].[ProductName].&amp;[Mountain-200 Silver, 38]" c="Mountain-200 Silver, 38"/>
              <i n="[TOTAL_SALES].[ProductName].&amp;[Mountain-200 Silver, 42]" c="Mountain-200 Silver, 42"/>
              <i n="[TOTAL_SALES].[ProductName].&amp;[Mountain-200 Silver, 46]" c="Mountain-200 Silver, 46"/>
              <i n="[TOTAL_SALES].[ProductName].&amp;[Mountain-400-W Silver, 38]" c="Mountain-400-W Silver, 38"/>
              <i n="[TOTAL_SALES].[ProductName].&amp;[Mountain-400-W Silver, 40]" c="Mountain-400-W Silver, 40"/>
              <i n="[TOTAL_SALES].[ProductName].&amp;[Mountain-400-W Silver, 42]" c="Mountain-400-W Silver, 42"/>
              <i n="[TOTAL_SALES].[ProductName].&amp;[Mountain-400-W Silver, 46]" c="Mountain-400-W Silver, 46"/>
              <i n="[TOTAL_SALES].[ProductName].&amp;[Mountain-500 Black, 40]" c="Mountain-500 Black, 40"/>
              <i n="[TOTAL_SALES].[ProductName].&amp;[Mountain-500 Black, 42]" c="Mountain-500 Black, 42"/>
              <i n="[TOTAL_SALES].[ProductName].&amp;[Mountain-500 Black, 44]" c="Mountain-500 Black, 44"/>
              <i n="[TOTAL_SALES].[ProductName].&amp;[Mountain-500 Black, 48]" c="Mountain-500 Black, 48"/>
              <i n="[TOTAL_SALES].[ProductName].&amp;[Mountain-500 Black, 52]" c="Mountain-500 Black, 52"/>
              <i n="[TOTAL_SALES].[ProductName].&amp;[Mountain-500 Silver, 40]" c="Mountain-500 Silver, 40"/>
              <i n="[TOTAL_SALES].[ProductName].&amp;[Mountain-500 Silver, 42]" c="Mountain-500 Silver, 42"/>
              <i n="[TOTAL_SALES].[ProductName].&amp;[Mountain-500 Silver, 44]" c="Mountain-500 Silver, 44"/>
              <i n="[TOTAL_SALES].[ProductName].&amp;[Mountain-500 Silver, 48]" c="Mountain-500 Silver, 48"/>
              <i n="[TOTAL_SALES].[ProductName].&amp;[Mountain-500 Silver, 52]" c="Mountain-500 Silver, 52"/>
              <i n="[TOTAL_SALES].[ProductName].&amp;[Patch Kit/8 Patches]" c="Patch Kit/8 Patches"/>
              <i n="[TOTAL_SALES].[ProductName].&amp;[Racing Socks, L]" c="Racing Socks, L"/>
              <i n="[TOTAL_SALES].[ProductName].&amp;[Racing Socks, M]" c="Racing Socks, M"/>
              <i n="[TOTAL_SALES].[ProductName].&amp;[Road Bottle Cage]" c="Road Bottle Cage"/>
              <i n="[TOTAL_SALES].[ProductName].&amp;[Road Tire Tube]" c="Road Tire Tube"/>
              <i n="[TOTAL_SALES].[ProductName].&amp;[Road-150 Red, 44]" c="Road-150 Red, 44"/>
              <i n="[TOTAL_SALES].[ProductName].&amp;[Road-150 Red, 48]" c="Road-150 Red, 48"/>
              <i n="[TOTAL_SALES].[ProductName].&amp;[Road-150 Red, 52]" c="Road-150 Red, 52"/>
              <i n="[TOTAL_SALES].[ProductName].&amp;[Road-150 Red, 56]" c="Road-150 Red, 56"/>
              <i n="[TOTAL_SALES].[ProductName].&amp;[Road-150 Red, 62]" c="Road-150 Red, 62"/>
              <i n="[TOTAL_SALES].[ProductName].&amp;[Road-250 Black, 44]" c="Road-250 Black, 44"/>
              <i n="[TOTAL_SALES].[ProductName].&amp;[Road-250 Black, 48]" c="Road-250 Black, 48"/>
              <i n="[TOTAL_SALES].[ProductName].&amp;[Road-250 Black, 52]" c="Road-250 Black, 52"/>
              <i n="[TOTAL_SALES].[ProductName].&amp;[Road-250 Black, 58]" c="Road-250 Black, 58"/>
              <i n="[TOTAL_SALES].[ProductName].&amp;[Road-250 Red, 44]" c="Road-250 Red, 44"/>
              <i n="[TOTAL_SALES].[ProductName].&amp;[Road-250 Red, 48]" c="Road-250 Red, 48"/>
              <i n="[TOTAL_SALES].[ProductName].&amp;[Road-250 Red, 52]" c="Road-250 Red, 52"/>
              <i n="[TOTAL_SALES].[ProductName].&amp;[Road-250 Red, 58]" c="Road-250 Red, 58"/>
              <i n="[TOTAL_SALES].[ProductName].&amp;[Road-350-W Yellow, 40]" c="Road-350-W Yellow, 40"/>
              <i n="[TOTAL_SALES].[ProductName].&amp;[Road-350-W Yellow, 42]" c="Road-350-W Yellow, 42"/>
              <i n="[TOTAL_SALES].[ProductName].&amp;[Road-350-W Yellow, 44]" c="Road-350-W Yellow, 44"/>
              <i n="[TOTAL_SALES].[ProductName].&amp;[Road-350-W Yellow, 48]" c="Road-350-W Yellow, 48"/>
              <i n="[TOTAL_SALES].[ProductName].&amp;[Road-550-W Yellow, 38]" c="Road-550-W Yellow, 38"/>
              <i n="[TOTAL_SALES].[ProductName].&amp;[Road-550-W Yellow, 40]" c="Road-550-W Yellow, 40"/>
              <i n="[TOTAL_SALES].[ProductName].&amp;[Road-550-W Yellow, 42]" c="Road-550-W Yellow, 42"/>
              <i n="[TOTAL_SALES].[ProductName].&amp;[Road-550-W Yellow, 44]" c="Road-550-W Yellow, 44"/>
              <i n="[TOTAL_SALES].[ProductName].&amp;[Road-550-W Yellow, 48]" c="Road-550-W Yellow, 48"/>
              <i n="[TOTAL_SALES].[ProductName].&amp;[Road-650 Black, 44]" c="Road-650 Black, 44"/>
              <i n="[TOTAL_SALES].[ProductName].&amp;[Road-650 Black, 48]" c="Road-650 Black, 48"/>
              <i n="[TOTAL_SALES].[ProductName].&amp;[Road-650 Black, 52]" c="Road-650 Black, 52"/>
              <i n="[TOTAL_SALES].[ProductName].&amp;[Road-650 Black, 58]" c="Road-650 Black, 58"/>
              <i n="[TOTAL_SALES].[ProductName].&amp;[Road-650 Black, 60]" c="Road-650 Black, 60"/>
              <i n="[TOTAL_SALES].[ProductName].&amp;[Road-650 Black, 62]" c="Road-650 Black, 62"/>
              <i n="[TOTAL_SALES].[ProductName].&amp;[Road-650 Red, 44]" c="Road-650 Red, 44"/>
              <i n="[TOTAL_SALES].[ProductName].&amp;[Road-650 Red, 48]" c="Road-650 Red, 48"/>
              <i n="[TOTAL_SALES].[ProductName].&amp;[Road-650 Red, 52]" c="Road-650 Red, 52"/>
              <i n="[TOTAL_SALES].[ProductName].&amp;[Road-650 Red, 58]" c="Road-650 Red, 58"/>
              <i n="[TOTAL_SALES].[ProductName].&amp;[Road-650 Red, 60]" c="Road-650 Red, 60"/>
              <i n="[TOTAL_SALES].[ProductName].&amp;[Road-650 Red, 62]" c="Road-650 Red, 62"/>
              <i n="[TOTAL_SALES].[ProductName].&amp;[Road-750 Black, 44]" c="Road-750 Black, 44"/>
              <i n="[TOTAL_SALES].[ProductName].&amp;[Road-750 Black, 48]" c="Road-750 Black, 48"/>
              <i n="[TOTAL_SALES].[ProductName].&amp;[Road-750 Black, 52]" c="Road-750 Black, 52"/>
              <i n="[TOTAL_SALES].[ProductName].&amp;[Road-750 Black, 58]" c="Road-750 Black, 58"/>
              <i n="[TOTAL_SALES].[ProductName].&amp;[Short-Sleeve Classic Jersey, L]" c="Short-Sleeve Classic Jersey, L"/>
              <i n="[TOTAL_SALES].[ProductName].&amp;[Short-Sleeve Classic Jersey, M]" c="Short-Sleeve Classic Jersey, M"/>
              <i n="[TOTAL_SALES].[ProductName].&amp;[Short-Sleeve Classic Jersey, S]" c="Short-Sleeve Classic Jersey, S"/>
              <i n="[TOTAL_SALES].[ProductName].&amp;[Short-Sleeve Classic Jersey, XL]" c="Short-Sleeve Classic Jersey, XL"/>
              <i n="[TOTAL_SALES].[ProductName].&amp;[Sport-100 Helmet, Red]" c="Sport-100 Helmet, Red"/>
              <i n="[TOTAL_SALES].[ProductName].&amp;[Touring Tire]" c="Touring Tire"/>
              <i n="[TOTAL_SALES].[ProductName].&amp;[Touring Tire Tube]" c="Touring Tire Tube"/>
              <i n="[TOTAL_SALES].[ProductName].&amp;[Touring-1000 Blue, 46]" c="Touring-1000 Blue, 46"/>
              <i n="[TOTAL_SALES].[ProductName].&amp;[Touring-1000 Blue, 50]" c="Touring-1000 Blue, 50"/>
              <i n="[TOTAL_SALES].[ProductName].&amp;[Touring-1000 Blue, 54]" c="Touring-1000 Blue, 54"/>
              <i n="[TOTAL_SALES].[ProductName].&amp;[Touring-1000 Blue, 60]" c="Touring-1000 Blue, 60"/>
              <i n="[TOTAL_SALES].[ProductName].&amp;[Touring-1000 Yellow, 46]" c="Touring-1000 Yellow, 46"/>
              <i n="[TOTAL_SALES].[ProductName].&amp;[Touring-1000 Yellow, 50]" c="Touring-1000 Yellow, 50"/>
              <i n="[TOTAL_SALES].[ProductName].&amp;[Touring-1000 Yellow, 54]" c="Touring-1000 Yellow, 54"/>
              <i n="[TOTAL_SALES].[ProductName].&amp;[Touring-1000 Yellow, 60]" c="Touring-1000 Yellow, 60"/>
              <i n="[TOTAL_SALES].[ProductName].&amp;[Touring-2000 Blue, 46]" c="Touring-2000 Blue, 46"/>
              <i n="[TOTAL_SALES].[ProductName].&amp;[Touring-2000 Blue, 50]" c="Touring-2000 Blue, 50"/>
              <i n="[TOTAL_SALES].[ProductName].&amp;[Touring-2000 Blue, 54]" c="Touring-2000 Blue, 54"/>
              <i n="[TOTAL_SALES].[ProductName].&amp;[Touring-2000 Blue, 60]" c="Touring-2000 Blue, 60"/>
              <i n="[TOTAL_SALES].[ProductName].&amp;[Touring-3000 Blue, 44]" c="Touring-3000 Blue, 44"/>
              <i n="[TOTAL_SALES].[ProductName].&amp;[Touring-3000 Blue, 50]" c="Touring-3000 Blue, 50"/>
              <i n="[TOTAL_SALES].[ProductName].&amp;[Touring-3000 Blue, 54]" c="Touring-3000 Blue, 54"/>
              <i n="[TOTAL_SALES].[ProductName].&amp;[Touring-3000 Blue, 58]" c="Touring-3000 Blue, 58"/>
              <i n="[TOTAL_SALES].[ProductName].&amp;[Touring-3000 Blue, 62]" c="Touring-3000 Blue, 62"/>
              <i n="[TOTAL_SALES].[ProductName].&amp;[Touring-3000 Yellow, 44]" c="Touring-3000 Yellow, 44"/>
              <i n="[TOTAL_SALES].[ProductName].&amp;[Touring-3000 Yellow, 50]" c="Touring-3000 Yellow, 50"/>
              <i n="[TOTAL_SALES].[ProductName].&amp;[Touring-3000 Yellow, 54]" c="Touring-3000 Yellow, 54"/>
              <i n="[TOTAL_SALES].[ProductName].&amp;[Touring-3000 Yellow, 58]" c="Touring-3000 Yellow, 58"/>
              <i n="[TOTAL_SALES].[ProductName].&amp;[Touring-3000 Yellow, 62]" c="Touring-3000 Yellow, 62"/>
              <i n="[TOTAL_SALES].[ProductName].&amp;[Water Bottle - 30 oz.]" c="Water Bottle - 30 oz."/>
              <i n="[TOTAL_SALES].[ProductName].&amp;[Women's Mountain Shorts, L]" c="Women's Mountain Shorts, L"/>
              <i n="[TOTAL_SALES].[ProductName].&amp;[Women's Mountain Shorts, M]" c="Women's Mountain Shorts, M"/>
              <i n="[TOTAL_SALES].[ProductName].&amp;[Women's Mountain Shorts, S]" c="Women's Mountain Shorts, S"/>
            </range>
          </ranges>
        </level>
      </levels>
      <selections count="1">
        <selection n="[TOTAL_SALES].[Product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Color" xr10:uid="{8019A991-0D7D-4CB5-A285-79CDCC050044}" sourceName="[TOTAL_TAX_AMOUNT].[ProductColor]">
  <pivotTables>
    <pivotTable tabId="6" name="PivotTable3"/>
  </pivotTables>
  <data>
    <olap pivotCacheId="413806131">
      <levels count="2">
        <level uniqueName="[TOTAL_TAX_AMOUNT].[ProductColor].[(All)]" sourceCaption="(All)" count="0"/>
        <level uniqueName="[TOTAL_TAX_AMOUNT].[ProductColor].[ProductColor]" sourceCaption="ProductColor" count="7">
          <ranges>
            <range startItem="0">
              <i n="[TOTAL_TAX_AMOUNT].[ProductColor].&amp;[Black]" c="Black"/>
              <i n="[TOTAL_TAX_AMOUNT].[ProductColor].&amp;[Blue]" c="Blue"/>
              <i n="[TOTAL_TAX_AMOUNT].[ProductColor].&amp;[Red]" c="Red"/>
              <i n="[TOTAL_TAX_AMOUNT].[ProductColor].&amp;[Silver]" c="Silver"/>
              <i n="[TOTAL_TAX_AMOUNT].[ProductColor].&amp;[Unknown]" c="Unknown"/>
              <i n="[TOTAL_TAX_AMOUNT].[ProductColor].&amp;[White]" c="White"/>
              <i n="[TOTAL_TAX_AMOUNT].[ProductColor].&amp;[Yellow]" c="Yellow"/>
            </range>
          </ranges>
        </level>
      </levels>
      <selections count="1">
        <selection n="[TOTAL_TAX_AMOUNT].[ProductColo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B0C1D32-BC21-4076-A41C-FD829C12AC1C}" sourceName="[TOTAL_SALES_AMOUNT_AND_FREIGHT].[Country]">
  <pivotTables>
    <pivotTable tabId="15" name="PivotTable6"/>
  </pivotTables>
  <data>
    <olap pivotCacheId="413806131">
      <levels count="2">
        <level uniqueName="[TOTAL_SALES_AMOUNT_AND_FREIGHT].[Country].[(All)]" sourceCaption="(All)" count="0"/>
        <level uniqueName="[TOTAL_SALES_AMOUNT_AND_FREIGHT].[Country].[Country]" sourceCaption="Country" count="6">
          <ranges>
            <range startItem="0">
              <i n="[TOTAL_SALES_AMOUNT_AND_FREIGHT].[Country].&amp;[Australia]" c="Australia"/>
              <i n="[TOTAL_SALES_AMOUNT_AND_FREIGHT].[Country].&amp;[Canada]" c="Canada"/>
              <i n="[TOTAL_SALES_AMOUNT_AND_FREIGHT].[Country].&amp;[France]" c="France"/>
              <i n="[TOTAL_SALES_AMOUNT_AND_FREIGHT].[Country].&amp;[Germany]" c="Germany"/>
              <i n="[TOTAL_SALES_AMOUNT_AND_FREIGHT].[Country].&amp;[United Kingdom]" c="United Kingdom"/>
              <i n="[TOTAL_SALES_AMOUNT_AND_FREIGHT].[Country].&amp;[United States]" c="United States"/>
            </range>
          </ranges>
        </level>
      </levels>
      <selections count="1">
        <selection n="[TOTAL_SALES_AMOUNT_AND_FREIGHT].[Count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271BD82-ADE3-40A8-99AA-9DC251B0DD6D}" sourceName="[PERCENTAGE_OF_TOTAL_TAX_AMOUNT].[Region]">
  <pivotTables>
    <pivotTable tabId="18" name="PivotTable7"/>
  </pivotTables>
  <data>
    <olap pivotCacheId="413806131">
      <levels count="2">
        <level uniqueName="[PERCENTAGE_OF_TOTAL_TAX_AMOUNT].[Region].[(All)]" sourceCaption="(All)" count="0"/>
        <level uniqueName="[PERCENTAGE_OF_TOTAL_TAX_AMOUNT].[Region].[Region]" sourceCaption="Region" count="10">
          <ranges>
            <range startItem="0">
              <i n="[PERCENTAGE_OF_TOTAL_TAX_AMOUNT].[Region].&amp;[Australia]" c="Australia"/>
              <i n="[PERCENTAGE_OF_TOTAL_TAX_AMOUNT].[Region].&amp;[Canada]" c="Canada"/>
              <i n="[PERCENTAGE_OF_TOTAL_TAX_AMOUNT].[Region].&amp;[Central]" c="Central"/>
              <i n="[PERCENTAGE_OF_TOTAL_TAX_AMOUNT].[Region].&amp;[France]" c="France"/>
              <i n="[PERCENTAGE_OF_TOTAL_TAX_AMOUNT].[Region].&amp;[Germany]" c="Germany"/>
              <i n="[PERCENTAGE_OF_TOTAL_TAX_AMOUNT].[Region].&amp;[Northeast]" c="Northeast"/>
              <i n="[PERCENTAGE_OF_TOTAL_TAX_AMOUNT].[Region].&amp;[Northwest]" c="Northwest"/>
              <i n="[PERCENTAGE_OF_TOTAL_TAX_AMOUNT].[Region].&amp;[Southeast]" c="Southeast"/>
              <i n="[PERCENTAGE_OF_TOTAL_TAX_AMOUNT].[Region].&amp;[Southwest]" c="Southwest"/>
              <i n="[PERCENTAGE_OF_TOTAL_TAX_AMOUNT].[Region].&amp;[United Kingdom]" c="United Kingdom"/>
            </range>
          </ranges>
        </level>
      </levels>
      <selections count="1">
        <selection n="[PERCENTAGE_OF_TOTAL_TAX_AMOUNT].[Region].[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region" xr10:uid="{170C8ED7-8FE9-4A5E-BFC1-22D958157A86}" sourceName="[WORLD_BANK_ESTIMATE].[UNregion]">
  <pivotTables>
    <pivotTable tabId="26" name="PivotTable9"/>
  </pivotTables>
  <data>
    <olap pivotCacheId="413806131">
      <levels count="2">
        <level uniqueName="[WORLD_BANK_ESTIMATE].[UNregion].[(All)]" sourceCaption="(All)" count="0"/>
        <level uniqueName="[WORLD_BANK_ESTIMATE].[UNregion].[UNregion]" sourceCaption="UNregion" count="6">
          <ranges>
            <range startItem="0">
              <i n="[WORLD_BANK_ESTIMATE].[UNregion].&amp;[Africa]" c="Africa"/>
              <i n="[WORLD_BANK_ESTIMATE].[UNregion].&amp;[Americas]" c="Americas"/>
              <i n="[WORLD_BANK_ESTIMATE].[UNregion].&amp;[Asia]" c="Asia"/>
              <i n="[WORLD_BANK_ESTIMATE].[UNregion].&amp;[Europe]" c="Europe"/>
              <i n="[WORLD_BANK_ESTIMATE].[UNregion].&amp;[Oceania]" c="Oceania"/>
              <i n="[WORLD_BANK_ESTIMATE].[UNregion].&amp;[Unknown]" c="Unknown"/>
            </range>
          </ranges>
        </level>
      </levels>
      <selections count="1">
        <selection n="[WORLD_BANK_ESTIMATE].[UNregion].[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Territory" xr10:uid="{F1358278-A9E5-49D7-857E-E36920E85538}" sourceName="[TOTAL_WORLD_BANK_ESTIMATES].[Country_Territory]">
  <pivotTables>
    <pivotTable tabId="31" name="PivotTable11"/>
  </pivotTables>
  <data>
    <olap pivotCacheId="413806131">
      <levels count="2">
        <level uniqueName="[TOTAL_WORLD_BANK_ESTIMATES].[Country_Territory].[(All)]" sourceCaption="(All)" count="0"/>
        <level uniqueName="[TOTAL_WORLD_BANK_ESTIMATES].[Country_Territory].[Country_Territory]" sourceCaption="Country_Territory" count="11">
          <ranges>
            <range startItem="0">
              <i n="[TOTAL_WORLD_BANK_ESTIMATES].[Country_Territory].&amp;[Canada]" c="Canada"/>
              <i n="[TOTAL_WORLD_BANK_ESTIMATES].[Country_Territory].&amp;[China]" c="China"/>
              <i n="[TOTAL_WORLD_BANK_ESTIMATES].[Country_Territory].&amp;[France]" c="France"/>
              <i n="[TOTAL_WORLD_BANK_ESTIMATES].[Country_Territory].&amp;[Germany]" c="Germany"/>
              <i n="[TOTAL_WORLD_BANK_ESTIMATES].[Country_Territory].&amp;[India]" c="India"/>
              <i n="[TOTAL_WORLD_BANK_ESTIMATES].[Country_Territory].&amp;[Italy]" c="Italy"/>
              <i n="[TOTAL_WORLD_BANK_ESTIMATES].[Country_Territory].&amp;[Japan]" c="Japan"/>
              <i n="[TOTAL_WORLD_BANK_ESTIMATES].[Country_Territory].&amp;[Russia]" c="Russia"/>
              <i n="[TOTAL_WORLD_BANK_ESTIMATES].[Country_Territory].&amp;[United Kingdom]" c="United Kingdom"/>
              <i n="[TOTAL_WORLD_BANK_ESTIMATES].[Country_Territory].&amp;[United States]" c="United States"/>
              <i n="[TOTAL_WORLD_BANK_ESTIMATES].[Country_Territory].&amp;[World]" c="World"/>
            </range>
          </ranges>
        </level>
      </levels>
      <selections count="1">
        <selection n="[TOTAL_WORLD_BANK_ESTIMATES].[Country_Territ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Nregion" xr10:uid="{EDCB3D06-A623-4F61-A505-32BC121DE534}" cache="Slicer_UNregion" caption="UNregion" level="1" rowHeight="257175"/>
  <slicer name="Country_Territory" xr10:uid="{358E4382-06DF-4680-A95D-F567CD92D13E}" cache="Slicer_Country_Territory" caption="Country_Territory" level="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259E7A86-13FD-4912-B63C-1A6ADD5BC431}" cache="Slicer_Country" caption="Country" level="1" rowHeight="257175"/>
  <slicer name="Region" xr10:uid="{2B1416B0-3EA9-4568-B60E-0EB65C17D158}" cache="Slicer_Region" caption="Region" startItem="1" level="1"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Name 1" xr10:uid="{783F4A71-9B8C-49F8-8A32-5D055DE781D2}" cache="Slicer_ProductName" caption="ProductName" level="1" rowHeight="257175"/>
  <slicer name="ProductColor" xr10:uid="{EDA6B810-D964-4722-91C0-267E9B3DAD2B}" cache="Slicer_ProductColor" caption="ProductColor" level="1"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2C1607-7788-4429-AC47-645E3842FCEC}" name="TOTAL_SALES" displayName="TOTAL_SALES" ref="A1:B121" tableType="queryTable" totalsRowShown="0">
  <autoFilter ref="A1:B121" xr:uid="{8E2C1607-7788-4429-AC47-645E3842FCEC}"/>
  <tableColumns count="2">
    <tableColumn id="1" xr3:uid="{B7185F5D-C14A-4BA0-8663-D251D625F7CD}" uniqueName="1" name="ProductName" queryTableFieldId="1" dataDxfId="19"/>
    <tableColumn id="2" xr3:uid="{F2F09A9F-4852-421A-A102-5C70040E0933}" uniqueName="2" name="Total_Sales" queryTableFieldId="2" dataDxfId="18"/>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446EF88-2058-4374-81D0-BDBC7BEBD6F8}" name="TOTAL_SALES_AMOUNT_AND_FREIGHT" displayName="TOTAL_SALES_AMOUNT_AND_FREIGHT" ref="A1:C7" tableType="queryTable" totalsRowShown="0">
  <autoFilter ref="A1:C7" xr:uid="{0446EF88-2058-4374-81D0-BDBC7BEBD6F8}"/>
  <tableColumns count="3">
    <tableColumn id="1" xr3:uid="{5AB51454-0123-4E46-8028-1993D7787677}" uniqueName="1" name="Country" queryTableFieldId="1" dataDxfId="4"/>
    <tableColumn id="2" xr3:uid="{C7FD245F-5856-4871-BE38-EABA5850A163}" uniqueName="2" name="Total_Sales_Amount" queryTableFieldId="2" dataDxfId="3"/>
    <tableColumn id="3" xr3:uid="{5EB19E97-C761-4C39-8A13-6BEF6AEE5FE7}" uniqueName="3" name="Total_Freight" queryTableFieldId="3" dataDxf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1896C25-9045-4AD4-A57A-6339DCA6632B}" name="SUM_OF_TOTAL_PRODUCT_COST" displayName="SUM_OF_TOTAL_PRODUCT_COST" ref="A1:C121" tableType="queryTable" totalsRowShown="0">
  <autoFilter ref="A1:C121" xr:uid="{E1896C25-9045-4AD4-A57A-6339DCA6632B}"/>
  <tableColumns count="3">
    <tableColumn id="1" xr3:uid="{64BA702E-711F-4CFC-8040-356BDB9E8E51}" uniqueName="1" name="ProductName" queryTableFieldId="1" dataDxfId="17"/>
    <tableColumn id="2" xr3:uid="{30D370A0-5FB2-4BD3-9D19-EDAD41A7781A}" uniqueName="2" name="Sum_Total_Product_Cost" queryTableFieldId="2" dataDxfId="1"/>
    <tableColumn id="5" xr3:uid="{B45DD0E2-7F30-414B-AD35-DABF4B7E69E3}" uniqueName="5" name="Proportion" queryTableFieldId="5" dataDxfId="0">
      <calculatedColumnFormula>SUM_OF_TOTAL_PRODUCT_COST[[#This Row],[Sum_Total_Product_Cost]]/$F$2</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1993E1C-49DA-447D-A439-7B152E2E7AF3}" name="TOTAL_FREIGHT" displayName="TOTAL_FREIGHT" ref="A1:B121" tableType="queryTable" totalsRowShown="0">
  <autoFilter ref="A1:B121" xr:uid="{A1993E1C-49DA-447D-A439-7B152E2E7AF3}"/>
  <tableColumns count="2">
    <tableColumn id="1" xr3:uid="{952E0584-D33F-49D6-897C-64187B7A850F}" uniqueName="1" name="ProductName" queryTableFieldId="1" dataDxfId="16"/>
    <tableColumn id="2" xr3:uid="{6A12FB11-F9F3-4274-91E9-0BF06BDF3F52}" uniqueName="2" name="Total_Freight" queryTableFieldId="2" dataDxfId="1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55E2028-6450-4CC7-9CC6-F90D9B653F67}" name="TOTAL_TAX_AMOUNT" displayName="TOTAL_TAX_AMOUNT" ref="A1:B8" tableType="queryTable" totalsRowShown="0">
  <autoFilter ref="A1:B8" xr:uid="{255E2028-6450-4CC7-9CC6-F90D9B653F67}"/>
  <tableColumns count="2">
    <tableColumn id="1" xr3:uid="{1ACF2ABA-7851-4FFA-AD60-AEAA77440FE2}" uniqueName="1" name="ProductColor" queryTableFieldId="1" dataDxfId="14"/>
    <tableColumn id="2" xr3:uid="{A54C9BF4-D7EA-4ACB-BEE1-B04DD2E2786B}" uniqueName="2" name="Total_Tax" queryTableFieldId="2" dataDxfId="1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D9D48D-6C2E-4500-A710-5B20C3FF8168}" name="WORLD_BANK_ESTIMATE" displayName="WORLD_BANK_ESTIMATE" ref="A1:B7" tableType="queryTable" totalsRowShown="0">
  <autoFilter ref="A1:B7" xr:uid="{4FD9D48D-6C2E-4500-A710-5B20C3FF8168}"/>
  <tableColumns count="2">
    <tableColumn id="1" xr3:uid="{2B63F528-DE4F-40AB-A2EF-15C23088B8C6}" uniqueName="1" name="UNregion" queryTableFieldId="1" dataDxfId="12"/>
    <tableColumn id="2" xr3:uid="{6D05CB6B-451B-465A-BA8E-AE20DAC9535E}" uniqueName="2" name="Total_World_Bank_Estimate" queryTableFieldId="2" dataDxfId="11"/>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6A29D57-1BA9-49AC-9212-E5C448D883B9}" name="TOTAL_WORLD_BANK_ESTIMATES" displayName="TOTAL_WORLD_BANK_ESTIMATES" ref="A1:B12" tableType="queryTable" totalsRowShown="0">
  <autoFilter ref="A1:B12" xr:uid="{76A29D57-1BA9-49AC-9212-E5C448D883B9}"/>
  <tableColumns count="2">
    <tableColumn id="1" xr3:uid="{8AFFF47D-B1EB-466C-90A4-52B406C2B538}" uniqueName="1" name="Country_Territory" queryTableFieldId="1" dataDxfId="10"/>
    <tableColumn id="2" xr3:uid="{94B3B712-9BCF-403E-A550-14ED4731D195}" uniqueName="2" name="Total_World_Bank_Estimate" queryTableFieldId="2"/>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7864553-AFB1-4DF0-B13A-EDE18775D1F0}" name="UN_ESTIMATE" displayName="UN_ESTIMATE" ref="A1:C46" tableType="queryTable" totalsRowShown="0">
  <autoFilter ref="A1:C46" xr:uid="{E7864553-AFB1-4DF0-B13A-EDE18775D1F0}"/>
  <tableColumns count="3">
    <tableColumn id="1" xr3:uid="{07BA217B-9A7D-45C3-B567-9472EC5CECFD}" uniqueName="1" name="UnitedNationsEstimate" queryTableFieldId="1" dataDxfId="9"/>
    <tableColumn id="2" xr3:uid="{8642F7A9-BD07-43D7-9D8A-51997FE7D40A}" uniqueName="2" name="country_Territory" queryTableFieldId="2" dataDxfId="8"/>
    <tableColumn id="3" xr3:uid="{CB809D8D-2F3D-4C05-B991-2DE0AFB206F5}" uniqueName="3" name="UNregion" queryTableFieldId="3" dataDxfId="7"/>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DD05B8F-C533-4CE4-8A07-ECF49D0E7734}" name="AVERAGE_WORLD_BANK_ESTIMATE" displayName="AVERAGE_WORLD_BANK_ESTIMATE" ref="A1:B6" tableType="queryTable" totalsRowShown="0">
  <autoFilter ref="A1:B6" xr:uid="{0DD05B8F-C533-4CE4-8A07-ECF49D0E7734}"/>
  <tableColumns count="2">
    <tableColumn id="1" xr3:uid="{90ABA42B-25C6-4C7F-93A6-D4355546E560}" uniqueName="1" name="UNregion" queryTableFieldId="1" dataDxfId="6"/>
    <tableColumn id="2" xr3:uid="{5896514D-6F72-4153-A26E-55CF8D08AB3B}" uniqueName="2" name="Average_World_Bank_Estimate" queryTableFieldId="2"/>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F70426-55C0-47D9-B544-28819DF089E5}" name="PERCENTAGE_OF_TOTAL_TAX_AMOUNT" displayName="PERCENTAGE_OF_TOTAL_TAX_AMOUNT" ref="A1:C11" tableType="queryTable" totalsRowShown="0">
  <autoFilter ref="A1:C11" xr:uid="{00F70426-55C0-47D9-B544-28819DF089E5}"/>
  <tableColumns count="3">
    <tableColumn id="1" xr3:uid="{07588FFB-A5B6-4BCA-B16E-3B57CC27BACC}" uniqueName="1" name="Region" queryTableFieldId="1" dataDxfId="5"/>
    <tableColumn id="2" xr3:uid="{02747639-19D6-44CD-B81E-2566713432F9}" uniqueName="2" name="Total_Tax_Amount" queryTableFieldId="2"/>
    <tableColumn id="3" xr3:uid="{B0911997-A00A-400A-BBE7-8C842E44B89B}" uniqueName="3" name="percentage_Total_Tax" queryTableField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7.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8.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9.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7.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0.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5338E-F8E0-4973-AB24-7C1210768D5D}">
  <dimension ref="A1"/>
  <sheetViews>
    <sheetView topLeftCell="A18" workbookViewId="0">
      <selection activeCell="Q33" sqref="Q3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14A18-1D3C-4B46-94F4-67214C627130}">
  <dimension ref="A1:E121"/>
  <sheetViews>
    <sheetView topLeftCell="A2" workbookViewId="0">
      <selection activeCell="A2" sqref="A2"/>
    </sheetView>
  </sheetViews>
  <sheetFormatPr defaultRowHeight="15" x14ac:dyDescent="0.25"/>
  <cols>
    <col min="1" max="1" width="27.85546875" bestFit="1" customWidth="1"/>
    <col min="2" max="2" width="14.85546875" style="1" bestFit="1" customWidth="1"/>
  </cols>
  <sheetData>
    <row r="1" spans="1:5" x14ac:dyDescent="0.25">
      <c r="A1" t="s">
        <v>0</v>
      </c>
      <c r="B1" s="1" t="s">
        <v>135</v>
      </c>
    </row>
    <row r="2" spans="1:5" x14ac:dyDescent="0.25">
      <c r="A2" t="s">
        <v>2</v>
      </c>
      <c r="B2" s="1">
        <v>989.77497625350952</v>
      </c>
      <c r="E2" s="1">
        <f>AVERAGE(B:B)</f>
        <v>4195.1148457811569</v>
      </c>
    </row>
    <row r="3" spans="1:5" x14ac:dyDescent="0.25">
      <c r="A3" t="s">
        <v>3</v>
      </c>
      <c r="B3" s="1">
        <v>180.51039779186249</v>
      </c>
    </row>
    <row r="4" spans="1:5" x14ac:dyDescent="0.25">
      <c r="A4" t="s">
        <v>4</v>
      </c>
      <c r="B4" s="1">
        <v>309.56249535083771</v>
      </c>
    </row>
    <row r="5" spans="1:5" x14ac:dyDescent="0.25">
      <c r="A5" t="s">
        <v>5</v>
      </c>
      <c r="B5" s="1">
        <v>315.91249525547028</v>
      </c>
    </row>
    <row r="6" spans="1:5" x14ac:dyDescent="0.25">
      <c r="A6" t="s">
        <v>6</v>
      </c>
      <c r="B6" s="1">
        <v>266.69999599456787</v>
      </c>
    </row>
    <row r="7" spans="1:5" x14ac:dyDescent="0.25">
      <c r="A7" t="s">
        <v>7</v>
      </c>
      <c r="B7" s="1">
        <v>1165.4894757270813</v>
      </c>
    </row>
    <row r="8" spans="1:5" x14ac:dyDescent="0.25">
      <c r="A8" t="s">
        <v>8</v>
      </c>
      <c r="B8" s="1">
        <v>4195.1099999999997</v>
      </c>
    </row>
    <row r="9" spans="1:5" x14ac:dyDescent="0.25">
      <c r="A9" t="s">
        <v>9</v>
      </c>
      <c r="B9" s="1">
        <v>1221.5</v>
      </c>
    </row>
    <row r="10" spans="1:5" x14ac:dyDescent="0.25">
      <c r="A10" t="s">
        <v>10</v>
      </c>
      <c r="B10" s="1">
        <v>699.26999795436859</v>
      </c>
    </row>
    <row r="11" spans="1:5" x14ac:dyDescent="0.25">
      <c r="A11" t="s">
        <v>11</v>
      </c>
      <c r="B11" s="1">
        <v>1007.7283756732941</v>
      </c>
    </row>
    <row r="12" spans="1:5" x14ac:dyDescent="0.25">
      <c r="A12" t="s">
        <v>12</v>
      </c>
      <c r="B12" s="1">
        <v>538.57762277126312</v>
      </c>
    </row>
    <row r="13" spans="1:5" x14ac:dyDescent="0.25">
      <c r="A13" t="s">
        <v>13</v>
      </c>
      <c r="B13" s="1">
        <v>560.94119024276733</v>
      </c>
    </row>
    <row r="14" spans="1:5" x14ac:dyDescent="0.25">
      <c r="A14" t="s">
        <v>14</v>
      </c>
      <c r="B14" s="1">
        <v>870.51783066987991</v>
      </c>
    </row>
    <row r="15" spans="1:5" x14ac:dyDescent="0.25">
      <c r="A15" t="s">
        <v>15</v>
      </c>
      <c r="B15" s="1">
        <v>578.56482446193695</v>
      </c>
    </row>
    <row r="16" spans="1:5" x14ac:dyDescent="0.25">
      <c r="A16" t="s">
        <v>16</v>
      </c>
      <c r="B16" s="1">
        <v>505.84499314427376</v>
      </c>
    </row>
    <row r="17" spans="1:2" x14ac:dyDescent="0.25">
      <c r="A17" t="s">
        <v>17</v>
      </c>
      <c r="B17" s="1">
        <v>386.25598952174187</v>
      </c>
    </row>
    <row r="18" spans="1:2" x14ac:dyDescent="0.25">
      <c r="A18" t="s">
        <v>18</v>
      </c>
      <c r="B18" s="1">
        <v>4134.3652801513672</v>
      </c>
    </row>
    <row r="19" spans="1:2" x14ac:dyDescent="0.25">
      <c r="A19" t="s">
        <v>19</v>
      </c>
      <c r="B19" s="1">
        <v>3796.8660736083984</v>
      </c>
    </row>
    <row r="20" spans="1:2" x14ac:dyDescent="0.25">
      <c r="A20" t="s">
        <v>20</v>
      </c>
      <c r="B20" s="1">
        <v>5062.4880981445313</v>
      </c>
    </row>
    <row r="21" spans="1:2" x14ac:dyDescent="0.25">
      <c r="A21" t="s">
        <v>21</v>
      </c>
      <c r="B21" s="1">
        <v>4809.3636932373047</v>
      </c>
    </row>
    <row r="22" spans="1:2" x14ac:dyDescent="0.25">
      <c r="A22" t="s">
        <v>22</v>
      </c>
      <c r="B22" s="1">
        <v>4929.9884948730469</v>
      </c>
    </row>
    <row r="23" spans="1:2" x14ac:dyDescent="0.25">
      <c r="A23" t="s">
        <v>23</v>
      </c>
      <c r="B23" s="1">
        <v>3569.9916687011719</v>
      </c>
    </row>
    <row r="24" spans="1:2" x14ac:dyDescent="0.25">
      <c r="A24" t="s">
        <v>24</v>
      </c>
      <c r="B24" s="1">
        <v>4164.9902801513672</v>
      </c>
    </row>
    <row r="25" spans="1:2" x14ac:dyDescent="0.25">
      <c r="A25" t="s">
        <v>25</v>
      </c>
      <c r="B25" s="1">
        <v>3059.9928588867188</v>
      </c>
    </row>
    <row r="26" spans="1:2" x14ac:dyDescent="0.25">
      <c r="A26" t="s">
        <v>26</v>
      </c>
      <c r="B26" s="1">
        <v>8503.7651519775391</v>
      </c>
    </row>
    <row r="27" spans="1:2" x14ac:dyDescent="0.25">
      <c r="A27" t="s">
        <v>27</v>
      </c>
      <c r="B27" s="1">
        <v>9579.5426712036133</v>
      </c>
    </row>
    <row r="28" spans="1:2" x14ac:dyDescent="0.25">
      <c r="A28" t="s">
        <v>28</v>
      </c>
      <c r="B28" s="1">
        <v>10296.727684020996</v>
      </c>
    </row>
    <row r="29" spans="1:2" x14ac:dyDescent="0.25">
      <c r="A29" t="s">
        <v>29</v>
      </c>
      <c r="B29" s="1">
        <v>9010.6769256591797</v>
      </c>
    </row>
    <row r="30" spans="1:2" x14ac:dyDescent="0.25">
      <c r="A30" t="s">
        <v>30</v>
      </c>
      <c r="B30" s="1">
        <v>8699.9639282226563</v>
      </c>
    </row>
    <row r="31" spans="1:2" x14ac:dyDescent="0.25">
      <c r="A31" t="s">
        <v>31</v>
      </c>
      <c r="B31" s="1">
        <v>9269.6044235229492</v>
      </c>
    </row>
    <row r="32" spans="1:2" x14ac:dyDescent="0.25">
      <c r="A32" t="s">
        <v>32</v>
      </c>
      <c r="B32" s="1">
        <v>2847.1205291748047</v>
      </c>
    </row>
    <row r="33" spans="1:2" x14ac:dyDescent="0.25">
      <c r="A33" t="s">
        <v>33</v>
      </c>
      <c r="B33" s="1">
        <v>2462.37451171875</v>
      </c>
    </row>
    <row r="34" spans="1:2" x14ac:dyDescent="0.25">
      <c r="A34" t="s">
        <v>34</v>
      </c>
      <c r="B34" s="1">
        <v>2481.6118125915527</v>
      </c>
    </row>
    <row r="35" spans="1:2" x14ac:dyDescent="0.25">
      <c r="A35" t="s">
        <v>35</v>
      </c>
      <c r="B35" s="1">
        <v>2654.7475204467773</v>
      </c>
    </row>
    <row r="36" spans="1:2" x14ac:dyDescent="0.25">
      <c r="A36" t="s">
        <v>36</v>
      </c>
      <c r="B36" s="1">
        <v>647.99038696289063</v>
      </c>
    </row>
    <row r="37" spans="1:2" x14ac:dyDescent="0.25">
      <c r="A37" t="s">
        <v>37</v>
      </c>
      <c r="B37" s="1">
        <v>661.49018669128418</v>
      </c>
    </row>
    <row r="38" spans="1:2" x14ac:dyDescent="0.25">
      <c r="A38" t="s">
        <v>38</v>
      </c>
      <c r="B38" s="1">
        <v>782.98838424682617</v>
      </c>
    </row>
    <row r="39" spans="1:2" x14ac:dyDescent="0.25">
      <c r="A39" t="s">
        <v>39</v>
      </c>
      <c r="B39" s="1">
        <v>755.98878479003906</v>
      </c>
    </row>
    <row r="40" spans="1:2" x14ac:dyDescent="0.25">
      <c r="A40" t="s">
        <v>40</v>
      </c>
      <c r="B40" s="1">
        <v>553.49178886413574</v>
      </c>
    </row>
    <row r="41" spans="1:2" x14ac:dyDescent="0.25">
      <c r="A41" t="s">
        <v>41</v>
      </c>
      <c r="B41" s="1">
        <v>635.61598777770996</v>
      </c>
    </row>
    <row r="42" spans="1:2" x14ac:dyDescent="0.25">
      <c r="A42" t="s">
        <v>42</v>
      </c>
      <c r="B42" s="1">
        <v>635.61598777770996</v>
      </c>
    </row>
    <row r="43" spans="1:2" x14ac:dyDescent="0.25">
      <c r="A43" t="s">
        <v>43</v>
      </c>
      <c r="B43" s="1">
        <v>550.86718940734863</v>
      </c>
    </row>
    <row r="44" spans="1:2" x14ac:dyDescent="0.25">
      <c r="A44" t="s">
        <v>44</v>
      </c>
      <c r="B44" s="1">
        <v>706.23998641967773</v>
      </c>
    </row>
    <row r="45" spans="1:2" x14ac:dyDescent="0.25">
      <c r="A45" t="s">
        <v>45</v>
      </c>
      <c r="B45" s="1">
        <v>677.99038696289063</v>
      </c>
    </row>
    <row r="46" spans="1:2" x14ac:dyDescent="0.25">
      <c r="A46" t="s">
        <v>46</v>
      </c>
      <c r="B46" s="1">
        <v>182.84430441260338</v>
      </c>
    </row>
    <row r="47" spans="1:2" x14ac:dyDescent="0.25">
      <c r="A47" t="s">
        <v>47</v>
      </c>
      <c r="B47" s="1">
        <v>60.696001499891281</v>
      </c>
    </row>
    <row r="48" spans="1:2" x14ac:dyDescent="0.25">
      <c r="A48" t="s">
        <v>48</v>
      </c>
      <c r="B48" s="1">
        <v>66.990401655435562</v>
      </c>
    </row>
    <row r="49" spans="1:2" x14ac:dyDescent="0.25">
      <c r="A49" t="s">
        <v>49</v>
      </c>
      <c r="B49" s="1">
        <v>384.85760951042175</v>
      </c>
    </row>
    <row r="50" spans="1:2" x14ac:dyDescent="0.25">
      <c r="A50" t="s">
        <v>50</v>
      </c>
      <c r="B50" s="1">
        <v>237.12479549646378</v>
      </c>
    </row>
    <row r="51" spans="1:2" x14ac:dyDescent="0.25">
      <c r="A51" t="s">
        <v>51</v>
      </c>
      <c r="B51" s="1">
        <v>25137.361465454102</v>
      </c>
    </row>
    <row r="52" spans="1:2" x14ac:dyDescent="0.25">
      <c r="A52" t="s">
        <v>52</v>
      </c>
      <c r="B52" s="1">
        <v>30146.942398071289</v>
      </c>
    </row>
    <row r="53" spans="1:2" x14ac:dyDescent="0.25">
      <c r="A53" t="s">
        <v>53</v>
      </c>
      <c r="B53" s="1">
        <v>27015.954315185547</v>
      </c>
    </row>
    <row r="54" spans="1:2" x14ac:dyDescent="0.25">
      <c r="A54" t="s">
        <v>54</v>
      </c>
      <c r="B54" s="1">
        <v>26389.756698608398</v>
      </c>
    </row>
    <row r="55" spans="1:2" x14ac:dyDescent="0.25">
      <c r="A55" t="s">
        <v>55</v>
      </c>
      <c r="B55" s="1">
        <v>30057.485595703125</v>
      </c>
    </row>
    <row r="56" spans="1:2" x14ac:dyDescent="0.25">
      <c r="A56" t="s">
        <v>56</v>
      </c>
      <c r="B56" s="1">
        <v>7035.5439834594727</v>
      </c>
    </row>
    <row r="57" spans="1:2" x14ac:dyDescent="0.25">
      <c r="A57" t="s">
        <v>57</v>
      </c>
      <c r="B57" s="1">
        <v>7690.0131912231445</v>
      </c>
    </row>
    <row r="58" spans="1:2" x14ac:dyDescent="0.25">
      <c r="A58" t="s">
        <v>58</v>
      </c>
      <c r="B58" s="1">
        <v>9380.7253112792969</v>
      </c>
    </row>
    <row r="59" spans="1:2" x14ac:dyDescent="0.25">
      <c r="A59" t="s">
        <v>59</v>
      </c>
      <c r="B59" s="1">
        <v>7853.6304931640625</v>
      </c>
    </row>
    <row r="60" spans="1:2" x14ac:dyDescent="0.25">
      <c r="A60" t="s">
        <v>60</v>
      </c>
      <c r="B60" s="1">
        <v>8796.0673828125</v>
      </c>
    </row>
    <row r="61" spans="1:2" x14ac:dyDescent="0.25">
      <c r="A61" t="s">
        <v>61</v>
      </c>
      <c r="B61" s="1">
        <v>9895.5758056640625</v>
      </c>
    </row>
    <row r="62" spans="1:2" x14ac:dyDescent="0.25">
      <c r="A62" t="s">
        <v>62</v>
      </c>
      <c r="B62" s="1">
        <v>8124.1455688476563</v>
      </c>
    </row>
    <row r="63" spans="1:2" x14ac:dyDescent="0.25">
      <c r="A63" t="s">
        <v>63</v>
      </c>
      <c r="B63" s="1">
        <v>9380.7253112792969</v>
      </c>
    </row>
    <row r="64" spans="1:2" x14ac:dyDescent="0.25">
      <c r="A64" t="s">
        <v>64</v>
      </c>
      <c r="B64" s="1">
        <v>10461.100639343262</v>
      </c>
    </row>
    <row r="65" spans="1:2" x14ac:dyDescent="0.25">
      <c r="A65" t="s">
        <v>65</v>
      </c>
      <c r="B65" s="1">
        <v>9993.3278465270996</v>
      </c>
    </row>
    <row r="66" spans="1:2" x14ac:dyDescent="0.25">
      <c r="A66" t="s">
        <v>66</v>
      </c>
      <c r="B66" s="1">
        <v>9185.3566589355469</v>
      </c>
    </row>
    <row r="67" spans="1:2" x14ac:dyDescent="0.25">
      <c r="A67" t="s">
        <v>67</v>
      </c>
      <c r="B67" s="1">
        <v>9865.7534484863281</v>
      </c>
    </row>
    <row r="68" spans="1:2" x14ac:dyDescent="0.25">
      <c r="A68" t="s">
        <v>68</v>
      </c>
      <c r="B68" s="1">
        <v>1800.7848358154297</v>
      </c>
    </row>
    <row r="69" spans="1:2" x14ac:dyDescent="0.25">
      <c r="A69" t="s">
        <v>69</v>
      </c>
      <c r="B69" s="1">
        <v>1675.7303333282471</v>
      </c>
    </row>
    <row r="70" spans="1:2" x14ac:dyDescent="0.25">
      <c r="A70" t="s">
        <v>70</v>
      </c>
      <c r="B70" s="1">
        <v>1725.7521343231201</v>
      </c>
    </row>
    <row r="71" spans="1:2" x14ac:dyDescent="0.25">
      <c r="A71" t="s">
        <v>71</v>
      </c>
      <c r="B71" s="1">
        <v>1925.8393383026123</v>
      </c>
    </row>
    <row r="72" spans="1:2" x14ac:dyDescent="0.25">
      <c r="A72" t="s">
        <v>72</v>
      </c>
      <c r="B72" s="1">
        <v>1800.7848358154297</v>
      </c>
    </row>
    <row r="73" spans="1:2" x14ac:dyDescent="0.25">
      <c r="A73" t="s">
        <v>73</v>
      </c>
      <c r="B73" s="1">
        <v>367.02751922607422</v>
      </c>
    </row>
    <row r="74" spans="1:2" x14ac:dyDescent="0.25">
      <c r="A74" t="s">
        <v>74</v>
      </c>
      <c r="B74" s="1">
        <v>297.11751556396484</v>
      </c>
    </row>
    <row r="75" spans="1:2" x14ac:dyDescent="0.25">
      <c r="A75" t="s">
        <v>75</v>
      </c>
      <c r="B75" s="1">
        <v>576.75753021240234</v>
      </c>
    </row>
    <row r="76" spans="1:2" x14ac:dyDescent="0.25">
      <c r="A76" t="s">
        <v>76</v>
      </c>
      <c r="B76" s="1">
        <v>314.59501647949219</v>
      </c>
    </row>
    <row r="77" spans="1:2" x14ac:dyDescent="0.25">
      <c r="A77" t="s">
        <v>77</v>
      </c>
      <c r="B77" s="1">
        <v>489.37002563476563</v>
      </c>
    </row>
    <row r="78" spans="1:2" x14ac:dyDescent="0.25">
      <c r="A78" t="s">
        <v>78</v>
      </c>
      <c r="B78" s="1">
        <v>384.50502014160156</v>
      </c>
    </row>
    <row r="79" spans="1:2" x14ac:dyDescent="0.25">
      <c r="A79" t="s">
        <v>79</v>
      </c>
      <c r="B79" s="1">
        <v>384.50502014160156</v>
      </c>
    </row>
    <row r="80" spans="1:2" x14ac:dyDescent="0.25">
      <c r="A80" t="s">
        <v>80</v>
      </c>
      <c r="B80" s="1">
        <v>454.41502380371094</v>
      </c>
    </row>
    <row r="81" spans="1:2" x14ac:dyDescent="0.25">
      <c r="A81" t="s">
        <v>81</v>
      </c>
      <c r="B81" s="1">
        <v>349.55001831054688</v>
      </c>
    </row>
    <row r="82" spans="1:2" x14ac:dyDescent="0.25">
      <c r="A82" t="s">
        <v>82</v>
      </c>
      <c r="B82" s="1">
        <v>332.07251739501953</v>
      </c>
    </row>
    <row r="83" spans="1:2" x14ac:dyDescent="0.25">
      <c r="A83" t="s">
        <v>83</v>
      </c>
      <c r="B83" s="1">
        <v>297.11751556396484</v>
      </c>
    </row>
    <row r="84" spans="1:2" x14ac:dyDescent="0.25">
      <c r="A84" t="s">
        <v>84</v>
      </c>
      <c r="B84" s="1">
        <v>279.6400146484375</v>
      </c>
    </row>
    <row r="85" spans="1:2" x14ac:dyDescent="0.25">
      <c r="A85" t="s">
        <v>85</v>
      </c>
      <c r="B85" s="1">
        <v>4859.9279022216797</v>
      </c>
    </row>
    <row r="86" spans="1:2" x14ac:dyDescent="0.25">
      <c r="A86" t="s">
        <v>86</v>
      </c>
      <c r="B86" s="1">
        <v>4900.4273014068604</v>
      </c>
    </row>
    <row r="87" spans="1:2" x14ac:dyDescent="0.25">
      <c r="A87" t="s">
        <v>87</v>
      </c>
      <c r="B87" s="1">
        <v>5210.9226951599121</v>
      </c>
    </row>
    <row r="88" spans="1:2" x14ac:dyDescent="0.25">
      <c r="A88" t="s">
        <v>88</v>
      </c>
      <c r="B88" s="1">
        <v>4508.9331092834473</v>
      </c>
    </row>
    <row r="89" spans="1:2" x14ac:dyDescent="0.25">
      <c r="A89" t="s">
        <v>89</v>
      </c>
      <c r="B89" s="1">
        <v>504.8251965045929</v>
      </c>
    </row>
    <row r="90" spans="1:2" x14ac:dyDescent="0.25">
      <c r="A90" t="s">
        <v>90</v>
      </c>
      <c r="B90" s="1">
        <v>549.36859619617462</v>
      </c>
    </row>
    <row r="91" spans="1:2" x14ac:dyDescent="0.25">
      <c r="A91" t="s">
        <v>91</v>
      </c>
      <c r="B91" s="1">
        <v>548.01879620552063</v>
      </c>
    </row>
    <row r="92" spans="1:2" x14ac:dyDescent="0.25">
      <c r="A92" t="s">
        <v>92</v>
      </c>
      <c r="B92" s="1">
        <v>552.0681961774826</v>
      </c>
    </row>
    <row r="93" spans="1:2" x14ac:dyDescent="0.25">
      <c r="A93" t="s">
        <v>93</v>
      </c>
      <c r="B93" s="1">
        <v>1950.8040589094162</v>
      </c>
    </row>
    <row r="94" spans="1:2" x14ac:dyDescent="0.25">
      <c r="A94" t="s">
        <v>94</v>
      </c>
      <c r="B94" s="1">
        <v>677.68799126148224</v>
      </c>
    </row>
    <row r="95" spans="1:2" x14ac:dyDescent="0.25">
      <c r="A95" t="s">
        <v>95</v>
      </c>
      <c r="B95" s="1">
        <v>185.70239496231079</v>
      </c>
    </row>
    <row r="96" spans="1:2" x14ac:dyDescent="0.25">
      <c r="A96" t="s">
        <v>96</v>
      </c>
      <c r="B96" s="1">
        <v>10549.518424987793</v>
      </c>
    </row>
    <row r="97" spans="1:2" x14ac:dyDescent="0.25">
      <c r="A97" t="s">
        <v>97</v>
      </c>
      <c r="B97" s="1">
        <v>8940.2698516845703</v>
      </c>
    </row>
    <row r="98" spans="1:2" x14ac:dyDescent="0.25">
      <c r="A98" t="s">
        <v>98</v>
      </c>
      <c r="B98" s="1">
        <v>9536.287841796875</v>
      </c>
    </row>
    <row r="99" spans="1:2" x14ac:dyDescent="0.25">
      <c r="A99" t="s">
        <v>99</v>
      </c>
      <c r="B99" s="1">
        <v>8761.4644546508789</v>
      </c>
    </row>
    <row r="100" spans="1:2" x14ac:dyDescent="0.25">
      <c r="A100" t="s">
        <v>100</v>
      </c>
      <c r="B100" s="1">
        <v>10251.509429931641</v>
      </c>
    </row>
    <row r="101" spans="1:2" x14ac:dyDescent="0.25">
      <c r="A101" t="s">
        <v>101</v>
      </c>
      <c r="B101" s="1">
        <v>8999.8716506958008</v>
      </c>
    </row>
    <row r="102" spans="1:2" x14ac:dyDescent="0.25">
      <c r="A102" t="s">
        <v>102</v>
      </c>
      <c r="B102" s="1">
        <v>9417.0842437744141</v>
      </c>
    </row>
    <row r="103" spans="1:2" x14ac:dyDescent="0.25">
      <c r="A103" t="s">
        <v>103</v>
      </c>
      <c r="B103" s="1">
        <v>8344.2518615722656</v>
      </c>
    </row>
    <row r="104" spans="1:2" x14ac:dyDescent="0.25">
      <c r="A104" t="s">
        <v>104</v>
      </c>
      <c r="B104" s="1">
        <v>2946.0160751342773</v>
      </c>
    </row>
    <row r="105" spans="1:2" x14ac:dyDescent="0.25">
      <c r="A105" t="s">
        <v>105</v>
      </c>
      <c r="B105" s="1">
        <v>3219.3577728271484</v>
      </c>
    </row>
    <row r="106" spans="1:2" x14ac:dyDescent="0.25">
      <c r="A106" t="s">
        <v>106</v>
      </c>
      <c r="B106" s="1">
        <v>2672.6743774414063</v>
      </c>
    </row>
    <row r="107" spans="1:2" x14ac:dyDescent="0.25">
      <c r="A107" t="s">
        <v>107</v>
      </c>
      <c r="B107" s="1">
        <v>2460.0752792358398</v>
      </c>
    </row>
    <row r="108" spans="1:2" x14ac:dyDescent="0.25">
      <c r="A108" t="s">
        <v>108</v>
      </c>
      <c r="B108" s="1">
        <v>983.61638641357422</v>
      </c>
    </row>
    <row r="109" spans="1:2" x14ac:dyDescent="0.25">
      <c r="A109" t="s">
        <v>109</v>
      </c>
      <c r="B109" s="1">
        <v>890.8223876953125</v>
      </c>
    </row>
    <row r="110" spans="1:2" x14ac:dyDescent="0.25">
      <c r="A110" t="s">
        <v>110</v>
      </c>
      <c r="B110" s="1">
        <v>1020.7339859008789</v>
      </c>
    </row>
    <row r="111" spans="1:2" x14ac:dyDescent="0.25">
      <c r="A111" t="s">
        <v>111</v>
      </c>
      <c r="B111" s="1">
        <v>1057.8515853881836</v>
      </c>
    </row>
    <row r="112" spans="1:2" x14ac:dyDescent="0.25">
      <c r="A112" t="s">
        <v>112</v>
      </c>
      <c r="B112" s="1">
        <v>1187.76318359375</v>
      </c>
    </row>
    <row r="113" spans="1:2" x14ac:dyDescent="0.25">
      <c r="A113" t="s">
        <v>113</v>
      </c>
      <c r="B113" s="1">
        <v>1094.9691848754883</v>
      </c>
    </row>
    <row r="114" spans="1:2" x14ac:dyDescent="0.25">
      <c r="A114" t="s">
        <v>114</v>
      </c>
      <c r="B114" s="1">
        <v>1094.9691848754883</v>
      </c>
    </row>
    <row r="115" spans="1:2" x14ac:dyDescent="0.25">
      <c r="A115" t="s">
        <v>115</v>
      </c>
      <c r="B115" s="1">
        <v>890.8223876953125</v>
      </c>
    </row>
    <row r="116" spans="1:2" x14ac:dyDescent="0.25">
      <c r="A116" t="s">
        <v>116</v>
      </c>
      <c r="B116" s="1">
        <v>872.26358795166016</v>
      </c>
    </row>
    <row r="117" spans="1:2" x14ac:dyDescent="0.25">
      <c r="A117" t="s">
        <v>117</v>
      </c>
      <c r="B117" s="1">
        <v>927.93998718261719</v>
      </c>
    </row>
    <row r="118" spans="1:2" x14ac:dyDescent="0.25">
      <c r="A118" t="s">
        <v>118</v>
      </c>
      <c r="B118" s="1">
        <v>529.65118563175201</v>
      </c>
    </row>
    <row r="119" spans="1:2" x14ac:dyDescent="0.25">
      <c r="A119" t="s">
        <v>119</v>
      </c>
      <c r="B119" s="1">
        <v>635.17738795280457</v>
      </c>
    </row>
    <row r="120" spans="1:2" x14ac:dyDescent="0.25">
      <c r="A120" t="s">
        <v>120</v>
      </c>
      <c r="B120" s="1">
        <v>615.92958831787109</v>
      </c>
    </row>
    <row r="121" spans="1:2" x14ac:dyDescent="0.25">
      <c r="A121" t="s">
        <v>121</v>
      </c>
      <c r="B121" s="1">
        <v>531.93918991088867</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F9032-A87A-41CB-BD6E-9B9D966CC293}">
  <dimension ref="A1:B8"/>
  <sheetViews>
    <sheetView workbookViewId="0">
      <selection activeCell="A4" sqref="A4"/>
    </sheetView>
  </sheetViews>
  <sheetFormatPr defaultRowHeight="15" x14ac:dyDescent="0.25"/>
  <cols>
    <col min="1" max="1" width="15.42578125" bestFit="1" customWidth="1"/>
    <col min="2" max="2" width="13.5703125" style="4" bestFit="1" customWidth="1"/>
  </cols>
  <sheetData>
    <row r="1" spans="1:2" x14ac:dyDescent="0.25">
      <c r="A1" t="s">
        <v>125</v>
      </c>
      <c r="B1" s="4" t="s">
        <v>126</v>
      </c>
    </row>
    <row r="2" spans="1:2" x14ac:dyDescent="0.25">
      <c r="A2" t="s">
        <v>127</v>
      </c>
      <c r="B2" s="4">
        <v>336759.74273252487</v>
      </c>
    </row>
    <row r="3" spans="1:2" x14ac:dyDescent="0.25">
      <c r="A3" t="s">
        <v>128</v>
      </c>
      <c r="B3" s="4">
        <v>176379.40456771851</v>
      </c>
    </row>
    <row r="4" spans="1:2" x14ac:dyDescent="0.25">
      <c r="A4" t="s">
        <v>134</v>
      </c>
      <c r="B4" s="4">
        <v>34809.335228592157</v>
      </c>
    </row>
    <row r="5" spans="1:2" x14ac:dyDescent="0.25">
      <c r="A5" t="s">
        <v>129</v>
      </c>
      <c r="B5" s="4">
        <v>572774.05235671997</v>
      </c>
    </row>
    <row r="6" spans="1:2" x14ac:dyDescent="0.25">
      <c r="A6" t="s">
        <v>130</v>
      </c>
      <c r="B6" s="4">
        <v>183568.11257314682</v>
      </c>
    </row>
    <row r="7" spans="1:2" x14ac:dyDescent="0.25">
      <c r="A7" t="s">
        <v>131</v>
      </c>
      <c r="B7" s="4">
        <v>408.50560855865479</v>
      </c>
    </row>
    <row r="8" spans="1:2" x14ac:dyDescent="0.25">
      <c r="A8" t="s">
        <v>132</v>
      </c>
      <c r="B8" s="4">
        <v>295943.15244483948</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4FE3F-442A-4BAD-941C-5E69B3532796}">
  <dimension ref="A3:C10"/>
  <sheetViews>
    <sheetView workbookViewId="0">
      <selection activeCell="G20" sqref="G20"/>
    </sheetView>
  </sheetViews>
  <sheetFormatPr defaultRowHeight="15" x14ac:dyDescent="0.25"/>
  <cols>
    <col min="1" max="1" width="15.140625" bestFit="1" customWidth="1"/>
    <col min="2" max="2" width="26.28515625" bestFit="1" customWidth="1"/>
    <col min="3" max="3" width="19.5703125" bestFit="1" customWidth="1"/>
  </cols>
  <sheetData>
    <row r="3" spans="1:3" x14ac:dyDescent="0.25">
      <c r="A3" s="2" t="s">
        <v>122</v>
      </c>
      <c r="B3" t="s">
        <v>146</v>
      </c>
      <c r="C3" t="s">
        <v>136</v>
      </c>
    </row>
    <row r="4" spans="1:3" x14ac:dyDescent="0.25">
      <c r="A4" s="3" t="s">
        <v>140</v>
      </c>
      <c r="B4">
        <v>9036265.6512658596</v>
      </c>
      <c r="C4">
        <v>226375.61619321257</v>
      </c>
    </row>
    <row r="5" spans="1:3" x14ac:dyDescent="0.25">
      <c r="A5" s="3" t="s">
        <v>141</v>
      </c>
      <c r="B5">
        <v>1955981.8696477413</v>
      </c>
      <c r="C5">
        <v>49269.448761023581</v>
      </c>
    </row>
    <row r="6" spans="1:3" x14ac:dyDescent="0.25">
      <c r="A6" s="3" t="s">
        <v>142</v>
      </c>
      <c r="B6">
        <v>2635721.7275135517</v>
      </c>
      <c r="C6">
        <v>66025.698032997549</v>
      </c>
    </row>
    <row r="7" spans="1:3" x14ac:dyDescent="0.25">
      <c r="A7" s="3" t="s">
        <v>143</v>
      </c>
      <c r="B7">
        <v>2885522.3518364429</v>
      </c>
      <c r="C7">
        <v>72286.065496005118</v>
      </c>
    </row>
    <row r="8" spans="1:3" x14ac:dyDescent="0.25">
      <c r="A8" s="3" t="s">
        <v>144</v>
      </c>
      <c r="B8">
        <v>3381190.2284636497</v>
      </c>
      <c r="C8">
        <v>84706.124548450112</v>
      </c>
    </row>
    <row r="9" spans="1:3" x14ac:dyDescent="0.25">
      <c r="A9" s="3" t="s">
        <v>145</v>
      </c>
      <c r="B9">
        <v>9336184.5396800041</v>
      </c>
      <c r="C9">
        <v>234322.66574433446</v>
      </c>
    </row>
    <row r="10" spans="1:3" x14ac:dyDescent="0.25">
      <c r="A10" s="3" t="s">
        <v>123</v>
      </c>
      <c r="B10">
        <v>29230866.368407249</v>
      </c>
      <c r="C10">
        <v>732985.61877602339</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E2544-19E8-4C16-B8E2-BA4C0B3E496B}">
  <dimension ref="A3:B14"/>
  <sheetViews>
    <sheetView workbookViewId="0">
      <selection activeCell="I7" sqref="I7"/>
    </sheetView>
  </sheetViews>
  <sheetFormatPr defaultRowHeight="15" x14ac:dyDescent="0.25"/>
  <cols>
    <col min="1" max="1" width="15.140625" bestFit="1" customWidth="1"/>
    <col min="2" max="2" width="27.5703125" bestFit="1" customWidth="1"/>
  </cols>
  <sheetData>
    <row r="3" spans="1:2" x14ac:dyDescent="0.25">
      <c r="A3" s="2" t="s">
        <v>122</v>
      </c>
      <c r="B3" t="s">
        <v>155</v>
      </c>
    </row>
    <row r="4" spans="1:2" x14ac:dyDescent="0.25">
      <c r="A4" s="3" t="s">
        <v>140</v>
      </c>
      <c r="B4">
        <v>30.863109305094795</v>
      </c>
    </row>
    <row r="5" spans="1:2" x14ac:dyDescent="0.25">
      <c r="A5" s="3" t="s">
        <v>141</v>
      </c>
      <c r="B5">
        <v>6.7368322991745249</v>
      </c>
    </row>
    <row r="6" spans="1:2" x14ac:dyDescent="0.25">
      <c r="A6" s="3" t="s">
        <v>150</v>
      </c>
      <c r="B6">
        <v>1.0221270662470078E-2</v>
      </c>
    </row>
    <row r="7" spans="1:2" x14ac:dyDescent="0.25">
      <c r="A7" s="3" t="s">
        <v>142</v>
      </c>
      <c r="B7">
        <v>9.0059156764696162</v>
      </c>
    </row>
    <row r="8" spans="1:2" x14ac:dyDescent="0.25">
      <c r="A8" s="3" t="s">
        <v>143</v>
      </c>
      <c r="B8">
        <v>9.8584561726638338</v>
      </c>
    </row>
    <row r="9" spans="1:2" x14ac:dyDescent="0.25">
      <c r="A9" s="3" t="s">
        <v>151</v>
      </c>
      <c r="B9">
        <v>2.2250554804857488E-2</v>
      </c>
    </row>
    <row r="10" spans="1:2" x14ac:dyDescent="0.25">
      <c r="A10" s="3" t="s">
        <v>152</v>
      </c>
      <c r="B10">
        <v>12.431985660734284</v>
      </c>
    </row>
    <row r="11" spans="1:2" x14ac:dyDescent="0.25">
      <c r="A11" s="3" t="s">
        <v>153</v>
      </c>
      <c r="B11">
        <v>4.1687333386664888E-2</v>
      </c>
    </row>
    <row r="12" spans="1:2" x14ac:dyDescent="0.25">
      <c r="A12" s="3" t="s">
        <v>154</v>
      </c>
      <c r="B12">
        <v>19.476867963632859</v>
      </c>
    </row>
    <row r="13" spans="1:2" x14ac:dyDescent="0.25">
      <c r="A13" s="3" t="s">
        <v>144</v>
      </c>
      <c r="B13">
        <v>11.552673763376093</v>
      </c>
    </row>
    <row r="14" spans="1:2" x14ac:dyDescent="0.25">
      <c r="A14" s="3" t="s">
        <v>123</v>
      </c>
      <c r="B14">
        <v>99.999999999999986</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5AD38-A2DF-4FAD-BB8E-E7896BA74720}">
  <dimension ref="A3:B49"/>
  <sheetViews>
    <sheetView workbookViewId="0">
      <selection activeCell="A3" sqref="A3"/>
    </sheetView>
  </sheetViews>
  <sheetFormatPr defaultRowHeight="15" x14ac:dyDescent="0.25"/>
  <cols>
    <col min="1" max="1" width="22.5703125" bestFit="1" customWidth="1"/>
    <col min="2" max="2" width="29.28515625" bestFit="1" customWidth="1"/>
  </cols>
  <sheetData>
    <row r="3" spans="1:2" x14ac:dyDescent="0.25">
      <c r="A3" s="2" t="s">
        <v>122</v>
      </c>
      <c r="B3" t="s">
        <v>202</v>
      </c>
    </row>
    <row r="4" spans="1:2" x14ac:dyDescent="0.25">
      <c r="A4" s="3" t="s">
        <v>192</v>
      </c>
      <c r="B4">
        <v>18260</v>
      </c>
    </row>
    <row r="5" spans="1:2" x14ac:dyDescent="0.25">
      <c r="A5" s="3" t="s">
        <v>200</v>
      </c>
      <c r="B5">
        <v>3325</v>
      </c>
    </row>
    <row r="6" spans="1:2" x14ac:dyDescent="0.25">
      <c r="A6" s="3" t="s">
        <v>170</v>
      </c>
      <c r="B6">
        <v>480368</v>
      </c>
    </row>
    <row r="7" spans="1:2" x14ac:dyDescent="0.25">
      <c r="A7" s="3" t="s">
        <v>185</v>
      </c>
      <c r="B7">
        <v>68206</v>
      </c>
    </row>
    <row r="8" spans="1:2" x14ac:dyDescent="0.25">
      <c r="A8" s="3" t="s">
        <v>166</v>
      </c>
      <c r="B8">
        <v>594104</v>
      </c>
    </row>
    <row r="9" spans="1:2" x14ac:dyDescent="0.25">
      <c r="A9" s="3" t="s">
        <v>190</v>
      </c>
      <c r="B9">
        <v>23365</v>
      </c>
    </row>
    <row r="10" spans="1:2" x14ac:dyDescent="0.25">
      <c r="A10" s="3" t="s">
        <v>180</v>
      </c>
      <c r="B10">
        <v>84058</v>
      </c>
    </row>
    <row r="11" spans="1:2" x14ac:dyDescent="0.25">
      <c r="A11" s="3" t="s">
        <v>182</v>
      </c>
      <c r="B11">
        <v>68955</v>
      </c>
    </row>
    <row r="12" spans="1:2" x14ac:dyDescent="0.25">
      <c r="A12" s="3" t="s">
        <v>173</v>
      </c>
      <c r="B12">
        <v>281778</v>
      </c>
    </row>
    <row r="13" spans="1:2" x14ac:dyDescent="0.25">
      <c r="A13" s="3" t="s">
        <v>171</v>
      </c>
      <c r="B13">
        <v>398303</v>
      </c>
    </row>
    <row r="14" spans="1:2" x14ac:dyDescent="0.25">
      <c r="A14" s="3" t="s">
        <v>188</v>
      </c>
      <c r="B14">
        <v>37191</v>
      </c>
    </row>
    <row r="15" spans="1:2" x14ac:dyDescent="0.25">
      <c r="A15" s="3" t="s">
        <v>174</v>
      </c>
      <c r="B15">
        <v>297302</v>
      </c>
    </row>
    <row r="16" spans="1:2" x14ac:dyDescent="0.25">
      <c r="A16" s="3" t="s">
        <v>142</v>
      </c>
      <c r="B16">
        <v>2957880</v>
      </c>
    </row>
    <row r="17" spans="1:2" x14ac:dyDescent="0.25">
      <c r="A17" s="3" t="s">
        <v>191</v>
      </c>
      <c r="B17">
        <v>18696</v>
      </c>
    </row>
    <row r="18" spans="1:2" x14ac:dyDescent="0.25">
      <c r="A18" s="3" t="s">
        <v>143</v>
      </c>
      <c r="B18">
        <v>4259935</v>
      </c>
    </row>
    <row r="19" spans="1:2" x14ac:dyDescent="0.25">
      <c r="A19" s="3" t="s">
        <v>176</v>
      </c>
      <c r="B19">
        <v>214874</v>
      </c>
    </row>
    <row r="20" spans="1:2" x14ac:dyDescent="0.25">
      <c r="A20" s="3" t="s">
        <v>177</v>
      </c>
      <c r="B20">
        <v>181848</v>
      </c>
    </row>
    <row r="21" spans="1:2" x14ac:dyDescent="0.25">
      <c r="A21" s="3" t="s">
        <v>189</v>
      </c>
      <c r="B21">
        <v>25602</v>
      </c>
    </row>
    <row r="22" spans="1:2" x14ac:dyDescent="0.25">
      <c r="A22" s="3" t="s">
        <v>168</v>
      </c>
      <c r="B22">
        <v>504183</v>
      </c>
    </row>
    <row r="23" spans="1:2" x14ac:dyDescent="0.25">
      <c r="A23" s="3" t="s">
        <v>160</v>
      </c>
      <c r="B23">
        <v>2107703</v>
      </c>
    </row>
    <row r="24" spans="1:2" x14ac:dyDescent="0.25">
      <c r="A24" s="3" t="s">
        <v>196</v>
      </c>
      <c r="B24">
        <v>9412</v>
      </c>
    </row>
    <row r="25" spans="1:2" x14ac:dyDescent="0.25">
      <c r="A25" s="3" t="s">
        <v>187</v>
      </c>
      <c r="B25">
        <v>39854</v>
      </c>
    </row>
    <row r="26" spans="1:2" x14ac:dyDescent="0.25">
      <c r="A26" s="3" t="s">
        <v>199</v>
      </c>
      <c r="B26">
        <v>6608</v>
      </c>
    </row>
    <row r="27" spans="1:2" x14ac:dyDescent="0.25">
      <c r="A27" s="3" t="s">
        <v>183</v>
      </c>
      <c r="B27">
        <v>66445</v>
      </c>
    </row>
    <row r="28" spans="1:2" x14ac:dyDescent="0.25">
      <c r="A28" s="3" t="s">
        <v>181</v>
      </c>
      <c r="B28">
        <v>85506</v>
      </c>
    </row>
    <row r="29" spans="1:2" x14ac:dyDescent="0.25">
      <c r="A29" s="3" t="s">
        <v>193</v>
      </c>
      <c r="B29">
        <v>17721</v>
      </c>
    </row>
    <row r="30" spans="1:2" x14ac:dyDescent="0.25">
      <c r="A30" s="3" t="s">
        <v>194</v>
      </c>
      <c r="B30">
        <v>13680</v>
      </c>
    </row>
    <row r="31" spans="1:2" x14ac:dyDescent="0.25">
      <c r="A31" s="3" t="s">
        <v>197</v>
      </c>
      <c r="B31">
        <v>8596</v>
      </c>
    </row>
    <row r="32" spans="1:2" x14ac:dyDescent="0.25">
      <c r="A32" s="3" t="s">
        <v>198</v>
      </c>
      <c r="B32">
        <v>5809</v>
      </c>
    </row>
    <row r="33" spans="1:2" x14ac:dyDescent="0.25">
      <c r="A33" s="3" t="s">
        <v>163</v>
      </c>
      <c r="B33">
        <v>1012847</v>
      </c>
    </row>
    <row r="34" spans="1:2" x14ac:dyDescent="0.25">
      <c r="A34" s="3" t="s">
        <v>195</v>
      </c>
      <c r="B34">
        <v>13881</v>
      </c>
    </row>
    <row r="35" spans="1:2" x14ac:dyDescent="0.25">
      <c r="A35" s="3" t="s">
        <v>169</v>
      </c>
      <c r="B35">
        <v>482175</v>
      </c>
    </row>
    <row r="36" spans="1:2" x14ac:dyDescent="0.25">
      <c r="A36" s="3" t="s">
        <v>165</v>
      </c>
      <c r="B36">
        <v>679442</v>
      </c>
    </row>
    <row r="37" spans="1:2" x14ac:dyDescent="0.25">
      <c r="A37" s="3" t="s">
        <v>175</v>
      </c>
      <c r="B37">
        <v>253663</v>
      </c>
    </row>
    <row r="38" spans="1:2" x14ac:dyDescent="0.25">
      <c r="A38" s="3" t="s">
        <v>172</v>
      </c>
      <c r="B38">
        <v>284086</v>
      </c>
    </row>
    <row r="39" spans="1:2" x14ac:dyDescent="0.25">
      <c r="A39" s="3" t="s">
        <v>161</v>
      </c>
      <c r="B39">
        <v>1778782</v>
      </c>
    </row>
    <row r="40" spans="1:2" x14ac:dyDescent="0.25">
      <c r="A40" s="3" t="s">
        <v>201</v>
      </c>
      <c r="B40">
        <v>1702</v>
      </c>
    </row>
    <row r="41" spans="1:2" x14ac:dyDescent="0.25">
      <c r="A41" s="3" t="s">
        <v>184</v>
      </c>
      <c r="B41">
        <v>63068</v>
      </c>
    </row>
    <row r="42" spans="1:2" x14ac:dyDescent="0.25">
      <c r="A42" s="3" t="s">
        <v>179</v>
      </c>
      <c r="B42">
        <v>116527</v>
      </c>
    </row>
    <row r="43" spans="1:2" x14ac:dyDescent="0.25">
      <c r="A43" s="3" t="s">
        <v>186</v>
      </c>
      <c r="B43">
        <v>61749</v>
      </c>
    </row>
    <row r="44" spans="1:2" x14ac:dyDescent="0.25">
      <c r="A44" s="3" t="s">
        <v>162</v>
      </c>
      <c r="B44">
        <v>1427381</v>
      </c>
    </row>
    <row r="45" spans="1:2" x14ac:dyDescent="0.25">
      <c r="A45" s="3" t="s">
        <v>167</v>
      </c>
      <c r="B45">
        <v>635664</v>
      </c>
    </row>
    <row r="46" spans="1:2" x14ac:dyDescent="0.25">
      <c r="A46" s="3" t="s">
        <v>164</v>
      </c>
      <c r="B46">
        <v>812867</v>
      </c>
    </row>
    <row r="47" spans="1:2" x14ac:dyDescent="0.25">
      <c r="A47" s="3" t="s">
        <v>178</v>
      </c>
      <c r="B47">
        <v>200086</v>
      </c>
    </row>
    <row r="48" spans="1:2" x14ac:dyDescent="0.25">
      <c r="A48" s="3" t="s">
        <v>144</v>
      </c>
      <c r="B48">
        <v>3131378</v>
      </c>
    </row>
    <row r="49" spans="1:2" x14ac:dyDescent="0.25">
      <c r="A49" s="3" t="s">
        <v>123</v>
      </c>
      <c r="B49">
        <v>23834865</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18AF8-4194-4ACA-8694-5007F21B79CC}">
  <dimension ref="A3:B10"/>
  <sheetViews>
    <sheetView workbookViewId="0">
      <selection activeCell="B5" sqref="B5"/>
    </sheetView>
  </sheetViews>
  <sheetFormatPr defaultRowHeight="15" x14ac:dyDescent="0.25"/>
  <cols>
    <col min="1" max="1" width="13.42578125" bestFit="1" customWidth="1"/>
    <col min="2" max="2" width="33.140625" bestFit="1" customWidth="1"/>
  </cols>
  <sheetData>
    <row r="3" spans="1:2" x14ac:dyDescent="0.25">
      <c r="A3" s="2" t="s">
        <v>122</v>
      </c>
      <c r="B3" t="s">
        <v>208</v>
      </c>
    </row>
    <row r="4" spans="1:2" x14ac:dyDescent="0.25">
      <c r="A4" s="3" t="s">
        <v>204</v>
      </c>
      <c r="B4">
        <v>2938010</v>
      </c>
    </row>
    <row r="5" spans="1:2" x14ac:dyDescent="0.25">
      <c r="A5" s="3" t="s">
        <v>205</v>
      </c>
      <c r="B5">
        <v>33505874</v>
      </c>
    </row>
    <row r="6" spans="1:2" x14ac:dyDescent="0.25">
      <c r="A6" s="3" t="s">
        <v>206</v>
      </c>
      <c r="B6">
        <v>37019953</v>
      </c>
    </row>
    <row r="7" spans="1:2" x14ac:dyDescent="0.25">
      <c r="A7" s="3" t="s">
        <v>159</v>
      </c>
      <c r="B7">
        <v>23750534</v>
      </c>
    </row>
    <row r="8" spans="1:2" x14ac:dyDescent="0.25">
      <c r="A8" s="3" t="s">
        <v>207</v>
      </c>
      <c r="B8">
        <v>1962782</v>
      </c>
    </row>
    <row r="9" spans="1:2" x14ac:dyDescent="0.25">
      <c r="A9" s="3" t="s">
        <v>134</v>
      </c>
      <c r="B9">
        <v>100562011</v>
      </c>
    </row>
    <row r="10" spans="1:2" x14ac:dyDescent="0.25">
      <c r="A10" s="3" t="s">
        <v>123</v>
      </c>
      <c r="B10">
        <v>199739164</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82811-B419-4266-B5E2-2B010F5926F4}">
  <dimension ref="A1:B7"/>
  <sheetViews>
    <sheetView workbookViewId="0">
      <selection activeCell="A2" sqref="A2"/>
    </sheetView>
  </sheetViews>
  <sheetFormatPr defaultRowHeight="15" x14ac:dyDescent="0.25"/>
  <cols>
    <col min="1" max="1" width="11.7109375" style="6" bestFit="1" customWidth="1"/>
    <col min="2" max="2" width="28.5703125" style="5" bestFit="1" customWidth="1"/>
  </cols>
  <sheetData>
    <row r="1" spans="1:2" x14ac:dyDescent="0.25">
      <c r="A1" s="6" t="s">
        <v>158</v>
      </c>
      <c r="B1" s="5" t="s">
        <v>203</v>
      </c>
    </row>
    <row r="2" spans="1:2" x14ac:dyDescent="0.25">
      <c r="A2" s="6" t="s">
        <v>134</v>
      </c>
      <c r="B2" s="5">
        <v>100562011</v>
      </c>
    </row>
    <row r="3" spans="1:2" x14ac:dyDescent="0.25">
      <c r="A3" s="6" t="s">
        <v>204</v>
      </c>
      <c r="B3" s="5">
        <v>2938010</v>
      </c>
    </row>
    <row r="4" spans="1:2" x14ac:dyDescent="0.25">
      <c r="A4" s="6" t="s">
        <v>205</v>
      </c>
      <c r="B4" s="5">
        <v>33505874</v>
      </c>
    </row>
    <row r="5" spans="1:2" x14ac:dyDescent="0.25">
      <c r="A5" s="6" t="s">
        <v>206</v>
      </c>
      <c r="B5" s="5">
        <v>37019953</v>
      </c>
    </row>
    <row r="6" spans="1:2" x14ac:dyDescent="0.25">
      <c r="A6" s="6" t="s">
        <v>159</v>
      </c>
      <c r="B6" s="5">
        <v>23750534</v>
      </c>
    </row>
    <row r="7" spans="1:2" x14ac:dyDescent="0.25">
      <c r="A7" s="6" t="s">
        <v>207</v>
      </c>
      <c r="B7" s="5">
        <v>1962782</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83E24-DD0B-4574-9D43-C47348ABFDB4}">
  <dimension ref="A3:B15"/>
  <sheetViews>
    <sheetView workbookViewId="0">
      <selection activeCell="K11" sqref="K11"/>
    </sheetView>
  </sheetViews>
  <sheetFormatPr defaultRowHeight="15" x14ac:dyDescent="0.25"/>
  <cols>
    <col min="1" max="1" width="15.140625" bestFit="1" customWidth="1"/>
    <col min="2" max="2" width="33.140625" bestFit="1" customWidth="1"/>
  </cols>
  <sheetData>
    <row r="3" spans="1:2" x14ac:dyDescent="0.25">
      <c r="A3" s="2" t="s">
        <v>122</v>
      </c>
      <c r="B3" t="s">
        <v>208</v>
      </c>
    </row>
    <row r="4" spans="1:2" x14ac:dyDescent="0.25">
      <c r="A4" s="3" t="s">
        <v>141</v>
      </c>
      <c r="B4">
        <v>2139840</v>
      </c>
    </row>
    <row r="5" spans="1:2" x14ac:dyDescent="0.25">
      <c r="A5" s="3" t="s">
        <v>212</v>
      </c>
      <c r="B5">
        <v>17963171</v>
      </c>
    </row>
    <row r="6" spans="1:2" x14ac:dyDescent="0.25">
      <c r="A6" s="3" t="s">
        <v>142</v>
      </c>
      <c r="B6">
        <v>2782905</v>
      </c>
    </row>
    <row r="7" spans="1:2" x14ac:dyDescent="0.25">
      <c r="A7" s="3" t="s">
        <v>143</v>
      </c>
      <c r="B7">
        <v>4072192</v>
      </c>
    </row>
    <row r="8" spans="1:2" x14ac:dyDescent="0.25">
      <c r="A8" s="3" t="s">
        <v>213</v>
      </c>
      <c r="B8">
        <v>3385090</v>
      </c>
    </row>
    <row r="9" spans="1:2" x14ac:dyDescent="0.25">
      <c r="A9" s="3" t="s">
        <v>160</v>
      </c>
      <c r="B9">
        <v>2010432</v>
      </c>
    </row>
    <row r="10" spans="1:2" x14ac:dyDescent="0.25">
      <c r="A10" s="3" t="s">
        <v>214</v>
      </c>
      <c r="B10">
        <v>4231141</v>
      </c>
    </row>
    <row r="11" spans="1:2" x14ac:dyDescent="0.25">
      <c r="A11" s="3" t="s">
        <v>161</v>
      </c>
      <c r="B11">
        <v>2240422</v>
      </c>
    </row>
    <row r="12" spans="1:2" x14ac:dyDescent="0.25">
      <c r="A12" s="3" t="s">
        <v>144</v>
      </c>
      <c r="B12">
        <v>3070668</v>
      </c>
    </row>
    <row r="13" spans="1:2" x14ac:dyDescent="0.25">
      <c r="A13" s="3" t="s">
        <v>145</v>
      </c>
      <c r="B13">
        <v>25462700</v>
      </c>
    </row>
    <row r="14" spans="1:2" x14ac:dyDescent="0.25">
      <c r="A14" s="3" t="s">
        <v>215</v>
      </c>
      <c r="B14">
        <v>100562011</v>
      </c>
    </row>
    <row r="15" spans="1:2" x14ac:dyDescent="0.25">
      <c r="A15" s="3" t="s">
        <v>123</v>
      </c>
      <c r="B15">
        <v>167920572</v>
      </c>
    </row>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9E75C-14F5-4CF7-8920-1EC440365FD3}">
  <dimension ref="A1:B12"/>
  <sheetViews>
    <sheetView workbookViewId="0"/>
  </sheetViews>
  <sheetFormatPr defaultRowHeight="15" x14ac:dyDescent="0.25"/>
  <cols>
    <col min="1" max="1" width="19.28515625" bestFit="1" customWidth="1"/>
    <col min="2" max="2" width="28.5703125" bestFit="1" customWidth="1"/>
  </cols>
  <sheetData>
    <row r="1" spans="1:2" x14ac:dyDescent="0.25">
      <c r="A1" t="s">
        <v>211</v>
      </c>
      <c r="B1" t="s">
        <v>203</v>
      </c>
    </row>
    <row r="2" spans="1:2" x14ac:dyDescent="0.25">
      <c r="A2" t="s">
        <v>141</v>
      </c>
      <c r="B2">
        <v>2139840</v>
      </c>
    </row>
    <row r="3" spans="1:2" x14ac:dyDescent="0.25">
      <c r="A3" t="s">
        <v>212</v>
      </c>
      <c r="B3">
        <v>17963171</v>
      </c>
    </row>
    <row r="4" spans="1:2" x14ac:dyDescent="0.25">
      <c r="A4" t="s">
        <v>142</v>
      </c>
      <c r="B4">
        <v>2782905</v>
      </c>
    </row>
    <row r="5" spans="1:2" x14ac:dyDescent="0.25">
      <c r="A5" t="s">
        <v>143</v>
      </c>
      <c r="B5">
        <v>4072192</v>
      </c>
    </row>
    <row r="6" spans="1:2" x14ac:dyDescent="0.25">
      <c r="A6" t="s">
        <v>213</v>
      </c>
      <c r="B6">
        <v>3385090</v>
      </c>
    </row>
    <row r="7" spans="1:2" x14ac:dyDescent="0.25">
      <c r="A7" t="s">
        <v>160</v>
      </c>
      <c r="B7">
        <v>2010432</v>
      </c>
    </row>
    <row r="8" spans="1:2" x14ac:dyDescent="0.25">
      <c r="A8" t="s">
        <v>214</v>
      </c>
      <c r="B8">
        <v>4231141</v>
      </c>
    </row>
    <row r="9" spans="1:2" x14ac:dyDescent="0.25">
      <c r="A9" t="s">
        <v>161</v>
      </c>
      <c r="B9">
        <v>2240422</v>
      </c>
    </row>
    <row r="10" spans="1:2" x14ac:dyDescent="0.25">
      <c r="A10" t="s">
        <v>144</v>
      </c>
      <c r="B10">
        <v>3070668</v>
      </c>
    </row>
    <row r="11" spans="1:2" x14ac:dyDescent="0.25">
      <c r="A11" t="s">
        <v>145</v>
      </c>
      <c r="B11">
        <v>25462700</v>
      </c>
    </row>
    <row r="12" spans="1:2" x14ac:dyDescent="0.25">
      <c r="A12" t="s">
        <v>215</v>
      </c>
      <c r="B12">
        <v>100562011</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0A5B2-ED55-4B4E-AA36-EE104BAFF42D}">
  <dimension ref="A1:C46"/>
  <sheetViews>
    <sheetView topLeftCell="A2" workbookViewId="0">
      <selection activeCell="A2" sqref="A2"/>
    </sheetView>
  </sheetViews>
  <sheetFormatPr defaultRowHeight="15" x14ac:dyDescent="0.25"/>
  <cols>
    <col min="1" max="1" width="24.7109375" style="5" bestFit="1" customWidth="1"/>
    <col min="2" max="2" width="22.5703125" style="6" bestFit="1" customWidth="1"/>
    <col min="3" max="3" width="11.7109375" style="6" bestFit="1" customWidth="1"/>
  </cols>
  <sheetData>
    <row r="1" spans="1:3" x14ac:dyDescent="0.25">
      <c r="A1" s="5" t="s">
        <v>156</v>
      </c>
      <c r="B1" s="6" t="s">
        <v>157</v>
      </c>
      <c r="C1" s="6" t="s">
        <v>158</v>
      </c>
    </row>
    <row r="2" spans="1:3" x14ac:dyDescent="0.25">
      <c r="A2" s="5">
        <v>4259935</v>
      </c>
      <c r="B2" s="6" t="s">
        <v>143</v>
      </c>
      <c r="C2" s="6" t="s">
        <v>159</v>
      </c>
    </row>
    <row r="3" spans="1:3" x14ac:dyDescent="0.25">
      <c r="A3" s="5">
        <v>3131378</v>
      </c>
      <c r="B3" s="6" t="s">
        <v>144</v>
      </c>
      <c r="C3" s="6" t="s">
        <v>159</v>
      </c>
    </row>
    <row r="4" spans="1:3" x14ac:dyDescent="0.25">
      <c r="A4" s="5">
        <v>2957880</v>
      </c>
      <c r="B4" s="6" t="s">
        <v>142</v>
      </c>
      <c r="C4" s="6" t="s">
        <v>159</v>
      </c>
    </row>
    <row r="5" spans="1:3" x14ac:dyDescent="0.25">
      <c r="A5" s="5">
        <v>2107703</v>
      </c>
      <c r="B5" s="6" t="s">
        <v>160</v>
      </c>
      <c r="C5" s="6" t="s">
        <v>159</v>
      </c>
    </row>
    <row r="6" spans="1:3" x14ac:dyDescent="0.25">
      <c r="A6" s="5">
        <v>1778782</v>
      </c>
      <c r="B6" s="6" t="s">
        <v>161</v>
      </c>
      <c r="C6" s="6" t="s">
        <v>159</v>
      </c>
    </row>
    <row r="7" spans="1:3" x14ac:dyDescent="0.25">
      <c r="A7" s="5">
        <v>1427381</v>
      </c>
      <c r="B7" s="6" t="s">
        <v>162</v>
      </c>
      <c r="C7" s="6" t="s">
        <v>159</v>
      </c>
    </row>
    <row r="8" spans="1:3" x14ac:dyDescent="0.25">
      <c r="A8" s="5">
        <v>1012847</v>
      </c>
      <c r="B8" s="6" t="s">
        <v>163</v>
      </c>
      <c r="C8" s="6" t="s">
        <v>159</v>
      </c>
    </row>
    <row r="9" spans="1:3" x14ac:dyDescent="0.25">
      <c r="A9" s="5">
        <v>812867</v>
      </c>
      <c r="B9" s="6" t="s">
        <v>164</v>
      </c>
      <c r="C9" s="6" t="s">
        <v>159</v>
      </c>
    </row>
    <row r="10" spans="1:3" x14ac:dyDescent="0.25">
      <c r="A10" s="5">
        <v>679442</v>
      </c>
      <c r="B10" s="6" t="s">
        <v>165</v>
      </c>
      <c r="C10" s="6" t="s">
        <v>159</v>
      </c>
    </row>
    <row r="11" spans="1:3" x14ac:dyDescent="0.25">
      <c r="A11" s="5">
        <v>594104</v>
      </c>
      <c r="B11" s="6" t="s">
        <v>166</v>
      </c>
      <c r="C11" s="6" t="s">
        <v>159</v>
      </c>
    </row>
    <row r="12" spans="1:3" x14ac:dyDescent="0.25">
      <c r="A12" s="5">
        <v>635664</v>
      </c>
      <c r="B12" s="6" t="s">
        <v>167</v>
      </c>
      <c r="C12" s="6" t="s">
        <v>159</v>
      </c>
    </row>
    <row r="13" spans="1:3" x14ac:dyDescent="0.25">
      <c r="A13" s="5">
        <v>504183</v>
      </c>
      <c r="B13" s="6" t="s">
        <v>168</v>
      </c>
      <c r="C13" s="6" t="s">
        <v>159</v>
      </c>
    </row>
    <row r="14" spans="1:3" x14ac:dyDescent="0.25">
      <c r="A14" s="5">
        <v>482175</v>
      </c>
      <c r="B14" s="6" t="s">
        <v>169</v>
      </c>
      <c r="C14" s="6" t="s">
        <v>159</v>
      </c>
    </row>
    <row r="15" spans="1:3" x14ac:dyDescent="0.25">
      <c r="A15" s="5">
        <v>480368</v>
      </c>
      <c r="B15" s="6" t="s">
        <v>170</v>
      </c>
      <c r="C15" s="6" t="s">
        <v>159</v>
      </c>
    </row>
    <row r="16" spans="1:3" x14ac:dyDescent="0.25">
      <c r="A16" s="5">
        <v>398303</v>
      </c>
      <c r="B16" s="6" t="s">
        <v>171</v>
      </c>
      <c r="C16" s="6" t="s">
        <v>159</v>
      </c>
    </row>
    <row r="17" spans="1:3" x14ac:dyDescent="0.25">
      <c r="A17" s="5">
        <v>284086</v>
      </c>
      <c r="B17" s="6" t="s">
        <v>172</v>
      </c>
      <c r="C17" s="6" t="s">
        <v>159</v>
      </c>
    </row>
    <row r="18" spans="1:3" x14ac:dyDescent="0.25">
      <c r="A18" s="5">
        <v>281778</v>
      </c>
      <c r="B18" s="6" t="s">
        <v>173</v>
      </c>
      <c r="C18" s="6" t="s">
        <v>159</v>
      </c>
    </row>
    <row r="19" spans="1:3" x14ac:dyDescent="0.25">
      <c r="A19" s="5">
        <v>297302</v>
      </c>
      <c r="B19" s="6" t="s">
        <v>174</v>
      </c>
      <c r="C19" s="6" t="s">
        <v>159</v>
      </c>
    </row>
    <row r="20" spans="1:3" x14ac:dyDescent="0.25">
      <c r="A20" s="5">
        <v>253663</v>
      </c>
      <c r="B20" s="6" t="s">
        <v>175</v>
      </c>
      <c r="C20" s="6" t="s">
        <v>159</v>
      </c>
    </row>
    <row r="21" spans="1:3" x14ac:dyDescent="0.25">
      <c r="A21" s="5">
        <v>214874</v>
      </c>
      <c r="B21" s="6" t="s">
        <v>176</v>
      </c>
      <c r="C21" s="6" t="s">
        <v>159</v>
      </c>
    </row>
    <row r="22" spans="1:3" x14ac:dyDescent="0.25">
      <c r="A22" s="5">
        <v>181848</v>
      </c>
      <c r="B22" s="6" t="s">
        <v>177</v>
      </c>
      <c r="C22" s="6" t="s">
        <v>159</v>
      </c>
    </row>
    <row r="23" spans="1:3" x14ac:dyDescent="0.25">
      <c r="A23" s="5">
        <v>200086</v>
      </c>
      <c r="B23" s="6" t="s">
        <v>178</v>
      </c>
      <c r="C23" s="6" t="s">
        <v>159</v>
      </c>
    </row>
    <row r="24" spans="1:3" x14ac:dyDescent="0.25">
      <c r="A24" s="5">
        <v>116527</v>
      </c>
      <c r="B24" s="6" t="s">
        <v>179</v>
      </c>
      <c r="C24" s="6" t="s">
        <v>159</v>
      </c>
    </row>
    <row r="25" spans="1:3" x14ac:dyDescent="0.25">
      <c r="A25" s="5">
        <v>84058</v>
      </c>
      <c r="B25" s="6" t="s">
        <v>180</v>
      </c>
      <c r="C25" s="6" t="s">
        <v>159</v>
      </c>
    </row>
    <row r="26" spans="1:3" x14ac:dyDescent="0.25">
      <c r="A26" s="5">
        <v>85506</v>
      </c>
      <c r="B26" s="6" t="s">
        <v>181</v>
      </c>
      <c r="C26" s="6" t="s">
        <v>159</v>
      </c>
    </row>
    <row r="27" spans="1:3" x14ac:dyDescent="0.25">
      <c r="A27" s="5">
        <v>68955</v>
      </c>
      <c r="B27" s="6" t="s">
        <v>182</v>
      </c>
      <c r="C27" s="6" t="s">
        <v>159</v>
      </c>
    </row>
    <row r="28" spans="1:3" x14ac:dyDescent="0.25">
      <c r="A28" s="5">
        <v>66445</v>
      </c>
      <c r="B28" s="6" t="s">
        <v>183</v>
      </c>
      <c r="C28" s="6" t="s">
        <v>159</v>
      </c>
    </row>
    <row r="29" spans="1:3" x14ac:dyDescent="0.25">
      <c r="A29" s="5">
        <v>63068</v>
      </c>
      <c r="B29" s="6" t="s">
        <v>184</v>
      </c>
      <c r="C29" s="6" t="s">
        <v>159</v>
      </c>
    </row>
    <row r="30" spans="1:3" x14ac:dyDescent="0.25">
      <c r="A30" s="5">
        <v>68206</v>
      </c>
      <c r="B30" s="6" t="s">
        <v>185</v>
      </c>
      <c r="C30" s="6" t="s">
        <v>159</v>
      </c>
    </row>
    <row r="31" spans="1:3" x14ac:dyDescent="0.25">
      <c r="A31" s="5">
        <v>61749</v>
      </c>
      <c r="B31" s="6" t="s">
        <v>186</v>
      </c>
      <c r="C31" s="6" t="s">
        <v>159</v>
      </c>
    </row>
    <row r="32" spans="1:3" x14ac:dyDescent="0.25">
      <c r="A32" s="5">
        <v>39854</v>
      </c>
      <c r="B32" s="6" t="s">
        <v>187</v>
      </c>
      <c r="C32" s="6" t="s">
        <v>159</v>
      </c>
    </row>
    <row r="33" spans="1:3" x14ac:dyDescent="0.25">
      <c r="A33" s="5">
        <v>37191</v>
      </c>
      <c r="B33" s="6" t="s">
        <v>188</v>
      </c>
      <c r="C33" s="6" t="s">
        <v>159</v>
      </c>
    </row>
    <row r="34" spans="1:3" x14ac:dyDescent="0.25">
      <c r="A34" s="5">
        <v>25602</v>
      </c>
      <c r="B34" s="6" t="s">
        <v>189</v>
      </c>
      <c r="C34" s="6" t="s">
        <v>159</v>
      </c>
    </row>
    <row r="35" spans="1:3" x14ac:dyDescent="0.25">
      <c r="A35" s="5">
        <v>23365</v>
      </c>
      <c r="B35" s="6" t="s">
        <v>190</v>
      </c>
      <c r="C35" s="6" t="s">
        <v>159</v>
      </c>
    </row>
    <row r="36" spans="1:3" x14ac:dyDescent="0.25">
      <c r="A36" s="5">
        <v>18696</v>
      </c>
      <c r="B36" s="6" t="s">
        <v>191</v>
      </c>
      <c r="C36" s="6" t="s">
        <v>159</v>
      </c>
    </row>
    <row r="37" spans="1:3" x14ac:dyDescent="0.25">
      <c r="A37" s="5">
        <v>18260</v>
      </c>
      <c r="B37" s="6" t="s">
        <v>192</v>
      </c>
      <c r="C37" s="6" t="s">
        <v>159</v>
      </c>
    </row>
    <row r="38" spans="1:3" x14ac:dyDescent="0.25">
      <c r="A38" s="5">
        <v>17721</v>
      </c>
      <c r="B38" s="6" t="s">
        <v>193</v>
      </c>
      <c r="C38" s="6" t="s">
        <v>159</v>
      </c>
    </row>
    <row r="39" spans="1:3" x14ac:dyDescent="0.25">
      <c r="A39" s="5">
        <v>13680</v>
      </c>
      <c r="B39" s="6" t="s">
        <v>194</v>
      </c>
      <c r="C39" s="6" t="s">
        <v>159</v>
      </c>
    </row>
    <row r="40" spans="1:3" x14ac:dyDescent="0.25">
      <c r="A40" s="5">
        <v>13881</v>
      </c>
      <c r="B40" s="6" t="s">
        <v>195</v>
      </c>
      <c r="C40" s="6" t="s">
        <v>159</v>
      </c>
    </row>
    <row r="41" spans="1:3" x14ac:dyDescent="0.25">
      <c r="A41" s="5">
        <v>9412</v>
      </c>
      <c r="B41" s="6" t="s">
        <v>196</v>
      </c>
      <c r="C41" s="6" t="s">
        <v>159</v>
      </c>
    </row>
    <row r="42" spans="1:3" x14ac:dyDescent="0.25">
      <c r="A42" s="5">
        <v>8596</v>
      </c>
      <c r="B42" s="6" t="s">
        <v>197</v>
      </c>
      <c r="C42" s="6" t="s">
        <v>159</v>
      </c>
    </row>
    <row r="43" spans="1:3" x14ac:dyDescent="0.25">
      <c r="A43" s="5">
        <v>5809</v>
      </c>
      <c r="B43" s="6" t="s">
        <v>198</v>
      </c>
      <c r="C43" s="6" t="s">
        <v>159</v>
      </c>
    </row>
    <row r="44" spans="1:3" x14ac:dyDescent="0.25">
      <c r="A44" s="5">
        <v>6608</v>
      </c>
      <c r="B44" s="6" t="s">
        <v>199</v>
      </c>
      <c r="C44" s="6" t="s">
        <v>159</v>
      </c>
    </row>
    <row r="45" spans="1:3" x14ac:dyDescent="0.25">
      <c r="A45" s="5">
        <v>3325</v>
      </c>
      <c r="B45" s="6" t="s">
        <v>200</v>
      </c>
      <c r="C45" s="6" t="s">
        <v>159</v>
      </c>
    </row>
    <row r="46" spans="1:3" x14ac:dyDescent="0.25">
      <c r="A46" s="5">
        <v>1702</v>
      </c>
      <c r="B46" s="6" t="s">
        <v>201</v>
      </c>
      <c r="C46" s="6" t="s">
        <v>159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8F4CD-F212-490C-B01E-6EE05CA05836}">
  <dimension ref="A1"/>
  <sheetViews>
    <sheetView topLeftCell="E4" workbookViewId="0">
      <selection activeCell="A5" sqref="A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AC8A5-125A-402E-8308-039D0BD0D5E5}">
  <dimension ref="A3:B9"/>
  <sheetViews>
    <sheetView workbookViewId="0">
      <selection activeCell="B18" sqref="B18"/>
    </sheetView>
  </sheetViews>
  <sheetFormatPr defaultRowHeight="15" x14ac:dyDescent="0.25"/>
  <cols>
    <col min="1" max="1" width="13.42578125" bestFit="1" customWidth="1"/>
    <col min="2" max="2" width="36" bestFit="1" customWidth="1"/>
  </cols>
  <sheetData>
    <row r="3" spans="1:2" x14ac:dyDescent="0.25">
      <c r="A3" s="2" t="s">
        <v>122</v>
      </c>
      <c r="B3" t="s">
        <v>210</v>
      </c>
    </row>
    <row r="4" spans="1:2" x14ac:dyDescent="0.25">
      <c r="A4" s="3" t="s">
        <v>205</v>
      </c>
      <c r="B4">
        <v>881733</v>
      </c>
    </row>
    <row r="5" spans="1:2" x14ac:dyDescent="0.25">
      <c r="A5" s="3" t="s">
        <v>206</v>
      </c>
      <c r="B5">
        <v>881427</v>
      </c>
    </row>
    <row r="6" spans="1:2" x14ac:dyDescent="0.25">
      <c r="A6" s="3" t="s">
        <v>159</v>
      </c>
      <c r="B6">
        <v>565488</v>
      </c>
    </row>
    <row r="7" spans="1:2" x14ac:dyDescent="0.25">
      <c r="A7" s="3" t="s">
        <v>207</v>
      </c>
      <c r="B7">
        <v>163565</v>
      </c>
    </row>
    <row r="8" spans="1:2" x14ac:dyDescent="0.25">
      <c r="A8" s="3" t="s">
        <v>134</v>
      </c>
      <c r="B8">
        <v>100562011</v>
      </c>
    </row>
    <row r="9" spans="1:2" x14ac:dyDescent="0.25">
      <c r="A9" s="3" t="s">
        <v>123</v>
      </c>
      <c r="B9">
        <v>103054224</v>
      </c>
    </row>
  </sheetData>
  <pageMargins left="0.7" right="0.7" top="0.75" bottom="0.75" header="0.3" footer="0.3"/>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A17F3-3710-4913-9084-414BDB956D45}">
  <dimension ref="A1:B6"/>
  <sheetViews>
    <sheetView workbookViewId="0">
      <selection activeCell="A2" sqref="A2"/>
    </sheetView>
  </sheetViews>
  <sheetFormatPr defaultRowHeight="15" x14ac:dyDescent="0.25"/>
  <cols>
    <col min="1" max="1" width="11.7109375" bestFit="1" customWidth="1"/>
    <col min="2" max="2" width="31.28515625" bestFit="1" customWidth="1"/>
  </cols>
  <sheetData>
    <row r="1" spans="1:2" x14ac:dyDescent="0.25">
      <c r="A1" t="s">
        <v>158</v>
      </c>
      <c r="B1" t="s">
        <v>209</v>
      </c>
    </row>
    <row r="2" spans="1:2" x14ac:dyDescent="0.25">
      <c r="A2" t="s">
        <v>134</v>
      </c>
      <c r="B2">
        <v>100562011</v>
      </c>
    </row>
    <row r="3" spans="1:2" x14ac:dyDescent="0.25">
      <c r="A3" t="s">
        <v>205</v>
      </c>
      <c r="B3">
        <v>881733</v>
      </c>
    </row>
    <row r="4" spans="1:2" x14ac:dyDescent="0.25">
      <c r="A4" t="s">
        <v>206</v>
      </c>
      <c r="B4">
        <v>881427</v>
      </c>
    </row>
    <row r="5" spans="1:2" x14ac:dyDescent="0.25">
      <c r="A5" t="s">
        <v>159</v>
      </c>
      <c r="B5">
        <v>565488</v>
      </c>
    </row>
    <row r="6" spans="1:2" x14ac:dyDescent="0.25">
      <c r="A6" t="s">
        <v>207</v>
      </c>
      <c r="B6">
        <v>163565</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0955A-C1C8-489C-A91B-025B7BD95621}">
  <dimension ref="A1:C11"/>
  <sheetViews>
    <sheetView workbookViewId="0"/>
  </sheetViews>
  <sheetFormatPr defaultRowHeight="15" x14ac:dyDescent="0.25"/>
  <cols>
    <col min="1" max="1" width="15.140625" bestFit="1" customWidth="1"/>
    <col min="2" max="2" width="19.7109375" bestFit="1" customWidth="1"/>
    <col min="3" max="3" width="22.85546875" bestFit="1" customWidth="1"/>
  </cols>
  <sheetData>
    <row r="1" spans="1:3" x14ac:dyDescent="0.25">
      <c r="A1" t="s">
        <v>147</v>
      </c>
      <c r="B1" t="s">
        <v>148</v>
      </c>
      <c r="C1" t="s">
        <v>149</v>
      </c>
    </row>
    <row r="2" spans="1:3" x14ac:dyDescent="0.25">
      <c r="A2" t="s">
        <v>140</v>
      </c>
      <c r="B2">
        <v>724880.06164991856</v>
      </c>
      <c r="C2">
        <v>30.863109305094795</v>
      </c>
    </row>
    <row r="3" spans="1:3" x14ac:dyDescent="0.25">
      <c r="A3" t="s">
        <v>141</v>
      </c>
      <c r="B3">
        <v>158227.5902300179</v>
      </c>
      <c r="C3">
        <v>6.7368322991745249</v>
      </c>
    </row>
    <row r="4" spans="1:3" x14ac:dyDescent="0.25">
      <c r="A4" t="s">
        <v>150</v>
      </c>
      <c r="B4">
        <v>240.06639236211777</v>
      </c>
      <c r="C4">
        <v>1.0221270662470078E-2</v>
      </c>
    </row>
    <row r="5" spans="1:3" x14ac:dyDescent="0.25">
      <c r="A5" t="s">
        <v>142</v>
      </c>
      <c r="B5">
        <v>211521.42016020417</v>
      </c>
      <c r="C5">
        <v>9.0059156764696162</v>
      </c>
    </row>
    <row r="6" spans="1:3" x14ac:dyDescent="0.25">
      <c r="A6" t="s">
        <v>143</v>
      </c>
      <c r="B6">
        <v>231544.9894425869</v>
      </c>
      <c r="C6">
        <v>9.8584561726638338</v>
      </c>
    </row>
    <row r="7" spans="1:3" x14ac:dyDescent="0.25">
      <c r="A7" t="s">
        <v>151</v>
      </c>
      <c r="B7">
        <v>522.59749266505241</v>
      </c>
      <c r="C7">
        <v>2.2250554804857488E-2</v>
      </c>
    </row>
    <row r="8" spans="1:3" x14ac:dyDescent="0.25">
      <c r="A8" t="s">
        <v>152</v>
      </c>
      <c r="B8">
        <v>291989.32755282521</v>
      </c>
      <c r="C8">
        <v>12.431985660734284</v>
      </c>
    </row>
    <row r="9" spans="1:3" x14ac:dyDescent="0.25">
      <c r="A9" t="s">
        <v>153</v>
      </c>
      <c r="B9">
        <v>979.10798606276512</v>
      </c>
      <c r="C9">
        <v>4.1687333386664888E-2</v>
      </c>
    </row>
    <row r="10" spans="1:3" x14ac:dyDescent="0.25">
      <c r="A10" t="s">
        <v>154</v>
      </c>
      <c r="B10">
        <v>457452.07038795948</v>
      </c>
      <c r="C10">
        <v>19.476867963632859</v>
      </c>
    </row>
    <row r="11" spans="1:3" x14ac:dyDescent="0.25">
      <c r="A11" t="s">
        <v>144</v>
      </c>
      <c r="B11">
        <v>271336.97992104292</v>
      </c>
      <c r="C11">
        <v>11.552673763376093</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D8A85-E4B0-47E5-AC2C-F167306AE862}">
  <dimension ref="A1:C7"/>
  <sheetViews>
    <sheetView workbookViewId="0">
      <selection activeCell="A2" sqref="A2"/>
    </sheetView>
  </sheetViews>
  <sheetFormatPr defaultRowHeight="15" x14ac:dyDescent="0.25"/>
  <cols>
    <col min="1" max="1" width="15.140625" bestFit="1" customWidth="1"/>
    <col min="2" max="2" width="21.5703125" style="4" bestFit="1" customWidth="1"/>
    <col min="3" max="3" width="14.85546875" style="1" bestFit="1" customWidth="1"/>
  </cols>
  <sheetData>
    <row r="1" spans="1:3" x14ac:dyDescent="0.25">
      <c r="A1" t="s">
        <v>138</v>
      </c>
      <c r="B1" s="4" t="s">
        <v>139</v>
      </c>
      <c r="C1" s="1" t="s">
        <v>135</v>
      </c>
    </row>
    <row r="2" spans="1:3" x14ac:dyDescent="0.25">
      <c r="A2" t="s">
        <v>140</v>
      </c>
      <c r="B2" s="4">
        <v>9036265.6512658596</v>
      </c>
      <c r="C2" s="1">
        <v>226375.61619321257</v>
      </c>
    </row>
    <row r="3" spans="1:3" x14ac:dyDescent="0.25">
      <c r="A3" t="s">
        <v>141</v>
      </c>
      <c r="B3" s="4">
        <v>1955981.8696477413</v>
      </c>
      <c r="C3" s="1">
        <v>49269.448761023581</v>
      </c>
    </row>
    <row r="4" spans="1:3" x14ac:dyDescent="0.25">
      <c r="A4" t="s">
        <v>142</v>
      </c>
      <c r="B4" s="4">
        <v>2635721.7275135517</v>
      </c>
      <c r="C4" s="1">
        <v>66025.698032997549</v>
      </c>
    </row>
    <row r="5" spans="1:3" x14ac:dyDescent="0.25">
      <c r="A5" t="s">
        <v>143</v>
      </c>
      <c r="B5" s="4">
        <v>2885522.3518364429</v>
      </c>
      <c r="C5" s="1">
        <v>72286.065496005118</v>
      </c>
    </row>
    <row r="6" spans="1:3" x14ac:dyDescent="0.25">
      <c r="A6" t="s">
        <v>144</v>
      </c>
      <c r="B6" s="4">
        <v>3381190.2284636497</v>
      </c>
      <c r="C6" s="1">
        <v>84706.124548450112</v>
      </c>
    </row>
    <row r="7" spans="1:3" x14ac:dyDescent="0.25">
      <c r="A7" t="s">
        <v>145</v>
      </c>
      <c r="B7" s="4">
        <v>9336184.5396800041</v>
      </c>
      <c r="C7" s="1">
        <v>234322.66574433446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80F86-9160-4840-97CC-C48537317E38}">
  <dimension ref="A1"/>
  <sheetViews>
    <sheetView tabSelected="1" topLeftCell="E18" workbookViewId="0">
      <selection activeCell="L23" sqref="L2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6207F-9A56-4EB4-979E-15A185960A50}">
  <dimension ref="A3:B124"/>
  <sheetViews>
    <sheetView workbookViewId="0">
      <selection activeCell="J20" sqref="J20"/>
    </sheetView>
  </sheetViews>
  <sheetFormatPr defaultRowHeight="15" x14ac:dyDescent="0.25"/>
  <cols>
    <col min="1" max="1" width="27.85546875" bestFit="1" customWidth="1"/>
    <col min="2" max="2" width="18.140625" bestFit="1" customWidth="1"/>
  </cols>
  <sheetData>
    <row r="3" spans="1:2" x14ac:dyDescent="0.25">
      <c r="A3" s="2" t="s">
        <v>122</v>
      </c>
      <c r="B3" t="s">
        <v>124</v>
      </c>
    </row>
    <row r="4" spans="1:2" x14ac:dyDescent="0.25">
      <c r="A4" s="3" t="s">
        <v>2</v>
      </c>
      <c r="B4">
        <v>169916.4</v>
      </c>
    </row>
    <row r="5" spans="1:2" x14ac:dyDescent="0.25">
      <c r="A5" s="3" t="s">
        <v>3</v>
      </c>
      <c r="B5">
        <v>7218.5998268127441</v>
      </c>
    </row>
    <row r="6" spans="1:2" x14ac:dyDescent="0.25">
      <c r="A6" s="3" t="s">
        <v>4</v>
      </c>
      <c r="B6">
        <v>12382.5</v>
      </c>
    </row>
    <row r="7" spans="1:2" x14ac:dyDescent="0.25">
      <c r="A7" s="3" t="s">
        <v>5</v>
      </c>
      <c r="B7">
        <v>12636.5</v>
      </c>
    </row>
    <row r="8" spans="1:2" x14ac:dyDescent="0.25">
      <c r="A8" s="3" t="s">
        <v>6</v>
      </c>
      <c r="B8">
        <v>10668</v>
      </c>
    </row>
    <row r="9" spans="1:2" x14ac:dyDescent="0.25">
      <c r="A9" s="3" t="s">
        <v>7</v>
      </c>
      <c r="B9">
        <v>46619.579029083252</v>
      </c>
    </row>
    <row r="10" spans="1:2" x14ac:dyDescent="0.25">
      <c r="A10" s="3" t="s">
        <v>8</v>
      </c>
      <c r="B10">
        <v>169916.4</v>
      </c>
    </row>
    <row r="11" spans="1:2" x14ac:dyDescent="0.25">
      <c r="A11" s="3" t="s">
        <v>9</v>
      </c>
      <c r="B11">
        <v>169916.4</v>
      </c>
    </row>
    <row r="12" spans="1:2" x14ac:dyDescent="0.25">
      <c r="A12" s="3" t="s">
        <v>10</v>
      </c>
      <c r="B12">
        <v>27970.798690795898</v>
      </c>
    </row>
    <row r="13" spans="1:2" x14ac:dyDescent="0.25">
      <c r="A13" s="3" t="s">
        <v>11</v>
      </c>
      <c r="B13">
        <v>40307.671230316162</v>
      </c>
    </row>
    <row r="14" spans="1:2" x14ac:dyDescent="0.25">
      <c r="A14" s="3" t="s">
        <v>12</v>
      </c>
      <c r="B14">
        <v>21541.379802703857</v>
      </c>
    </row>
    <row r="15" spans="1:2" x14ac:dyDescent="0.25">
      <c r="A15" s="3" t="s">
        <v>13</v>
      </c>
      <c r="B15">
        <v>22435.559761047363</v>
      </c>
    </row>
    <row r="16" spans="1:2" x14ac:dyDescent="0.25">
      <c r="A16" s="3" t="s">
        <v>14</v>
      </c>
      <c r="B16">
        <v>34818.389734268188</v>
      </c>
    </row>
    <row r="17" spans="1:2" x14ac:dyDescent="0.25">
      <c r="A17" s="3" t="s">
        <v>15</v>
      </c>
      <c r="B17">
        <v>23140.73978805542</v>
      </c>
    </row>
    <row r="18" spans="1:2" x14ac:dyDescent="0.25">
      <c r="A18" s="3" t="s">
        <v>16</v>
      </c>
      <c r="B18">
        <v>20229.749536514282</v>
      </c>
    </row>
    <row r="19" spans="1:2" x14ac:dyDescent="0.25">
      <c r="A19" s="3" t="s">
        <v>17</v>
      </c>
      <c r="B19">
        <v>15444.049291610718</v>
      </c>
    </row>
    <row r="20" spans="1:2" x14ac:dyDescent="0.25">
      <c r="A20" s="3" t="s">
        <v>18</v>
      </c>
      <c r="B20">
        <v>165374.50952148438</v>
      </c>
    </row>
    <row r="21" spans="1:2" x14ac:dyDescent="0.25">
      <c r="A21" s="3" t="s">
        <v>19</v>
      </c>
      <c r="B21">
        <v>151874.54956054688</v>
      </c>
    </row>
    <row r="22" spans="1:2" x14ac:dyDescent="0.25">
      <c r="A22" s="3" t="s">
        <v>20</v>
      </c>
      <c r="B22">
        <v>202499.3994140625</v>
      </c>
    </row>
    <row r="23" spans="1:2" x14ac:dyDescent="0.25">
      <c r="A23" s="3" t="s">
        <v>21</v>
      </c>
      <c r="B23">
        <v>192374.42944335938</v>
      </c>
    </row>
    <row r="24" spans="1:2" x14ac:dyDescent="0.25">
      <c r="A24" s="3" t="s">
        <v>22</v>
      </c>
      <c r="B24">
        <v>197199.41943359375</v>
      </c>
    </row>
    <row r="25" spans="1:2" x14ac:dyDescent="0.25">
      <c r="A25" s="3" t="s">
        <v>23</v>
      </c>
      <c r="B25">
        <v>142799.57958984375</v>
      </c>
    </row>
    <row r="26" spans="1:2" x14ac:dyDescent="0.25">
      <c r="A26" s="3" t="s">
        <v>24</v>
      </c>
      <c r="B26">
        <v>166599.50952148438</v>
      </c>
    </row>
    <row r="27" spans="1:2" x14ac:dyDescent="0.25">
      <c r="A27" s="3" t="s">
        <v>25</v>
      </c>
      <c r="B27">
        <v>122399.6396484375</v>
      </c>
    </row>
    <row r="28" spans="1:2" x14ac:dyDescent="0.25">
      <c r="A28" s="3" t="s">
        <v>26</v>
      </c>
      <c r="B28">
        <v>340150.2919921875</v>
      </c>
    </row>
    <row r="29" spans="1:2" x14ac:dyDescent="0.25">
      <c r="A29" s="3" t="s">
        <v>27</v>
      </c>
      <c r="B29">
        <v>383181.35302734375</v>
      </c>
    </row>
    <row r="30" spans="1:2" x14ac:dyDescent="0.25">
      <c r="A30" s="3" t="s">
        <v>28</v>
      </c>
      <c r="B30">
        <v>411868.72705078125</v>
      </c>
    </row>
    <row r="31" spans="1:2" x14ac:dyDescent="0.25">
      <c r="A31" s="3" t="s">
        <v>29</v>
      </c>
      <c r="B31">
        <v>360427.02392578125</v>
      </c>
    </row>
    <row r="32" spans="1:2" x14ac:dyDescent="0.25">
      <c r="A32" s="3" t="s">
        <v>30</v>
      </c>
      <c r="B32">
        <v>347998.505859375</v>
      </c>
    </row>
    <row r="33" spans="1:2" x14ac:dyDescent="0.25">
      <c r="A33" s="3" t="s">
        <v>31</v>
      </c>
      <c r="B33">
        <v>370784.12231445313</v>
      </c>
    </row>
    <row r="34" spans="1:2" x14ac:dyDescent="0.25">
      <c r="A34" s="3" t="s">
        <v>32</v>
      </c>
      <c r="B34">
        <v>113884.5185546875</v>
      </c>
    </row>
    <row r="35" spans="1:2" x14ac:dyDescent="0.25">
      <c r="A35" s="3" t="s">
        <v>33</v>
      </c>
      <c r="B35">
        <v>98494.71875</v>
      </c>
    </row>
    <row r="36" spans="1:2" x14ac:dyDescent="0.25">
      <c r="A36" s="3" t="s">
        <v>34</v>
      </c>
      <c r="B36">
        <v>99264.208740234375</v>
      </c>
    </row>
    <row r="37" spans="1:2" x14ac:dyDescent="0.25">
      <c r="A37" s="3" t="s">
        <v>35</v>
      </c>
      <c r="B37">
        <v>106189.61865234375</v>
      </c>
    </row>
    <row r="38" spans="1:2" x14ac:dyDescent="0.25">
      <c r="A38" s="3" t="s">
        <v>36</v>
      </c>
      <c r="B38">
        <v>25919.51953125</v>
      </c>
    </row>
    <row r="39" spans="1:2" x14ac:dyDescent="0.25">
      <c r="A39" s="3" t="s">
        <v>37</v>
      </c>
      <c r="B39">
        <v>26459.509521484375</v>
      </c>
    </row>
    <row r="40" spans="1:2" x14ac:dyDescent="0.25">
      <c r="A40" s="3" t="s">
        <v>38</v>
      </c>
      <c r="B40">
        <v>31319.41943359375</v>
      </c>
    </row>
    <row r="41" spans="1:2" x14ac:dyDescent="0.25">
      <c r="A41" s="3" t="s">
        <v>39</v>
      </c>
      <c r="B41">
        <v>30239.439453125</v>
      </c>
    </row>
    <row r="42" spans="1:2" x14ac:dyDescent="0.25">
      <c r="A42" s="3" t="s">
        <v>40</v>
      </c>
      <c r="B42">
        <v>22139.589599609375</v>
      </c>
    </row>
    <row r="43" spans="1:2" x14ac:dyDescent="0.25">
      <c r="A43" s="3" t="s">
        <v>41</v>
      </c>
      <c r="B43">
        <v>25424.549560546875</v>
      </c>
    </row>
    <row r="44" spans="1:2" x14ac:dyDescent="0.25">
      <c r="A44" s="3" t="s">
        <v>42</v>
      </c>
      <c r="B44">
        <v>25424.549560546875</v>
      </c>
    </row>
    <row r="45" spans="1:2" x14ac:dyDescent="0.25">
      <c r="A45" s="3" t="s">
        <v>43</v>
      </c>
      <c r="B45">
        <v>22034.609619140625</v>
      </c>
    </row>
    <row r="46" spans="1:2" x14ac:dyDescent="0.25">
      <c r="A46" s="3" t="s">
        <v>44</v>
      </c>
      <c r="B46">
        <v>28249.49951171875</v>
      </c>
    </row>
    <row r="47" spans="1:2" x14ac:dyDescent="0.25">
      <c r="A47" s="3" t="s">
        <v>45</v>
      </c>
      <c r="B47">
        <v>27119.51953125</v>
      </c>
    </row>
    <row r="48" spans="1:2" x14ac:dyDescent="0.25">
      <c r="A48" s="3" t="s">
        <v>46</v>
      </c>
      <c r="B48">
        <v>7307.3898782730103</v>
      </c>
    </row>
    <row r="49" spans="1:2" x14ac:dyDescent="0.25">
      <c r="A49" s="3" t="s">
        <v>47</v>
      </c>
      <c r="B49">
        <v>2427.2999382019043</v>
      </c>
    </row>
    <row r="50" spans="1:2" x14ac:dyDescent="0.25">
      <c r="A50" s="3" t="s">
        <v>48</v>
      </c>
      <c r="B50">
        <v>2679.0199317932129</v>
      </c>
    </row>
    <row r="51" spans="1:2" x14ac:dyDescent="0.25">
      <c r="A51" s="3" t="s">
        <v>49</v>
      </c>
      <c r="B51">
        <v>15390.879608154297</v>
      </c>
    </row>
    <row r="52" spans="1:2" x14ac:dyDescent="0.25">
      <c r="A52" s="3" t="s">
        <v>50</v>
      </c>
      <c r="B52">
        <v>9480.2400226593018</v>
      </c>
    </row>
    <row r="53" spans="1:2" x14ac:dyDescent="0.25">
      <c r="A53" s="3" t="s">
        <v>51</v>
      </c>
      <c r="B53">
        <v>1005493.8754882813</v>
      </c>
    </row>
    <row r="54" spans="1:2" x14ac:dyDescent="0.25">
      <c r="A54" s="3" t="s">
        <v>52</v>
      </c>
      <c r="B54">
        <v>1205876.9965820313</v>
      </c>
    </row>
    <row r="55" spans="1:2" x14ac:dyDescent="0.25">
      <c r="A55" s="3" t="s">
        <v>53</v>
      </c>
      <c r="B55">
        <v>1080637.5458984375</v>
      </c>
    </row>
    <row r="56" spans="1:2" x14ac:dyDescent="0.25">
      <c r="A56" s="3" t="s">
        <v>54</v>
      </c>
      <c r="B56">
        <v>1055589.6557617188</v>
      </c>
    </row>
    <row r="57" spans="1:2" x14ac:dyDescent="0.25">
      <c r="A57" s="3" t="s">
        <v>55</v>
      </c>
      <c r="B57">
        <v>1202298.7265625</v>
      </c>
    </row>
    <row r="58" spans="1:2" x14ac:dyDescent="0.25">
      <c r="A58" s="3" t="s">
        <v>56</v>
      </c>
      <c r="B58">
        <v>281421.5625</v>
      </c>
    </row>
    <row r="59" spans="1:2" x14ac:dyDescent="0.25">
      <c r="A59" s="3" t="s">
        <v>57</v>
      </c>
      <c r="B59">
        <v>307600.3125</v>
      </c>
    </row>
    <row r="60" spans="1:2" x14ac:dyDescent="0.25">
      <c r="A60" s="3" t="s">
        <v>58</v>
      </c>
      <c r="B60">
        <v>375228.75</v>
      </c>
    </row>
    <row r="61" spans="1:2" x14ac:dyDescent="0.25">
      <c r="A61" s="3" t="s">
        <v>59</v>
      </c>
      <c r="B61">
        <v>314145</v>
      </c>
    </row>
    <row r="62" spans="1:2" x14ac:dyDescent="0.25">
      <c r="A62" s="3" t="s">
        <v>60</v>
      </c>
      <c r="B62">
        <v>351842.4140625</v>
      </c>
    </row>
    <row r="63" spans="1:2" x14ac:dyDescent="0.25">
      <c r="A63" s="3" t="s">
        <v>61</v>
      </c>
      <c r="B63">
        <v>395822.7158203125</v>
      </c>
    </row>
    <row r="64" spans="1:2" x14ac:dyDescent="0.25">
      <c r="A64" s="3" t="s">
        <v>62</v>
      </c>
      <c r="B64">
        <v>324965.56298828125</v>
      </c>
    </row>
    <row r="65" spans="1:2" x14ac:dyDescent="0.25">
      <c r="A65" s="3" t="s">
        <v>63</v>
      </c>
      <c r="B65">
        <v>375228.75</v>
      </c>
    </row>
    <row r="66" spans="1:2" x14ac:dyDescent="0.25">
      <c r="A66" s="3" t="s">
        <v>64</v>
      </c>
      <c r="B66">
        <v>418443.53759765625</v>
      </c>
    </row>
    <row r="67" spans="1:2" x14ac:dyDescent="0.25">
      <c r="A67" s="3" t="s">
        <v>65</v>
      </c>
      <c r="B67">
        <v>399732.64770507813</v>
      </c>
    </row>
    <row r="68" spans="1:2" x14ac:dyDescent="0.25">
      <c r="A68" s="3" t="s">
        <v>66</v>
      </c>
      <c r="B68">
        <v>367413.837890625</v>
      </c>
    </row>
    <row r="69" spans="1:2" x14ac:dyDescent="0.25">
      <c r="A69" s="3" t="s">
        <v>67</v>
      </c>
      <c r="B69">
        <v>394629.677734375</v>
      </c>
    </row>
    <row r="70" spans="1:2" x14ac:dyDescent="0.25">
      <c r="A70" s="3" t="s">
        <v>68</v>
      </c>
      <c r="B70">
        <v>72031.5</v>
      </c>
    </row>
    <row r="71" spans="1:2" x14ac:dyDescent="0.25">
      <c r="A71" s="3" t="s">
        <v>69</v>
      </c>
      <c r="B71">
        <v>67029.3125</v>
      </c>
    </row>
    <row r="72" spans="1:2" x14ac:dyDescent="0.25">
      <c r="A72" s="3" t="s">
        <v>70</v>
      </c>
      <c r="B72">
        <v>69030.1875</v>
      </c>
    </row>
    <row r="73" spans="1:2" x14ac:dyDescent="0.25">
      <c r="A73" s="3" t="s">
        <v>71</v>
      </c>
      <c r="B73">
        <v>77033.6875</v>
      </c>
    </row>
    <row r="74" spans="1:2" x14ac:dyDescent="0.25">
      <c r="A74" s="3" t="s">
        <v>72</v>
      </c>
      <c r="B74">
        <v>72031.5</v>
      </c>
    </row>
    <row r="75" spans="1:2" x14ac:dyDescent="0.25">
      <c r="A75" s="3" t="s">
        <v>73</v>
      </c>
      <c r="B75">
        <v>14681.062316894531</v>
      </c>
    </row>
    <row r="76" spans="1:2" x14ac:dyDescent="0.25">
      <c r="A76" s="3" t="s">
        <v>74</v>
      </c>
      <c r="B76">
        <v>11884.669494628906</v>
      </c>
    </row>
    <row r="77" spans="1:2" x14ac:dyDescent="0.25">
      <c r="A77" s="3" t="s">
        <v>75</v>
      </c>
      <c r="B77">
        <v>23070.240783691406</v>
      </c>
    </row>
    <row r="78" spans="1:2" x14ac:dyDescent="0.25">
      <c r="A78" s="3" t="s">
        <v>76</v>
      </c>
      <c r="B78">
        <v>12583.767700195313</v>
      </c>
    </row>
    <row r="79" spans="1:2" x14ac:dyDescent="0.25">
      <c r="A79" s="3" t="s">
        <v>77</v>
      </c>
      <c r="B79">
        <v>19574.749755859375</v>
      </c>
    </row>
    <row r="80" spans="1:2" x14ac:dyDescent="0.25">
      <c r="A80" s="3" t="s">
        <v>78</v>
      </c>
      <c r="B80">
        <v>15380.160522460938</v>
      </c>
    </row>
    <row r="81" spans="1:2" x14ac:dyDescent="0.25">
      <c r="A81" s="3" t="s">
        <v>79</v>
      </c>
      <c r="B81">
        <v>15380.160522460938</v>
      </c>
    </row>
    <row r="82" spans="1:2" x14ac:dyDescent="0.25">
      <c r="A82" s="3" t="s">
        <v>80</v>
      </c>
      <c r="B82">
        <v>18176.553344726563</v>
      </c>
    </row>
    <row r="83" spans="1:2" x14ac:dyDescent="0.25">
      <c r="A83" s="3" t="s">
        <v>81</v>
      </c>
      <c r="B83">
        <v>13981.964111328125</v>
      </c>
    </row>
    <row r="84" spans="1:2" x14ac:dyDescent="0.25">
      <c r="A84" s="3" t="s">
        <v>82</v>
      </c>
      <c r="B84">
        <v>13282.865905761719</v>
      </c>
    </row>
    <row r="85" spans="1:2" x14ac:dyDescent="0.25">
      <c r="A85" s="3" t="s">
        <v>83</v>
      </c>
      <c r="B85">
        <v>11884.669494628906</v>
      </c>
    </row>
    <row r="86" spans="1:2" x14ac:dyDescent="0.25">
      <c r="A86" s="3" t="s">
        <v>84</v>
      </c>
      <c r="B86">
        <v>11185.5712890625</v>
      </c>
    </row>
    <row r="87" spans="1:2" x14ac:dyDescent="0.25">
      <c r="A87" s="3" t="s">
        <v>85</v>
      </c>
      <c r="B87">
        <v>194396.396484375</v>
      </c>
    </row>
    <row r="88" spans="1:2" x14ac:dyDescent="0.25">
      <c r="A88" s="3" t="s">
        <v>86</v>
      </c>
      <c r="B88">
        <v>196016.36645507813</v>
      </c>
    </row>
    <row r="89" spans="1:2" x14ac:dyDescent="0.25">
      <c r="A89" s="3" t="s">
        <v>87</v>
      </c>
      <c r="B89">
        <v>208436.13623046875</v>
      </c>
    </row>
    <row r="90" spans="1:2" x14ac:dyDescent="0.25">
      <c r="A90" s="3" t="s">
        <v>88</v>
      </c>
      <c r="B90">
        <v>180356.65673828125</v>
      </c>
    </row>
    <row r="91" spans="1:2" x14ac:dyDescent="0.25">
      <c r="A91" s="3" t="s">
        <v>89</v>
      </c>
      <c r="B91">
        <v>20192.260627746582</v>
      </c>
    </row>
    <row r="92" spans="1:2" x14ac:dyDescent="0.25">
      <c r="A92" s="3" t="s">
        <v>90</v>
      </c>
      <c r="B92">
        <v>21973.930683135986</v>
      </c>
    </row>
    <row r="93" spans="1:2" x14ac:dyDescent="0.25">
      <c r="A93" s="3" t="s">
        <v>91</v>
      </c>
      <c r="B93">
        <v>21919.94068145752</v>
      </c>
    </row>
    <row r="94" spans="1:2" x14ac:dyDescent="0.25">
      <c r="A94" s="3" t="s">
        <v>92</v>
      </c>
      <c r="B94">
        <v>22081.91068649292</v>
      </c>
    </row>
    <row r="95" spans="1:2" x14ac:dyDescent="0.25">
      <c r="A95" s="3" t="s">
        <v>93</v>
      </c>
      <c r="B95">
        <v>78027.703742980957</v>
      </c>
    </row>
    <row r="96" spans="1:2" x14ac:dyDescent="0.25">
      <c r="A96" s="3" t="s">
        <v>94</v>
      </c>
      <c r="B96">
        <v>27105.649785995483</v>
      </c>
    </row>
    <row r="97" spans="1:2" x14ac:dyDescent="0.25">
      <c r="A97" s="3" t="s">
        <v>95</v>
      </c>
      <c r="B97">
        <v>7425.1196594238281</v>
      </c>
    </row>
    <row r="98" spans="1:2" x14ac:dyDescent="0.25">
      <c r="A98" s="3" t="s">
        <v>96</v>
      </c>
      <c r="B98">
        <v>421980.40209960938</v>
      </c>
    </row>
    <row r="99" spans="1:2" x14ac:dyDescent="0.25">
      <c r="A99" s="3" t="s">
        <v>97</v>
      </c>
      <c r="B99">
        <v>357610.51025390625</v>
      </c>
    </row>
    <row r="100" spans="1:2" x14ac:dyDescent="0.25">
      <c r="A100" s="3" t="s">
        <v>98</v>
      </c>
      <c r="B100">
        <v>381451.2109375</v>
      </c>
    </row>
    <row r="101" spans="1:2" x14ac:dyDescent="0.25">
      <c r="A101" s="3" t="s">
        <v>99</v>
      </c>
      <c r="B101">
        <v>350458.30004882813</v>
      </c>
    </row>
    <row r="102" spans="1:2" x14ac:dyDescent="0.25">
      <c r="A102" s="3" t="s">
        <v>100</v>
      </c>
      <c r="B102">
        <v>410060.0517578125</v>
      </c>
    </row>
    <row r="103" spans="1:2" x14ac:dyDescent="0.25">
      <c r="A103" s="3" t="s">
        <v>101</v>
      </c>
      <c r="B103">
        <v>359994.58032226563</v>
      </c>
    </row>
    <row r="104" spans="1:2" x14ac:dyDescent="0.25">
      <c r="A104" s="3" t="s">
        <v>102</v>
      </c>
      <c r="B104">
        <v>376683.07080078125</v>
      </c>
    </row>
    <row r="105" spans="1:2" x14ac:dyDescent="0.25">
      <c r="A105" s="3" t="s">
        <v>103</v>
      </c>
      <c r="B105">
        <v>333769.8095703125</v>
      </c>
    </row>
    <row r="106" spans="1:2" x14ac:dyDescent="0.25">
      <c r="A106" s="3" t="s">
        <v>104</v>
      </c>
      <c r="B106">
        <v>117840.44763183594</v>
      </c>
    </row>
    <row r="107" spans="1:2" x14ac:dyDescent="0.25">
      <c r="A107" s="3" t="s">
        <v>105</v>
      </c>
      <c r="B107">
        <v>128774.09741210938</v>
      </c>
    </row>
    <row r="108" spans="1:2" x14ac:dyDescent="0.25">
      <c r="A108" s="3" t="s">
        <v>106</v>
      </c>
      <c r="B108">
        <v>106906.7978515625</v>
      </c>
    </row>
    <row r="109" spans="1:2" x14ac:dyDescent="0.25">
      <c r="A109" s="3" t="s">
        <v>107</v>
      </c>
      <c r="B109">
        <v>98402.848022460938</v>
      </c>
    </row>
    <row r="110" spans="1:2" x14ac:dyDescent="0.25">
      <c r="A110" s="3" t="s">
        <v>108</v>
      </c>
      <c r="B110">
        <v>39344.548706054688</v>
      </c>
    </row>
    <row r="111" spans="1:2" x14ac:dyDescent="0.25">
      <c r="A111" s="3" t="s">
        <v>109</v>
      </c>
      <c r="B111">
        <v>35632.798828125</v>
      </c>
    </row>
    <row r="112" spans="1:2" x14ac:dyDescent="0.25">
      <c r="A112" s="3" t="s">
        <v>110</v>
      </c>
      <c r="B112">
        <v>40829.248657226563</v>
      </c>
    </row>
    <row r="113" spans="1:2" x14ac:dyDescent="0.25">
      <c r="A113" s="3" t="s">
        <v>111</v>
      </c>
      <c r="B113">
        <v>42313.948608398438</v>
      </c>
    </row>
    <row r="114" spans="1:2" x14ac:dyDescent="0.25">
      <c r="A114" s="3" t="s">
        <v>112</v>
      </c>
      <c r="B114">
        <v>47510.3984375</v>
      </c>
    </row>
    <row r="115" spans="1:2" x14ac:dyDescent="0.25">
      <c r="A115" s="3" t="s">
        <v>113</v>
      </c>
      <c r="B115">
        <v>43798.648559570313</v>
      </c>
    </row>
    <row r="116" spans="1:2" x14ac:dyDescent="0.25">
      <c r="A116" s="3" t="s">
        <v>114</v>
      </c>
      <c r="B116">
        <v>43798.648559570313</v>
      </c>
    </row>
    <row r="117" spans="1:2" x14ac:dyDescent="0.25">
      <c r="A117" s="3" t="s">
        <v>115</v>
      </c>
      <c r="B117">
        <v>35632.798828125</v>
      </c>
    </row>
    <row r="118" spans="1:2" x14ac:dyDescent="0.25">
      <c r="A118" s="3" t="s">
        <v>116</v>
      </c>
      <c r="B118">
        <v>34890.448852539063</v>
      </c>
    </row>
    <row r="119" spans="1:2" x14ac:dyDescent="0.25">
      <c r="A119" s="3" t="s">
        <v>117</v>
      </c>
      <c r="B119">
        <v>37117.498779296875</v>
      </c>
    </row>
    <row r="120" spans="1:2" x14ac:dyDescent="0.25">
      <c r="A120" s="3" t="s">
        <v>118</v>
      </c>
      <c r="B120">
        <v>21177.559028625488</v>
      </c>
    </row>
    <row r="121" spans="1:2" x14ac:dyDescent="0.25">
      <c r="A121" s="3" t="s">
        <v>119</v>
      </c>
      <c r="B121">
        <v>25406.36922454834</v>
      </c>
    </row>
    <row r="122" spans="1:2" x14ac:dyDescent="0.25">
      <c r="A122" s="3" t="s">
        <v>120</v>
      </c>
      <c r="B122">
        <v>24636.479248046875</v>
      </c>
    </row>
    <row r="123" spans="1:2" x14ac:dyDescent="0.25">
      <c r="A123" s="3" t="s">
        <v>121</v>
      </c>
      <c r="B123">
        <v>21276.959350585938</v>
      </c>
    </row>
    <row r="124" spans="1:2" x14ac:dyDescent="0.25">
      <c r="A124" s="3" t="s">
        <v>123</v>
      </c>
      <c r="B124">
        <v>20389966.620378684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30273-0F9B-4F3A-96A0-EDF7FF448050}">
  <dimension ref="A1:E121"/>
  <sheetViews>
    <sheetView topLeftCell="A2" workbookViewId="0">
      <selection activeCell="A2" sqref="A2"/>
    </sheetView>
  </sheetViews>
  <sheetFormatPr defaultRowHeight="15" x14ac:dyDescent="0.25"/>
  <cols>
    <col min="1" max="1" width="27.85546875" bestFit="1" customWidth="1"/>
    <col min="2" max="2" width="13.42578125" style="1" bestFit="1" customWidth="1"/>
  </cols>
  <sheetData>
    <row r="1" spans="1:5" x14ac:dyDescent="0.25">
      <c r="A1" t="s">
        <v>0</v>
      </c>
      <c r="B1" s="1" t="s">
        <v>1</v>
      </c>
    </row>
    <row r="2" spans="1:5" x14ac:dyDescent="0.25">
      <c r="A2" t="s">
        <v>2</v>
      </c>
      <c r="B2" s="1">
        <v>169916.4</v>
      </c>
      <c r="E2">
        <f>AVERAGE(TOTAL_SALES[Total_Sales])</f>
        <v>169916.3885031557</v>
      </c>
    </row>
    <row r="3" spans="1:5" x14ac:dyDescent="0.25">
      <c r="A3" t="s">
        <v>3</v>
      </c>
      <c r="B3" s="1">
        <v>7218.5998268127441</v>
      </c>
    </row>
    <row r="4" spans="1:5" x14ac:dyDescent="0.25">
      <c r="A4" t="s">
        <v>4</v>
      </c>
      <c r="B4" s="1">
        <v>12382.5</v>
      </c>
    </row>
    <row r="5" spans="1:5" x14ac:dyDescent="0.25">
      <c r="A5" t="s">
        <v>5</v>
      </c>
      <c r="B5" s="1">
        <v>12636.5</v>
      </c>
    </row>
    <row r="6" spans="1:5" x14ac:dyDescent="0.25">
      <c r="A6" t="s">
        <v>6</v>
      </c>
      <c r="B6" s="1">
        <v>10668</v>
      </c>
    </row>
    <row r="7" spans="1:5" x14ac:dyDescent="0.25">
      <c r="A7" t="s">
        <v>7</v>
      </c>
      <c r="B7" s="1">
        <v>46619.579029083252</v>
      </c>
    </row>
    <row r="8" spans="1:5" x14ac:dyDescent="0.25">
      <c r="A8" t="s">
        <v>8</v>
      </c>
      <c r="B8" s="1">
        <v>169916.4</v>
      </c>
    </row>
    <row r="9" spans="1:5" x14ac:dyDescent="0.25">
      <c r="A9" t="s">
        <v>9</v>
      </c>
      <c r="B9" s="1">
        <v>169916.4</v>
      </c>
    </row>
    <row r="10" spans="1:5" x14ac:dyDescent="0.25">
      <c r="A10" t="s">
        <v>10</v>
      </c>
      <c r="B10" s="1">
        <v>27970.798690795898</v>
      </c>
    </row>
    <row r="11" spans="1:5" x14ac:dyDescent="0.25">
      <c r="A11" t="s">
        <v>11</v>
      </c>
      <c r="B11" s="1">
        <v>40307.671230316162</v>
      </c>
    </row>
    <row r="12" spans="1:5" x14ac:dyDescent="0.25">
      <c r="A12" t="s">
        <v>12</v>
      </c>
      <c r="B12" s="1">
        <v>21541.379802703857</v>
      </c>
    </row>
    <row r="13" spans="1:5" x14ac:dyDescent="0.25">
      <c r="A13" t="s">
        <v>13</v>
      </c>
      <c r="B13" s="1">
        <v>22435.559761047363</v>
      </c>
    </row>
    <row r="14" spans="1:5" x14ac:dyDescent="0.25">
      <c r="A14" t="s">
        <v>14</v>
      </c>
      <c r="B14" s="1">
        <v>34818.389734268188</v>
      </c>
    </row>
    <row r="15" spans="1:5" x14ac:dyDescent="0.25">
      <c r="A15" t="s">
        <v>15</v>
      </c>
      <c r="B15" s="1">
        <v>23140.73978805542</v>
      </c>
    </row>
    <row r="16" spans="1:5" x14ac:dyDescent="0.25">
      <c r="A16" t="s">
        <v>16</v>
      </c>
      <c r="B16" s="1">
        <v>20229.749536514282</v>
      </c>
    </row>
    <row r="17" spans="1:2" x14ac:dyDescent="0.25">
      <c r="A17" t="s">
        <v>17</v>
      </c>
      <c r="B17" s="1">
        <v>15444.049291610718</v>
      </c>
    </row>
    <row r="18" spans="1:2" x14ac:dyDescent="0.25">
      <c r="A18" t="s">
        <v>18</v>
      </c>
      <c r="B18" s="1">
        <v>165374.50952148438</v>
      </c>
    </row>
    <row r="19" spans="1:2" x14ac:dyDescent="0.25">
      <c r="A19" t="s">
        <v>19</v>
      </c>
      <c r="B19" s="1">
        <v>151874.54956054688</v>
      </c>
    </row>
    <row r="20" spans="1:2" x14ac:dyDescent="0.25">
      <c r="A20" t="s">
        <v>20</v>
      </c>
      <c r="B20" s="1">
        <v>202499.3994140625</v>
      </c>
    </row>
    <row r="21" spans="1:2" x14ac:dyDescent="0.25">
      <c r="A21" t="s">
        <v>21</v>
      </c>
      <c r="B21" s="1">
        <v>192374.42944335938</v>
      </c>
    </row>
    <row r="22" spans="1:2" x14ac:dyDescent="0.25">
      <c r="A22" t="s">
        <v>22</v>
      </c>
      <c r="B22" s="1">
        <v>197199.41943359375</v>
      </c>
    </row>
    <row r="23" spans="1:2" x14ac:dyDescent="0.25">
      <c r="A23" t="s">
        <v>23</v>
      </c>
      <c r="B23" s="1">
        <v>142799.57958984375</v>
      </c>
    </row>
    <row r="24" spans="1:2" x14ac:dyDescent="0.25">
      <c r="A24" t="s">
        <v>24</v>
      </c>
      <c r="B24" s="1">
        <v>166599.50952148438</v>
      </c>
    </row>
    <row r="25" spans="1:2" x14ac:dyDescent="0.25">
      <c r="A25" t="s">
        <v>25</v>
      </c>
      <c r="B25" s="1">
        <v>122399.6396484375</v>
      </c>
    </row>
    <row r="26" spans="1:2" x14ac:dyDescent="0.25">
      <c r="A26" t="s">
        <v>26</v>
      </c>
      <c r="B26" s="1">
        <v>340150.2919921875</v>
      </c>
    </row>
    <row r="27" spans="1:2" x14ac:dyDescent="0.25">
      <c r="A27" t="s">
        <v>27</v>
      </c>
      <c r="B27" s="1">
        <v>383181.35302734375</v>
      </c>
    </row>
    <row r="28" spans="1:2" x14ac:dyDescent="0.25">
      <c r="A28" t="s">
        <v>28</v>
      </c>
      <c r="B28" s="1">
        <v>411868.72705078125</v>
      </c>
    </row>
    <row r="29" spans="1:2" x14ac:dyDescent="0.25">
      <c r="A29" t="s">
        <v>29</v>
      </c>
      <c r="B29" s="1">
        <v>360427.02392578125</v>
      </c>
    </row>
    <row r="30" spans="1:2" x14ac:dyDescent="0.25">
      <c r="A30" t="s">
        <v>30</v>
      </c>
      <c r="B30" s="1">
        <v>347998.505859375</v>
      </c>
    </row>
    <row r="31" spans="1:2" x14ac:dyDescent="0.25">
      <c r="A31" t="s">
        <v>31</v>
      </c>
      <c r="B31" s="1">
        <v>370784.12231445313</v>
      </c>
    </row>
    <row r="32" spans="1:2" x14ac:dyDescent="0.25">
      <c r="A32" t="s">
        <v>32</v>
      </c>
      <c r="B32" s="1">
        <v>113884.5185546875</v>
      </c>
    </row>
    <row r="33" spans="1:2" x14ac:dyDescent="0.25">
      <c r="A33" t="s">
        <v>33</v>
      </c>
      <c r="B33" s="1">
        <v>98494.71875</v>
      </c>
    </row>
    <row r="34" spans="1:2" x14ac:dyDescent="0.25">
      <c r="A34" t="s">
        <v>34</v>
      </c>
      <c r="B34" s="1">
        <v>99264.208740234375</v>
      </c>
    </row>
    <row r="35" spans="1:2" x14ac:dyDescent="0.25">
      <c r="A35" t="s">
        <v>35</v>
      </c>
      <c r="B35" s="1">
        <v>106189.61865234375</v>
      </c>
    </row>
    <row r="36" spans="1:2" x14ac:dyDescent="0.25">
      <c r="A36" t="s">
        <v>36</v>
      </c>
      <c r="B36" s="1">
        <v>25919.51953125</v>
      </c>
    </row>
    <row r="37" spans="1:2" x14ac:dyDescent="0.25">
      <c r="A37" t="s">
        <v>37</v>
      </c>
      <c r="B37" s="1">
        <v>26459.509521484375</v>
      </c>
    </row>
    <row r="38" spans="1:2" x14ac:dyDescent="0.25">
      <c r="A38" t="s">
        <v>38</v>
      </c>
      <c r="B38" s="1">
        <v>31319.41943359375</v>
      </c>
    </row>
    <row r="39" spans="1:2" x14ac:dyDescent="0.25">
      <c r="A39" t="s">
        <v>39</v>
      </c>
      <c r="B39" s="1">
        <v>30239.439453125</v>
      </c>
    </row>
    <row r="40" spans="1:2" x14ac:dyDescent="0.25">
      <c r="A40" t="s">
        <v>40</v>
      </c>
      <c r="B40" s="1">
        <v>22139.589599609375</v>
      </c>
    </row>
    <row r="41" spans="1:2" x14ac:dyDescent="0.25">
      <c r="A41" t="s">
        <v>41</v>
      </c>
      <c r="B41" s="1">
        <v>25424.549560546875</v>
      </c>
    </row>
    <row r="42" spans="1:2" x14ac:dyDescent="0.25">
      <c r="A42" t="s">
        <v>42</v>
      </c>
      <c r="B42" s="1">
        <v>25424.549560546875</v>
      </c>
    </row>
    <row r="43" spans="1:2" x14ac:dyDescent="0.25">
      <c r="A43" t="s">
        <v>43</v>
      </c>
      <c r="B43" s="1">
        <v>22034.609619140625</v>
      </c>
    </row>
    <row r="44" spans="1:2" x14ac:dyDescent="0.25">
      <c r="A44" t="s">
        <v>44</v>
      </c>
      <c r="B44" s="1">
        <v>28249.49951171875</v>
      </c>
    </row>
    <row r="45" spans="1:2" x14ac:dyDescent="0.25">
      <c r="A45" t="s">
        <v>45</v>
      </c>
      <c r="B45" s="1">
        <v>27119.51953125</v>
      </c>
    </row>
    <row r="46" spans="1:2" x14ac:dyDescent="0.25">
      <c r="A46" t="s">
        <v>46</v>
      </c>
      <c r="B46" s="1">
        <v>7307.3898782730103</v>
      </c>
    </row>
    <row r="47" spans="1:2" x14ac:dyDescent="0.25">
      <c r="A47" t="s">
        <v>47</v>
      </c>
      <c r="B47" s="1">
        <v>2427.2999382019043</v>
      </c>
    </row>
    <row r="48" spans="1:2" x14ac:dyDescent="0.25">
      <c r="A48" t="s">
        <v>48</v>
      </c>
      <c r="B48" s="1">
        <v>2679.0199317932129</v>
      </c>
    </row>
    <row r="49" spans="1:2" x14ac:dyDescent="0.25">
      <c r="A49" t="s">
        <v>49</v>
      </c>
      <c r="B49" s="1">
        <v>15390.879608154297</v>
      </c>
    </row>
    <row r="50" spans="1:2" x14ac:dyDescent="0.25">
      <c r="A50" t="s">
        <v>50</v>
      </c>
      <c r="B50" s="1">
        <v>9480.2400226593018</v>
      </c>
    </row>
    <row r="51" spans="1:2" x14ac:dyDescent="0.25">
      <c r="A51" t="s">
        <v>51</v>
      </c>
      <c r="B51" s="1">
        <v>1005493.8754882813</v>
      </c>
    </row>
    <row r="52" spans="1:2" x14ac:dyDescent="0.25">
      <c r="A52" t="s">
        <v>52</v>
      </c>
      <c r="B52" s="1">
        <v>1205876.9965820313</v>
      </c>
    </row>
    <row r="53" spans="1:2" x14ac:dyDescent="0.25">
      <c r="A53" t="s">
        <v>53</v>
      </c>
      <c r="B53" s="1">
        <v>1080637.5458984375</v>
      </c>
    </row>
    <row r="54" spans="1:2" x14ac:dyDescent="0.25">
      <c r="A54" t="s">
        <v>54</v>
      </c>
      <c r="B54" s="1">
        <v>1055589.6557617188</v>
      </c>
    </row>
    <row r="55" spans="1:2" x14ac:dyDescent="0.25">
      <c r="A55" t="s">
        <v>55</v>
      </c>
      <c r="B55" s="1">
        <v>1202298.7265625</v>
      </c>
    </row>
    <row r="56" spans="1:2" x14ac:dyDescent="0.25">
      <c r="A56" t="s">
        <v>56</v>
      </c>
      <c r="B56" s="1">
        <v>281421.5625</v>
      </c>
    </row>
    <row r="57" spans="1:2" x14ac:dyDescent="0.25">
      <c r="A57" t="s">
        <v>57</v>
      </c>
      <c r="B57" s="1">
        <v>307600.3125</v>
      </c>
    </row>
    <row r="58" spans="1:2" x14ac:dyDescent="0.25">
      <c r="A58" t="s">
        <v>58</v>
      </c>
      <c r="B58" s="1">
        <v>375228.75</v>
      </c>
    </row>
    <row r="59" spans="1:2" x14ac:dyDescent="0.25">
      <c r="A59" t="s">
        <v>59</v>
      </c>
      <c r="B59" s="1">
        <v>314145</v>
      </c>
    </row>
    <row r="60" spans="1:2" x14ac:dyDescent="0.25">
      <c r="A60" t="s">
        <v>60</v>
      </c>
      <c r="B60" s="1">
        <v>351842.4140625</v>
      </c>
    </row>
    <row r="61" spans="1:2" x14ac:dyDescent="0.25">
      <c r="A61" t="s">
        <v>61</v>
      </c>
      <c r="B61" s="1">
        <v>395822.7158203125</v>
      </c>
    </row>
    <row r="62" spans="1:2" x14ac:dyDescent="0.25">
      <c r="A62" t="s">
        <v>62</v>
      </c>
      <c r="B62" s="1">
        <v>324965.56298828125</v>
      </c>
    </row>
    <row r="63" spans="1:2" x14ac:dyDescent="0.25">
      <c r="A63" t="s">
        <v>63</v>
      </c>
      <c r="B63" s="1">
        <v>375228.75</v>
      </c>
    </row>
    <row r="64" spans="1:2" x14ac:dyDescent="0.25">
      <c r="A64" t="s">
        <v>64</v>
      </c>
      <c r="B64" s="1">
        <v>418443.53759765625</v>
      </c>
    </row>
    <row r="65" spans="1:2" x14ac:dyDescent="0.25">
      <c r="A65" t="s">
        <v>65</v>
      </c>
      <c r="B65" s="1">
        <v>399732.64770507813</v>
      </c>
    </row>
    <row r="66" spans="1:2" x14ac:dyDescent="0.25">
      <c r="A66" t="s">
        <v>66</v>
      </c>
      <c r="B66" s="1">
        <v>367413.837890625</v>
      </c>
    </row>
    <row r="67" spans="1:2" x14ac:dyDescent="0.25">
      <c r="A67" t="s">
        <v>67</v>
      </c>
      <c r="B67" s="1">
        <v>394629.677734375</v>
      </c>
    </row>
    <row r="68" spans="1:2" x14ac:dyDescent="0.25">
      <c r="A68" t="s">
        <v>68</v>
      </c>
      <c r="B68" s="1">
        <v>72031.5</v>
      </c>
    </row>
    <row r="69" spans="1:2" x14ac:dyDescent="0.25">
      <c r="A69" t="s">
        <v>69</v>
      </c>
      <c r="B69" s="1">
        <v>67029.3125</v>
      </c>
    </row>
    <row r="70" spans="1:2" x14ac:dyDescent="0.25">
      <c r="A70" t="s">
        <v>70</v>
      </c>
      <c r="B70" s="1">
        <v>69030.1875</v>
      </c>
    </row>
    <row r="71" spans="1:2" x14ac:dyDescent="0.25">
      <c r="A71" t="s">
        <v>71</v>
      </c>
      <c r="B71" s="1">
        <v>77033.6875</v>
      </c>
    </row>
    <row r="72" spans="1:2" x14ac:dyDescent="0.25">
      <c r="A72" t="s">
        <v>72</v>
      </c>
      <c r="B72" s="1">
        <v>72031.5</v>
      </c>
    </row>
    <row r="73" spans="1:2" x14ac:dyDescent="0.25">
      <c r="A73" t="s">
        <v>73</v>
      </c>
      <c r="B73" s="1">
        <v>14681.062316894531</v>
      </c>
    </row>
    <row r="74" spans="1:2" x14ac:dyDescent="0.25">
      <c r="A74" t="s">
        <v>74</v>
      </c>
      <c r="B74" s="1">
        <v>11884.669494628906</v>
      </c>
    </row>
    <row r="75" spans="1:2" x14ac:dyDescent="0.25">
      <c r="A75" t="s">
        <v>75</v>
      </c>
      <c r="B75" s="1">
        <v>23070.240783691406</v>
      </c>
    </row>
    <row r="76" spans="1:2" x14ac:dyDescent="0.25">
      <c r="A76" t="s">
        <v>76</v>
      </c>
      <c r="B76" s="1">
        <v>12583.767700195313</v>
      </c>
    </row>
    <row r="77" spans="1:2" x14ac:dyDescent="0.25">
      <c r="A77" t="s">
        <v>77</v>
      </c>
      <c r="B77" s="1">
        <v>19574.749755859375</v>
      </c>
    </row>
    <row r="78" spans="1:2" x14ac:dyDescent="0.25">
      <c r="A78" t="s">
        <v>78</v>
      </c>
      <c r="B78" s="1">
        <v>15380.160522460938</v>
      </c>
    </row>
    <row r="79" spans="1:2" x14ac:dyDescent="0.25">
      <c r="A79" t="s">
        <v>79</v>
      </c>
      <c r="B79" s="1">
        <v>15380.160522460938</v>
      </c>
    </row>
    <row r="80" spans="1:2" x14ac:dyDescent="0.25">
      <c r="A80" t="s">
        <v>80</v>
      </c>
      <c r="B80" s="1">
        <v>18176.553344726563</v>
      </c>
    </row>
    <row r="81" spans="1:2" x14ac:dyDescent="0.25">
      <c r="A81" t="s">
        <v>81</v>
      </c>
      <c r="B81" s="1">
        <v>13981.964111328125</v>
      </c>
    </row>
    <row r="82" spans="1:2" x14ac:dyDescent="0.25">
      <c r="A82" t="s">
        <v>82</v>
      </c>
      <c r="B82" s="1">
        <v>13282.865905761719</v>
      </c>
    </row>
    <row r="83" spans="1:2" x14ac:dyDescent="0.25">
      <c r="A83" t="s">
        <v>83</v>
      </c>
      <c r="B83" s="1">
        <v>11884.669494628906</v>
      </c>
    </row>
    <row r="84" spans="1:2" x14ac:dyDescent="0.25">
      <c r="A84" t="s">
        <v>84</v>
      </c>
      <c r="B84" s="1">
        <v>11185.5712890625</v>
      </c>
    </row>
    <row r="85" spans="1:2" x14ac:dyDescent="0.25">
      <c r="A85" t="s">
        <v>85</v>
      </c>
      <c r="B85" s="1">
        <v>194396.396484375</v>
      </c>
    </row>
    <row r="86" spans="1:2" x14ac:dyDescent="0.25">
      <c r="A86" t="s">
        <v>86</v>
      </c>
      <c r="B86" s="1">
        <v>196016.36645507813</v>
      </c>
    </row>
    <row r="87" spans="1:2" x14ac:dyDescent="0.25">
      <c r="A87" t="s">
        <v>87</v>
      </c>
      <c r="B87" s="1">
        <v>208436.13623046875</v>
      </c>
    </row>
    <row r="88" spans="1:2" x14ac:dyDescent="0.25">
      <c r="A88" t="s">
        <v>88</v>
      </c>
      <c r="B88" s="1">
        <v>180356.65673828125</v>
      </c>
    </row>
    <row r="89" spans="1:2" x14ac:dyDescent="0.25">
      <c r="A89" t="s">
        <v>89</v>
      </c>
      <c r="B89" s="1">
        <v>20192.260627746582</v>
      </c>
    </row>
    <row r="90" spans="1:2" x14ac:dyDescent="0.25">
      <c r="A90" t="s">
        <v>90</v>
      </c>
      <c r="B90" s="1">
        <v>21973.930683135986</v>
      </c>
    </row>
    <row r="91" spans="1:2" x14ac:dyDescent="0.25">
      <c r="A91" t="s">
        <v>91</v>
      </c>
      <c r="B91" s="1">
        <v>21919.94068145752</v>
      </c>
    </row>
    <row r="92" spans="1:2" x14ac:dyDescent="0.25">
      <c r="A92" t="s">
        <v>92</v>
      </c>
      <c r="B92" s="1">
        <v>22081.91068649292</v>
      </c>
    </row>
    <row r="93" spans="1:2" x14ac:dyDescent="0.25">
      <c r="A93" t="s">
        <v>93</v>
      </c>
      <c r="B93" s="1">
        <v>78027.703742980957</v>
      </c>
    </row>
    <row r="94" spans="1:2" x14ac:dyDescent="0.25">
      <c r="A94" t="s">
        <v>94</v>
      </c>
      <c r="B94" s="1">
        <v>27105.649785995483</v>
      </c>
    </row>
    <row r="95" spans="1:2" x14ac:dyDescent="0.25">
      <c r="A95" t="s">
        <v>95</v>
      </c>
      <c r="B95" s="1">
        <v>7425.1196594238281</v>
      </c>
    </row>
    <row r="96" spans="1:2" x14ac:dyDescent="0.25">
      <c r="A96" t="s">
        <v>96</v>
      </c>
      <c r="B96" s="1">
        <v>421980.40209960938</v>
      </c>
    </row>
    <row r="97" spans="1:2" x14ac:dyDescent="0.25">
      <c r="A97" t="s">
        <v>97</v>
      </c>
      <c r="B97" s="1">
        <v>357610.51025390625</v>
      </c>
    </row>
    <row r="98" spans="1:2" x14ac:dyDescent="0.25">
      <c r="A98" t="s">
        <v>98</v>
      </c>
      <c r="B98" s="1">
        <v>381451.2109375</v>
      </c>
    </row>
    <row r="99" spans="1:2" x14ac:dyDescent="0.25">
      <c r="A99" t="s">
        <v>99</v>
      </c>
      <c r="B99" s="1">
        <v>350458.30004882813</v>
      </c>
    </row>
    <row r="100" spans="1:2" x14ac:dyDescent="0.25">
      <c r="A100" t="s">
        <v>100</v>
      </c>
      <c r="B100" s="1">
        <v>410060.0517578125</v>
      </c>
    </row>
    <row r="101" spans="1:2" x14ac:dyDescent="0.25">
      <c r="A101" t="s">
        <v>101</v>
      </c>
      <c r="B101" s="1">
        <v>359994.58032226563</v>
      </c>
    </row>
    <row r="102" spans="1:2" x14ac:dyDescent="0.25">
      <c r="A102" t="s">
        <v>102</v>
      </c>
      <c r="B102" s="1">
        <v>376683.07080078125</v>
      </c>
    </row>
    <row r="103" spans="1:2" x14ac:dyDescent="0.25">
      <c r="A103" t="s">
        <v>103</v>
      </c>
      <c r="B103" s="1">
        <v>333769.8095703125</v>
      </c>
    </row>
    <row r="104" spans="1:2" x14ac:dyDescent="0.25">
      <c r="A104" t="s">
        <v>104</v>
      </c>
      <c r="B104" s="1">
        <v>117840.44763183594</v>
      </c>
    </row>
    <row r="105" spans="1:2" x14ac:dyDescent="0.25">
      <c r="A105" t="s">
        <v>105</v>
      </c>
      <c r="B105" s="1">
        <v>128774.09741210938</v>
      </c>
    </row>
    <row r="106" spans="1:2" x14ac:dyDescent="0.25">
      <c r="A106" t="s">
        <v>106</v>
      </c>
      <c r="B106" s="1">
        <v>106906.7978515625</v>
      </c>
    </row>
    <row r="107" spans="1:2" x14ac:dyDescent="0.25">
      <c r="A107" t="s">
        <v>107</v>
      </c>
      <c r="B107" s="1">
        <v>98402.848022460938</v>
      </c>
    </row>
    <row r="108" spans="1:2" x14ac:dyDescent="0.25">
      <c r="A108" t="s">
        <v>108</v>
      </c>
      <c r="B108" s="1">
        <v>39344.548706054688</v>
      </c>
    </row>
    <row r="109" spans="1:2" x14ac:dyDescent="0.25">
      <c r="A109" t="s">
        <v>109</v>
      </c>
      <c r="B109" s="1">
        <v>35632.798828125</v>
      </c>
    </row>
    <row r="110" spans="1:2" x14ac:dyDescent="0.25">
      <c r="A110" t="s">
        <v>110</v>
      </c>
      <c r="B110" s="1">
        <v>40829.248657226563</v>
      </c>
    </row>
    <row r="111" spans="1:2" x14ac:dyDescent="0.25">
      <c r="A111" t="s">
        <v>111</v>
      </c>
      <c r="B111" s="1">
        <v>42313.948608398438</v>
      </c>
    </row>
    <row r="112" spans="1:2" x14ac:dyDescent="0.25">
      <c r="A112" t="s">
        <v>112</v>
      </c>
      <c r="B112" s="1">
        <v>47510.3984375</v>
      </c>
    </row>
    <row r="113" spans="1:2" x14ac:dyDescent="0.25">
      <c r="A113" t="s">
        <v>113</v>
      </c>
      <c r="B113" s="1">
        <v>43798.648559570313</v>
      </c>
    </row>
    <row r="114" spans="1:2" x14ac:dyDescent="0.25">
      <c r="A114" t="s">
        <v>114</v>
      </c>
      <c r="B114" s="1">
        <v>43798.648559570313</v>
      </c>
    </row>
    <row r="115" spans="1:2" x14ac:dyDescent="0.25">
      <c r="A115" t="s">
        <v>115</v>
      </c>
      <c r="B115" s="1">
        <v>35632.798828125</v>
      </c>
    </row>
    <row r="116" spans="1:2" x14ac:dyDescent="0.25">
      <c r="A116" t="s">
        <v>116</v>
      </c>
      <c r="B116" s="1">
        <v>34890.448852539063</v>
      </c>
    </row>
    <row r="117" spans="1:2" x14ac:dyDescent="0.25">
      <c r="A117" t="s">
        <v>117</v>
      </c>
      <c r="B117" s="1">
        <v>37117.498779296875</v>
      </c>
    </row>
    <row r="118" spans="1:2" x14ac:dyDescent="0.25">
      <c r="A118" t="s">
        <v>118</v>
      </c>
      <c r="B118" s="1">
        <v>21177.559028625488</v>
      </c>
    </row>
    <row r="119" spans="1:2" x14ac:dyDescent="0.25">
      <c r="A119" t="s">
        <v>119</v>
      </c>
      <c r="B119" s="1">
        <v>25406.36922454834</v>
      </c>
    </row>
    <row r="120" spans="1:2" x14ac:dyDescent="0.25">
      <c r="A120" t="s">
        <v>120</v>
      </c>
      <c r="B120" s="1">
        <v>24636.479248046875</v>
      </c>
    </row>
    <row r="121" spans="1:2" x14ac:dyDescent="0.25">
      <c r="A121" t="s">
        <v>121</v>
      </c>
      <c r="B121" s="1">
        <v>21276.959350585938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4FB71-B90D-48CA-91E0-D70E9C71D8B6}">
  <dimension ref="A3:B11"/>
  <sheetViews>
    <sheetView workbookViewId="0">
      <selection activeCell="F19" sqref="F19"/>
    </sheetView>
  </sheetViews>
  <sheetFormatPr defaultRowHeight="15" x14ac:dyDescent="0.25"/>
  <cols>
    <col min="1" max="1" width="13.42578125" bestFit="1" customWidth="1"/>
    <col min="2" max="2" width="16.140625" bestFit="1" customWidth="1"/>
  </cols>
  <sheetData>
    <row r="3" spans="1:2" x14ac:dyDescent="0.25">
      <c r="A3" s="2" t="s">
        <v>122</v>
      </c>
      <c r="B3" t="s">
        <v>133</v>
      </c>
    </row>
    <row r="4" spans="1:2" x14ac:dyDescent="0.25">
      <c r="A4" s="3" t="s">
        <v>127</v>
      </c>
      <c r="B4">
        <v>336759.74273252487</v>
      </c>
    </row>
    <row r="5" spans="1:2" x14ac:dyDescent="0.25">
      <c r="A5" s="3" t="s">
        <v>128</v>
      </c>
      <c r="B5">
        <v>176379.40456771851</v>
      </c>
    </row>
    <row r="6" spans="1:2" x14ac:dyDescent="0.25">
      <c r="A6" s="3" t="s">
        <v>129</v>
      </c>
      <c r="B6">
        <v>572774.05235671997</v>
      </c>
    </row>
    <row r="7" spans="1:2" x14ac:dyDescent="0.25">
      <c r="A7" s="3" t="s">
        <v>130</v>
      </c>
      <c r="B7">
        <v>183568.11257314682</v>
      </c>
    </row>
    <row r="8" spans="1:2" x14ac:dyDescent="0.25">
      <c r="A8" s="3" t="s">
        <v>134</v>
      </c>
      <c r="B8">
        <v>34809.335228592157</v>
      </c>
    </row>
    <row r="9" spans="1:2" x14ac:dyDescent="0.25">
      <c r="A9" s="3" t="s">
        <v>131</v>
      </c>
      <c r="B9">
        <v>408.50560855865479</v>
      </c>
    </row>
    <row r="10" spans="1:2" x14ac:dyDescent="0.25">
      <c r="A10" s="3" t="s">
        <v>132</v>
      </c>
      <c r="B10">
        <v>295943.15244483948</v>
      </c>
    </row>
    <row r="11" spans="1:2" x14ac:dyDescent="0.25">
      <c r="A11" s="3" t="s">
        <v>123</v>
      </c>
      <c r="B11">
        <v>1600642.3055121005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156F5-8C61-4762-919C-076630F1117D}">
  <dimension ref="A3:B124"/>
  <sheetViews>
    <sheetView workbookViewId="0">
      <selection activeCell="F21" sqref="F21"/>
    </sheetView>
  </sheetViews>
  <sheetFormatPr defaultRowHeight="15" x14ac:dyDescent="0.25"/>
  <cols>
    <col min="1" max="1" width="27.85546875" bestFit="1" customWidth="1"/>
    <col min="2" max="2" width="19.5703125" bestFit="1" customWidth="1"/>
  </cols>
  <sheetData>
    <row r="3" spans="1:2" x14ac:dyDescent="0.25">
      <c r="A3" s="2" t="s">
        <v>122</v>
      </c>
      <c r="B3" t="s">
        <v>136</v>
      </c>
    </row>
    <row r="4" spans="1:2" x14ac:dyDescent="0.25">
      <c r="A4" s="3" t="s">
        <v>2</v>
      </c>
      <c r="B4">
        <v>989.77497625350952</v>
      </c>
    </row>
    <row r="5" spans="1:2" x14ac:dyDescent="0.25">
      <c r="A5" s="3" t="s">
        <v>3</v>
      </c>
      <c r="B5">
        <v>180.51039779186249</v>
      </c>
    </row>
    <row r="6" spans="1:2" x14ac:dyDescent="0.25">
      <c r="A6" s="3" t="s">
        <v>4</v>
      </c>
      <c r="B6">
        <v>309.56249535083771</v>
      </c>
    </row>
    <row r="7" spans="1:2" x14ac:dyDescent="0.25">
      <c r="A7" s="3" t="s">
        <v>5</v>
      </c>
      <c r="B7">
        <v>315.91249525547028</v>
      </c>
    </row>
    <row r="8" spans="1:2" x14ac:dyDescent="0.25">
      <c r="A8" s="3" t="s">
        <v>6</v>
      </c>
      <c r="B8">
        <v>266.69999599456787</v>
      </c>
    </row>
    <row r="9" spans="1:2" x14ac:dyDescent="0.25">
      <c r="A9" s="3" t="s">
        <v>7</v>
      </c>
      <c r="B9">
        <v>1165.4894757270813</v>
      </c>
    </row>
    <row r="10" spans="1:2" x14ac:dyDescent="0.25">
      <c r="A10" s="3" t="s">
        <v>8</v>
      </c>
      <c r="B10">
        <v>4195.1099999999997</v>
      </c>
    </row>
    <row r="11" spans="1:2" x14ac:dyDescent="0.25">
      <c r="A11" s="3" t="s">
        <v>9</v>
      </c>
      <c r="B11">
        <v>1221.5</v>
      </c>
    </row>
    <row r="12" spans="1:2" x14ac:dyDescent="0.25">
      <c r="A12" s="3" t="s">
        <v>10</v>
      </c>
      <c r="B12">
        <v>699.26999795436859</v>
      </c>
    </row>
    <row r="13" spans="1:2" x14ac:dyDescent="0.25">
      <c r="A13" s="3" t="s">
        <v>11</v>
      </c>
      <c r="B13">
        <v>1007.7283756732941</v>
      </c>
    </row>
    <row r="14" spans="1:2" x14ac:dyDescent="0.25">
      <c r="A14" s="3" t="s">
        <v>12</v>
      </c>
      <c r="B14">
        <v>538.57762277126312</v>
      </c>
    </row>
    <row r="15" spans="1:2" x14ac:dyDescent="0.25">
      <c r="A15" s="3" t="s">
        <v>13</v>
      </c>
      <c r="B15">
        <v>560.94119024276733</v>
      </c>
    </row>
    <row r="16" spans="1:2" x14ac:dyDescent="0.25">
      <c r="A16" s="3" t="s">
        <v>14</v>
      </c>
      <c r="B16">
        <v>870.51783066987991</v>
      </c>
    </row>
    <row r="17" spans="1:2" x14ac:dyDescent="0.25">
      <c r="A17" s="3" t="s">
        <v>15</v>
      </c>
      <c r="B17">
        <v>578.56482446193695</v>
      </c>
    </row>
    <row r="18" spans="1:2" x14ac:dyDescent="0.25">
      <c r="A18" s="3" t="s">
        <v>16</v>
      </c>
      <c r="B18">
        <v>505.84499314427376</v>
      </c>
    </row>
    <row r="19" spans="1:2" x14ac:dyDescent="0.25">
      <c r="A19" s="3" t="s">
        <v>17</v>
      </c>
      <c r="B19">
        <v>386.25598952174187</v>
      </c>
    </row>
    <row r="20" spans="1:2" x14ac:dyDescent="0.25">
      <c r="A20" s="3" t="s">
        <v>18</v>
      </c>
      <c r="B20">
        <v>4134.3652801513672</v>
      </c>
    </row>
    <row r="21" spans="1:2" x14ac:dyDescent="0.25">
      <c r="A21" s="3" t="s">
        <v>19</v>
      </c>
      <c r="B21">
        <v>3796.8660736083984</v>
      </c>
    </row>
    <row r="22" spans="1:2" x14ac:dyDescent="0.25">
      <c r="A22" s="3" t="s">
        <v>20</v>
      </c>
      <c r="B22">
        <v>5062.4880981445313</v>
      </c>
    </row>
    <row r="23" spans="1:2" x14ac:dyDescent="0.25">
      <c r="A23" s="3" t="s">
        <v>21</v>
      </c>
      <c r="B23">
        <v>4809.3636932373047</v>
      </c>
    </row>
    <row r="24" spans="1:2" x14ac:dyDescent="0.25">
      <c r="A24" s="3" t="s">
        <v>22</v>
      </c>
      <c r="B24">
        <v>4929.9884948730469</v>
      </c>
    </row>
    <row r="25" spans="1:2" x14ac:dyDescent="0.25">
      <c r="A25" s="3" t="s">
        <v>23</v>
      </c>
      <c r="B25">
        <v>3569.9916687011719</v>
      </c>
    </row>
    <row r="26" spans="1:2" x14ac:dyDescent="0.25">
      <c r="A26" s="3" t="s">
        <v>24</v>
      </c>
      <c r="B26">
        <v>4164.9902801513672</v>
      </c>
    </row>
    <row r="27" spans="1:2" x14ac:dyDescent="0.25">
      <c r="A27" s="3" t="s">
        <v>25</v>
      </c>
      <c r="B27">
        <v>3059.9928588867188</v>
      </c>
    </row>
    <row r="28" spans="1:2" x14ac:dyDescent="0.25">
      <c r="A28" s="3" t="s">
        <v>26</v>
      </c>
      <c r="B28">
        <v>8503.7651519775391</v>
      </c>
    </row>
    <row r="29" spans="1:2" x14ac:dyDescent="0.25">
      <c r="A29" s="3" t="s">
        <v>27</v>
      </c>
      <c r="B29">
        <v>9579.5426712036133</v>
      </c>
    </row>
    <row r="30" spans="1:2" x14ac:dyDescent="0.25">
      <c r="A30" s="3" t="s">
        <v>28</v>
      </c>
      <c r="B30">
        <v>10296.727684020996</v>
      </c>
    </row>
    <row r="31" spans="1:2" x14ac:dyDescent="0.25">
      <c r="A31" s="3" t="s">
        <v>29</v>
      </c>
      <c r="B31">
        <v>9010.6769256591797</v>
      </c>
    </row>
    <row r="32" spans="1:2" x14ac:dyDescent="0.25">
      <c r="A32" s="3" t="s">
        <v>30</v>
      </c>
      <c r="B32">
        <v>8699.9639282226563</v>
      </c>
    </row>
    <row r="33" spans="1:2" x14ac:dyDescent="0.25">
      <c r="A33" s="3" t="s">
        <v>31</v>
      </c>
      <c r="B33">
        <v>9269.6044235229492</v>
      </c>
    </row>
    <row r="34" spans="1:2" x14ac:dyDescent="0.25">
      <c r="A34" s="3" t="s">
        <v>32</v>
      </c>
      <c r="B34">
        <v>2847.1205291748047</v>
      </c>
    </row>
    <row r="35" spans="1:2" x14ac:dyDescent="0.25">
      <c r="A35" s="3" t="s">
        <v>33</v>
      </c>
      <c r="B35">
        <v>2462.37451171875</v>
      </c>
    </row>
    <row r="36" spans="1:2" x14ac:dyDescent="0.25">
      <c r="A36" s="3" t="s">
        <v>34</v>
      </c>
      <c r="B36">
        <v>2481.6118125915527</v>
      </c>
    </row>
    <row r="37" spans="1:2" x14ac:dyDescent="0.25">
      <c r="A37" s="3" t="s">
        <v>35</v>
      </c>
      <c r="B37">
        <v>2654.7475204467773</v>
      </c>
    </row>
    <row r="38" spans="1:2" x14ac:dyDescent="0.25">
      <c r="A38" s="3" t="s">
        <v>36</v>
      </c>
      <c r="B38">
        <v>647.99038696289063</v>
      </c>
    </row>
    <row r="39" spans="1:2" x14ac:dyDescent="0.25">
      <c r="A39" s="3" t="s">
        <v>37</v>
      </c>
      <c r="B39">
        <v>661.49018669128418</v>
      </c>
    </row>
    <row r="40" spans="1:2" x14ac:dyDescent="0.25">
      <c r="A40" s="3" t="s">
        <v>38</v>
      </c>
      <c r="B40">
        <v>782.98838424682617</v>
      </c>
    </row>
    <row r="41" spans="1:2" x14ac:dyDescent="0.25">
      <c r="A41" s="3" t="s">
        <v>39</v>
      </c>
      <c r="B41">
        <v>755.98878479003906</v>
      </c>
    </row>
    <row r="42" spans="1:2" x14ac:dyDescent="0.25">
      <c r="A42" s="3" t="s">
        <v>40</v>
      </c>
      <c r="B42">
        <v>553.49178886413574</v>
      </c>
    </row>
    <row r="43" spans="1:2" x14ac:dyDescent="0.25">
      <c r="A43" s="3" t="s">
        <v>41</v>
      </c>
      <c r="B43">
        <v>635.61598777770996</v>
      </c>
    </row>
    <row r="44" spans="1:2" x14ac:dyDescent="0.25">
      <c r="A44" s="3" t="s">
        <v>42</v>
      </c>
      <c r="B44">
        <v>635.61598777770996</v>
      </c>
    </row>
    <row r="45" spans="1:2" x14ac:dyDescent="0.25">
      <c r="A45" s="3" t="s">
        <v>43</v>
      </c>
      <c r="B45">
        <v>550.86718940734863</v>
      </c>
    </row>
    <row r="46" spans="1:2" x14ac:dyDescent="0.25">
      <c r="A46" s="3" t="s">
        <v>44</v>
      </c>
      <c r="B46">
        <v>706.23998641967773</v>
      </c>
    </row>
    <row r="47" spans="1:2" x14ac:dyDescent="0.25">
      <c r="A47" s="3" t="s">
        <v>45</v>
      </c>
      <c r="B47">
        <v>677.99038696289063</v>
      </c>
    </row>
    <row r="48" spans="1:2" x14ac:dyDescent="0.25">
      <c r="A48" s="3" t="s">
        <v>46</v>
      </c>
      <c r="B48">
        <v>182.84430441260338</v>
      </c>
    </row>
    <row r="49" spans="1:2" x14ac:dyDescent="0.25">
      <c r="A49" s="3" t="s">
        <v>47</v>
      </c>
      <c r="B49">
        <v>60.696001499891281</v>
      </c>
    </row>
    <row r="50" spans="1:2" x14ac:dyDescent="0.25">
      <c r="A50" s="3" t="s">
        <v>48</v>
      </c>
      <c r="B50">
        <v>66.990401655435562</v>
      </c>
    </row>
    <row r="51" spans="1:2" x14ac:dyDescent="0.25">
      <c r="A51" s="3" t="s">
        <v>49</v>
      </c>
      <c r="B51">
        <v>384.85760951042175</v>
      </c>
    </row>
    <row r="52" spans="1:2" x14ac:dyDescent="0.25">
      <c r="A52" s="3" t="s">
        <v>50</v>
      </c>
      <c r="B52">
        <v>237.12479549646378</v>
      </c>
    </row>
    <row r="53" spans="1:2" x14ac:dyDescent="0.25">
      <c r="A53" s="3" t="s">
        <v>51</v>
      </c>
      <c r="B53">
        <v>25137.361465454102</v>
      </c>
    </row>
    <row r="54" spans="1:2" x14ac:dyDescent="0.25">
      <c r="A54" s="3" t="s">
        <v>52</v>
      </c>
      <c r="B54">
        <v>30146.942398071289</v>
      </c>
    </row>
    <row r="55" spans="1:2" x14ac:dyDescent="0.25">
      <c r="A55" s="3" t="s">
        <v>53</v>
      </c>
      <c r="B55">
        <v>27015.954315185547</v>
      </c>
    </row>
    <row r="56" spans="1:2" x14ac:dyDescent="0.25">
      <c r="A56" s="3" t="s">
        <v>54</v>
      </c>
      <c r="B56">
        <v>26389.756698608398</v>
      </c>
    </row>
    <row r="57" spans="1:2" x14ac:dyDescent="0.25">
      <c r="A57" s="3" t="s">
        <v>55</v>
      </c>
      <c r="B57">
        <v>30057.485595703125</v>
      </c>
    </row>
    <row r="58" spans="1:2" x14ac:dyDescent="0.25">
      <c r="A58" s="3" t="s">
        <v>56</v>
      </c>
      <c r="B58">
        <v>7035.5439834594727</v>
      </c>
    </row>
    <row r="59" spans="1:2" x14ac:dyDescent="0.25">
      <c r="A59" s="3" t="s">
        <v>57</v>
      </c>
      <c r="B59">
        <v>7690.0131912231445</v>
      </c>
    </row>
    <row r="60" spans="1:2" x14ac:dyDescent="0.25">
      <c r="A60" s="3" t="s">
        <v>58</v>
      </c>
      <c r="B60">
        <v>9380.7253112792969</v>
      </c>
    </row>
    <row r="61" spans="1:2" x14ac:dyDescent="0.25">
      <c r="A61" s="3" t="s">
        <v>59</v>
      </c>
      <c r="B61">
        <v>7853.6304931640625</v>
      </c>
    </row>
    <row r="62" spans="1:2" x14ac:dyDescent="0.25">
      <c r="A62" s="3" t="s">
        <v>60</v>
      </c>
      <c r="B62">
        <v>8796.0673828125</v>
      </c>
    </row>
    <row r="63" spans="1:2" x14ac:dyDescent="0.25">
      <c r="A63" s="3" t="s">
        <v>61</v>
      </c>
      <c r="B63">
        <v>9895.5758056640625</v>
      </c>
    </row>
    <row r="64" spans="1:2" x14ac:dyDescent="0.25">
      <c r="A64" s="3" t="s">
        <v>62</v>
      </c>
      <c r="B64">
        <v>8124.1455688476563</v>
      </c>
    </row>
    <row r="65" spans="1:2" x14ac:dyDescent="0.25">
      <c r="A65" s="3" t="s">
        <v>63</v>
      </c>
      <c r="B65">
        <v>9380.7253112792969</v>
      </c>
    </row>
    <row r="66" spans="1:2" x14ac:dyDescent="0.25">
      <c r="A66" s="3" t="s">
        <v>64</v>
      </c>
      <c r="B66">
        <v>10461.100639343262</v>
      </c>
    </row>
    <row r="67" spans="1:2" x14ac:dyDescent="0.25">
      <c r="A67" s="3" t="s">
        <v>65</v>
      </c>
      <c r="B67">
        <v>9993.3278465270996</v>
      </c>
    </row>
    <row r="68" spans="1:2" x14ac:dyDescent="0.25">
      <c r="A68" s="3" t="s">
        <v>66</v>
      </c>
      <c r="B68">
        <v>9185.3566589355469</v>
      </c>
    </row>
    <row r="69" spans="1:2" x14ac:dyDescent="0.25">
      <c r="A69" s="3" t="s">
        <v>67</v>
      </c>
      <c r="B69">
        <v>9865.7534484863281</v>
      </c>
    </row>
    <row r="70" spans="1:2" x14ac:dyDescent="0.25">
      <c r="A70" s="3" t="s">
        <v>68</v>
      </c>
      <c r="B70">
        <v>1800.7848358154297</v>
      </c>
    </row>
    <row r="71" spans="1:2" x14ac:dyDescent="0.25">
      <c r="A71" s="3" t="s">
        <v>69</v>
      </c>
      <c r="B71">
        <v>1675.7303333282471</v>
      </c>
    </row>
    <row r="72" spans="1:2" x14ac:dyDescent="0.25">
      <c r="A72" s="3" t="s">
        <v>70</v>
      </c>
      <c r="B72">
        <v>1725.7521343231201</v>
      </c>
    </row>
    <row r="73" spans="1:2" x14ac:dyDescent="0.25">
      <c r="A73" s="3" t="s">
        <v>71</v>
      </c>
      <c r="B73">
        <v>1925.8393383026123</v>
      </c>
    </row>
    <row r="74" spans="1:2" x14ac:dyDescent="0.25">
      <c r="A74" s="3" t="s">
        <v>72</v>
      </c>
      <c r="B74">
        <v>1800.7848358154297</v>
      </c>
    </row>
    <row r="75" spans="1:2" x14ac:dyDescent="0.25">
      <c r="A75" s="3" t="s">
        <v>73</v>
      </c>
      <c r="B75">
        <v>367.02751922607422</v>
      </c>
    </row>
    <row r="76" spans="1:2" x14ac:dyDescent="0.25">
      <c r="A76" s="3" t="s">
        <v>74</v>
      </c>
      <c r="B76">
        <v>297.11751556396484</v>
      </c>
    </row>
    <row r="77" spans="1:2" x14ac:dyDescent="0.25">
      <c r="A77" s="3" t="s">
        <v>75</v>
      </c>
      <c r="B77">
        <v>576.75753021240234</v>
      </c>
    </row>
    <row r="78" spans="1:2" x14ac:dyDescent="0.25">
      <c r="A78" s="3" t="s">
        <v>76</v>
      </c>
      <c r="B78">
        <v>314.59501647949219</v>
      </c>
    </row>
    <row r="79" spans="1:2" x14ac:dyDescent="0.25">
      <c r="A79" s="3" t="s">
        <v>77</v>
      </c>
      <c r="B79">
        <v>489.37002563476563</v>
      </c>
    </row>
    <row r="80" spans="1:2" x14ac:dyDescent="0.25">
      <c r="A80" s="3" t="s">
        <v>78</v>
      </c>
      <c r="B80">
        <v>384.50502014160156</v>
      </c>
    </row>
    <row r="81" spans="1:2" x14ac:dyDescent="0.25">
      <c r="A81" s="3" t="s">
        <v>79</v>
      </c>
      <c r="B81">
        <v>384.50502014160156</v>
      </c>
    </row>
    <row r="82" spans="1:2" x14ac:dyDescent="0.25">
      <c r="A82" s="3" t="s">
        <v>80</v>
      </c>
      <c r="B82">
        <v>454.41502380371094</v>
      </c>
    </row>
    <row r="83" spans="1:2" x14ac:dyDescent="0.25">
      <c r="A83" s="3" t="s">
        <v>81</v>
      </c>
      <c r="B83">
        <v>349.55001831054688</v>
      </c>
    </row>
    <row r="84" spans="1:2" x14ac:dyDescent="0.25">
      <c r="A84" s="3" t="s">
        <v>82</v>
      </c>
      <c r="B84">
        <v>332.07251739501953</v>
      </c>
    </row>
    <row r="85" spans="1:2" x14ac:dyDescent="0.25">
      <c r="A85" s="3" t="s">
        <v>83</v>
      </c>
      <c r="B85">
        <v>297.11751556396484</v>
      </c>
    </row>
    <row r="86" spans="1:2" x14ac:dyDescent="0.25">
      <c r="A86" s="3" t="s">
        <v>84</v>
      </c>
      <c r="B86">
        <v>279.6400146484375</v>
      </c>
    </row>
    <row r="87" spans="1:2" x14ac:dyDescent="0.25">
      <c r="A87" s="3" t="s">
        <v>85</v>
      </c>
      <c r="B87">
        <v>4859.9279022216797</v>
      </c>
    </row>
    <row r="88" spans="1:2" x14ac:dyDescent="0.25">
      <c r="A88" s="3" t="s">
        <v>86</v>
      </c>
      <c r="B88">
        <v>4900.4273014068604</v>
      </c>
    </row>
    <row r="89" spans="1:2" x14ac:dyDescent="0.25">
      <c r="A89" s="3" t="s">
        <v>87</v>
      </c>
      <c r="B89">
        <v>5210.9226951599121</v>
      </c>
    </row>
    <row r="90" spans="1:2" x14ac:dyDescent="0.25">
      <c r="A90" s="3" t="s">
        <v>88</v>
      </c>
      <c r="B90">
        <v>4508.9331092834473</v>
      </c>
    </row>
    <row r="91" spans="1:2" x14ac:dyDescent="0.25">
      <c r="A91" s="3" t="s">
        <v>89</v>
      </c>
      <c r="B91">
        <v>504.8251965045929</v>
      </c>
    </row>
    <row r="92" spans="1:2" x14ac:dyDescent="0.25">
      <c r="A92" s="3" t="s">
        <v>90</v>
      </c>
      <c r="B92">
        <v>549.36859619617462</v>
      </c>
    </row>
    <row r="93" spans="1:2" x14ac:dyDescent="0.25">
      <c r="A93" s="3" t="s">
        <v>91</v>
      </c>
      <c r="B93">
        <v>548.01879620552063</v>
      </c>
    </row>
    <row r="94" spans="1:2" x14ac:dyDescent="0.25">
      <c r="A94" s="3" t="s">
        <v>92</v>
      </c>
      <c r="B94">
        <v>552.0681961774826</v>
      </c>
    </row>
    <row r="95" spans="1:2" x14ac:dyDescent="0.25">
      <c r="A95" s="3" t="s">
        <v>93</v>
      </c>
      <c r="B95">
        <v>1950.8040589094162</v>
      </c>
    </row>
    <row r="96" spans="1:2" x14ac:dyDescent="0.25">
      <c r="A96" s="3" t="s">
        <v>94</v>
      </c>
      <c r="B96">
        <v>677.68799126148224</v>
      </c>
    </row>
    <row r="97" spans="1:2" x14ac:dyDescent="0.25">
      <c r="A97" s="3" t="s">
        <v>95</v>
      </c>
      <c r="B97">
        <v>185.70239496231079</v>
      </c>
    </row>
    <row r="98" spans="1:2" x14ac:dyDescent="0.25">
      <c r="A98" s="3" t="s">
        <v>96</v>
      </c>
      <c r="B98">
        <v>10549.518424987793</v>
      </c>
    </row>
    <row r="99" spans="1:2" x14ac:dyDescent="0.25">
      <c r="A99" s="3" t="s">
        <v>97</v>
      </c>
      <c r="B99">
        <v>8940.2698516845703</v>
      </c>
    </row>
    <row r="100" spans="1:2" x14ac:dyDescent="0.25">
      <c r="A100" s="3" t="s">
        <v>98</v>
      </c>
      <c r="B100">
        <v>9536.287841796875</v>
      </c>
    </row>
    <row r="101" spans="1:2" x14ac:dyDescent="0.25">
      <c r="A101" s="3" t="s">
        <v>99</v>
      </c>
      <c r="B101">
        <v>8761.4644546508789</v>
      </c>
    </row>
    <row r="102" spans="1:2" x14ac:dyDescent="0.25">
      <c r="A102" s="3" t="s">
        <v>100</v>
      </c>
      <c r="B102">
        <v>10251.509429931641</v>
      </c>
    </row>
    <row r="103" spans="1:2" x14ac:dyDescent="0.25">
      <c r="A103" s="3" t="s">
        <v>101</v>
      </c>
      <c r="B103">
        <v>8999.8716506958008</v>
      </c>
    </row>
    <row r="104" spans="1:2" x14ac:dyDescent="0.25">
      <c r="A104" s="3" t="s">
        <v>102</v>
      </c>
      <c r="B104">
        <v>9417.0842437744141</v>
      </c>
    </row>
    <row r="105" spans="1:2" x14ac:dyDescent="0.25">
      <c r="A105" s="3" t="s">
        <v>103</v>
      </c>
      <c r="B105">
        <v>8344.2518615722656</v>
      </c>
    </row>
    <row r="106" spans="1:2" x14ac:dyDescent="0.25">
      <c r="A106" s="3" t="s">
        <v>104</v>
      </c>
      <c r="B106">
        <v>2946.0160751342773</v>
      </c>
    </row>
    <row r="107" spans="1:2" x14ac:dyDescent="0.25">
      <c r="A107" s="3" t="s">
        <v>105</v>
      </c>
      <c r="B107">
        <v>3219.3577728271484</v>
      </c>
    </row>
    <row r="108" spans="1:2" x14ac:dyDescent="0.25">
      <c r="A108" s="3" t="s">
        <v>106</v>
      </c>
      <c r="B108">
        <v>2672.6743774414063</v>
      </c>
    </row>
    <row r="109" spans="1:2" x14ac:dyDescent="0.25">
      <c r="A109" s="3" t="s">
        <v>107</v>
      </c>
      <c r="B109">
        <v>2460.0752792358398</v>
      </c>
    </row>
    <row r="110" spans="1:2" x14ac:dyDescent="0.25">
      <c r="A110" s="3" t="s">
        <v>108</v>
      </c>
      <c r="B110">
        <v>983.61638641357422</v>
      </c>
    </row>
    <row r="111" spans="1:2" x14ac:dyDescent="0.25">
      <c r="A111" s="3" t="s">
        <v>109</v>
      </c>
      <c r="B111">
        <v>890.8223876953125</v>
      </c>
    </row>
    <row r="112" spans="1:2" x14ac:dyDescent="0.25">
      <c r="A112" s="3" t="s">
        <v>110</v>
      </c>
      <c r="B112">
        <v>1020.7339859008789</v>
      </c>
    </row>
    <row r="113" spans="1:2" x14ac:dyDescent="0.25">
      <c r="A113" s="3" t="s">
        <v>111</v>
      </c>
      <c r="B113">
        <v>1057.8515853881836</v>
      </c>
    </row>
    <row r="114" spans="1:2" x14ac:dyDescent="0.25">
      <c r="A114" s="3" t="s">
        <v>112</v>
      </c>
      <c r="B114">
        <v>1187.76318359375</v>
      </c>
    </row>
    <row r="115" spans="1:2" x14ac:dyDescent="0.25">
      <c r="A115" s="3" t="s">
        <v>113</v>
      </c>
      <c r="B115">
        <v>1094.9691848754883</v>
      </c>
    </row>
    <row r="116" spans="1:2" x14ac:dyDescent="0.25">
      <c r="A116" s="3" t="s">
        <v>114</v>
      </c>
      <c r="B116">
        <v>1094.9691848754883</v>
      </c>
    </row>
    <row r="117" spans="1:2" x14ac:dyDescent="0.25">
      <c r="A117" s="3" t="s">
        <v>115</v>
      </c>
      <c r="B117">
        <v>890.8223876953125</v>
      </c>
    </row>
    <row r="118" spans="1:2" x14ac:dyDescent="0.25">
      <c r="A118" s="3" t="s">
        <v>116</v>
      </c>
      <c r="B118">
        <v>872.26358795166016</v>
      </c>
    </row>
    <row r="119" spans="1:2" x14ac:dyDescent="0.25">
      <c r="A119" s="3" t="s">
        <v>117</v>
      </c>
      <c r="B119">
        <v>927.93998718261719</v>
      </c>
    </row>
    <row r="120" spans="1:2" x14ac:dyDescent="0.25">
      <c r="A120" s="3" t="s">
        <v>118</v>
      </c>
      <c r="B120">
        <v>529.65118563175201</v>
      </c>
    </row>
    <row r="121" spans="1:2" x14ac:dyDescent="0.25">
      <c r="A121" s="3" t="s">
        <v>119</v>
      </c>
      <c r="B121">
        <v>635.17738795280457</v>
      </c>
    </row>
    <row r="122" spans="1:2" x14ac:dyDescent="0.25">
      <c r="A122" s="3" t="s">
        <v>120</v>
      </c>
      <c r="B122">
        <v>615.92958831787109</v>
      </c>
    </row>
    <row r="123" spans="1:2" x14ac:dyDescent="0.25">
      <c r="A123" s="3" t="s">
        <v>121</v>
      </c>
      <c r="B123">
        <v>531.93918991088867</v>
      </c>
    </row>
    <row r="124" spans="1:2" x14ac:dyDescent="0.25">
      <c r="A124" s="3" t="s">
        <v>123</v>
      </c>
      <c r="B124">
        <v>503413.78149373888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F22ED-74CE-411A-BB89-BE9DB3D16E83}">
  <dimension ref="A3:B124"/>
  <sheetViews>
    <sheetView workbookViewId="0">
      <selection activeCell="L13" sqref="L13"/>
    </sheetView>
  </sheetViews>
  <sheetFormatPr defaultRowHeight="15" x14ac:dyDescent="0.25"/>
  <cols>
    <col min="1" max="1" width="27.85546875" bestFit="1" customWidth="1"/>
    <col min="2" max="2" width="17.5703125" bestFit="1" customWidth="1"/>
  </cols>
  <sheetData>
    <row r="3" spans="1:2" x14ac:dyDescent="0.25">
      <c r="A3" s="2" t="s">
        <v>122</v>
      </c>
      <c r="B3" t="s">
        <v>217</v>
      </c>
    </row>
    <row r="4" spans="1:2" x14ac:dyDescent="0.25">
      <c r="A4" s="3" t="s">
        <v>2</v>
      </c>
      <c r="B4" s="8">
        <v>1.2456629532819829E-3</v>
      </c>
    </row>
    <row r="5" spans="1:2" x14ac:dyDescent="0.25">
      <c r="A5" s="3" t="s">
        <v>3</v>
      </c>
      <c r="B5" s="8">
        <v>2.2712087581928524E-4</v>
      </c>
    </row>
    <row r="6" spans="1:2" x14ac:dyDescent="0.25">
      <c r="A6" s="3" t="s">
        <v>4</v>
      </c>
      <c r="B6" s="8">
        <v>3.8959414964731027E-4</v>
      </c>
    </row>
    <row r="7" spans="1:2" x14ac:dyDescent="0.25">
      <c r="A7" s="3" t="s">
        <v>5</v>
      </c>
      <c r="B7" s="8">
        <v>3.975858245118705E-4</v>
      </c>
    </row>
    <row r="8" spans="1:2" x14ac:dyDescent="0.25">
      <c r="A8" s="3" t="s">
        <v>6</v>
      </c>
      <c r="B8" s="8">
        <v>3.3565034431152883E-4</v>
      </c>
    </row>
    <row r="9" spans="1:2" x14ac:dyDescent="0.25">
      <c r="A9" s="3" t="s">
        <v>7</v>
      </c>
      <c r="B9" s="8">
        <v>1.4668016152898963E-3</v>
      </c>
    </row>
    <row r="10" spans="1:2" x14ac:dyDescent="0.25">
      <c r="A10" s="3" t="s">
        <v>8</v>
      </c>
      <c r="B10" s="8">
        <v>1.2383949719669738E-3</v>
      </c>
    </row>
    <row r="11" spans="1:2" x14ac:dyDescent="0.25">
      <c r="A11" s="3" t="s">
        <v>9</v>
      </c>
      <c r="B11" s="8">
        <v>1.5372961787496547E-3</v>
      </c>
    </row>
    <row r="12" spans="1:2" x14ac:dyDescent="0.25">
      <c r="A12" s="3" t="s">
        <v>10</v>
      </c>
      <c r="B12" s="8">
        <v>8.8005328243951893E-4</v>
      </c>
    </row>
    <row r="13" spans="1:2" x14ac:dyDescent="0.25">
      <c r="A13" s="3" t="s">
        <v>11</v>
      </c>
      <c r="B13" s="8">
        <v>1.2682141868316996E-3</v>
      </c>
    </row>
    <row r="14" spans="1:2" x14ac:dyDescent="0.25">
      <c r="A14" s="3" t="s">
        <v>12</v>
      </c>
      <c r="B14" s="8">
        <v>6.777655125562753E-4</v>
      </c>
    </row>
    <row r="15" spans="1:2" x14ac:dyDescent="0.25">
      <c r="A15" s="3" t="s">
        <v>13</v>
      </c>
      <c r="B15" s="8">
        <v>7.0589996677350854E-4</v>
      </c>
    </row>
    <row r="16" spans="1:2" x14ac:dyDescent="0.25">
      <c r="A16" s="3" t="s">
        <v>14</v>
      </c>
      <c r="B16" s="8">
        <v>1.0955048753997728E-3</v>
      </c>
    </row>
    <row r="17" spans="1:2" x14ac:dyDescent="0.25">
      <c r="A17" s="3" t="s">
        <v>15</v>
      </c>
      <c r="B17" s="8">
        <v>7.2808684991544192E-4</v>
      </c>
    </row>
    <row r="18" spans="1:2" x14ac:dyDescent="0.25">
      <c r="A18" s="3" t="s">
        <v>16</v>
      </c>
      <c r="B18" s="8">
        <v>6.3650122561420954E-4</v>
      </c>
    </row>
    <row r="19" spans="1:2" x14ac:dyDescent="0.25">
      <c r="A19" s="3" t="s">
        <v>17</v>
      </c>
      <c r="B19" s="8">
        <v>4.8593097574551556E-4</v>
      </c>
    </row>
    <row r="20" spans="1:2" x14ac:dyDescent="0.25">
      <c r="A20" s="3" t="s">
        <v>18</v>
      </c>
      <c r="B20" s="8">
        <v>7.8243155430435911E-3</v>
      </c>
    </row>
    <row r="21" spans="1:2" x14ac:dyDescent="0.25">
      <c r="A21" s="3" t="s">
        <v>19</v>
      </c>
      <c r="B21" s="8">
        <v>7.1855959068767676E-3</v>
      </c>
    </row>
    <row r="22" spans="1:2" x14ac:dyDescent="0.25">
      <c r="A22" s="3" t="s">
        <v>20</v>
      </c>
      <c r="B22" s="8">
        <v>9.5807945425023574E-3</v>
      </c>
    </row>
    <row r="23" spans="1:2" x14ac:dyDescent="0.25">
      <c r="A23" s="3" t="s">
        <v>21</v>
      </c>
      <c r="B23" s="8">
        <v>9.101754815377238E-3</v>
      </c>
    </row>
    <row r="24" spans="1:2" x14ac:dyDescent="0.25">
      <c r="A24" s="3" t="s">
        <v>22</v>
      </c>
      <c r="B24" s="8">
        <v>9.3300384343332418E-3</v>
      </c>
    </row>
    <row r="25" spans="1:2" x14ac:dyDescent="0.25">
      <c r="A25" s="3" t="s">
        <v>23</v>
      </c>
      <c r="B25" s="8">
        <v>6.7562347283102783E-3</v>
      </c>
    </row>
    <row r="26" spans="1:2" x14ac:dyDescent="0.25">
      <c r="A26" s="3" t="s">
        <v>24</v>
      </c>
      <c r="B26" s="8">
        <v>7.8822738496953249E-3</v>
      </c>
    </row>
    <row r="27" spans="1:2" x14ac:dyDescent="0.25">
      <c r="A27" s="3" t="s">
        <v>25</v>
      </c>
      <c r="B27" s="8">
        <v>5.7910583385516676E-3</v>
      </c>
    </row>
    <row r="28" spans="1:2" x14ac:dyDescent="0.25">
      <c r="A28" s="3" t="s">
        <v>26</v>
      </c>
      <c r="B28" s="8">
        <v>1.5442624161107268E-2</v>
      </c>
    </row>
    <row r="29" spans="1:2" x14ac:dyDescent="0.25">
      <c r="A29" s="3" t="s">
        <v>27</v>
      </c>
      <c r="B29" s="8">
        <v>1.7396209145343729E-2</v>
      </c>
    </row>
    <row r="30" spans="1:2" x14ac:dyDescent="0.25">
      <c r="A30" s="3" t="s">
        <v>28</v>
      </c>
      <c r="B30" s="8">
        <v>1.8698599134834706E-2</v>
      </c>
    </row>
    <row r="31" spans="1:2" x14ac:dyDescent="0.25">
      <c r="A31" s="3" t="s">
        <v>29</v>
      </c>
      <c r="B31" s="8">
        <v>1.6363174866759887E-2</v>
      </c>
    </row>
    <row r="32" spans="1:2" x14ac:dyDescent="0.25">
      <c r="A32" s="3" t="s">
        <v>30</v>
      </c>
      <c r="B32" s="8">
        <v>1.5798927457561271E-2</v>
      </c>
    </row>
    <row r="33" spans="1:2" x14ac:dyDescent="0.25">
      <c r="A33" s="3" t="s">
        <v>31</v>
      </c>
      <c r="B33" s="8">
        <v>1.6833381041092069E-2</v>
      </c>
    </row>
    <row r="34" spans="1:2" x14ac:dyDescent="0.25">
      <c r="A34" s="3" t="s">
        <v>32</v>
      </c>
      <c r="B34" s="8">
        <v>5.2265401782031424E-3</v>
      </c>
    </row>
    <row r="35" spans="1:2" x14ac:dyDescent="0.25">
      <c r="A35" s="3" t="s">
        <v>33</v>
      </c>
      <c r="B35" s="8">
        <v>4.5202509649324473E-3</v>
      </c>
    </row>
    <row r="36" spans="1:2" x14ac:dyDescent="0.25">
      <c r="A36" s="3" t="s">
        <v>34</v>
      </c>
      <c r="B36" s="8">
        <v>4.5555654255959822E-3</v>
      </c>
    </row>
    <row r="37" spans="1:2" x14ac:dyDescent="0.25">
      <c r="A37" s="3" t="s">
        <v>35</v>
      </c>
      <c r="B37" s="8">
        <v>4.8733955715677948E-3</v>
      </c>
    </row>
    <row r="38" spans="1:2" x14ac:dyDescent="0.25">
      <c r="A38" s="3" t="s">
        <v>36</v>
      </c>
      <c r="B38" s="8">
        <v>1.189533146588317E-3</v>
      </c>
    </row>
    <row r="39" spans="1:2" x14ac:dyDescent="0.25">
      <c r="A39" s="3" t="s">
        <v>37</v>
      </c>
      <c r="B39" s="8">
        <v>1.2143150871422404E-3</v>
      </c>
    </row>
    <row r="40" spans="1:2" x14ac:dyDescent="0.25">
      <c r="A40" s="3" t="s">
        <v>38</v>
      </c>
      <c r="B40" s="8">
        <v>1.4373525521275499E-3</v>
      </c>
    </row>
    <row r="41" spans="1:2" x14ac:dyDescent="0.25">
      <c r="A41" s="3" t="s">
        <v>39</v>
      </c>
      <c r="B41" s="8">
        <v>1.3877886710197032E-3</v>
      </c>
    </row>
    <row r="42" spans="1:2" x14ac:dyDescent="0.25">
      <c r="A42" s="3" t="s">
        <v>40</v>
      </c>
      <c r="B42" s="8">
        <v>1.0160595627108542E-3</v>
      </c>
    </row>
    <row r="43" spans="1:2" x14ac:dyDescent="0.25">
      <c r="A43" s="3" t="s">
        <v>41</v>
      </c>
      <c r="B43" s="8">
        <v>1.1668172534777983E-3</v>
      </c>
    </row>
    <row r="44" spans="1:2" x14ac:dyDescent="0.25">
      <c r="A44" s="3" t="s">
        <v>42</v>
      </c>
      <c r="B44" s="8">
        <v>1.1668172534777983E-3</v>
      </c>
    </row>
    <row r="45" spans="1:2" x14ac:dyDescent="0.25">
      <c r="A45" s="3" t="s">
        <v>43</v>
      </c>
      <c r="B45" s="8">
        <v>1.0112416196807587E-3</v>
      </c>
    </row>
    <row r="46" spans="1:2" x14ac:dyDescent="0.25">
      <c r="A46" s="3" t="s">
        <v>44</v>
      </c>
      <c r="B46" s="8">
        <v>1.2964636149753316E-3</v>
      </c>
    </row>
    <row r="47" spans="1:2" x14ac:dyDescent="0.25">
      <c r="A47" s="3" t="s">
        <v>45</v>
      </c>
      <c r="B47" s="8">
        <v>1.2446050703763182E-3</v>
      </c>
    </row>
    <row r="48" spans="1:2" x14ac:dyDescent="0.25">
      <c r="A48" s="3" t="s">
        <v>46</v>
      </c>
      <c r="B48" s="8">
        <v>2.2992524834528058E-4</v>
      </c>
    </row>
    <row r="49" spans="1:2" x14ac:dyDescent="0.25">
      <c r="A49" s="3" t="s">
        <v>47</v>
      </c>
      <c r="B49" s="8">
        <v>7.6371741177629353E-5</v>
      </c>
    </row>
    <row r="50" spans="1:2" x14ac:dyDescent="0.25">
      <c r="A50" s="3" t="s">
        <v>48</v>
      </c>
      <c r="B50" s="8">
        <v>8.4291773596050184E-5</v>
      </c>
    </row>
    <row r="51" spans="1:2" x14ac:dyDescent="0.25">
      <c r="A51" s="3" t="s">
        <v>49</v>
      </c>
      <c r="B51" s="8">
        <v>4.8425341072630168E-4</v>
      </c>
    </row>
    <row r="52" spans="1:2" x14ac:dyDescent="0.25">
      <c r="A52" s="3" t="s">
        <v>50</v>
      </c>
      <c r="B52" s="8">
        <v>2.9828750588777975E-4</v>
      </c>
    </row>
    <row r="53" spans="1:2" x14ac:dyDescent="0.25">
      <c r="A53" s="3" t="s">
        <v>51</v>
      </c>
      <c r="B53" s="8">
        <v>5.132836940179003E-2</v>
      </c>
    </row>
    <row r="54" spans="1:2" x14ac:dyDescent="0.25">
      <c r="A54" s="3" t="s">
        <v>52</v>
      </c>
      <c r="B54" s="8">
        <v>6.1557510634886972E-2</v>
      </c>
    </row>
    <row r="55" spans="1:2" x14ac:dyDescent="0.25">
      <c r="A55" s="3" t="s">
        <v>53</v>
      </c>
      <c r="B55" s="8">
        <v>5.5164297364201385E-2</v>
      </c>
    </row>
    <row r="56" spans="1:2" x14ac:dyDescent="0.25">
      <c r="A56" s="3" t="s">
        <v>54</v>
      </c>
      <c r="B56" s="8">
        <v>5.3885654710064262E-2</v>
      </c>
    </row>
    <row r="57" spans="1:2" x14ac:dyDescent="0.25">
      <c r="A57" s="3" t="s">
        <v>55</v>
      </c>
      <c r="B57" s="8">
        <v>6.1374847398581671E-2</v>
      </c>
    </row>
    <row r="58" spans="1:2" x14ac:dyDescent="0.25">
      <c r="A58" s="3" t="s">
        <v>56</v>
      </c>
      <c r="B58" s="8">
        <v>1.433247032238872E-2</v>
      </c>
    </row>
    <row r="59" spans="1:2" x14ac:dyDescent="0.25">
      <c r="A59" s="3" t="s">
        <v>57</v>
      </c>
      <c r="B59" s="8">
        <v>1.5665723375634183E-2</v>
      </c>
    </row>
    <row r="60" spans="1:2" x14ac:dyDescent="0.25">
      <c r="A60" s="3" t="s">
        <v>58</v>
      </c>
      <c r="B60" s="8">
        <v>1.9109960429851625E-2</v>
      </c>
    </row>
    <row r="61" spans="1:2" x14ac:dyDescent="0.25">
      <c r="A61" s="3" t="s">
        <v>59</v>
      </c>
      <c r="B61" s="8">
        <v>1.5999036638945547E-2</v>
      </c>
    </row>
    <row r="62" spans="1:2" x14ac:dyDescent="0.25">
      <c r="A62" s="3" t="s">
        <v>60</v>
      </c>
      <c r="B62" s="8">
        <v>1.839889169115189E-2</v>
      </c>
    </row>
    <row r="63" spans="1:2" x14ac:dyDescent="0.25">
      <c r="A63" s="3" t="s">
        <v>61</v>
      </c>
      <c r="B63" s="8">
        <v>2.0698753152545876E-2</v>
      </c>
    </row>
    <row r="64" spans="1:2" x14ac:dyDescent="0.25">
      <c r="A64" s="3" t="s">
        <v>62</v>
      </c>
      <c r="B64" s="8">
        <v>1.6993420798077787E-2</v>
      </c>
    </row>
    <row r="65" spans="1:2" x14ac:dyDescent="0.25">
      <c r="A65" s="3" t="s">
        <v>63</v>
      </c>
      <c r="B65" s="8">
        <v>1.9109960429851625E-2</v>
      </c>
    </row>
    <row r="66" spans="1:2" x14ac:dyDescent="0.25">
      <c r="A66" s="3" t="s">
        <v>64</v>
      </c>
      <c r="B66" s="8">
        <v>2.2402655770268148E-2</v>
      </c>
    </row>
    <row r="67" spans="1:2" x14ac:dyDescent="0.25">
      <c r="A67" s="3" t="s">
        <v>65</v>
      </c>
      <c r="B67" s="8">
        <v>2.1400911000052904E-2</v>
      </c>
    </row>
    <row r="68" spans="1:2" x14ac:dyDescent="0.25">
      <c r="A68" s="3" t="s">
        <v>66</v>
      </c>
      <c r="B68" s="8">
        <v>1.9670624578772031E-2</v>
      </c>
    </row>
    <row r="69" spans="1:2" x14ac:dyDescent="0.25">
      <c r="A69" s="3" t="s">
        <v>67</v>
      </c>
      <c r="B69" s="8">
        <v>2.1127707880903294E-2</v>
      </c>
    </row>
    <row r="70" spans="1:2" x14ac:dyDescent="0.25">
      <c r="A70" s="3" t="s">
        <v>68</v>
      </c>
      <c r="B70" s="8">
        <v>3.6684795338312892E-3</v>
      </c>
    </row>
    <row r="71" spans="1:2" x14ac:dyDescent="0.25">
      <c r="A71" s="3" t="s">
        <v>69</v>
      </c>
      <c r="B71" s="8">
        <v>3.413724010648561E-3</v>
      </c>
    </row>
    <row r="72" spans="1:2" x14ac:dyDescent="0.25">
      <c r="A72" s="3" t="s">
        <v>70</v>
      </c>
      <c r="B72" s="8">
        <v>3.5156262199216521E-3</v>
      </c>
    </row>
    <row r="73" spans="1:2" x14ac:dyDescent="0.25">
      <c r="A73" s="3" t="s">
        <v>71</v>
      </c>
      <c r="B73" s="8">
        <v>3.9232350570140174E-3</v>
      </c>
    </row>
    <row r="74" spans="1:2" x14ac:dyDescent="0.25">
      <c r="A74" s="3" t="s">
        <v>72</v>
      </c>
      <c r="B74" s="8">
        <v>3.6684795338312892E-3</v>
      </c>
    </row>
    <row r="75" spans="1:2" x14ac:dyDescent="0.25">
      <c r="A75" s="3" t="s">
        <v>73</v>
      </c>
      <c r="B75" s="8">
        <v>7.2988702189903502E-4</v>
      </c>
    </row>
    <row r="76" spans="1:2" x14ac:dyDescent="0.25">
      <c r="A76" s="3" t="s">
        <v>74</v>
      </c>
      <c r="B76" s="8">
        <v>5.90860922489695E-4</v>
      </c>
    </row>
    <row r="77" spans="1:2" x14ac:dyDescent="0.25">
      <c r="A77" s="3" t="s">
        <v>75</v>
      </c>
      <c r="B77" s="8">
        <v>1.1469653201270551E-3</v>
      </c>
    </row>
    <row r="78" spans="1:2" x14ac:dyDescent="0.25">
      <c r="A78" s="3" t="s">
        <v>76</v>
      </c>
      <c r="B78" s="8">
        <v>6.2561744734203003E-4</v>
      </c>
    </row>
    <row r="79" spans="1:2" x14ac:dyDescent="0.25">
      <c r="A79" s="3" t="s">
        <v>77</v>
      </c>
      <c r="B79" s="8">
        <v>9.7318269586538003E-4</v>
      </c>
    </row>
    <row r="80" spans="1:2" x14ac:dyDescent="0.25">
      <c r="A80" s="3" t="s">
        <v>78</v>
      </c>
      <c r="B80" s="8">
        <v>7.6464354675137005E-4</v>
      </c>
    </row>
    <row r="81" spans="1:2" x14ac:dyDescent="0.25">
      <c r="A81" s="3" t="s">
        <v>79</v>
      </c>
      <c r="B81" s="8">
        <v>7.6464354675137005E-4</v>
      </c>
    </row>
    <row r="82" spans="1:2" x14ac:dyDescent="0.25">
      <c r="A82" s="3" t="s">
        <v>80</v>
      </c>
      <c r="B82" s="8">
        <v>9.0366964616071007E-4</v>
      </c>
    </row>
    <row r="83" spans="1:2" x14ac:dyDescent="0.25">
      <c r="A83" s="3" t="s">
        <v>81</v>
      </c>
      <c r="B83" s="8">
        <v>6.951304970467001E-4</v>
      </c>
    </row>
    <row r="84" spans="1:2" x14ac:dyDescent="0.25">
      <c r="A84" s="3" t="s">
        <v>82</v>
      </c>
      <c r="B84" s="8">
        <v>6.6037397219436507E-4</v>
      </c>
    </row>
    <row r="85" spans="1:2" x14ac:dyDescent="0.25">
      <c r="A85" s="3" t="s">
        <v>83</v>
      </c>
      <c r="B85" s="8">
        <v>5.90860922489695E-4</v>
      </c>
    </row>
    <row r="86" spans="1:2" x14ac:dyDescent="0.25">
      <c r="A86" s="3" t="s">
        <v>84</v>
      </c>
      <c r="B86" s="8">
        <v>5.5610439763736008E-4</v>
      </c>
    </row>
    <row r="87" spans="1:2" x14ac:dyDescent="0.25">
      <c r="A87" s="3" t="s">
        <v>85</v>
      </c>
      <c r="B87" s="8">
        <v>1.0407605397879759E-2</v>
      </c>
    </row>
    <row r="88" spans="1:2" x14ac:dyDescent="0.25">
      <c r="A88" s="3" t="s">
        <v>86</v>
      </c>
      <c r="B88" s="8">
        <v>1.0494335442862089E-2</v>
      </c>
    </row>
    <row r="89" spans="1:2" x14ac:dyDescent="0.25">
      <c r="A89" s="3" t="s">
        <v>87</v>
      </c>
      <c r="B89" s="8">
        <v>1.115926578772663E-2</v>
      </c>
    </row>
    <row r="90" spans="1:2" x14ac:dyDescent="0.25">
      <c r="A90" s="3" t="s">
        <v>88</v>
      </c>
      <c r="B90" s="8">
        <v>9.6559450080328877E-3</v>
      </c>
    </row>
    <row r="91" spans="1:2" x14ac:dyDescent="0.25">
      <c r="A91" s="3" t="s">
        <v>89</v>
      </c>
      <c r="B91" s="8">
        <v>1.3080011690785581E-3</v>
      </c>
    </row>
    <row r="92" spans="1:2" x14ac:dyDescent="0.25">
      <c r="A92" s="3" t="s">
        <v>90</v>
      </c>
      <c r="B92" s="8">
        <v>1.4234130369384309E-3</v>
      </c>
    </row>
    <row r="93" spans="1:2" x14ac:dyDescent="0.25">
      <c r="A93" s="3" t="s">
        <v>91</v>
      </c>
      <c r="B93" s="8">
        <v>1.4199157076093438E-3</v>
      </c>
    </row>
    <row r="94" spans="1:2" x14ac:dyDescent="0.25">
      <c r="A94" s="3" t="s">
        <v>92</v>
      </c>
      <c r="B94" s="8">
        <v>1.4304076955966049E-3</v>
      </c>
    </row>
    <row r="95" spans="1:2" x14ac:dyDescent="0.25">
      <c r="A95" s="3" t="s">
        <v>93</v>
      </c>
      <c r="B95" s="8">
        <v>2.4550153366051362E-3</v>
      </c>
    </row>
    <row r="96" spans="1:2" x14ac:dyDescent="0.25">
      <c r="A96" s="3" t="s">
        <v>94</v>
      </c>
      <c r="B96" s="8">
        <v>8.5283600095176736E-4</v>
      </c>
    </row>
    <row r="97" spans="1:2" x14ac:dyDescent="0.25">
      <c r="A97" s="3" t="s">
        <v>95</v>
      </c>
      <c r="B97" s="8">
        <v>2.3362368074614771E-4</v>
      </c>
    </row>
    <row r="98" spans="1:2" x14ac:dyDescent="0.25">
      <c r="A98" s="3" t="s">
        <v>96</v>
      </c>
      <c r="B98" s="8">
        <v>2.2066616089602704E-2</v>
      </c>
    </row>
    <row r="99" spans="1:2" x14ac:dyDescent="0.25">
      <c r="A99" s="3" t="s">
        <v>97</v>
      </c>
      <c r="B99" s="8">
        <v>1.8700522109832803E-2</v>
      </c>
    </row>
    <row r="100" spans="1:2" x14ac:dyDescent="0.25">
      <c r="A100" s="3" t="s">
        <v>98</v>
      </c>
      <c r="B100" s="8">
        <v>1.9947223583821654E-2</v>
      </c>
    </row>
    <row r="101" spans="1:2" x14ac:dyDescent="0.25">
      <c r="A101" s="3" t="s">
        <v>99</v>
      </c>
      <c r="B101" s="8">
        <v>1.8326511667636144E-2</v>
      </c>
    </row>
    <row r="102" spans="1:2" x14ac:dyDescent="0.25">
      <c r="A102" s="3" t="s">
        <v>100</v>
      </c>
      <c r="B102" s="8">
        <v>2.1443265352608279E-2</v>
      </c>
    </row>
    <row r="103" spans="1:2" x14ac:dyDescent="0.25">
      <c r="A103" s="3" t="s">
        <v>101</v>
      </c>
      <c r="B103" s="8">
        <v>1.8825192257231688E-2</v>
      </c>
    </row>
    <row r="104" spans="1:2" x14ac:dyDescent="0.25">
      <c r="A104" s="3" t="s">
        <v>102</v>
      </c>
      <c r="B104" s="8">
        <v>1.9697883289023884E-2</v>
      </c>
    </row>
    <row r="105" spans="1:2" x14ac:dyDescent="0.25">
      <c r="A105" s="3" t="s">
        <v>103</v>
      </c>
      <c r="B105" s="8">
        <v>1.7453820635843949E-2</v>
      </c>
    </row>
    <row r="106" spans="1:2" x14ac:dyDescent="0.25">
      <c r="A106" s="3" t="s">
        <v>104</v>
      </c>
      <c r="B106" s="8">
        <v>6.1622300732956832E-3</v>
      </c>
    </row>
    <row r="107" spans="1:2" x14ac:dyDescent="0.25">
      <c r="A107" s="3" t="s">
        <v>105</v>
      </c>
      <c r="B107" s="8">
        <v>6.7339833790653857E-3</v>
      </c>
    </row>
    <row r="108" spans="1:2" x14ac:dyDescent="0.25">
      <c r="A108" s="3" t="s">
        <v>106</v>
      </c>
      <c r="B108" s="8">
        <v>5.5904767675259807E-3</v>
      </c>
    </row>
    <row r="109" spans="1:2" x14ac:dyDescent="0.25">
      <c r="A109" s="3" t="s">
        <v>107</v>
      </c>
      <c r="B109" s="8">
        <v>5.145779751927323E-3</v>
      </c>
    </row>
    <row r="110" spans="1:2" x14ac:dyDescent="0.25">
      <c r="A110" s="3" t="s">
        <v>108</v>
      </c>
      <c r="B110" s="8">
        <v>2.0574443525732777E-3</v>
      </c>
    </row>
    <row r="111" spans="1:2" x14ac:dyDescent="0.25">
      <c r="A111" s="3" t="s">
        <v>109</v>
      </c>
      <c r="B111" s="8">
        <v>1.8633458287456099E-3</v>
      </c>
    </row>
    <row r="112" spans="1:2" x14ac:dyDescent="0.25">
      <c r="A112" s="3" t="s">
        <v>110</v>
      </c>
      <c r="B112" s="8">
        <v>2.1350837621043448E-3</v>
      </c>
    </row>
    <row r="113" spans="1:2" x14ac:dyDescent="0.25">
      <c r="A113" s="3" t="s">
        <v>111</v>
      </c>
      <c r="B113" s="8">
        <v>2.2127231716354118E-3</v>
      </c>
    </row>
    <row r="114" spans="1:2" x14ac:dyDescent="0.25">
      <c r="A114" s="3" t="s">
        <v>112</v>
      </c>
      <c r="B114" s="8">
        <v>2.4844611049941465E-3</v>
      </c>
    </row>
    <row r="115" spans="1:2" x14ac:dyDescent="0.25">
      <c r="A115" s="3" t="s">
        <v>113</v>
      </c>
      <c r="B115" s="8">
        <v>2.2903625811664789E-3</v>
      </c>
    </row>
    <row r="116" spans="1:2" x14ac:dyDescent="0.25">
      <c r="A116" s="3" t="s">
        <v>114</v>
      </c>
      <c r="B116" s="8">
        <v>2.2903625811664789E-3</v>
      </c>
    </row>
    <row r="117" spans="1:2" x14ac:dyDescent="0.25">
      <c r="A117" s="3" t="s">
        <v>115</v>
      </c>
      <c r="B117" s="8">
        <v>1.8633458287456099E-3</v>
      </c>
    </row>
    <row r="118" spans="1:2" x14ac:dyDescent="0.25">
      <c r="A118" s="3" t="s">
        <v>116</v>
      </c>
      <c r="B118" s="8">
        <v>1.8245261239800763E-3</v>
      </c>
    </row>
    <row r="119" spans="1:2" x14ac:dyDescent="0.25">
      <c r="A119" s="3" t="s">
        <v>117</v>
      </c>
      <c r="B119" s="8">
        <v>1.9409852382766771E-3</v>
      </c>
    </row>
    <row r="120" spans="1:2" x14ac:dyDescent="0.25">
      <c r="A120" s="3" t="s">
        <v>118</v>
      </c>
      <c r="B120" s="8">
        <v>6.6632990664425458E-4</v>
      </c>
    </row>
    <row r="121" spans="1:2" x14ac:dyDescent="0.25">
      <c r="A121" s="3" t="s">
        <v>119</v>
      </c>
      <c r="B121" s="8">
        <v>7.993691121108477E-4</v>
      </c>
    </row>
    <row r="122" spans="1:2" x14ac:dyDescent="0.25">
      <c r="A122" s="3" t="s">
        <v>120</v>
      </c>
      <c r="B122" s="8">
        <v>7.7514580568324623E-4</v>
      </c>
    </row>
    <row r="123" spans="1:2" x14ac:dyDescent="0.25">
      <c r="A123" s="3" t="s">
        <v>121</v>
      </c>
      <c r="B123" s="8">
        <v>6.6944410490825813E-4</v>
      </c>
    </row>
    <row r="124" spans="1:2" x14ac:dyDescent="0.25">
      <c r="A124" s="3" t="s">
        <v>123</v>
      </c>
      <c r="B124" s="8">
        <v>0.99999999999999967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F1925-14A1-4913-94E1-C6C89606EF57}">
  <dimension ref="A1:F121"/>
  <sheetViews>
    <sheetView topLeftCell="A2" workbookViewId="0">
      <selection activeCell="A2" sqref="A2"/>
    </sheetView>
  </sheetViews>
  <sheetFormatPr defaultRowHeight="15" x14ac:dyDescent="0.25"/>
  <cols>
    <col min="1" max="1" width="27.85546875" bestFit="1" customWidth="1"/>
    <col min="2" max="2" width="26" style="4" bestFit="1" customWidth="1"/>
    <col min="3" max="3" width="20.42578125" style="7" customWidth="1"/>
    <col min="4" max="4" width="11.28515625" customWidth="1"/>
    <col min="5" max="5" width="11.85546875" customWidth="1"/>
    <col min="6" max="6" width="13.85546875" bestFit="1" customWidth="1"/>
  </cols>
  <sheetData>
    <row r="1" spans="1:6" x14ac:dyDescent="0.25">
      <c r="A1" t="s">
        <v>0</v>
      </c>
      <c r="B1" s="4" t="s">
        <v>137</v>
      </c>
      <c r="C1" s="7" t="s">
        <v>216</v>
      </c>
    </row>
    <row r="2" spans="1:6" x14ac:dyDescent="0.25">
      <c r="A2" t="s">
        <v>2</v>
      </c>
      <c r="B2" s="4">
        <v>14807.0339012146</v>
      </c>
      <c r="C2" s="7">
        <f>SUM_OF_TOTAL_PRODUCT_COST[[#This Row],[Sum_Total_Product_Cost]]/$F$2</f>
        <v>1.2456629532819829E-3</v>
      </c>
      <c r="F2" s="4">
        <f>SUM(SUM_OF_TOTAL_PRODUCT_COST[Sum_Total_Product_Cost])</f>
        <v>11886870.250256777</v>
      </c>
    </row>
    <row r="3" spans="1:6" x14ac:dyDescent="0.25">
      <c r="A3" t="s">
        <v>3</v>
      </c>
      <c r="B3" s="4">
        <v>2699.7563819885254</v>
      </c>
      <c r="C3" s="7">
        <f>SUM_OF_TOTAL_PRODUCT_COST[[#This Row],[Sum_Total_Product_Cost]]/$F$2</f>
        <v>2.2712087581928524E-4</v>
      </c>
    </row>
    <row r="4" spans="1:6" x14ac:dyDescent="0.25">
      <c r="A4" t="s">
        <v>4</v>
      </c>
      <c r="B4" s="4">
        <v>4631.0551071166992</v>
      </c>
      <c r="C4" s="7">
        <f>SUM_OF_TOTAL_PRODUCT_COST[[#This Row],[Sum_Total_Product_Cost]]/$F$2</f>
        <v>3.8959414964731027E-4</v>
      </c>
    </row>
    <row r="5" spans="1:6" x14ac:dyDescent="0.25">
      <c r="A5" t="s">
        <v>5</v>
      </c>
      <c r="B5" s="4">
        <v>4726.0511093139648</v>
      </c>
      <c r="C5" s="7">
        <f>SUM_OF_TOTAL_PRODUCT_COST[[#This Row],[Sum_Total_Product_Cost]]/$F$2</f>
        <v>3.975858245118705E-4</v>
      </c>
    </row>
    <row r="6" spans="1:6" x14ac:dyDescent="0.25">
      <c r="A6" t="s">
        <v>6</v>
      </c>
      <c r="B6" s="4">
        <v>3989.8320922851563</v>
      </c>
      <c r="C6" s="7">
        <f>SUM_OF_TOTAL_PRODUCT_COST[[#This Row],[Sum_Total_Product_Cost]]/$F$2</f>
        <v>3.3565034431152883E-4</v>
      </c>
    </row>
    <row r="7" spans="1:6" x14ac:dyDescent="0.25">
      <c r="A7" t="s">
        <v>7</v>
      </c>
      <c r="B7" s="4">
        <v>17435.680483818054</v>
      </c>
      <c r="C7" s="7">
        <f>SUM_OF_TOTAL_PRODUCT_COST[[#This Row],[Sum_Total_Product_Cost]]/$F$2</f>
        <v>1.4668016152898963E-3</v>
      </c>
    </row>
    <row r="8" spans="1:6" x14ac:dyDescent="0.25">
      <c r="A8" t="s">
        <v>8</v>
      </c>
      <c r="B8" s="4">
        <v>14720.640350341797</v>
      </c>
      <c r="C8" s="7">
        <f>SUM_OF_TOTAL_PRODUCT_COST[[#This Row],[Sum_Total_Product_Cost]]/$F$2</f>
        <v>1.2383949719669738E-3</v>
      </c>
    </row>
    <row r="9" spans="1:6" x14ac:dyDescent="0.25">
      <c r="A9" t="s">
        <v>9</v>
      </c>
      <c r="B9" s="4">
        <v>18273.640213012695</v>
      </c>
      <c r="C9" s="7">
        <f>SUM_OF_TOTAL_PRODUCT_COST[[#This Row],[Sum_Total_Product_Cost]]/$F$2</f>
        <v>1.5372961787496547E-3</v>
      </c>
    </row>
    <row r="10" spans="1:6" x14ac:dyDescent="0.25">
      <c r="A10" t="s">
        <v>10</v>
      </c>
      <c r="B10" s="4">
        <v>10461.079181671143</v>
      </c>
      <c r="C10" s="7">
        <f>SUM_OF_TOTAL_PRODUCT_COST[[#This Row],[Sum_Total_Product_Cost]]/$F$2</f>
        <v>8.8005328243951893E-4</v>
      </c>
    </row>
    <row r="11" spans="1:6" x14ac:dyDescent="0.25">
      <c r="A11" t="s">
        <v>11</v>
      </c>
      <c r="B11" s="4">
        <v>15075.09748840332</v>
      </c>
      <c r="C11" s="7">
        <f>SUM_OF_TOTAL_PRODUCT_COST[[#This Row],[Sum_Total_Product_Cost]]/$F$2</f>
        <v>1.2682141868316996E-3</v>
      </c>
    </row>
    <row r="12" spans="1:6" x14ac:dyDescent="0.25">
      <c r="A12" t="s">
        <v>12</v>
      </c>
      <c r="B12" s="4">
        <v>8056.5107078552246</v>
      </c>
      <c r="C12" s="7">
        <f>SUM_OF_TOTAL_PRODUCT_COST[[#This Row],[Sum_Total_Product_Cost]]/$F$2</f>
        <v>6.777655125562753E-4</v>
      </c>
    </row>
    <row r="13" spans="1:6" x14ac:dyDescent="0.25">
      <c r="A13" t="s">
        <v>13</v>
      </c>
      <c r="B13" s="4">
        <v>8390.9413146972656</v>
      </c>
      <c r="C13" s="7">
        <f>SUM_OF_TOTAL_PRODUCT_COST[[#This Row],[Sum_Total_Product_Cost]]/$F$2</f>
        <v>7.0589996677350854E-4</v>
      </c>
    </row>
    <row r="14" spans="1:6" x14ac:dyDescent="0.25">
      <c r="A14" t="s">
        <v>14</v>
      </c>
      <c r="B14" s="4">
        <v>13022.124312400818</v>
      </c>
      <c r="C14" s="7">
        <f>SUM_OF_TOTAL_PRODUCT_COST[[#This Row],[Sum_Total_Product_Cost]]/$F$2</f>
        <v>1.0955048753997728E-3</v>
      </c>
    </row>
    <row r="15" spans="1:6" x14ac:dyDescent="0.25">
      <c r="A15" t="s">
        <v>15</v>
      </c>
      <c r="B15" s="4">
        <v>8654.6739158630371</v>
      </c>
      <c r="C15" s="7">
        <f>SUM_OF_TOTAL_PRODUCT_COST[[#This Row],[Sum_Total_Product_Cost]]/$F$2</f>
        <v>7.2808684991544192E-4</v>
      </c>
    </row>
    <row r="16" spans="1:6" x14ac:dyDescent="0.25">
      <c r="A16" t="s">
        <v>16</v>
      </c>
      <c r="B16" s="4">
        <v>7566.0074830055237</v>
      </c>
      <c r="C16" s="7">
        <f>SUM_OF_TOTAL_PRODUCT_COST[[#This Row],[Sum_Total_Product_Cost]]/$F$2</f>
        <v>6.3650122561420954E-4</v>
      </c>
    </row>
    <row r="17" spans="1:3" x14ac:dyDescent="0.25">
      <c r="A17" t="s">
        <v>17</v>
      </c>
      <c r="B17" s="4">
        <v>5776.1984592676163</v>
      </c>
      <c r="C17" s="7">
        <f>SUM_OF_TOTAL_PRODUCT_COST[[#This Row],[Sum_Total_Product_Cost]]/$F$2</f>
        <v>4.8593097574551556E-4</v>
      </c>
    </row>
    <row r="18" spans="1:3" x14ac:dyDescent="0.25">
      <c r="A18" t="s">
        <v>18</v>
      </c>
      <c r="B18" s="4">
        <v>93006.623657226563</v>
      </c>
      <c r="C18" s="7">
        <f>SUM_OF_TOTAL_PRODUCT_COST[[#This Row],[Sum_Total_Product_Cost]]/$F$2</f>
        <v>7.8243155430435911E-3</v>
      </c>
    </row>
    <row r="19" spans="1:3" x14ac:dyDescent="0.25">
      <c r="A19" t="s">
        <v>19</v>
      </c>
      <c r="B19" s="4">
        <v>85414.246215820313</v>
      </c>
      <c r="C19" s="7">
        <f>SUM_OF_TOTAL_PRODUCT_COST[[#This Row],[Sum_Total_Product_Cost]]/$F$2</f>
        <v>7.1855959068767676E-3</v>
      </c>
    </row>
    <row r="20" spans="1:3" x14ac:dyDescent="0.25">
      <c r="A20" t="s">
        <v>20</v>
      </c>
      <c r="B20" s="4">
        <v>113885.66162109375</v>
      </c>
      <c r="C20" s="7">
        <f>SUM_OF_TOTAL_PRODUCT_COST[[#This Row],[Sum_Total_Product_Cost]]/$F$2</f>
        <v>9.5807945425023574E-3</v>
      </c>
    </row>
    <row r="21" spans="1:3" x14ac:dyDescent="0.25">
      <c r="A21" t="s">
        <v>21</v>
      </c>
      <c r="B21" s="4">
        <v>108191.37854003906</v>
      </c>
      <c r="C21" s="7">
        <f>SUM_OF_TOTAL_PRODUCT_COST[[#This Row],[Sum_Total_Product_Cost]]/$F$2</f>
        <v>9.101754815377238E-3</v>
      </c>
    </row>
    <row r="22" spans="1:3" x14ac:dyDescent="0.25">
      <c r="A22" t="s">
        <v>22</v>
      </c>
      <c r="B22" s="4">
        <v>110904.95629882813</v>
      </c>
      <c r="C22" s="7">
        <f>SUM_OF_TOTAL_PRODUCT_COST[[#This Row],[Sum_Total_Product_Cost]]/$F$2</f>
        <v>9.3300384343332418E-3</v>
      </c>
    </row>
    <row r="23" spans="1:3" x14ac:dyDescent="0.25">
      <c r="A23" t="s">
        <v>23</v>
      </c>
      <c r="B23" s="4">
        <v>80310.485595703125</v>
      </c>
      <c r="C23" s="7">
        <f>SUM_OF_TOTAL_PRODUCT_COST[[#This Row],[Sum_Total_Product_Cost]]/$F$2</f>
        <v>6.7562347283102783E-3</v>
      </c>
    </row>
    <row r="24" spans="1:3" x14ac:dyDescent="0.25">
      <c r="A24" t="s">
        <v>24</v>
      </c>
      <c r="B24" s="4">
        <v>93695.566528320313</v>
      </c>
      <c r="C24" s="7">
        <f>SUM_OF_TOTAL_PRODUCT_COST[[#This Row],[Sum_Total_Product_Cost]]/$F$2</f>
        <v>7.8822738496953249E-3</v>
      </c>
    </row>
    <row r="25" spans="1:3" x14ac:dyDescent="0.25">
      <c r="A25" t="s">
        <v>25</v>
      </c>
      <c r="B25" s="4">
        <v>68837.55908203125</v>
      </c>
      <c r="C25" s="7">
        <f>SUM_OF_TOTAL_PRODUCT_COST[[#This Row],[Sum_Total_Product_Cost]]/$F$2</f>
        <v>5.7910583385516676E-3</v>
      </c>
    </row>
    <row r="26" spans="1:3" x14ac:dyDescent="0.25">
      <c r="A26" t="s">
        <v>26</v>
      </c>
      <c r="B26" s="4">
        <v>183564.4697265625</v>
      </c>
      <c r="C26" s="7">
        <f>SUM_OF_TOTAL_PRODUCT_COST[[#This Row],[Sum_Total_Product_Cost]]/$F$2</f>
        <v>1.5442624161107268E-2</v>
      </c>
    </row>
    <row r="27" spans="1:3" x14ac:dyDescent="0.25">
      <c r="A27" t="s">
        <v>27</v>
      </c>
      <c r="B27" s="4">
        <v>206786.48095703125</v>
      </c>
      <c r="C27" s="7">
        <f>SUM_OF_TOTAL_PRODUCT_COST[[#This Row],[Sum_Total_Product_Cost]]/$F$2</f>
        <v>1.7396209145343729E-2</v>
      </c>
    </row>
    <row r="28" spans="1:3" x14ac:dyDescent="0.25">
      <c r="A28" t="s">
        <v>28</v>
      </c>
      <c r="B28" s="4">
        <v>222267.82177734375</v>
      </c>
      <c r="C28" s="7">
        <f>SUM_OF_TOTAL_PRODUCT_COST[[#This Row],[Sum_Total_Product_Cost]]/$F$2</f>
        <v>1.8698599134834706E-2</v>
      </c>
    </row>
    <row r="29" spans="1:3" x14ac:dyDescent="0.25">
      <c r="A29" t="s">
        <v>29</v>
      </c>
      <c r="B29" s="4">
        <v>194506.9365234375</v>
      </c>
      <c r="C29" s="7">
        <f>SUM_OF_TOTAL_PRODUCT_COST[[#This Row],[Sum_Total_Product_Cost]]/$F$2</f>
        <v>1.6363174866759887E-2</v>
      </c>
    </row>
    <row r="30" spans="1:3" x14ac:dyDescent="0.25">
      <c r="A30" t="s">
        <v>30</v>
      </c>
      <c r="B30" s="4">
        <v>187799.80078125</v>
      </c>
      <c r="C30" s="7">
        <f>SUM_OF_TOTAL_PRODUCT_COST[[#This Row],[Sum_Total_Product_Cost]]/$F$2</f>
        <v>1.5798927457561271E-2</v>
      </c>
    </row>
    <row r="31" spans="1:3" x14ac:dyDescent="0.25">
      <c r="A31" t="s">
        <v>31</v>
      </c>
      <c r="B31" s="4">
        <v>200096.21630859375</v>
      </c>
      <c r="C31" s="7">
        <f>SUM_OF_TOTAL_PRODUCT_COST[[#This Row],[Sum_Total_Product_Cost]]/$F$2</f>
        <v>1.6833381041092069E-2</v>
      </c>
    </row>
    <row r="32" spans="1:3" x14ac:dyDescent="0.25">
      <c r="A32" t="s">
        <v>32</v>
      </c>
      <c r="B32" s="4">
        <v>62127.204956054688</v>
      </c>
      <c r="C32" s="7">
        <f>SUM_OF_TOTAL_PRODUCT_COST[[#This Row],[Sum_Total_Product_Cost]]/$F$2</f>
        <v>5.2265401782031424E-3</v>
      </c>
    </row>
    <row r="33" spans="1:3" x14ac:dyDescent="0.25">
      <c r="A33" t="s">
        <v>33</v>
      </c>
      <c r="B33" s="4">
        <v>53731.63671875</v>
      </c>
      <c r="C33" s="7">
        <f>SUM_OF_TOTAL_PRODUCT_COST[[#This Row],[Sum_Total_Product_Cost]]/$F$2</f>
        <v>4.5202509649324473E-3</v>
      </c>
    </row>
    <row r="34" spans="1:3" x14ac:dyDescent="0.25">
      <c r="A34" t="s">
        <v>34</v>
      </c>
      <c r="B34" s="4">
        <v>54151.415130615234</v>
      </c>
      <c r="C34" s="7">
        <f>SUM_OF_TOTAL_PRODUCT_COST[[#This Row],[Sum_Total_Product_Cost]]/$F$2</f>
        <v>4.5555654255959822E-3</v>
      </c>
    </row>
    <row r="35" spans="1:3" x14ac:dyDescent="0.25">
      <c r="A35" t="s">
        <v>35</v>
      </c>
      <c r="B35" s="4">
        <v>57929.420837402344</v>
      </c>
      <c r="C35" s="7">
        <f>SUM_OF_TOTAL_PRODUCT_COST[[#This Row],[Sum_Total_Product_Cost]]/$F$2</f>
        <v>4.8733955715677948E-3</v>
      </c>
    </row>
    <row r="36" spans="1:3" x14ac:dyDescent="0.25">
      <c r="A36" t="s">
        <v>36</v>
      </c>
      <c r="B36" s="4">
        <v>14139.826171875</v>
      </c>
      <c r="C36" s="7">
        <f>SUM_OF_TOTAL_PRODUCT_COST[[#This Row],[Sum_Total_Product_Cost]]/$F$2</f>
        <v>1.189533146588317E-3</v>
      </c>
    </row>
    <row r="37" spans="1:3" x14ac:dyDescent="0.25">
      <c r="A37" t="s">
        <v>37</v>
      </c>
      <c r="B37" s="4">
        <v>14434.405883789063</v>
      </c>
      <c r="C37" s="7">
        <f>SUM_OF_TOTAL_PRODUCT_COST[[#This Row],[Sum_Total_Product_Cost]]/$F$2</f>
        <v>1.2143150871422404E-3</v>
      </c>
    </row>
    <row r="38" spans="1:3" x14ac:dyDescent="0.25">
      <c r="A38" t="s">
        <v>38</v>
      </c>
      <c r="B38" s="4">
        <v>17085.623291015625</v>
      </c>
      <c r="C38" s="7">
        <f>SUM_OF_TOTAL_PRODUCT_COST[[#This Row],[Sum_Total_Product_Cost]]/$F$2</f>
        <v>1.4373525521275499E-3</v>
      </c>
    </row>
    <row r="39" spans="1:3" x14ac:dyDescent="0.25">
      <c r="A39" t="s">
        <v>39</v>
      </c>
      <c r="B39" s="4">
        <v>16496.4638671875</v>
      </c>
      <c r="C39" s="7">
        <f>SUM_OF_TOTAL_PRODUCT_COST[[#This Row],[Sum_Total_Product_Cost]]/$F$2</f>
        <v>1.3877886710197032E-3</v>
      </c>
    </row>
    <row r="40" spans="1:3" x14ac:dyDescent="0.25">
      <c r="A40" t="s">
        <v>40</v>
      </c>
      <c r="B40" s="4">
        <v>12077.768188476563</v>
      </c>
      <c r="C40" s="7">
        <f>SUM_OF_TOTAL_PRODUCT_COST[[#This Row],[Sum_Total_Product_Cost]]/$F$2</f>
        <v>1.0160595627108542E-3</v>
      </c>
    </row>
    <row r="41" spans="1:3" x14ac:dyDescent="0.25">
      <c r="A41" t="s">
        <v>41</v>
      </c>
      <c r="B41" s="4">
        <v>13869.805297851563</v>
      </c>
      <c r="C41" s="7">
        <f>SUM_OF_TOTAL_PRODUCT_COST[[#This Row],[Sum_Total_Product_Cost]]/$F$2</f>
        <v>1.1668172534777983E-3</v>
      </c>
    </row>
    <row r="42" spans="1:3" x14ac:dyDescent="0.25">
      <c r="A42" t="s">
        <v>42</v>
      </c>
      <c r="B42" s="4">
        <v>13869.805297851563</v>
      </c>
      <c r="C42" s="7">
        <f>SUM_OF_TOTAL_PRODUCT_COST[[#This Row],[Sum_Total_Product_Cost]]/$F$2</f>
        <v>1.1668172534777983E-3</v>
      </c>
    </row>
    <row r="43" spans="1:3" x14ac:dyDescent="0.25">
      <c r="A43" t="s">
        <v>43</v>
      </c>
      <c r="B43" s="4">
        <v>12020.497924804688</v>
      </c>
      <c r="C43" s="7">
        <f>SUM_OF_TOTAL_PRODUCT_COST[[#This Row],[Sum_Total_Product_Cost]]/$F$2</f>
        <v>1.0112416196807587E-3</v>
      </c>
    </row>
    <row r="44" spans="1:3" x14ac:dyDescent="0.25">
      <c r="A44" t="s">
        <v>44</v>
      </c>
      <c r="B44" s="4">
        <v>15410.894775390625</v>
      </c>
      <c r="C44" s="7">
        <f>SUM_OF_TOTAL_PRODUCT_COST[[#This Row],[Sum_Total_Product_Cost]]/$F$2</f>
        <v>1.2964636149753316E-3</v>
      </c>
    </row>
    <row r="45" spans="1:3" x14ac:dyDescent="0.25">
      <c r="A45" t="s">
        <v>45</v>
      </c>
      <c r="B45" s="4">
        <v>14794.458984375</v>
      </c>
      <c r="C45" s="7">
        <f>SUM_OF_TOTAL_PRODUCT_COST[[#This Row],[Sum_Total_Product_Cost]]/$F$2</f>
        <v>1.2446050703763182E-3</v>
      </c>
    </row>
    <row r="46" spans="1:3" x14ac:dyDescent="0.25">
      <c r="A46" t="s">
        <v>46</v>
      </c>
      <c r="B46" s="4">
        <v>2733.0915943384171</v>
      </c>
      <c r="C46" s="7">
        <f>SUM_OF_TOTAL_PRODUCT_COST[[#This Row],[Sum_Total_Product_Cost]]/$F$2</f>
        <v>2.2992524834528058E-4</v>
      </c>
    </row>
    <row r="47" spans="1:3" x14ac:dyDescent="0.25">
      <c r="A47" t="s">
        <v>47</v>
      </c>
      <c r="B47" s="4">
        <v>907.82097816467285</v>
      </c>
      <c r="C47" s="7">
        <f>SUM_OF_TOTAL_PRODUCT_COST[[#This Row],[Sum_Total_Product_Cost]]/$F$2</f>
        <v>7.6371741177629353E-5</v>
      </c>
    </row>
    <row r="48" spans="1:3" x14ac:dyDescent="0.25">
      <c r="A48" t="s">
        <v>48</v>
      </c>
      <c r="B48" s="4">
        <v>1001.9653759002686</v>
      </c>
      <c r="C48" s="7">
        <f>SUM_OF_TOTAL_PRODUCT_COST[[#This Row],[Sum_Total_Product_Cost]]/$F$2</f>
        <v>8.4291773596050184E-5</v>
      </c>
    </row>
    <row r="49" spans="1:3" x14ac:dyDescent="0.25">
      <c r="A49" t="s">
        <v>49</v>
      </c>
      <c r="B49" s="4">
        <v>5756.2574615478516</v>
      </c>
      <c r="C49" s="7">
        <f>SUM_OF_TOTAL_PRODUCT_COST[[#This Row],[Sum_Total_Product_Cost]]/$F$2</f>
        <v>4.8425341072630168E-4</v>
      </c>
    </row>
    <row r="50" spans="1:3" x14ac:dyDescent="0.25">
      <c r="A50" t="s">
        <v>50</v>
      </c>
      <c r="B50" s="4">
        <v>3545.7048797607422</v>
      </c>
      <c r="C50" s="7">
        <f>SUM_OF_TOTAL_PRODUCT_COST[[#This Row],[Sum_Total_Product_Cost]]/$F$2</f>
        <v>2.9828750588777975E-4</v>
      </c>
    </row>
    <row r="51" spans="1:3" x14ac:dyDescent="0.25">
      <c r="A51" t="s">
        <v>51</v>
      </c>
      <c r="B51" s="4">
        <v>610133.66723632813</v>
      </c>
      <c r="C51" s="7">
        <f>SUM_OF_TOTAL_PRODUCT_COST[[#This Row],[Sum_Total_Product_Cost]]/$F$2</f>
        <v>5.132836940179003E-2</v>
      </c>
    </row>
    <row r="52" spans="1:3" x14ac:dyDescent="0.25">
      <c r="A52" t="s">
        <v>52</v>
      </c>
      <c r="B52" s="4">
        <v>731726.14184570313</v>
      </c>
      <c r="C52" s="7">
        <f>SUM_OF_TOTAL_PRODUCT_COST[[#This Row],[Sum_Total_Product_Cost]]/$F$2</f>
        <v>6.1557510634886972E-2</v>
      </c>
    </row>
    <row r="53" spans="1:3" x14ac:dyDescent="0.25">
      <c r="A53" t="s">
        <v>53</v>
      </c>
      <c r="B53" s="4">
        <v>655730.84521484375</v>
      </c>
      <c r="C53" s="7">
        <f>SUM_OF_TOTAL_PRODUCT_COST[[#This Row],[Sum_Total_Product_Cost]]/$F$2</f>
        <v>5.5164297364201385E-2</v>
      </c>
    </row>
    <row r="54" spans="1:3" x14ac:dyDescent="0.25">
      <c r="A54" t="s">
        <v>54</v>
      </c>
      <c r="B54" s="4">
        <v>640531.78588867188</v>
      </c>
      <c r="C54" s="7">
        <f>SUM_OF_TOTAL_PRODUCT_COST[[#This Row],[Sum_Total_Product_Cost]]/$F$2</f>
        <v>5.3885654710064262E-2</v>
      </c>
    </row>
    <row r="55" spans="1:3" x14ac:dyDescent="0.25">
      <c r="A55" t="s">
        <v>55</v>
      </c>
      <c r="B55" s="4">
        <v>729554.84765625</v>
      </c>
      <c r="C55" s="7">
        <f>SUM_OF_TOTAL_PRODUCT_COST[[#This Row],[Sum_Total_Product_Cost]]/$F$2</f>
        <v>6.1374847398581671E-2</v>
      </c>
    </row>
    <row r="56" spans="1:3" x14ac:dyDescent="0.25">
      <c r="A56" t="s">
        <v>56</v>
      </c>
      <c r="B56" s="4">
        <v>170368.21508789063</v>
      </c>
      <c r="C56" s="7">
        <f>SUM_OF_TOTAL_PRODUCT_COST[[#This Row],[Sum_Total_Product_Cost]]/$F$2</f>
        <v>1.433247032238872E-2</v>
      </c>
    </row>
    <row r="57" spans="1:3" x14ac:dyDescent="0.25">
      <c r="A57" t="s">
        <v>57</v>
      </c>
      <c r="B57" s="4">
        <v>186216.42114257813</v>
      </c>
      <c r="C57" s="7">
        <f>SUM_OF_TOTAL_PRODUCT_COST[[#This Row],[Sum_Total_Product_Cost]]/$F$2</f>
        <v>1.5665723375634183E-2</v>
      </c>
    </row>
    <row r="58" spans="1:3" x14ac:dyDescent="0.25">
      <c r="A58" t="s">
        <v>58</v>
      </c>
      <c r="B58" s="4">
        <v>227157.6201171875</v>
      </c>
      <c r="C58" s="7">
        <f>SUM_OF_TOTAL_PRODUCT_COST[[#This Row],[Sum_Total_Product_Cost]]/$F$2</f>
        <v>1.9109960429851625E-2</v>
      </c>
    </row>
    <row r="59" spans="1:3" x14ac:dyDescent="0.25">
      <c r="A59" t="s">
        <v>59</v>
      </c>
      <c r="B59" s="4">
        <v>190178.47265625</v>
      </c>
      <c r="C59" s="7">
        <f>SUM_OF_TOTAL_PRODUCT_COST[[#This Row],[Sum_Total_Product_Cost]]/$F$2</f>
        <v>1.5999036638945547E-2</v>
      </c>
    </row>
    <row r="60" spans="1:3" x14ac:dyDescent="0.25">
      <c r="A60" t="s">
        <v>60</v>
      </c>
      <c r="B60" s="4">
        <v>218705.23828125</v>
      </c>
      <c r="C60" s="7">
        <f>SUM_OF_TOTAL_PRODUCT_COST[[#This Row],[Sum_Total_Product_Cost]]/$F$2</f>
        <v>1.839889169115189E-2</v>
      </c>
    </row>
    <row r="61" spans="1:3" x14ac:dyDescent="0.25">
      <c r="A61" t="s">
        <v>61</v>
      </c>
      <c r="B61" s="4">
        <v>246043.39306640625</v>
      </c>
      <c r="C61" s="7">
        <f>SUM_OF_TOTAL_PRODUCT_COST[[#This Row],[Sum_Total_Product_Cost]]/$F$2</f>
        <v>2.0698753152545876E-2</v>
      </c>
    </row>
    <row r="62" spans="1:3" x14ac:dyDescent="0.25">
      <c r="A62" t="s">
        <v>62</v>
      </c>
      <c r="B62" s="4">
        <v>201998.58813476563</v>
      </c>
      <c r="C62" s="7">
        <f>SUM_OF_TOTAL_PRODUCT_COST[[#This Row],[Sum_Total_Product_Cost]]/$F$2</f>
        <v>1.6993420798077787E-2</v>
      </c>
    </row>
    <row r="63" spans="1:3" x14ac:dyDescent="0.25">
      <c r="A63" t="s">
        <v>63</v>
      </c>
      <c r="B63" s="4">
        <v>227157.6201171875</v>
      </c>
      <c r="C63" s="7">
        <f>SUM_OF_TOTAL_PRODUCT_COST[[#This Row],[Sum_Total_Product_Cost]]/$F$2</f>
        <v>1.9109960429851625E-2</v>
      </c>
    </row>
    <row r="64" spans="1:3" x14ac:dyDescent="0.25">
      <c r="A64" t="s">
        <v>64</v>
      </c>
      <c r="B64" s="4">
        <v>266297.46240234375</v>
      </c>
      <c r="C64" s="7">
        <f>SUM_OF_TOTAL_PRODUCT_COST[[#This Row],[Sum_Total_Product_Cost]]/$F$2</f>
        <v>2.2402655770268148E-2</v>
      </c>
    </row>
    <row r="65" spans="1:3" x14ac:dyDescent="0.25">
      <c r="A65" t="s">
        <v>65</v>
      </c>
      <c r="B65" s="4">
        <v>254389.85229492188</v>
      </c>
      <c r="C65" s="7">
        <f>SUM_OF_TOTAL_PRODUCT_COST[[#This Row],[Sum_Total_Product_Cost]]/$F$2</f>
        <v>2.1400911000052904E-2</v>
      </c>
    </row>
    <row r="66" spans="1:3" x14ac:dyDescent="0.25">
      <c r="A66" t="s">
        <v>66</v>
      </c>
      <c r="B66" s="4">
        <v>233822.162109375</v>
      </c>
      <c r="C66" s="7">
        <f>SUM_OF_TOTAL_PRODUCT_COST[[#This Row],[Sum_Total_Product_Cost]]/$F$2</f>
        <v>1.9670624578772031E-2</v>
      </c>
    </row>
    <row r="67" spans="1:3" x14ac:dyDescent="0.25">
      <c r="A67" t="s">
        <v>67</v>
      </c>
      <c r="B67" s="4">
        <v>251142.322265625</v>
      </c>
      <c r="C67" s="7">
        <f>SUM_OF_TOTAL_PRODUCT_COST[[#This Row],[Sum_Total_Product_Cost]]/$F$2</f>
        <v>2.1127707880903294E-2</v>
      </c>
    </row>
    <row r="68" spans="1:3" x14ac:dyDescent="0.25">
      <c r="A68" t="s">
        <v>68</v>
      </c>
      <c r="B68" s="4">
        <v>43606.740234375</v>
      </c>
      <c r="C68" s="7">
        <f>SUM_OF_TOTAL_PRODUCT_COST[[#This Row],[Sum_Total_Product_Cost]]/$F$2</f>
        <v>3.6684795338312892E-3</v>
      </c>
    </row>
    <row r="69" spans="1:3" x14ac:dyDescent="0.25">
      <c r="A69" t="s">
        <v>69</v>
      </c>
      <c r="B69" s="4">
        <v>40578.494384765625</v>
      </c>
      <c r="C69" s="7">
        <f>SUM_OF_TOTAL_PRODUCT_COST[[#This Row],[Sum_Total_Product_Cost]]/$F$2</f>
        <v>3.413724010648561E-3</v>
      </c>
    </row>
    <row r="70" spans="1:3" x14ac:dyDescent="0.25">
      <c r="A70" t="s">
        <v>70</v>
      </c>
      <c r="B70" s="4">
        <v>41789.792724609375</v>
      </c>
      <c r="C70" s="7">
        <f>SUM_OF_TOTAL_PRODUCT_COST[[#This Row],[Sum_Total_Product_Cost]]/$F$2</f>
        <v>3.5156262199216521E-3</v>
      </c>
    </row>
    <row r="71" spans="1:3" x14ac:dyDescent="0.25">
      <c r="A71" t="s">
        <v>71</v>
      </c>
      <c r="B71" s="4">
        <v>46634.986083984375</v>
      </c>
      <c r="C71" s="7">
        <f>SUM_OF_TOTAL_PRODUCT_COST[[#This Row],[Sum_Total_Product_Cost]]/$F$2</f>
        <v>3.9232350570140174E-3</v>
      </c>
    </row>
    <row r="72" spans="1:3" x14ac:dyDescent="0.25">
      <c r="A72" t="s">
        <v>72</v>
      </c>
      <c r="B72" s="4">
        <v>43606.740234375</v>
      </c>
      <c r="C72" s="7">
        <f>SUM_OF_TOTAL_PRODUCT_COST[[#This Row],[Sum_Total_Product_Cost]]/$F$2</f>
        <v>3.6684795338312892E-3</v>
      </c>
    </row>
    <row r="73" spans="1:3" x14ac:dyDescent="0.25">
      <c r="A73" t="s">
        <v>73</v>
      </c>
      <c r="B73" s="4">
        <v>8676.0723266601563</v>
      </c>
      <c r="C73" s="7">
        <f>SUM_OF_TOTAL_PRODUCT_COST[[#This Row],[Sum_Total_Product_Cost]]/$F$2</f>
        <v>7.2988702189903502E-4</v>
      </c>
    </row>
    <row r="74" spans="1:3" x14ac:dyDescent="0.25">
      <c r="A74" t="s">
        <v>74</v>
      </c>
      <c r="B74" s="4">
        <v>7023.4871215820313</v>
      </c>
      <c r="C74" s="7">
        <f>SUM_OF_TOTAL_PRODUCT_COST[[#This Row],[Sum_Total_Product_Cost]]/$F$2</f>
        <v>5.90860922489695E-4</v>
      </c>
    </row>
    <row r="75" spans="1:3" x14ac:dyDescent="0.25">
      <c r="A75" t="s">
        <v>75</v>
      </c>
      <c r="B75" s="4">
        <v>13633.827941894531</v>
      </c>
      <c r="C75" s="7">
        <f>SUM_OF_TOTAL_PRODUCT_COST[[#This Row],[Sum_Total_Product_Cost]]/$F$2</f>
        <v>1.1469653201270551E-3</v>
      </c>
    </row>
    <row r="76" spans="1:3" x14ac:dyDescent="0.25">
      <c r="A76" t="s">
        <v>76</v>
      </c>
      <c r="B76" s="4">
        <v>7436.6334228515625</v>
      </c>
      <c r="C76" s="7">
        <f>SUM_OF_TOTAL_PRODUCT_COST[[#This Row],[Sum_Total_Product_Cost]]/$F$2</f>
        <v>6.2561744734203003E-4</v>
      </c>
    </row>
    <row r="77" spans="1:3" x14ac:dyDescent="0.25">
      <c r="A77" t="s">
        <v>77</v>
      </c>
      <c r="B77" s="4">
        <v>11568.096435546875</v>
      </c>
      <c r="C77" s="7">
        <f>SUM_OF_TOTAL_PRODUCT_COST[[#This Row],[Sum_Total_Product_Cost]]/$F$2</f>
        <v>9.7318269586538003E-4</v>
      </c>
    </row>
    <row r="78" spans="1:3" x14ac:dyDescent="0.25">
      <c r="A78" t="s">
        <v>78</v>
      </c>
      <c r="B78" s="4">
        <v>9089.2186279296875</v>
      </c>
      <c r="C78" s="7">
        <f>SUM_OF_TOTAL_PRODUCT_COST[[#This Row],[Sum_Total_Product_Cost]]/$F$2</f>
        <v>7.6464354675137005E-4</v>
      </c>
    </row>
    <row r="79" spans="1:3" x14ac:dyDescent="0.25">
      <c r="A79" t="s">
        <v>79</v>
      </c>
      <c r="B79" s="4">
        <v>9089.2186279296875</v>
      </c>
      <c r="C79" s="7">
        <f>SUM_OF_TOTAL_PRODUCT_COST[[#This Row],[Sum_Total_Product_Cost]]/$F$2</f>
        <v>7.6464354675137005E-4</v>
      </c>
    </row>
    <row r="80" spans="1:3" x14ac:dyDescent="0.25">
      <c r="A80" t="s">
        <v>80</v>
      </c>
      <c r="B80" s="4">
        <v>10741.803833007813</v>
      </c>
      <c r="C80" s="7">
        <f>SUM_OF_TOTAL_PRODUCT_COST[[#This Row],[Sum_Total_Product_Cost]]/$F$2</f>
        <v>9.0366964616071007E-4</v>
      </c>
    </row>
    <row r="81" spans="1:3" x14ac:dyDescent="0.25">
      <c r="A81" t="s">
        <v>81</v>
      </c>
      <c r="B81" s="4">
        <v>8262.926025390625</v>
      </c>
      <c r="C81" s="7">
        <f>SUM_OF_TOTAL_PRODUCT_COST[[#This Row],[Sum_Total_Product_Cost]]/$F$2</f>
        <v>6.951304970467001E-4</v>
      </c>
    </row>
    <row r="82" spans="1:3" x14ac:dyDescent="0.25">
      <c r="A82" t="s">
        <v>82</v>
      </c>
      <c r="B82" s="4">
        <v>7849.7797241210938</v>
      </c>
      <c r="C82" s="7">
        <f>SUM_OF_TOTAL_PRODUCT_COST[[#This Row],[Sum_Total_Product_Cost]]/$F$2</f>
        <v>6.6037397219436507E-4</v>
      </c>
    </row>
    <row r="83" spans="1:3" x14ac:dyDescent="0.25">
      <c r="A83" t="s">
        <v>83</v>
      </c>
      <c r="B83" s="4">
        <v>7023.4871215820313</v>
      </c>
      <c r="C83" s="7">
        <f>SUM_OF_TOTAL_PRODUCT_COST[[#This Row],[Sum_Total_Product_Cost]]/$F$2</f>
        <v>5.90860922489695E-4</v>
      </c>
    </row>
    <row r="84" spans="1:3" x14ac:dyDescent="0.25">
      <c r="A84" t="s">
        <v>84</v>
      </c>
      <c r="B84" s="4">
        <v>6610.3408203125</v>
      </c>
      <c r="C84" s="7">
        <f>SUM_OF_TOTAL_PRODUCT_COST[[#This Row],[Sum_Total_Product_Cost]]/$F$2</f>
        <v>5.5610439763736008E-4</v>
      </c>
    </row>
    <row r="85" spans="1:3" x14ac:dyDescent="0.25">
      <c r="A85" t="s">
        <v>85</v>
      </c>
      <c r="B85" s="4">
        <v>123713.85498046875</v>
      </c>
      <c r="C85" s="7">
        <f>SUM_OF_TOTAL_PRODUCT_COST[[#This Row],[Sum_Total_Product_Cost]]/$F$2</f>
        <v>1.0407605397879759E-2</v>
      </c>
    </row>
    <row r="86" spans="1:3" x14ac:dyDescent="0.25">
      <c r="A86" t="s">
        <v>86</v>
      </c>
      <c r="B86" s="4">
        <v>124744.80377197266</v>
      </c>
      <c r="C86" s="7">
        <f>SUM_OF_TOTAL_PRODUCT_COST[[#This Row],[Sum_Total_Product_Cost]]/$F$2</f>
        <v>1.0494335442862089E-2</v>
      </c>
    </row>
    <row r="87" spans="1:3" x14ac:dyDescent="0.25">
      <c r="A87" t="s">
        <v>87</v>
      </c>
      <c r="B87" s="4">
        <v>132648.74450683594</v>
      </c>
      <c r="C87" s="7">
        <f>SUM_OF_TOTAL_PRODUCT_COST[[#This Row],[Sum_Total_Product_Cost]]/$F$2</f>
        <v>1.115926578772663E-2</v>
      </c>
    </row>
    <row r="88" spans="1:3" x14ac:dyDescent="0.25">
      <c r="A88" t="s">
        <v>88</v>
      </c>
      <c r="B88" s="4">
        <v>114778.96545410156</v>
      </c>
      <c r="C88" s="7">
        <f>SUM_OF_TOTAL_PRODUCT_COST[[#This Row],[Sum_Total_Product_Cost]]/$F$2</f>
        <v>9.6559450080328877E-3</v>
      </c>
    </row>
    <row r="89" spans="1:3" x14ac:dyDescent="0.25">
      <c r="A89" t="s">
        <v>89</v>
      </c>
      <c r="B89" s="4">
        <v>15548.040184020996</v>
      </c>
      <c r="C89" s="7">
        <f>SUM_OF_TOTAL_PRODUCT_COST[[#This Row],[Sum_Total_Product_Cost]]/$F$2</f>
        <v>1.3080011690785581E-3</v>
      </c>
    </row>
    <row r="90" spans="1:3" x14ac:dyDescent="0.25">
      <c r="A90" t="s">
        <v>90</v>
      </c>
      <c r="B90" s="4">
        <v>16919.926082611084</v>
      </c>
      <c r="C90" s="7">
        <f>SUM_OF_TOTAL_PRODUCT_COST[[#This Row],[Sum_Total_Product_Cost]]/$F$2</f>
        <v>1.4234130369384309E-3</v>
      </c>
    </row>
    <row r="91" spans="1:3" x14ac:dyDescent="0.25">
      <c r="A91" t="s">
        <v>91</v>
      </c>
      <c r="B91" s="4">
        <v>16878.353782653809</v>
      </c>
      <c r="C91" s="7">
        <f>SUM_OF_TOTAL_PRODUCT_COST[[#This Row],[Sum_Total_Product_Cost]]/$F$2</f>
        <v>1.4199157076093438E-3</v>
      </c>
    </row>
    <row r="92" spans="1:3" x14ac:dyDescent="0.25">
      <c r="A92" t="s">
        <v>92</v>
      </c>
      <c r="B92" s="4">
        <v>17003.070682525635</v>
      </c>
      <c r="C92" s="7">
        <f>SUM_OF_TOTAL_PRODUCT_COST[[#This Row],[Sum_Total_Product_Cost]]/$F$2</f>
        <v>1.4304076955966049E-3</v>
      </c>
    </row>
    <row r="93" spans="1:3" x14ac:dyDescent="0.25">
      <c r="A93" t="s">
        <v>93</v>
      </c>
      <c r="B93" s="4">
        <v>29182.448768615723</v>
      </c>
      <c r="C93" s="7">
        <f>SUM_OF_TOTAL_PRODUCT_COST[[#This Row],[Sum_Total_Product_Cost]]/$F$2</f>
        <v>2.4550153366051362E-3</v>
      </c>
    </row>
    <row r="94" spans="1:3" x14ac:dyDescent="0.25">
      <c r="A94" t="s">
        <v>94</v>
      </c>
      <c r="B94" s="4">
        <v>10137.550888061523</v>
      </c>
      <c r="C94" s="7">
        <f>SUM_OF_TOTAL_PRODUCT_COST[[#This Row],[Sum_Total_Product_Cost]]/$F$2</f>
        <v>8.5283600095176736E-4</v>
      </c>
    </row>
    <row r="95" spans="1:3" x14ac:dyDescent="0.25">
      <c r="A95" t="s">
        <v>95</v>
      </c>
      <c r="B95" s="4">
        <v>2777.0543804168701</v>
      </c>
      <c r="C95" s="7">
        <f>SUM_OF_TOTAL_PRODUCT_COST[[#This Row],[Sum_Total_Product_Cost]]/$F$2</f>
        <v>2.3362368074614771E-4</v>
      </c>
    </row>
    <row r="96" spans="1:3" x14ac:dyDescent="0.25">
      <c r="A96" t="s">
        <v>96</v>
      </c>
      <c r="B96" s="4">
        <v>262303.00231933594</v>
      </c>
      <c r="C96" s="7">
        <f>SUM_OF_TOTAL_PRODUCT_COST[[#This Row],[Sum_Total_Product_Cost]]/$F$2</f>
        <v>2.2066616089602704E-2</v>
      </c>
    </row>
    <row r="97" spans="1:3" x14ac:dyDescent="0.25">
      <c r="A97" t="s">
        <v>97</v>
      </c>
      <c r="B97" s="4">
        <v>222290.67993164063</v>
      </c>
      <c r="C97" s="7">
        <f>SUM_OF_TOTAL_PRODUCT_COST[[#This Row],[Sum_Total_Product_Cost]]/$F$2</f>
        <v>1.8700522109832803E-2</v>
      </c>
    </row>
    <row r="98" spans="1:3" x14ac:dyDescent="0.25">
      <c r="A98" t="s">
        <v>98</v>
      </c>
      <c r="B98" s="4">
        <v>237110.05859375</v>
      </c>
      <c r="C98" s="7">
        <f>SUM_OF_TOTAL_PRODUCT_COST[[#This Row],[Sum_Total_Product_Cost]]/$F$2</f>
        <v>1.9947223583821654E-2</v>
      </c>
    </row>
    <row r="99" spans="1:3" x14ac:dyDescent="0.25">
      <c r="A99" t="s">
        <v>99</v>
      </c>
      <c r="B99" s="4">
        <v>217844.86633300781</v>
      </c>
      <c r="C99" s="7">
        <f>SUM_OF_TOTAL_PRODUCT_COST[[#This Row],[Sum_Total_Product_Cost]]/$F$2</f>
        <v>1.8326511667636144E-2</v>
      </c>
    </row>
    <row r="100" spans="1:3" x14ac:dyDescent="0.25">
      <c r="A100" t="s">
        <v>100</v>
      </c>
      <c r="B100" s="4">
        <v>254893.31298828125</v>
      </c>
      <c r="C100" s="7">
        <f>SUM_OF_TOTAL_PRODUCT_COST[[#This Row],[Sum_Total_Product_Cost]]/$F$2</f>
        <v>2.1443265352608279E-2</v>
      </c>
    </row>
    <row r="101" spans="1:3" x14ac:dyDescent="0.25">
      <c r="A101" t="s">
        <v>101</v>
      </c>
      <c r="B101" s="4">
        <v>223772.61779785156</v>
      </c>
      <c r="C101" s="7">
        <f>SUM_OF_TOTAL_PRODUCT_COST[[#This Row],[Sum_Total_Product_Cost]]/$F$2</f>
        <v>1.8825192257231688E-2</v>
      </c>
    </row>
    <row r="102" spans="1:3" x14ac:dyDescent="0.25">
      <c r="A102" t="s">
        <v>102</v>
      </c>
      <c r="B102" s="4">
        <v>234146.18286132813</v>
      </c>
      <c r="C102" s="7">
        <f>SUM_OF_TOTAL_PRODUCT_COST[[#This Row],[Sum_Total_Product_Cost]]/$F$2</f>
        <v>1.9697883289023884E-2</v>
      </c>
    </row>
    <row r="103" spans="1:3" x14ac:dyDescent="0.25">
      <c r="A103" t="s">
        <v>103</v>
      </c>
      <c r="B103" s="4">
        <v>207471.30126953125</v>
      </c>
      <c r="C103" s="7">
        <f>SUM_OF_TOTAL_PRODUCT_COST[[#This Row],[Sum_Total_Product_Cost]]/$F$2</f>
        <v>1.7453820635843949E-2</v>
      </c>
    </row>
    <row r="104" spans="1:3" x14ac:dyDescent="0.25">
      <c r="A104" t="s">
        <v>104</v>
      </c>
      <c r="B104" s="4">
        <v>73249.629333496094</v>
      </c>
      <c r="C104" s="7">
        <f>SUM_OF_TOTAL_PRODUCT_COST[[#This Row],[Sum_Total_Product_Cost]]/$F$2</f>
        <v>6.1622300732956832E-3</v>
      </c>
    </row>
    <row r="105" spans="1:3" x14ac:dyDescent="0.25">
      <c r="A105" t="s">
        <v>105</v>
      </c>
      <c r="B105" s="4">
        <v>80045.986694335938</v>
      </c>
      <c r="C105" s="7">
        <f>SUM_OF_TOTAL_PRODUCT_COST[[#This Row],[Sum_Total_Product_Cost]]/$F$2</f>
        <v>6.7339833790653857E-3</v>
      </c>
    </row>
    <row r="106" spans="1:3" x14ac:dyDescent="0.25">
      <c r="A106" t="s">
        <v>106</v>
      </c>
      <c r="B106" s="4">
        <v>66453.27197265625</v>
      </c>
      <c r="C106" s="7">
        <f>SUM_OF_TOTAL_PRODUCT_COST[[#This Row],[Sum_Total_Product_Cost]]/$F$2</f>
        <v>5.5904767675259807E-3</v>
      </c>
    </row>
    <row r="107" spans="1:3" x14ac:dyDescent="0.25">
      <c r="A107" t="s">
        <v>107</v>
      </c>
      <c r="B107" s="4">
        <v>61167.216247558594</v>
      </c>
      <c r="C107" s="7">
        <f>SUM_OF_TOTAL_PRODUCT_COST[[#This Row],[Sum_Total_Product_Cost]]/$F$2</f>
        <v>5.145779751927323E-3</v>
      </c>
    </row>
    <row r="108" spans="1:3" x14ac:dyDescent="0.25">
      <c r="A108" t="s">
        <v>108</v>
      </c>
      <c r="B108" s="4">
        <v>24456.574066162109</v>
      </c>
      <c r="C108" s="7">
        <f>SUM_OF_TOTAL_PRODUCT_COST[[#This Row],[Sum_Total_Product_Cost]]/$F$2</f>
        <v>2.0574443525732777E-3</v>
      </c>
    </row>
    <row r="109" spans="1:3" x14ac:dyDescent="0.25">
      <c r="A109" t="s">
        <v>109</v>
      </c>
      <c r="B109" s="4">
        <v>22149.35009765625</v>
      </c>
      <c r="C109" s="7">
        <f>SUM_OF_TOTAL_PRODUCT_COST[[#This Row],[Sum_Total_Product_Cost]]/$F$2</f>
        <v>1.8633458287456099E-3</v>
      </c>
    </row>
    <row r="110" spans="1:3" x14ac:dyDescent="0.25">
      <c r="A110" t="s">
        <v>110</v>
      </c>
      <c r="B110" s="4">
        <v>25379.463653564453</v>
      </c>
      <c r="C110" s="7">
        <f>SUM_OF_TOTAL_PRODUCT_COST[[#This Row],[Sum_Total_Product_Cost]]/$F$2</f>
        <v>2.1350837621043448E-3</v>
      </c>
    </row>
    <row r="111" spans="1:3" x14ac:dyDescent="0.25">
      <c r="A111" t="s">
        <v>111</v>
      </c>
      <c r="B111" s="4">
        <v>26302.353240966797</v>
      </c>
      <c r="C111" s="7">
        <f>SUM_OF_TOTAL_PRODUCT_COST[[#This Row],[Sum_Total_Product_Cost]]/$F$2</f>
        <v>2.2127231716354118E-3</v>
      </c>
    </row>
    <row r="112" spans="1:3" x14ac:dyDescent="0.25">
      <c r="A112" t="s">
        <v>112</v>
      </c>
      <c r="B112" s="4">
        <v>29532.466796875</v>
      </c>
      <c r="C112" s="7">
        <f>SUM_OF_TOTAL_PRODUCT_COST[[#This Row],[Sum_Total_Product_Cost]]/$F$2</f>
        <v>2.4844611049941465E-3</v>
      </c>
    </row>
    <row r="113" spans="1:3" x14ac:dyDescent="0.25">
      <c r="A113" t="s">
        <v>113</v>
      </c>
      <c r="B113" s="4">
        <v>27225.242828369141</v>
      </c>
      <c r="C113" s="7">
        <f>SUM_OF_TOTAL_PRODUCT_COST[[#This Row],[Sum_Total_Product_Cost]]/$F$2</f>
        <v>2.2903625811664789E-3</v>
      </c>
    </row>
    <row r="114" spans="1:3" x14ac:dyDescent="0.25">
      <c r="A114" t="s">
        <v>114</v>
      </c>
      <c r="B114" s="4">
        <v>27225.242828369141</v>
      </c>
      <c r="C114" s="7">
        <f>SUM_OF_TOTAL_PRODUCT_COST[[#This Row],[Sum_Total_Product_Cost]]/$F$2</f>
        <v>2.2903625811664789E-3</v>
      </c>
    </row>
    <row r="115" spans="1:3" x14ac:dyDescent="0.25">
      <c r="A115" t="s">
        <v>115</v>
      </c>
      <c r="B115" s="4">
        <v>22149.35009765625</v>
      </c>
      <c r="C115" s="7">
        <f>SUM_OF_TOTAL_PRODUCT_COST[[#This Row],[Sum_Total_Product_Cost]]/$F$2</f>
        <v>1.8633458287456099E-3</v>
      </c>
    </row>
    <row r="116" spans="1:3" x14ac:dyDescent="0.25">
      <c r="A116" t="s">
        <v>116</v>
      </c>
      <c r="B116" s="4">
        <v>21687.905303955078</v>
      </c>
      <c r="C116" s="7">
        <f>SUM_OF_TOTAL_PRODUCT_COST[[#This Row],[Sum_Total_Product_Cost]]/$F$2</f>
        <v>1.8245261239800763E-3</v>
      </c>
    </row>
    <row r="117" spans="1:3" x14ac:dyDescent="0.25">
      <c r="A117" t="s">
        <v>117</v>
      </c>
      <c r="B117" s="4">
        <v>23072.239685058594</v>
      </c>
      <c r="C117" s="7">
        <f>SUM_OF_TOTAL_PRODUCT_COST[[#This Row],[Sum_Total_Product_Cost]]/$F$2</f>
        <v>1.9409852382766771E-3</v>
      </c>
    </row>
    <row r="118" spans="1:3" x14ac:dyDescent="0.25">
      <c r="A118" t="s">
        <v>118</v>
      </c>
      <c r="B118" s="4">
        <v>7920.5771441459656</v>
      </c>
      <c r="C118" s="7">
        <f>SUM_OF_TOTAL_PRODUCT_COST[[#This Row],[Sum_Total_Product_Cost]]/$F$2</f>
        <v>6.6632990664425458E-4</v>
      </c>
    </row>
    <row r="119" spans="1:3" x14ac:dyDescent="0.25">
      <c r="A119" t="s">
        <v>119</v>
      </c>
      <c r="B119" s="4">
        <v>9501.9969177246094</v>
      </c>
      <c r="C119" s="7">
        <f>SUM_OF_TOTAL_PRODUCT_COST[[#This Row],[Sum_Total_Product_Cost]]/$F$2</f>
        <v>7.993691121108477E-4</v>
      </c>
    </row>
    <row r="120" spans="1:3" x14ac:dyDescent="0.25">
      <c r="A120" t="s">
        <v>120</v>
      </c>
      <c r="B120" s="4">
        <v>9214.0576171875</v>
      </c>
      <c r="C120" s="7">
        <f>SUM_OF_TOTAL_PRODUCT_COST[[#This Row],[Sum_Total_Product_Cost]]/$F$2</f>
        <v>7.7514580568324623E-4</v>
      </c>
    </row>
    <row r="121" spans="1:3" x14ac:dyDescent="0.25">
      <c r="A121" t="s">
        <v>121</v>
      </c>
      <c r="B121" s="4">
        <v>7957.59521484375</v>
      </c>
      <c r="C121" s="7">
        <f>SUM_OF_TOTAL_PRODUCT_COST[[#This Row],[Sum_Total_Product_Cost]]/$F$2</f>
        <v>6.6944410490825813E-4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k E A A B Q S w M E F A A C A A g A W y 5 V W Z P t 2 L 2 l A A A A 9 Q A A A B I A H A B D b 2 5 m a W c v U G F j a 2 F n Z S 5 4 b W w g o h g A K K A U A A A A A A A A A A A A A A A A A A A A A A A A A A A A h Y 9 B D o I w F E S v Q r q n L R C j I Z + y M K 6 U x M T E u G 1 K h U b 4 G F q E u 7 n w S F 5 B j K L u X M 6 b t 5 i 5 X 2 + Q D n X l X X R r T Y M J C S g n n k b V 5 A a L h H T u 6 C 9 I K m A r 1 U k W 2 h t l t P F g 8 4 S U z p 1 j x v q + p 3 1 E m 7 Z g I e c B O 2 S b n S p 1 L c l H N v 9 l 3 6 B 1 E p U m A v a v M S K k Q R T R 2 Z x y Y B O D z O C 3 D 8 e 5 z / Y H w r K r X N d q o d F f r 4 B N E d j 7 g n g A U E s D B B Q A A g A I A F s u V 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b L l V Z 4 6 N m o I I B A A D l C g A A E w A c A E Z v c m 1 1 b G F z L 1 N l Y 3 R p b 2 4 x L m 0 g o h g A K K A U A A A A A A A A A A A A A A A A A A A A A A A A A A A A z Z b N b o J A F I X 3 J L w D Y d U m t k m X j W E x h d F a E Z A 7 W B N r J q i T a O J P K n R l + u 7 F S m S M M 1 d 2 w o Y E z r m c 8 2 V y Q y b m + W q 3 t e B 0 f 2 m b h m l k y 3 Q v F h Y L G f E 5 E J + C 5 V h r k Z u G V V y w + 9 n P R f E E v t f P X p q n s z Q T 2 Y P t U e i z M H r q D F 9 Z l 8 A X D H 0 6 j m I K Y D + 2 T t Y o D j + o y 4 A c 3 f 9 j D p M g 3 Q j H P r + x p 7 + T 4 9 B p a V n M d v w y y F l 6 m M B 8 K T a p Y x c i u 9 X L x c a x J e 1 5 l G m s t s p p 1 2 0 Z G X M y C J O A N a H y R Z o 6 v S s D W r 6 S X R P o x L T X f W 9 E / S p K n e 6 l G i 1 e a u T W k A x 4 2 C n f F 9 / x E p d x N 4 Q 7 E 8 B i 4 T S 0 T g 0 Z r V 6 z C 8 q T w 0 n g N e m w I N l q b w y F / f Y S U Z h k c h G N X R o w 0 q U V 5 a Z s m Z v Z c H K 4 X U M O N 8 n k k o B T Y L 0 B Y f S + m C 6 D 4 E w k r Q a A p J D b f o a x 7 / E 3 E v Q b 0 l o d C G + v 8 G g o K J Q y D T K i 8 f G I N I 4 K H g y n g 3 g 1 l B D H 9 X Z W i B r x 4 6 b J V W c r q 6 z o R l Y Z 2 n 9 Q S w E C L Q A U A A I A C A B b L l V Z k + 3 Y v a U A A A D 1 A A A A E g A A A A A A A A A A A A A A A A A A A A A A Q 2 9 u Z m l n L 1 B h Y 2 t h Z 2 U u e G 1 s U E s B A i 0 A F A A C A A g A W y 5 V W Q / K 6 a u k A A A A 6 Q A A A B M A A A A A A A A A A A A A A A A A 8 Q A A A F t D b 2 5 0 Z W 5 0 X 1 R 5 c G V z X S 5 4 b W x Q S w E C L Q A U A A I A C A B b L l V Z 4 6 N m o I I B A A D l C g A A E w A A A A A A A A A A A A A A A A D i A Q A A R m 9 y b X V s Y X M v U 2 V j d G l v b j E u b V B L B Q Y A A A A A A w A D A M I A A A C x 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T W A A A A A A A A P F 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T 1 R B T F 9 T Q U x F U z w v S X R l b V B h d G g + P C 9 J d G V t T G 9 j Y X R p b 2 4 + P F N 0 Y W J s Z U V u d H J p Z X M + P E V u d H J 5 I F R 5 c G U 9 I k l z U H J p d m F 0 Z S I g V m F s d W U 9 I m w w I i A v P j x F b n R y e S B U e X B l P S J R d W V y e U l E I i B W Y W x 1 Z T 0 i c 2 Y 2 Z m Z h N T Y 2 L T A x N D k t N G R m M y 0 5 N T N m L W Q x N T M y Y j Y 1 M z V j Z i 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U T 1 R B T F 9 T Q U x F U y I g L z 4 8 R W 5 0 c n k g V H l w Z T 0 i R m l s b G V k Q 2 9 t c G x l d G V S Z X N 1 b H R U b 1 d v c m t z a G V l d C I g V m F s d W U 9 I m w x I i A v P j x F b n R y e S B U e X B l P S J B Z G R l Z F R v R G F 0 Y U 1 v Z G V s I i B W Y W x 1 Z T 0 i b D A i I C 8 + P E V u d H J 5 I F R 5 c G U 9 I k Z p b G x D b 3 V u d C I g V m F s d W U 9 I m w x M j A i I C 8 + P E V u d H J 5 I F R 5 c G U 9 I k Z p b G x F c n J v c k N v Z G U i I F Z h b H V l P S J z V W 5 r b m 9 3 b i I g L z 4 8 R W 5 0 c n k g V H l w Z T 0 i R m l s b E V y c m 9 y Q 2 9 1 b n Q i I F Z h b H V l P S J s M C I g L z 4 8 R W 5 0 c n k g V H l w Z T 0 i R m l s b E x h c 3 R V c G R h d G V k I i B W Y W x 1 Z T 0 i Z D I w M j Q t M T A t M j F U M T E 6 M j Y 6 M j c u M z Y y N z U 4 N F o i I C 8 + P E V u d H J 5 I F R 5 c G U 9 I k Z p b G x D b 2 x 1 b W 5 U e X B l c y I g V m F s d W U 9 I n N C Z 1 U 9 I i A v P j x F b n R y e S B U e X B l P S J G a W x s Q 2 9 s d W 1 u T m F t Z X M i I F Z h b H V l P S J z W y Z x d W 9 0 O 1 B y b 2 R 1 Y 3 R O Y W 1 l J n F 1 b 3 Q 7 L C Z x d W 9 0 O 1 R v d G F s X 1 N h b G V 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E 9 U Q U x f U 0 F M R V M v Q X V 0 b 1 J l b W 9 2 Z W R D b 2 x 1 b W 5 z M S 5 7 U H J v Z H V j d E 5 h b W U s M H 0 m c X V v d D s s J n F 1 b 3 Q 7 U 2 V j d G l v b j E v V E 9 U Q U x f U 0 F M R V M v Q X V 0 b 1 J l b W 9 2 Z W R D b 2 x 1 b W 5 z M S 5 7 V G 9 0 Y W x f U 2 F s Z X M s M X 0 m c X V v d D t d L C Z x d W 9 0 O 0 N v b H V t b k N v d W 5 0 J n F 1 b 3 Q 7 O j I s J n F 1 b 3 Q 7 S 2 V 5 Q 2 9 s d W 1 u T m F t Z X M m c X V v d D s 6 W 1 0 s J n F 1 b 3 Q 7 Q 2 9 s d W 1 u S W R l b n R p d G l l c y Z x d W 9 0 O z p b J n F 1 b 3 Q 7 U 2 V j d G l v b j E v V E 9 U Q U x f U 0 F M R V M v Q X V 0 b 1 J l b W 9 2 Z W R D b 2 x 1 b W 5 z M S 5 7 U H J v Z H V j d E 5 h b W U s M H 0 m c X V v d D s s J n F 1 b 3 Q 7 U 2 V j d G l v b j E v V E 9 U Q U x f U 0 F M R V M v Q X V 0 b 1 J l b W 9 2 Z W R D b 2 x 1 b W 5 z M S 5 7 V G 9 0 Y W x f U 2 F s Z X M s M X 0 m c X V v d D t d L C Z x d W 9 0 O 1 J l b G F 0 a W 9 u c 2 h p c E l u Z m 8 m c X V v d D s 6 W 1 1 9 I i A v P j w v U 3 R h Y m x l R W 5 0 c m l l c z 4 8 L 0 l 0 Z W 0 + P E l 0 Z W 0 + P E l 0 Z W 1 M b 2 N h d G l v b j 4 8 S X R l b V R 5 c G U + R m 9 y b X V s Y T w v S X R l b V R 5 c G U + P E l 0 Z W 1 Q Y X R o P l N l Y 3 R p b 2 4 x L 1 R P V E F M X 1 N B T E V T L 1 N v d X J j Z T w v S X R l b V B h d G g + P C 9 J d G V t T G 9 j Y X R p b 2 4 + P F N 0 Y W J s Z U V u d H J p Z X M g L z 4 8 L 0 l 0 Z W 0 + P E l 0 Z W 0 + P E l 0 Z W 1 M b 2 N h d G l v b j 4 8 S X R l b V R 5 c G U + R m 9 y b X V s Y T w v S X R l b V R 5 c G U + P E l 0 Z W 1 Q Y X R o P l N l Y 3 R p b 2 4 x L 1 R P V E F M X 1 N B T E V T L 1 B S T 0 p F Q 1 R T Q T w v S X R l b V B h d G g + P C 9 J d G V t T G 9 j Y X R p b 2 4 + P F N 0 Y W J s Z U V u d H J p Z X M g L z 4 8 L 0 l 0 Z W 0 + P E l 0 Z W 0 + P E l 0 Z W 1 M b 2 N h d G l v b j 4 8 S X R l b V R 5 c G U + R m 9 y b X V s Y T w v S X R l b V R 5 c G U + P E l 0 Z W 1 Q Y X R o P l N l Y 3 R p b 2 4 x L 1 R P V E F M X 1 N B T E V T L 2 R i b 1 9 U T 1 R B T F 9 T Q U x F U z w v S X R l b V B h d G g + P C 9 J d G V t T G 9 j Y X R p b 2 4 + P F N 0 Y W J s Z U V u d H J p Z X M g L z 4 8 L 0 l 0 Z W 0 + P E l 0 Z W 0 + P E l 0 Z W 1 M b 2 N h d G l v b j 4 8 S X R l b V R 5 c G U + R m 9 y b X V s Y T w v S X R l b V R 5 c G U + P E l 0 Z W 1 Q Y X R o P l N l Y 3 R p b 2 4 x L 1 R P V E F M X 1 R B W F 9 B T U 9 V T l Q 8 L 0 l 0 Z W 1 Q Y X R o P j w v S X R l b U x v Y 2 F 0 a W 9 u P j x T d G F i b G V F b n R y a W V z P j x F b n R y e S B U e X B l P S J J c 1 B y a X Z h d G U i I F Z h b H V l P S J s M C I g L z 4 8 R W 5 0 c n k g V H l w Z T 0 i U X V l c n l J R C I g V m F s d W U 9 I n N k Y T Z h O T B j M C 1 m M z Y 0 L T Q 0 Z j I t Y T Y w N y 1 m Z j J h Y m Q 2 M m Q 5 Z T M 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V E 9 U Q U x f V E F Y X 0 F N T 1 V O V C I g L z 4 8 R W 5 0 c n k g V H l w Z T 0 i R m l s b G V k Q 2 9 t c G x l d G V S Z X N 1 b H R U b 1 d v c m t z a G V l d C I g V m F s d W U 9 I m w x I i A v P j x F b n R y e S B U e X B l P S J B Z G R l Z F R v R G F 0 Y U 1 v Z G V s I i B W Y W x 1 Z T 0 i b D A i I C 8 + P E V u d H J 5 I F R 5 c G U 9 I k Z p b G x D b 3 V u d C I g V m F s d W U 9 I m w 3 I i A v P j x F b n R y e S B U e X B l P S J G a W x s R X J y b 3 J D b 2 R l I i B W Y W x 1 Z T 0 i c 1 V u a 2 5 v d 2 4 i I C 8 + P E V u d H J 5 I F R 5 c G U 9 I k Z p b G x F c n J v c k N v d W 5 0 I i B W Y W x 1 Z T 0 i b D A i I C 8 + P E V u d H J 5 I F R 5 c G U 9 I k Z p b G x M Y X N 0 V X B k Y X R l Z C I g V m F s d W U 9 I m Q y M D I 0 L T E w L T I x V D E x O j M 2 O j I 2 L j A 3 N j M 0 O T F a I i A v P j x F b n R y e S B U e X B l P S J G a W x s Q 2 9 s d W 1 u V H l w Z X M i I F Z h b H V l P S J z Q m d V P S I g L z 4 8 R W 5 0 c n k g V H l w Z T 0 i R m l s b E N v b H V t b k 5 h b W V z I i B W Y W x 1 Z T 0 i c 1 s m c X V v d D t Q c m 9 k d W N 0 Q 2 9 s b 3 I m c X V v d D s s J n F 1 b 3 Q 7 V G 9 0 Y W x f V G F 4 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E 9 U Q U x f V E F Y X 0 F N T 1 V O V C 9 B d X R v U m V t b 3 Z l Z E N v b H V t b n M x L n t Q c m 9 k d W N 0 Q 2 9 s b 3 I s M H 0 m c X V v d D s s J n F 1 b 3 Q 7 U 2 V j d G l v b j E v V E 9 U Q U x f V E F Y X 0 F N T 1 V O V C 9 B d X R v U m V t b 3 Z l Z E N v b H V t b n M x L n t U b 3 R h b F 9 U Y X g s M X 0 m c X V v d D t d L C Z x d W 9 0 O 0 N v b H V t b k N v d W 5 0 J n F 1 b 3 Q 7 O j I s J n F 1 b 3 Q 7 S 2 V 5 Q 2 9 s d W 1 u T m F t Z X M m c X V v d D s 6 W 1 0 s J n F 1 b 3 Q 7 Q 2 9 s d W 1 u S W R l b n R p d G l l c y Z x d W 9 0 O z p b J n F 1 b 3 Q 7 U 2 V j d G l v b j E v V E 9 U Q U x f V E F Y X 0 F N T 1 V O V C 9 B d X R v U m V t b 3 Z l Z E N v b H V t b n M x L n t Q c m 9 k d W N 0 Q 2 9 s b 3 I s M H 0 m c X V v d D s s J n F 1 b 3 Q 7 U 2 V j d G l v b j E v V E 9 U Q U x f V E F Y X 0 F N T 1 V O V C 9 B d X R v U m V t b 3 Z l Z E N v b H V t b n M x L n t U b 3 R h b F 9 U Y X g s M X 0 m c X V v d D t d L C Z x d W 9 0 O 1 J l b G F 0 a W 9 u c 2 h p c E l u Z m 8 m c X V v d D s 6 W 1 1 9 I i A v P j w v U 3 R h Y m x l R W 5 0 c m l l c z 4 8 L 0 l 0 Z W 0 + P E l 0 Z W 0 + P E l 0 Z W 1 M b 2 N h d G l v b j 4 8 S X R l b V R 5 c G U + R m 9 y b X V s Y T w v S X R l b V R 5 c G U + P E l 0 Z W 1 Q Y X R o P l N l Y 3 R p b 2 4 x L 1 R P V E F M X 1 R B W F 9 B T U 9 V T l Q v U 2 9 1 c m N l P C 9 J d G V t U G F 0 a D 4 8 L 0 l 0 Z W 1 M b 2 N h d G l v b j 4 8 U 3 R h Y m x l R W 5 0 c m l l c y A v P j w v S X R l b T 4 8 S X R l b T 4 8 S X R l b U x v Y 2 F 0 a W 9 u P j x J d G V t V H l w Z T 5 G b 3 J t d W x h P C 9 J d G V t V H l w Z T 4 8 S X R l b V B h d G g + U 2 V j d G l v b j E v V E 9 U Q U x f V E F Y X 0 F N T 1 V O V C 9 Q U k 9 K R U N U U 0 E 8 L 0 l 0 Z W 1 Q Y X R o P j w v S X R l b U x v Y 2 F 0 a W 9 u P j x T d G F i b G V F b n R y a W V z I C 8 + P C 9 J d G V t P j x J d G V t P j x J d G V t T G 9 j Y X R p b 2 4 + P E l 0 Z W 1 U e X B l P k Z v c m 1 1 b G E 8 L 0 l 0 Z W 1 U e X B l P j x J d G V t U G F 0 a D 5 T Z W N 0 a W 9 u M S 9 U T 1 R B T F 9 U Q V h f Q U 1 P V U 5 U L 2 R i b 1 9 U T 1 R B T F 9 U Q V h f Q U 1 P V U 5 U P C 9 J d G V t U G F 0 a D 4 8 L 0 l 0 Z W 1 M b 2 N h d G l v b j 4 8 U 3 R h Y m x l R W 5 0 c m l l c y A v P j w v S X R l b T 4 8 S X R l b T 4 8 S X R l b U x v Y 2 F 0 a W 9 u P j x J d G V t V H l w Z T 5 G b 3 J t d W x h P C 9 J d G V t V H l w Z T 4 8 S X R l b V B h d G g + U 2 V j d G l v b j E v V E 9 U Q U x f R l J F S U d I V D w v S X R l b V B h d G g + P C 9 J d G V t T G 9 j Y X R p b 2 4 + P F N 0 Y W J s Z U V u d H J p Z X M + P E V u d H J 5 I F R 5 c G U 9 I k l z U H J p d m F 0 Z S I g V m F s d W U 9 I m w w I i A v P j x F b n R y e S B U e X B l P S J R d W V y e U l E I i B W Y W x 1 Z T 0 i c z l k M W Q z N m J i L W E z N W Q t N G J j O C 1 i M D A w L W U w N 2 Z m Z G E 2 N m E x M i 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U T 1 R B T F 9 G U k V J R 0 h U I i A v P j x F b n R y e S B U e X B l P S J G a W x s Z W R D b 2 1 w b G V 0 Z V J l c 3 V s d F R v V 2 9 y a 3 N o Z W V 0 I i B W Y W x 1 Z T 0 i b D E i I C 8 + P E V u d H J 5 I F R 5 c G U 9 I k F k Z G V k V G 9 E Y X R h T W 9 k Z W w i I F Z h b H V l P S J s M C I g L z 4 8 R W 5 0 c n k g V H l w Z T 0 i R m l s b E N v d W 5 0 I i B W Y W x 1 Z T 0 i b D E y M C I g L z 4 8 R W 5 0 c n k g V H l w Z T 0 i R m l s b E V y c m 9 y Q 2 9 k Z S I g V m F s d W U 9 I n N V b m t u b 3 d u I i A v P j x F b n R y e S B U e X B l P S J G a W x s R X J y b 3 J D b 3 V u d C I g V m F s d W U 9 I m w w I i A v P j x F b n R y e S B U e X B l P S J G a W x s T G F z d F V w Z G F 0 Z W Q i I F Z h b H V l P S J k M j A y N C 0 x M C 0 y M V Q x M T o 0 N T o y M i 4 5 N T A x M z c y W i I g L z 4 8 R W 5 0 c n k g V H l w Z T 0 i R m l s b E N v b H V t b l R 5 c G V z I i B W Y W x 1 Z T 0 i c 0 J n V T 0 i I C 8 + P E V u d H J 5 I F R 5 c G U 9 I k Z p b G x D b 2 x 1 b W 5 O Y W 1 l c y I g V m F s d W U 9 I n N b J n F 1 b 3 Q 7 U H J v Z H V j d E 5 h b W U m c X V v d D s s J n F 1 b 3 Q 7 V G 9 0 Y W x f R n J l a W d o d 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P V E F M X 0 Z S R U l H S F Q v Q X V 0 b 1 J l b W 9 2 Z W R D b 2 x 1 b W 5 z M S 5 7 U H J v Z H V j d E 5 h b W U s M H 0 m c X V v d D s s J n F 1 b 3 Q 7 U 2 V j d G l v b j E v V E 9 U Q U x f R l J F S U d I V C 9 B d X R v U m V t b 3 Z l Z E N v b H V t b n M x L n t U b 3 R h b F 9 G c m V p Z 2 h 0 L D F 9 J n F 1 b 3 Q 7 X S w m c X V v d D t D b 2 x 1 b W 5 D b 3 V u d C Z x d W 9 0 O z o y L C Z x d W 9 0 O 0 t l e U N v b H V t b k 5 h b W V z J n F 1 b 3 Q 7 O l t d L C Z x d W 9 0 O 0 N v b H V t b k l k Z W 5 0 a X R p Z X M m c X V v d D s 6 W y Z x d W 9 0 O 1 N l Y 3 R p b 2 4 x L 1 R P V E F M X 0 Z S R U l H S F Q v Q X V 0 b 1 J l b W 9 2 Z W R D b 2 x 1 b W 5 z M S 5 7 U H J v Z H V j d E 5 h b W U s M H 0 m c X V v d D s s J n F 1 b 3 Q 7 U 2 V j d G l v b j E v V E 9 U Q U x f R l J F S U d I V C 9 B d X R v U m V t b 3 Z l Z E N v b H V t b n M x L n t U b 3 R h b F 9 G c m V p Z 2 h 0 L D F 9 J n F 1 b 3 Q 7 X S w m c X V v d D t S Z W x h d G l v b n N o a X B J b m Z v J n F 1 b 3 Q 7 O l t d f S I g L z 4 8 L 1 N 0 Y W J s Z U V u d H J p Z X M + P C 9 J d G V t P j x J d G V t P j x J d G V t T G 9 j Y X R p b 2 4 + P E l 0 Z W 1 U e X B l P k Z v c m 1 1 b G E 8 L 0 l 0 Z W 1 U e X B l P j x J d G V t U G F 0 a D 5 T Z W N 0 a W 9 u M S 9 U T 1 R B T F 9 G U k V J R 0 h U L 1 N v d X J j Z T w v S X R l b V B h d G g + P C 9 J d G V t T G 9 j Y X R p b 2 4 + P F N 0 Y W J s Z U V u d H J p Z X M g L z 4 8 L 0 l 0 Z W 0 + P E l 0 Z W 0 + P E l 0 Z W 1 M b 2 N h d G l v b j 4 8 S X R l b V R 5 c G U + R m 9 y b X V s Y T w v S X R l b V R 5 c G U + P E l 0 Z W 1 Q Y X R o P l N l Y 3 R p b 2 4 x L 1 R P V E F M X 0 Z S R U l H S F Q v U F J P S k V D V F N B P C 9 J d G V t U G F 0 a D 4 8 L 0 l 0 Z W 1 M b 2 N h d G l v b j 4 8 U 3 R h Y m x l R W 5 0 c m l l c y A v P j w v S X R l b T 4 8 S X R l b T 4 8 S X R l b U x v Y 2 F 0 a W 9 u P j x J d G V t V H l w Z T 5 G b 3 J t d W x h P C 9 J d G V t V H l w Z T 4 8 S X R l b V B h d G g + U 2 V j d G l v b j E v V E 9 U Q U x f R l J F S U d I V C 9 k Y m 9 f V E 9 U Q U x f R l J F S U d I V D w v S X R l b V B h d G g + P C 9 J d G V t T G 9 j Y X R p b 2 4 + P F N 0 Y W J s Z U V u d H J p Z X M g L z 4 8 L 0 l 0 Z W 0 + P E l 0 Z W 0 + P E l 0 Z W 1 M b 2 N h d G l v b j 4 8 S X R l b V R 5 c G U + R m 9 y b X V s Y T w v S X R l b V R 5 c G U + P E l 0 Z W 1 Q Y X R o P l N l Y 3 R p b 2 4 x L 1 N V T V 9 P R l 9 U T 1 R B T F 9 Q U k 9 E V U N U X 0 N P U 1 Q 8 L 0 l 0 Z W 1 Q Y X R o P j w v S X R l b U x v Y 2 F 0 a W 9 u P j x T d G F i b G V F b n R y a W V z P j x F b n R y e S B U e X B l P S J J c 1 B y a X Z h d G U i I F Z h b H V l P S J s M C I g L z 4 8 R W 5 0 c n k g V H l w Z T 0 i U X V l c n l J R C I g V m F s d W U 9 I n N j M j E 5 M j Z l M y 0 z N z d h L T Q 3 Z D A t O D M 2 Z C 1 k O T F l N 2 Z l M T A 0 N 2 M 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U 1 V N X 0 9 G X 1 R P V E F M X 1 B S T 0 R V Q 1 R f Q 0 9 T V C I g L z 4 8 R W 5 0 c n k g V H l w Z T 0 i R m l s b G V k Q 2 9 t c G x l d G V S Z X N 1 b H R U b 1 d v c m t z a G V l d C I g V m F s d W U 9 I m w x I i A v P j x F b n R y e S B U e X B l P S J B Z G R l Z F R v R G F 0 Y U 1 v Z G V s I i B W Y W x 1 Z T 0 i b D A i I C 8 + P E V u d H J 5 I F R 5 c G U 9 I k Z p b G x D b 3 V u d C I g V m F s d W U 9 I m w x M j A i I C 8 + P E V u d H J 5 I F R 5 c G U 9 I k Z p b G x F c n J v c k N v Z G U i I F Z h b H V l P S J z V W 5 r b m 9 3 b i I g L z 4 8 R W 5 0 c n k g V H l w Z T 0 i R m l s b E V y c m 9 y Q 2 9 1 b n Q i I F Z h b H V l P S J s M C I g L z 4 8 R W 5 0 c n k g V H l w Z T 0 i R m l s b E x h c 3 R V c G R h d G V k I i B W Y W x 1 Z T 0 i Z D I w M j Q t M T A t M j F U M T E 6 N T I 6 M z E u N T c 0 M z g 2 M V o i I C 8 + P E V u d H J 5 I F R 5 c G U 9 I k Z p b G x D b 2 x 1 b W 5 U e X B l c y I g V m F s d W U 9 I n N C Z 1 U 9 I i A v P j x F b n R y e S B U e X B l P S J G a W x s Q 2 9 s d W 1 u T m F t Z X M i I F Z h b H V l P S J z W y Z x d W 9 0 O 1 B y b 2 R 1 Y 3 R O Y W 1 l J n F 1 b 3 Q 7 L C Z x d W 9 0 O 1 N 1 b V 9 U b 3 R h b F 9 Q c m 9 k d W N 0 X 0 N v c 3 Q 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T V U 1 f T 0 Z f V E 9 U Q U x f U F J P R F V D V F 9 D T 1 N U L 0 F 1 d G 9 S Z W 1 v d m V k Q 2 9 s d W 1 u c z E u e 1 B y b 2 R 1 Y 3 R O Y W 1 l L D B 9 J n F 1 b 3 Q 7 L C Z x d W 9 0 O 1 N l Y 3 R p b 2 4 x L 1 N V T V 9 P R l 9 U T 1 R B T F 9 Q U k 9 E V U N U X 0 N P U 1 Q v Q X V 0 b 1 J l b W 9 2 Z W R D b 2 x 1 b W 5 z M S 5 7 U 3 V t X 1 R v d G F s X 1 B y b 2 R 1 Y 3 R f Q 2 9 z d C w x f S Z x d W 9 0 O 1 0 s J n F 1 b 3 Q 7 Q 2 9 s d W 1 u Q 2 9 1 b n Q m c X V v d D s 6 M i w m c X V v d D t L Z X l D b 2 x 1 b W 5 O Y W 1 l c y Z x d W 9 0 O z p b X S w m c X V v d D t D b 2 x 1 b W 5 J Z G V u d G l 0 a W V z J n F 1 b 3 Q 7 O l s m c X V v d D t T Z W N 0 a W 9 u M S 9 T V U 1 f T 0 Z f V E 9 U Q U x f U F J P R F V D V F 9 D T 1 N U L 0 F 1 d G 9 S Z W 1 v d m V k Q 2 9 s d W 1 u c z E u e 1 B y b 2 R 1 Y 3 R O Y W 1 l L D B 9 J n F 1 b 3 Q 7 L C Z x d W 9 0 O 1 N l Y 3 R p b 2 4 x L 1 N V T V 9 P R l 9 U T 1 R B T F 9 Q U k 9 E V U N U X 0 N P U 1 Q v Q X V 0 b 1 J l b W 9 2 Z W R D b 2 x 1 b W 5 z M S 5 7 U 3 V t X 1 R v d G F s X 1 B y b 2 R 1 Y 3 R f Q 2 9 z d C w x f S Z x d W 9 0 O 1 0 s J n F 1 b 3 Q 7 U m V s Y X R p b 2 5 z a G l w S W 5 m b y Z x d W 9 0 O z p b X X 0 i I C 8 + P C 9 T d G F i b G V F b n R y a W V z P j w v S X R l b T 4 8 S X R l b T 4 8 S X R l b U x v Y 2 F 0 a W 9 u P j x J d G V t V H l w Z T 5 G b 3 J t d W x h P C 9 J d G V t V H l w Z T 4 8 S X R l b V B h d G g + U 2 V j d G l v b j E v U 1 V N X 0 9 G X 1 R P V E F M X 1 B S T 0 R V Q 1 R f Q 0 9 T V C 9 T b 3 V y Y 2 U 8 L 0 l 0 Z W 1 Q Y X R o P j w v S X R l b U x v Y 2 F 0 a W 9 u P j x T d G F i b G V F b n R y a W V z I C 8 + P C 9 J d G V t P j x J d G V t P j x J d G V t T G 9 j Y X R p b 2 4 + P E l 0 Z W 1 U e X B l P k Z v c m 1 1 b G E 8 L 0 l 0 Z W 1 U e X B l P j x J d G V t U G F 0 a D 5 T Z W N 0 a W 9 u M S 9 T V U 1 f T 0 Z f V E 9 U Q U x f U F J P R F V D V F 9 D T 1 N U L 1 B S T 0 p F Q 1 R T Q T w v S X R l b V B h d G g + P C 9 J d G V t T G 9 j Y X R p b 2 4 + P F N 0 Y W J s Z U V u d H J p Z X M g L z 4 8 L 0 l 0 Z W 0 + P E l 0 Z W 0 + P E l 0 Z W 1 M b 2 N h d G l v b j 4 8 S X R l b V R 5 c G U + R m 9 y b X V s Y T w v S X R l b V R 5 c G U + P E l 0 Z W 1 Q Y X R o P l N l Y 3 R p b 2 4 x L 1 N V T V 9 P R l 9 U T 1 R B T F 9 Q U k 9 E V U N U X 0 N P U 1 Q v Z G J v X 1 N V T V 9 P R l 9 U T 1 R B T F 9 Q U k 9 E V U N U X 0 N P U 1 Q 8 L 0 l 0 Z W 1 Q Y X R o P j w v S X R l b U x v Y 2 F 0 a W 9 u P j x T d G F i b G V F b n R y a W V z I C 8 + P C 9 J d G V t P j x J d G V t P j x J d G V t T G 9 j Y X R p b 2 4 + P E l 0 Z W 1 U e X B l P k Z v c m 1 1 b G E 8 L 0 l 0 Z W 1 U e X B l P j x J d G V t U G F 0 a D 5 T Z W N 0 a W 9 u M S 9 U T 1 R B T F 9 T Q U x F U 1 9 B T U 9 V T l R f Q U 5 E X 0 Z S R U l H S F Q 8 L 0 l 0 Z W 1 Q Y X R o P j w v S X R l b U x v Y 2 F 0 a W 9 u P j x T d G F i b G V F b n R y a W V z P j x F b n R y e S B U e X B l P S J J c 1 B y a X Z h d G U i I F Z h b H V l P S J s M C I g L z 4 8 R W 5 0 c n k g V H l w Z T 0 i U X V l c n l J R C I g V m F s d W U 9 I n M w Z j Q 5 N D Z j Z C 1 k Z j Y w L T R i M j Q t O G Z j Y i 0 2 Y j N m M D I 3 M G Q 3 N T Y 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V E 9 U Q U x f U 0 F M R V N f Q U 1 P V U 5 U X 0 F O R F 9 G U k V J R 0 h U I i A v P j x F b n R y e S B U e X B l P S J G a W x s Z W R D b 2 1 w b G V 0 Z V J l c 3 V s d F R v V 2 9 y a 3 N o Z W V 0 I i B W Y W x 1 Z T 0 i b D E i I C 8 + P E V u d H J 5 I F R 5 c G U 9 I k F k Z G V k V G 9 E Y X R h T W 9 k Z W w i I F Z h b H V l P S J s M C I g L z 4 8 R W 5 0 c n k g V H l w Z T 0 i R m l s b E N v d W 5 0 I i B W Y W x 1 Z T 0 i b D Y i I C 8 + P E V u d H J 5 I F R 5 c G U 9 I k Z p b G x F c n J v c k N v Z G U i I F Z h b H V l P S J z V W 5 r b m 9 3 b i I g L z 4 8 R W 5 0 c n k g V H l w Z T 0 i R m l s b E V y c m 9 y Q 2 9 1 b n Q i I F Z h b H V l P S J s M C I g L z 4 8 R W 5 0 c n k g V H l w Z T 0 i R m l s b E x h c 3 R V c G R h d G V k I i B W Y W x 1 Z T 0 i Z D I w M j Q t M T A t M j F U M T I 6 M D k 6 N D Q u N T U 0 M D U x N F o i I C 8 + P E V u d H J 5 I F R 5 c G U 9 I k Z p b G x D b 2 x 1 b W 5 U e X B l c y I g V m F s d W U 9 I n N C Z 1 V G I i A v P j x F b n R y e S B U e X B l P S J G a W x s Q 2 9 s d W 1 u T m F t Z X M i I F Z h b H V l P S J z W y Z x d W 9 0 O 0 N v d W 5 0 c n k m c X V v d D s s J n F 1 b 3 Q 7 V G 9 0 Y W x f U 2 F s Z X N f Q W 1 v d W 5 0 J n F 1 b 3 Q 7 L C Z x d W 9 0 O 1 R v d G F s X 0 Z y Z W l n a H Q 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T 1 R B T F 9 T Q U x F U 1 9 B T U 9 V T l R f Q U 5 E X 0 Z S R U l H S F Q v Q X V 0 b 1 J l b W 9 2 Z W R D b 2 x 1 b W 5 z M S 5 7 Q 2 9 1 b n R y e S w w f S Z x d W 9 0 O y w m c X V v d D t T Z W N 0 a W 9 u M S 9 U T 1 R B T F 9 T Q U x F U 1 9 B T U 9 V T l R f Q U 5 E X 0 Z S R U l H S F Q v Q X V 0 b 1 J l b W 9 2 Z W R D b 2 x 1 b W 5 z M S 5 7 V G 9 0 Y W x f U 2 F s Z X N f Q W 1 v d W 5 0 L D F 9 J n F 1 b 3 Q 7 L C Z x d W 9 0 O 1 N l Y 3 R p b 2 4 x L 1 R P V E F M X 1 N B T E V T X 0 F N T 1 V O V F 9 B T k R f R l J F S U d I V C 9 B d X R v U m V t b 3 Z l Z E N v b H V t b n M x L n t U b 3 R h b F 9 G c m V p Z 2 h 0 L D J 9 J n F 1 b 3 Q 7 X S w m c X V v d D t D b 2 x 1 b W 5 D b 3 V u d C Z x d W 9 0 O z o z L C Z x d W 9 0 O 0 t l e U N v b H V t b k 5 h b W V z J n F 1 b 3 Q 7 O l t d L C Z x d W 9 0 O 0 N v b H V t b k l k Z W 5 0 a X R p Z X M m c X V v d D s 6 W y Z x d W 9 0 O 1 N l Y 3 R p b 2 4 x L 1 R P V E F M X 1 N B T E V T X 0 F N T 1 V O V F 9 B T k R f R l J F S U d I V C 9 B d X R v U m V t b 3 Z l Z E N v b H V t b n M x L n t D b 3 V u d H J 5 L D B 9 J n F 1 b 3 Q 7 L C Z x d W 9 0 O 1 N l Y 3 R p b 2 4 x L 1 R P V E F M X 1 N B T E V T X 0 F N T 1 V O V F 9 B T k R f R l J F S U d I V C 9 B d X R v U m V t b 3 Z l Z E N v b H V t b n M x L n t U b 3 R h b F 9 T Y W x l c 1 9 B b W 9 1 b n Q s M X 0 m c X V v d D s s J n F 1 b 3 Q 7 U 2 V j d G l v b j E v V E 9 U Q U x f U 0 F M R V N f Q U 1 P V U 5 U X 0 F O R F 9 G U k V J R 0 h U L 0 F 1 d G 9 S Z W 1 v d m V k Q 2 9 s d W 1 u c z E u e 1 R v d G F s X 0 Z y Z W l n a H Q s M n 0 m c X V v d D t d L C Z x d W 9 0 O 1 J l b G F 0 a W 9 u c 2 h p c E l u Z m 8 m c X V v d D s 6 W 1 1 9 I i A v P j w v U 3 R h Y m x l R W 5 0 c m l l c z 4 8 L 0 l 0 Z W 0 + P E l 0 Z W 0 + P E l 0 Z W 1 M b 2 N h d G l v b j 4 8 S X R l b V R 5 c G U + R m 9 y b X V s Y T w v S X R l b V R 5 c G U + P E l 0 Z W 1 Q Y X R o P l N l Y 3 R p b 2 4 x L 1 R P V E F M X 1 N B T E V T X 0 F N T 1 V O V F 9 B T k R f R l J F S U d I V C 9 T b 3 V y Y 2 U 8 L 0 l 0 Z W 1 Q Y X R o P j w v S X R l b U x v Y 2 F 0 a W 9 u P j x T d G F i b G V F b n R y a W V z I C 8 + P C 9 J d G V t P j x J d G V t P j x J d G V t T G 9 j Y X R p b 2 4 + P E l 0 Z W 1 U e X B l P k Z v c m 1 1 b G E 8 L 0 l 0 Z W 1 U e X B l P j x J d G V t U G F 0 a D 5 T Z W N 0 a W 9 u M S 9 U T 1 R B T F 9 T Q U x F U 1 9 B T U 9 V T l R f Q U 5 E X 0 Z S R U l H S F Q v U F J P S k V D V F N B P C 9 J d G V t U G F 0 a D 4 8 L 0 l 0 Z W 1 M b 2 N h d G l v b j 4 8 U 3 R h Y m x l R W 5 0 c m l l c y A v P j w v S X R l b T 4 8 S X R l b T 4 8 S X R l b U x v Y 2 F 0 a W 9 u P j x J d G V t V H l w Z T 5 G b 3 J t d W x h P C 9 J d G V t V H l w Z T 4 8 S X R l b V B h d G g + U 2 V j d G l v b j E v V E 9 U Q U x f U 0 F M R V N f Q U 1 P V U 5 U X 0 F O R F 9 G U k V J R 0 h U L 2 R i b 1 9 U T 1 R B T F 9 T Q U x F U 1 9 B T U 9 V T l R f Q U 5 E X 0 Z S R U l H S F Q 8 L 0 l 0 Z W 1 Q Y X R o P j w v S X R l b U x v Y 2 F 0 a W 9 u P j x T d G F i b G V F b n R y a W V z I C 8 + P C 9 J d G V t P j x J d G V t P j x J d G V t T G 9 j Y X R p b 2 4 + P E l 0 Z W 1 U e X B l P k Z v c m 1 1 b G E 8 L 0 l 0 Z W 1 U e X B l P j x J d G V t U G F 0 a D 5 T Z W N 0 a W 9 u M S 9 Q R V J D R U 5 U Q U d F X 0 9 G X 1 R P V E F M X 1 R B W F 9 B T U 9 V T l Q 8 L 0 l 0 Z W 1 Q Y X R o P j w v S X R l b U x v Y 2 F 0 a W 9 u P j x T d G F i b G V F b n R y a W V z P j x F b n R y e S B U e X B l P S J J c 1 B y a X Z h d G U i I F Z h b H V l P S J s M C I g L z 4 8 R W 5 0 c n k g V H l w Z T 0 i U X V l c n l J R C I g V m F s d W U 9 I n N j Z D Q 2 Z D E w N C 0 5 M T E 2 L T Q z O W M t Y T h h N i 1 m N 2 I 4 M D Y 0 Y z k 0 M j E 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U E V S Q 0 V O V E F H R V 9 P R l 9 U T 1 R B T F 9 U Q V h f Q U 1 P V U 5 U I i A v P j x F b n R y e S B U e X B l P S J G a W x s Z W R D b 2 1 w b G V 0 Z V J l c 3 V s d F R v V 2 9 y a 3 N o Z W V 0 I i B W Y W x 1 Z T 0 i b D E i I C 8 + P E V u d H J 5 I F R 5 c G U 9 I k F k Z G V k V G 9 E Y X R h T W 9 k Z W w i I F Z h b H V l P S J s M C I g L z 4 8 R W 5 0 c n k g V H l w Z T 0 i R m l s b E N v d W 5 0 I i B W Y W x 1 Z T 0 i b D E w I i A v P j x F b n R y e S B U e X B l P S J G a W x s R X J y b 3 J D b 2 R l I i B W Y W x 1 Z T 0 i c 1 V u a 2 5 v d 2 4 i I C 8 + P E V u d H J 5 I F R 5 c G U 9 I k Z p b G x F c n J v c k N v d W 5 0 I i B W Y W x 1 Z T 0 i b D A i I C 8 + P E V u d H J 5 I F R 5 c G U 9 I k Z p b G x M Y X N 0 V X B k Y X R l Z C I g V m F s d W U 9 I m Q y M D I 0 L T E w L T I x V D E y O j E 2 O j U w L j k w N D k 2 O D R a I i A v P j x F b n R y e S B U e X B l P S J G a W x s Q 2 9 s d W 1 u V H l w Z X M i I F Z h b H V l P S J z Q m d V R i I g L z 4 8 R W 5 0 c n k g V H l w Z T 0 i R m l s b E N v b H V t b k 5 h b W V z I i B W Y W x 1 Z T 0 i c 1 s m c X V v d D t S Z W d p b 2 4 m c X V v d D s s J n F 1 b 3 Q 7 V G 9 0 Y W x f V G F 4 X 0 F t b 3 V u d C Z x d W 9 0 O y w m c X V v d D t w Z X J j Z W 5 0 Y W d l X 1 R v d G F s X 1 R h e 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B F U k N F T l R B R 0 V f T 0 Z f V E 9 U Q U x f V E F Y X 0 F N T 1 V O V C 9 B d X R v U m V t b 3 Z l Z E N v b H V t b n M x L n t S Z W d p b 2 4 s M H 0 m c X V v d D s s J n F 1 b 3 Q 7 U 2 V j d G l v b j E v U E V S Q 0 V O V E F H R V 9 P R l 9 U T 1 R B T F 9 U Q V h f Q U 1 P V U 5 U L 0 F 1 d G 9 S Z W 1 v d m V k Q 2 9 s d W 1 u c z E u e 1 R v d G F s X 1 R h e F 9 B b W 9 1 b n Q s M X 0 m c X V v d D s s J n F 1 b 3 Q 7 U 2 V j d G l v b j E v U E V S Q 0 V O V E F H R V 9 P R l 9 U T 1 R B T F 9 U Q V h f Q U 1 P V U 5 U L 0 F 1 d G 9 S Z W 1 v d m V k Q 2 9 s d W 1 u c z E u e 3 B l c m N l b n R h Z 2 V f V G 9 0 Y W x f V G F 4 L D J 9 J n F 1 b 3 Q 7 X S w m c X V v d D t D b 2 x 1 b W 5 D b 3 V u d C Z x d W 9 0 O z o z L C Z x d W 9 0 O 0 t l e U N v b H V t b k 5 h b W V z J n F 1 b 3 Q 7 O l t d L C Z x d W 9 0 O 0 N v b H V t b k l k Z W 5 0 a X R p Z X M m c X V v d D s 6 W y Z x d W 9 0 O 1 N l Y 3 R p b 2 4 x L 1 B F U k N F T l R B R 0 V f T 0 Z f V E 9 U Q U x f V E F Y X 0 F N T 1 V O V C 9 B d X R v U m V t b 3 Z l Z E N v b H V t b n M x L n t S Z W d p b 2 4 s M H 0 m c X V v d D s s J n F 1 b 3 Q 7 U 2 V j d G l v b j E v U E V S Q 0 V O V E F H R V 9 P R l 9 U T 1 R B T F 9 U Q V h f Q U 1 P V U 5 U L 0 F 1 d G 9 S Z W 1 v d m V k Q 2 9 s d W 1 u c z E u e 1 R v d G F s X 1 R h e F 9 B b W 9 1 b n Q s M X 0 m c X V v d D s s J n F 1 b 3 Q 7 U 2 V j d G l v b j E v U E V S Q 0 V O V E F H R V 9 P R l 9 U T 1 R B T F 9 U Q V h f Q U 1 P V U 5 U L 0 F 1 d G 9 S Z W 1 v d m V k Q 2 9 s d W 1 u c z E u e 3 B l c m N l b n R h Z 2 V f V G 9 0 Y W x f V G F 4 L D J 9 J n F 1 b 3 Q 7 X S w m c X V v d D t S Z W x h d G l v b n N o a X B J b m Z v J n F 1 b 3 Q 7 O l t d f S I g L z 4 8 L 1 N 0 Y W J s Z U V u d H J p Z X M + P C 9 J d G V t P j x J d G V t P j x J d G V t T G 9 j Y X R p b 2 4 + P E l 0 Z W 1 U e X B l P k Z v c m 1 1 b G E 8 L 0 l 0 Z W 1 U e X B l P j x J d G V t U G F 0 a D 5 T Z W N 0 a W 9 u M S 9 Q R V J D R U 5 U Q U d F X 0 9 G X 1 R P V E F M X 1 R B W F 9 B T U 9 V T l Q v U 2 9 1 c m N l P C 9 J d G V t U G F 0 a D 4 8 L 0 l 0 Z W 1 M b 2 N h d G l v b j 4 8 U 3 R h Y m x l R W 5 0 c m l l c y A v P j w v S X R l b T 4 8 S X R l b T 4 8 S X R l b U x v Y 2 F 0 a W 9 u P j x J d G V t V H l w Z T 5 G b 3 J t d W x h P C 9 J d G V t V H l w Z T 4 8 S X R l b V B h d G g + U 2 V j d G l v b j E v U E V S Q 0 V O V E F H R V 9 P R l 9 U T 1 R B T F 9 U Q V h f Q U 1 P V U 5 U L 1 B S T 0 p F Q 1 R T Q T w v S X R l b V B h d G g + P C 9 J d G V t T G 9 j Y X R p b 2 4 + P F N 0 Y W J s Z U V u d H J p Z X M g L z 4 8 L 0 l 0 Z W 0 + P E l 0 Z W 0 + P E l 0 Z W 1 M b 2 N h d G l v b j 4 8 S X R l b V R 5 c G U + R m 9 y b X V s Y T w v S X R l b V R 5 c G U + P E l 0 Z W 1 Q Y X R o P l N l Y 3 R p b 2 4 x L 1 B F U k N F T l R B R 0 V f T 0 Z f V E 9 U Q U x f V E F Y X 0 F N T 1 V O V C 9 k Y m 9 f U E V S Q 0 V O V E F H R V 9 P R l 9 U T 1 R B T F 9 U Q V h f Q U 1 P V U 5 U P C 9 J d G V t U G F 0 a D 4 8 L 0 l 0 Z W 1 M b 2 N h d G l v b j 4 8 U 3 R h Y m x l R W 5 0 c m l l c y A v P j w v S X R l b T 4 8 S X R l b T 4 8 S X R l b U x v Y 2 F 0 a W 9 u P j x J d G V t V H l w Z T 5 G b 3 J t d W x h P C 9 J d G V t V H l w Z T 4 8 S X R l b V B h d G g + U 2 V j d G l v b j E v V U 5 f R V N U S U 1 B V E U 8 L 0 l 0 Z W 1 Q Y X R o P j w v S X R l b U x v Y 2 F 0 a W 9 u P j x T d G F i b G V F b n R y a W V z P j x F b n R y e S B U e X B l P S J J c 1 B y a X Z h d G U i I F Z h b H V l P S J s M C I g L z 4 8 R W 5 0 c n k g V H l w Z T 0 i U X V l c n l J R C I g V m F s d W U 9 I n M z N G R m N 2 U x M y 0 4 M j U z L T Q 5 N m U t O D J m Z S 0 4 Y z A w Y T g 5 Z j I 3 M D g 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V U 5 f R V N U S U 1 B V E U i I C 8 + P E V u d H J 5 I F R 5 c G U 9 I k Z p b G x l Z E N v b X B s Z X R l U m V z d W x 0 V G 9 X b 3 J r c 2 h l Z X Q i I F Z h b H V l P S J s M S I g L z 4 8 R W 5 0 c n k g V H l w Z T 0 i Q W R k Z W R U b 0 R h d G F N b 2 R l b C I g V m F s d W U 9 I m w w I i A v P j x F b n R y e S B U e X B l P S J G a W x s Q 2 9 1 b n Q i I F Z h b H V l P S J s N D U i I C 8 + P E V u d H J 5 I F R 5 c G U 9 I k Z p b G x F c n J v c k N v Z G U i I F Z h b H V l P S J z V W 5 r b m 9 3 b i I g L z 4 8 R W 5 0 c n k g V H l w Z T 0 i R m l s b E V y c m 9 y Q 2 9 1 b n Q i I F Z h b H V l P S J s M C I g L z 4 8 R W 5 0 c n k g V H l w Z T 0 i R m l s b E x h c 3 R V c G R h d G V k I i B W Y W x 1 Z T 0 i Z D I w M j Q t M T A t M j F U M T I 6 M j c 6 N D A u M T k x N T c x N 1 o i I C 8 + P E V u d H J 5 I F R 5 c G U 9 I k Z p b G x D b 2 x 1 b W 5 U e X B l c y I g V m F s d W U 9 I n N B Z 1 l H I i A v P j x F b n R y e S B U e X B l P S J G a W x s Q 2 9 s d W 1 u T m F t Z X M i I F Z h b H V l P S J z W y Z x d W 9 0 O 1 V u a X R l Z E 5 h d G l v b n N F c 3 R p b W F 0 Z S Z x d W 9 0 O y w m c X V v d D t j b 3 V u d H J 5 X 1 R l c n J p d G 9 y e S Z x d W 9 0 O y w m c X V v d D t V T n J l Z 2 l v b i 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V O X 0 V T V E l N Q V R F L 0 F 1 d G 9 S Z W 1 v d m V k Q 2 9 s d W 1 u c z E u e 1 V u a X R l Z E 5 h d G l v b n N F c 3 R p b W F 0 Z S w w f S Z x d W 9 0 O y w m c X V v d D t T Z W N 0 a W 9 u M S 9 V T l 9 F U 1 R J T U F U R S 9 B d X R v U m V t b 3 Z l Z E N v b H V t b n M x L n t j b 3 V u d H J 5 X 1 R l c n J p d G 9 y e S w x f S Z x d W 9 0 O y w m c X V v d D t T Z W N 0 a W 9 u M S 9 V T l 9 F U 1 R J T U F U R S 9 B d X R v U m V t b 3 Z l Z E N v b H V t b n M x L n t V T n J l Z 2 l v b i w y f S Z x d W 9 0 O 1 0 s J n F 1 b 3 Q 7 Q 2 9 s d W 1 u Q 2 9 1 b n Q m c X V v d D s 6 M y w m c X V v d D t L Z X l D b 2 x 1 b W 5 O Y W 1 l c y Z x d W 9 0 O z p b X S w m c X V v d D t D b 2 x 1 b W 5 J Z G V u d G l 0 a W V z J n F 1 b 3 Q 7 O l s m c X V v d D t T Z W N 0 a W 9 u M S 9 V T l 9 F U 1 R J T U F U R S 9 B d X R v U m V t b 3 Z l Z E N v b H V t b n M x L n t V b m l 0 Z W R O Y X R p b 2 5 z R X N 0 a W 1 h d G U s M H 0 m c X V v d D s s J n F 1 b 3 Q 7 U 2 V j d G l v b j E v V U 5 f R V N U S U 1 B V E U v Q X V 0 b 1 J l b W 9 2 Z W R D b 2 x 1 b W 5 z M S 5 7 Y 2 9 1 b n R y e V 9 U Z X J y a X R v c n k s M X 0 m c X V v d D s s J n F 1 b 3 Q 7 U 2 V j d G l v b j E v V U 5 f R V N U S U 1 B V E U v Q X V 0 b 1 J l b W 9 2 Z W R D b 2 x 1 b W 5 z M S 5 7 V U 5 y Z W d p b 2 4 s M n 0 m c X V v d D t d L C Z x d W 9 0 O 1 J l b G F 0 a W 9 u c 2 h p c E l u Z m 8 m c X V v d D s 6 W 1 1 9 I i A v P j w v U 3 R h Y m x l R W 5 0 c m l l c z 4 8 L 0 l 0 Z W 0 + P E l 0 Z W 0 + P E l 0 Z W 1 M b 2 N h d G l v b j 4 8 S X R l b V R 5 c G U + R m 9 y b X V s Y T w v S X R l b V R 5 c G U + P E l 0 Z W 1 Q Y X R o P l N l Y 3 R p b 2 4 x L 1 V O X 0 V T V E l N Q V R F L 1 N v d X J j Z T w v S X R l b V B h d G g + P C 9 J d G V t T G 9 j Y X R p b 2 4 + P F N 0 Y W J s Z U V u d H J p Z X M g L z 4 8 L 0 l 0 Z W 0 + P E l 0 Z W 0 + P E l 0 Z W 1 M b 2 N h d G l v b j 4 8 S X R l b V R 5 c G U + R m 9 y b X V s Y T w v S X R l b V R 5 c G U + P E l 0 Z W 1 Q Y X R o P l N l Y 3 R p b 2 4 x L 1 V O X 0 V T V E l N Q V R F L 1 B S T 0 p F Q 1 R T Q T w v S X R l b V B h d G g + P C 9 J d G V t T G 9 j Y X R p b 2 4 + P F N 0 Y W J s Z U V u d H J p Z X M g L z 4 8 L 0 l 0 Z W 0 + P E l 0 Z W 0 + P E l 0 Z W 1 M b 2 N h d G l v b j 4 8 S X R l b V R 5 c G U + R m 9 y b X V s Y T w v S X R l b V R 5 c G U + P E l 0 Z W 1 Q Y X R o P l N l Y 3 R p b 2 4 x L 1 V O X 0 V T V E l N Q V R F L 2 R i b 1 9 V T l 9 F U 1 R J T U F U R T w v S X R l b V B h d G g + P C 9 J d G V t T G 9 j Y X R p b 2 4 + P F N 0 Y W J s Z U V u d H J p Z X M g L z 4 8 L 0 l 0 Z W 0 + P E l 0 Z W 0 + P E l 0 Z W 1 M b 2 N h d G l v b j 4 8 S X R l b V R 5 c G U + R m 9 y b X V s Y T w v S X R l b V R 5 c G U + P E l 0 Z W 1 Q Y X R o P l N l Y 3 R p b 2 4 x L 1 d P U k x E X 0 J B T k t f R V N U S U 1 B V E U 8 L 0 l 0 Z W 1 Q Y X R o P j w v S X R l b U x v Y 2 F 0 a W 9 u P j x T d G F i b G V F b n R y a W V z P j x F b n R y e S B U e X B l P S J J c 1 B y a X Z h d G U i I F Z h b H V l P S J s M C I g L z 4 8 R W 5 0 c n k g V H l w Z T 0 i U X V l c n l J R C I g V m F s d W U 9 I n M z N z l i N T c 5 Z S 1 m N T h m L T Q z M j c t O G M 2 N S 0 3 M m M 1 N D c 4 M m V i M 2 E 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0 9 S T E R f Q k F O S 1 9 F U 1 R J T U F U R S I g L z 4 8 R W 5 0 c n k g V H l w Z T 0 i R m l s b G V k Q 2 9 t c G x l d G V S Z X N 1 b H R U b 1 d v c m t z a G V l d C I g V m F s d W U 9 I m w x I i A v P j x F b n R y e S B U e X B l P S J B Z G R l Z F R v R G F 0 Y U 1 v Z G V s I i B W Y W x 1 Z T 0 i b D A i I C 8 + P E V u d H J 5 I F R 5 c G U 9 I k Z p b G x D b 3 V u d C I g V m F s d W U 9 I m w 2 I i A v P j x F b n R y e S B U e X B l P S J G a W x s R X J y b 3 J D b 2 R l I i B W Y W x 1 Z T 0 i c 1 V u a 2 5 v d 2 4 i I C 8 + P E V u d H J 5 I F R 5 c G U 9 I k Z p b G x F c n J v c k N v d W 5 0 I i B W Y W x 1 Z T 0 i b D A i I C 8 + P E V u d H J 5 I F R 5 c G U 9 I k Z p b G x M Y X N 0 V X B k Y X R l Z C I g V m F s d W U 9 I m Q y M D I 0 L T E w L T I x V D E y O j M y O j M 2 L j I w M z U w N T F a I i A v P j x F b n R y e S B U e X B l P S J G a W x s Q 2 9 s d W 1 u V H l w Z X M i I F Z h b H V l P S J z Q m d J P S I g L z 4 8 R W 5 0 c n k g V H l w Z T 0 i R m l s b E N v b H V t b k 5 h b W V z I i B W Y W x 1 Z T 0 i c 1 s m c X V v d D t V T n J l Z 2 l v b i Z x d W 9 0 O y w m c X V v d D t U b 3 R h b F 9 X b 3 J s Z F 9 C Y W 5 r X 0 V z d G l t Y X R 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0 9 S T E R f Q k F O S 1 9 F U 1 R J T U F U R S 9 B d X R v U m V t b 3 Z l Z E N v b H V t b n M x L n t V T n J l Z 2 l v b i w w f S Z x d W 9 0 O y w m c X V v d D t T Z W N 0 a W 9 u M S 9 X T 1 J M R F 9 C Q U 5 L X 0 V T V E l N Q V R F L 0 F 1 d G 9 S Z W 1 v d m V k Q 2 9 s d W 1 u c z E u e 1 R v d G F s X 1 d v c m x k X 0 J h b m t f R X N 0 a W 1 h d G U s M X 0 m c X V v d D t d L C Z x d W 9 0 O 0 N v b H V t b k N v d W 5 0 J n F 1 b 3 Q 7 O j I s J n F 1 b 3 Q 7 S 2 V 5 Q 2 9 s d W 1 u T m F t Z X M m c X V v d D s 6 W 1 0 s J n F 1 b 3 Q 7 Q 2 9 s d W 1 u S W R l b n R p d G l l c y Z x d W 9 0 O z p b J n F 1 b 3 Q 7 U 2 V j d G l v b j E v V 0 9 S T E R f Q k F O S 1 9 F U 1 R J T U F U R S 9 B d X R v U m V t b 3 Z l Z E N v b H V t b n M x L n t V T n J l Z 2 l v b i w w f S Z x d W 9 0 O y w m c X V v d D t T Z W N 0 a W 9 u M S 9 X T 1 J M R F 9 C Q U 5 L X 0 V T V E l N Q V R F L 0 F 1 d G 9 S Z W 1 v d m V k Q 2 9 s d W 1 u c z E u e 1 R v d G F s X 1 d v c m x k X 0 J h b m t f R X N 0 a W 1 h d G U s M X 0 m c X V v d D t d L C Z x d W 9 0 O 1 J l b G F 0 a W 9 u c 2 h p c E l u Z m 8 m c X V v d D s 6 W 1 1 9 I i A v P j w v U 3 R h Y m x l R W 5 0 c m l l c z 4 8 L 0 l 0 Z W 0 + P E l 0 Z W 0 + P E l 0 Z W 1 M b 2 N h d G l v b j 4 8 S X R l b V R 5 c G U + R m 9 y b X V s Y T w v S X R l b V R 5 c G U + P E l 0 Z W 1 Q Y X R o P l N l Y 3 R p b 2 4 x L 1 d P U k x E X 0 J B T k t f R V N U S U 1 B V E U v U 2 9 1 c m N l P C 9 J d G V t U G F 0 a D 4 8 L 0 l 0 Z W 1 M b 2 N h d G l v b j 4 8 U 3 R h Y m x l R W 5 0 c m l l c y A v P j w v S X R l b T 4 8 S X R l b T 4 8 S X R l b U x v Y 2 F 0 a W 9 u P j x J d G V t V H l w Z T 5 G b 3 J t d W x h P C 9 J d G V t V H l w Z T 4 8 S X R l b V B h d G g + U 2 V j d G l v b j E v V 0 9 S T E R f Q k F O S 1 9 F U 1 R J T U F U R S 9 Q U k 9 K R U N U U 0 E 8 L 0 l 0 Z W 1 Q Y X R o P j w v S X R l b U x v Y 2 F 0 a W 9 u P j x T d G F i b G V F b n R y a W V z I C 8 + P C 9 J d G V t P j x J d G V t P j x J d G V t T G 9 j Y X R p b 2 4 + P E l 0 Z W 1 U e X B l P k Z v c m 1 1 b G E 8 L 0 l 0 Z W 1 U e X B l P j x J d G V t U G F 0 a D 5 T Z W N 0 a W 9 u M S 9 X T 1 J M R F 9 C Q U 5 L X 0 V T V E l N Q V R F L 2 R i b 1 9 X T 1 J M R F 9 C Q U 5 L X 0 V T V E l N Q V R F P C 9 J d G V t U G F 0 a D 4 8 L 0 l 0 Z W 1 M b 2 N h d G l v b j 4 8 U 3 R h Y m x l R W 5 0 c m l l c y A v P j w v S X R l b T 4 8 S X R l b T 4 8 S X R l b U x v Y 2 F 0 a W 9 u P j x J d G V t V H l w Z T 5 G b 3 J t d W x h P C 9 J d G V t V H l w Z T 4 8 S X R l b V B h d G g + U 2 V j d G l v b j E v Q V Z F U k F H R V 9 X T 1 J M R F 9 C Q U 5 L X 0 V T V E l N Q V R F P C 9 J d G V t U G F 0 a D 4 8 L 0 l 0 Z W 1 M b 2 N h d G l v b j 4 8 U 3 R h Y m x l R W 5 0 c m l l c z 4 8 R W 5 0 c n k g V H l w Z T 0 i S X N Q c m l 2 Y X R l I i B W Y W x 1 Z T 0 i b D A i I C 8 + P E V u d H J 5 I F R 5 c G U 9 I l F 1 Z X J 5 S U Q i I F Z h b H V l P S J z N 2 Z k M D g 2 M G I t Y 2 Z j O S 0 0 Z m F i L T k y O T I t M z g z N j M w Z D g 2 O W U 5 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0 F W R V J B R 0 V f V 0 9 S T E R f Q k F O S 1 9 F U 1 R J T U F U R S I g L z 4 8 R W 5 0 c n k g V H l w Z T 0 i R m l s b G V k Q 2 9 t c G x l d G V S Z X N 1 b H R U b 1 d v c m t z a G V l d C 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0 L T E w L T I x V D E y O j Q z O j E 0 L j c 1 O T Q 2 O T J a I i A v P j x F b n R y e S B U e X B l P S J G a W x s Q 2 9 s d W 1 u V H l w Z X M i I F Z h b H V l P S J z Q m d J P S I g L z 4 8 R W 5 0 c n k g V H l w Z T 0 i R m l s b E N v b H V t b k 5 h b W V z I i B W Y W x 1 Z T 0 i c 1 s m c X V v d D t V T n J l Z 2 l v b i Z x d W 9 0 O y w m c X V v d D t B d m V y Y W d l X 1 d v c m x k X 0 J h b m t f R X N 0 a W 1 h d G 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B V k V S Q U d F X 1 d P U k x E X 0 J B T k t f R V N U S U 1 B V E U v Q X V 0 b 1 J l b W 9 2 Z W R D b 2 x 1 b W 5 z M S 5 7 V U 5 y Z W d p b 2 4 s M H 0 m c X V v d D s s J n F 1 b 3 Q 7 U 2 V j d G l v b j E v Q V Z F U k F H R V 9 X T 1 J M R F 9 C Q U 5 L X 0 V T V E l N Q V R F L 0 F 1 d G 9 S Z W 1 v d m V k Q 2 9 s d W 1 u c z E u e 0 F 2 Z X J h Z 2 V f V 2 9 y b G R f Q m F u a 1 9 F c 3 R p b W F 0 Z S w x f S Z x d W 9 0 O 1 0 s J n F 1 b 3 Q 7 Q 2 9 s d W 1 u Q 2 9 1 b n Q m c X V v d D s 6 M i w m c X V v d D t L Z X l D b 2 x 1 b W 5 O Y W 1 l c y Z x d W 9 0 O z p b X S w m c X V v d D t D b 2 x 1 b W 5 J Z G V u d G l 0 a W V z J n F 1 b 3 Q 7 O l s m c X V v d D t T Z W N 0 a W 9 u M S 9 B V k V S Q U d F X 1 d P U k x E X 0 J B T k t f R V N U S U 1 B V E U v Q X V 0 b 1 J l b W 9 2 Z W R D b 2 x 1 b W 5 z M S 5 7 V U 5 y Z W d p b 2 4 s M H 0 m c X V v d D s s J n F 1 b 3 Q 7 U 2 V j d G l v b j E v Q V Z F U k F H R V 9 X T 1 J M R F 9 C Q U 5 L X 0 V T V E l N Q V R F L 0 F 1 d G 9 S Z W 1 v d m V k Q 2 9 s d W 1 u c z E u e 0 F 2 Z X J h Z 2 V f V 2 9 y b G R f Q m F u a 1 9 F c 3 R p b W F 0 Z S w x f S Z x d W 9 0 O 1 0 s J n F 1 b 3 Q 7 U m V s Y X R p b 2 5 z a G l w S W 5 m b y Z x d W 9 0 O z p b X X 0 i I C 8 + P C 9 T d G F i b G V F b n R y a W V z P j w v S X R l b T 4 8 S X R l b T 4 8 S X R l b U x v Y 2 F 0 a W 9 u P j x J d G V t V H l w Z T 5 G b 3 J t d W x h P C 9 J d G V t V H l w Z T 4 8 S X R l b V B h d G g + U 2 V j d G l v b j E v Q V Z F U k F H R V 9 X T 1 J M R F 9 C Q U 5 L X 0 V T V E l N Q V R F L 1 N v d X J j Z T w v S X R l b V B h d G g + P C 9 J d G V t T G 9 j Y X R p b 2 4 + P F N 0 Y W J s Z U V u d H J p Z X M g L z 4 8 L 0 l 0 Z W 0 + P E l 0 Z W 0 + P E l 0 Z W 1 M b 2 N h d G l v b j 4 8 S X R l b V R 5 c G U + R m 9 y b X V s Y T w v S X R l b V R 5 c G U + P E l 0 Z W 1 Q Y X R o P l N l Y 3 R p b 2 4 x L 0 F W R V J B R 0 V f V 0 9 S T E R f Q k F O S 1 9 F U 1 R J T U F U R S 9 Q U k 9 K R U N U U 0 E 8 L 0 l 0 Z W 1 Q Y X R o P j w v S X R l b U x v Y 2 F 0 a W 9 u P j x T d G F i b G V F b n R y a W V z I C 8 + P C 9 J d G V t P j x J d G V t P j x J d G V t T G 9 j Y X R p b 2 4 + P E l 0 Z W 1 U e X B l P k Z v c m 1 1 b G E 8 L 0 l 0 Z W 1 U e X B l P j x J d G V t U G F 0 a D 5 T Z W N 0 a W 9 u M S 9 B V k V S Q U d F X 1 d P U k x E X 0 J B T k t f R V N U S U 1 B V E U v Z G J v X 0 F W R V J B R 0 V f V 0 9 S T E R f Q k F O S 1 9 F U 1 R J T U F U R T w v S X R l b V B h d G g + P C 9 J d G V t T G 9 j Y X R p b 2 4 + P F N 0 Y W J s Z U V u d H J p Z X M g L z 4 8 L 0 l 0 Z W 0 + P E l 0 Z W 0 + P E l 0 Z W 1 M b 2 N h d G l v b j 4 8 S X R l b V R 5 c G U + R m 9 y b X V s Y T w v S X R l b V R 5 c G U + P E l 0 Z W 1 Q Y X R o P l N l Y 3 R p b 2 4 x L 1 R P V E F M X 1 d P U k x E X 0 J B T k t f R V N U S U 1 B V E V T P C 9 J d G V t U G F 0 a D 4 8 L 0 l 0 Z W 1 M b 2 N h d G l v b j 4 8 U 3 R h Y m x l R W 5 0 c m l l c z 4 8 R W 5 0 c n k g V H l w Z T 0 i S X N Q c m l 2 Y X R l I i B W Y W x 1 Z T 0 i b D A i I C 8 + P E V u d H J 5 I F R 5 c G U 9 I l F 1 Z X J 5 S U Q i I F Z h b H V l P S J z M j Z l M j J i N m M t Z j Q w Y y 0 0 Y 2 M 1 L T k w Y T U t O G Y 5 N m E z Z G R i N 2 R l 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1 R P V E F M X 1 d P U k x E X 0 J B T k t f R V N U S U 1 B V E V T I i A v P j x F b n R y e S B U e X B l P S J G a W x s Z W R D b 2 1 w b G V 0 Z V J l c 3 V s d F R v V 2 9 y a 3 N o Z W V 0 I i B W Y W x 1 Z T 0 i b D E i I C 8 + P E V u d H J 5 I F R 5 c G U 9 I k F k Z G V k V G 9 E Y X R h T W 9 k Z W w i I F Z h b H V l P S J s M C I g L z 4 8 R W 5 0 c n k g V H l w Z T 0 i R m l s b E N v d W 5 0 I i B W Y W x 1 Z T 0 i b D E x I i A v P j x F b n R y e S B U e X B l P S J G a W x s R X J y b 3 J D b 2 R l I i B W Y W x 1 Z T 0 i c 1 V u a 2 5 v d 2 4 i I C 8 + P E V u d H J 5 I F R 5 c G U 9 I k Z p b G x F c n J v c k N v d W 5 0 I i B W Y W x 1 Z T 0 i b D A i I C 8 + P E V u d H J 5 I F R 5 c G U 9 I k Z p b G x M Y X N 0 V X B k Y X R l Z C I g V m F s d W U 9 I m Q y M D I 0 L T E w L T I x V D E y O j U w O j U 0 L j Y 3 N T A 2 M j B a I i A v P j x F b n R y e S B U e X B l P S J G a W x s Q 2 9 s d W 1 u V H l w Z X M i I F Z h b H V l P S J z Q m d J P S I g L z 4 8 R W 5 0 c n k g V H l w Z T 0 i R m l s b E N v b H V t b k 5 h b W V z I i B W Y W x 1 Z T 0 i c 1 s m c X V v d D t D b 3 V u d H J 5 X 1 R l c n J p d G 9 y e S Z x d W 9 0 O y w m c X V v d D t U b 3 R h b F 9 X b 3 J s Z F 9 C Y W 5 r X 0 V z d G l t Y X R 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E 9 U Q U x f V 0 9 S T E R f Q k F O S 1 9 F U 1 R J T U F U R V M v Q X V 0 b 1 J l b W 9 2 Z W R D b 2 x 1 b W 5 z M S 5 7 Q 2 9 1 b n R y e V 9 U Z X J y a X R v c n k s M H 0 m c X V v d D s s J n F 1 b 3 Q 7 U 2 V j d G l v b j E v V E 9 U Q U x f V 0 9 S T E R f Q k F O S 1 9 F U 1 R J T U F U R V M v Q X V 0 b 1 J l b W 9 2 Z W R D b 2 x 1 b W 5 z M S 5 7 V G 9 0 Y W x f V 2 9 y b G R f Q m F u a 1 9 F c 3 R p b W F 0 Z S w x f S Z x d W 9 0 O 1 0 s J n F 1 b 3 Q 7 Q 2 9 s d W 1 u Q 2 9 1 b n Q m c X V v d D s 6 M i w m c X V v d D t L Z X l D b 2 x 1 b W 5 O Y W 1 l c y Z x d W 9 0 O z p b X S w m c X V v d D t D b 2 x 1 b W 5 J Z G V u d G l 0 a W V z J n F 1 b 3 Q 7 O l s m c X V v d D t T Z W N 0 a W 9 u M S 9 U T 1 R B T F 9 X T 1 J M R F 9 C Q U 5 L X 0 V T V E l N Q V R F U y 9 B d X R v U m V t b 3 Z l Z E N v b H V t b n M x L n t D b 3 V u d H J 5 X 1 R l c n J p d G 9 y e S w w f S Z x d W 9 0 O y w m c X V v d D t T Z W N 0 a W 9 u M S 9 U T 1 R B T F 9 X T 1 J M R F 9 C Q U 5 L X 0 V T V E l N Q V R F U y 9 B d X R v U m V t b 3 Z l Z E N v b H V t b n M x L n t U b 3 R h b F 9 X b 3 J s Z F 9 C Y W 5 r X 0 V z d G l t Y X R l L D F 9 J n F 1 b 3 Q 7 X S w m c X V v d D t S Z W x h d G l v b n N o a X B J b m Z v J n F 1 b 3 Q 7 O l t d f S I g L z 4 8 L 1 N 0 Y W J s Z U V u d H J p Z X M + P C 9 J d G V t P j x J d G V t P j x J d G V t T G 9 j Y X R p b 2 4 + P E l 0 Z W 1 U e X B l P k Z v c m 1 1 b G E 8 L 0 l 0 Z W 1 U e X B l P j x J d G V t U G F 0 a D 5 T Z W N 0 a W 9 u M S 9 U T 1 R B T F 9 X T 1 J M R F 9 C Q U 5 L X 0 V T V E l N Q V R F U y 9 T b 3 V y Y 2 U 8 L 0 l 0 Z W 1 Q Y X R o P j w v S X R l b U x v Y 2 F 0 a W 9 u P j x T d G F i b G V F b n R y a W V z I C 8 + P C 9 J d G V t P j x J d G V t P j x J d G V t T G 9 j Y X R p b 2 4 + P E l 0 Z W 1 U e X B l P k Z v c m 1 1 b G E 8 L 0 l 0 Z W 1 U e X B l P j x J d G V t U G F 0 a D 5 T Z W N 0 a W 9 u M S 9 U T 1 R B T F 9 X T 1 J M R F 9 C Q U 5 L X 0 V T V E l N Q V R F U y 9 Q U k 9 K R U N U U 0 E 8 L 0 l 0 Z W 1 Q Y X R o P j w v S X R l b U x v Y 2 F 0 a W 9 u P j x T d G F i b G V F b n R y a W V z I C 8 + P C 9 J d G V t P j x J d G V t P j x J d G V t T G 9 j Y X R p b 2 4 + P E l 0 Z W 1 U e X B l P k Z v c m 1 1 b G E 8 L 0 l 0 Z W 1 U e X B l P j x J d G V t U G F 0 a D 5 T Z W N 0 a W 9 u M S 9 U T 1 R B T F 9 X T 1 J M R F 9 C Q U 5 L X 0 V T V E l N Q V R F U y 9 k Y m 9 f V E 9 U Q U x f V 0 9 S T E R f Q k F O S 1 9 F U 1 R J T U F U R V M 8 L 0 l 0 Z W 1 Q Y X R o P j w v S X R l b U x v Y 2 F 0 a W 9 u P j x T d G F i b G V F b n R y a W V z I C 8 + P C 9 J d G V t P j w v S X R l b X M + P C 9 M b 2 N h b F B h Y 2 t h Z 2 V N Z X R h Z G F 0 Y U Z p b G U + F g A A A F B L B Q Y A A A A A A A A A A A A A A A A A A A A A A A A m A Q A A A Q A A A N C M n d 8 B F d E R j H o A w E / C l + s B A A A A b p k u h a C y Q U K j 1 m X V 9 6 p F F w A A A A A C A A A A A A A Q Z g A A A A E A A C A A A A C T W H + Q 8 F t 0 1 t C X u x X Y V s 0 X d / 2 R 5 0 G P y D 8 C X q b K t W K K h g A A A A A O g A A A A A I A A C A A A A A + X m J 6 L 1 9 7 m Q o / J J a F t e u I P T 3 e I l M L s t g f w D l d S c f N 6 l A A A A B F q + L d 6 9 1 G k P k n 6 X 7 X J h 8 5 m 4 + G N w I v g N z h E 6 / i B G r n 8 x r b 4 1 / L 1 V 9 g a h B t M w o + M r s 8 c g E 1 I 3 G n d L D k w r s y B i m o N U o C a y f j A q v p F + 5 p 3 4 3 S R k A A A A D G e 6 k y a 1 / m y R J 5 1 u s u E / A p U D F R N F i B g c n 3 z C i 7 V 0 z 7 q 4 C N W / G i K R m H r F y l U N v q U m a R 9 d 4 M Z J g H + 9 t m X F 9 w i e f F < / D a t a M a s h u p > 
</file>

<file path=customXml/itemProps1.xml><?xml version="1.0" encoding="utf-8"?>
<ds:datastoreItem xmlns:ds="http://schemas.openxmlformats.org/officeDocument/2006/customXml" ds:itemID="{4F9ADA8D-B856-4131-80DD-6ACE45EED5A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DASHBOARD 3</vt:lpstr>
      <vt:lpstr>DASHBOARD 2</vt:lpstr>
      <vt:lpstr>DASHBOARD 1</vt:lpstr>
      <vt:lpstr>Total sales</vt:lpstr>
      <vt:lpstr>TOTAL_SALES</vt:lpstr>
      <vt:lpstr>Total tax by prdct color</vt:lpstr>
      <vt:lpstr>Total freight by prdct name</vt:lpstr>
      <vt:lpstr>Proportion</vt:lpstr>
      <vt:lpstr>SUM_OF_TOTAL_PRODUCT_COST</vt:lpstr>
      <vt:lpstr>TOTAL_FREIGHT</vt:lpstr>
      <vt:lpstr>TOTAL_TAX_AMOUNT</vt:lpstr>
      <vt:lpstr>Total sales_freight</vt:lpstr>
      <vt:lpstr>Percentage</vt:lpstr>
      <vt:lpstr>UN Estimate</vt:lpstr>
      <vt:lpstr>World bank estimates</vt:lpstr>
      <vt:lpstr>WORLD_BANK_ESTIMATE</vt:lpstr>
      <vt:lpstr>Country &gt;2000000</vt:lpstr>
      <vt:lpstr>TOTAL_WORLD_BANK_ESTIMATES</vt:lpstr>
      <vt:lpstr>UN_ESTIMATE</vt:lpstr>
      <vt:lpstr>Average WBE&gt;100000</vt:lpstr>
      <vt:lpstr>AVERAGE_WORLD_BANK_ESTIMATE</vt:lpstr>
      <vt:lpstr>PERCENTAGE_OF_TOTAL_TAX_AMOUNT</vt:lpstr>
      <vt:lpstr>TOTAL_SALES_AMOUNT_AND_FREIGHT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Betty Langat</dc:creator>
  <cp:lastModifiedBy>Betty Langat</cp:lastModifiedBy>
  <dcterms:created xsi:type="dcterms:W3CDTF">2024-10-21T11:25:52Z</dcterms:created>
  <dcterms:modified xsi:type="dcterms:W3CDTF">2024-10-22T09:13:53Z</dcterms:modified>
</cp:coreProperties>
</file>