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4655pt\source\repos\MIS362\Formative02\"/>
    </mc:Choice>
  </mc:AlternateContent>
  <xr:revisionPtr revIDLastSave="0" documentId="13_ncr:1_{E7FB7629-F0FB-4056-BD20-E82F3BD6B184}" xr6:coauthVersionLast="47" xr6:coauthVersionMax="47" xr10:uidLastSave="{00000000-0000-0000-0000-000000000000}"/>
  <bookViews>
    <workbookView xWindow="16080" yWindow="-3120" windowWidth="29040" windowHeight="15840" tabRatio="646" activeTab="4" xr2:uid="{00000000-000D-0000-FFFF-FFFF00000000}"/>
  </bookViews>
  <sheets>
    <sheet name="1-NamedRanges" sheetId="1" r:id="rId1"/>
    <sheet name="2-PMT" sheetId="2" r:id="rId2"/>
    <sheet name="3-Vlookup" sheetId="6" r:id="rId3"/>
    <sheet name="4-StringParsing" sheetId="7" r:id="rId4"/>
    <sheet name="5-Charts" sheetId="9" r:id="rId5"/>
  </sheets>
  <definedNames>
    <definedName name="_Order1" hidden="1">0</definedName>
    <definedName name="Breakeven_point">#REF!</definedName>
    <definedName name="Company_name">#REF!</definedName>
    <definedName name="DATA_01" hidden="1">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Fixed_costs">#REF!</definedName>
    <definedName name="Ggnp">'4-StringParsing'!$F$6:$F$23</definedName>
    <definedName name="Gross_margin">#REF!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#REF!</definedName>
    <definedName name="Sales_price_unit">#REF!</definedName>
    <definedName name="Sales_volume_units">#REF!</definedName>
    <definedName name="TemplatePrintArea">#REF!</definedName>
    <definedName name="Total_fixed">#REF!</definedName>
    <definedName name="Total_Sales">#REF!</definedName>
    <definedName name="Total_variable">#REF!</definedName>
    <definedName name="totalcosts">'1-NamedRanges'!$B$2</definedName>
    <definedName name="totalsales">'1-NamedRanges'!$B$1</definedName>
    <definedName name="Unit_contrib_margin">#REF!</definedName>
    <definedName name="Variable_cost_unit">#REF!</definedName>
    <definedName name="Variable_costs_unit">#REF!</definedName>
    <definedName name="Variable_Unit_Cost">#REF!</definedName>
    <definedName name="Ygnp">'4-StringParsing'!$C$6:$C$23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E24" i="7"/>
  <c r="B3" i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C6" i="7"/>
  <c r="D6" i="7"/>
  <c r="B6" i="7"/>
  <c r="E14" i="6"/>
  <c r="E11" i="6"/>
  <c r="E12" i="6"/>
  <c r="E13" i="6"/>
  <c r="E10" i="6"/>
</calcChain>
</file>

<file path=xl/sharedStrings.xml><?xml version="1.0" encoding="utf-8"?>
<sst xmlns="http://schemas.openxmlformats.org/spreadsheetml/2006/main" count="51" uniqueCount="49">
  <si>
    <t>Total costs</t>
  </si>
  <si>
    <t>Total sales</t>
  </si>
  <si>
    <t>Profit</t>
  </si>
  <si>
    <t>Number of Ads</t>
  </si>
  <si>
    <t>Price Per Ad</t>
  </si>
  <si>
    <t>Ad qty</t>
  </si>
  <si>
    <t>1-5</t>
  </si>
  <si>
    <t>6-10</t>
  </si>
  <si>
    <t>11-20</t>
  </si>
  <si>
    <t>More than 20</t>
  </si>
  <si>
    <t>Loan Amount</t>
  </si>
  <si>
    <t>Yearly Interest Rate</t>
  </si>
  <si>
    <t>Loan Term, Years</t>
  </si>
  <si>
    <t>Real Gross National Product</t>
  </si>
  <si>
    <t>Billions of Chained 1996 Dollars, Seasonally Adjusted Annual Rate</t>
  </si>
  <si>
    <t>Source: U.S. Department of Commerce, Bureau of Economic Analysis</t>
  </si>
  <si>
    <t xml:space="preserve">  DATE      GNPC96</t>
  </si>
  <si>
    <t>Year</t>
  </si>
  <si>
    <t>Quarter Number</t>
  </si>
  <si>
    <t>GNP</t>
  </si>
  <si>
    <t>1950.1      1618.4</t>
  </si>
  <si>
    <t>1950.2      1667.2</t>
  </si>
  <si>
    <t>1950.3      1733.1</t>
  </si>
  <si>
    <t>1950.4      1763.9</t>
  </si>
  <si>
    <t>1951.1      1782.9</t>
  </si>
  <si>
    <t>1951.2      1814.9</t>
  </si>
  <si>
    <t>1951.3      1851.6</t>
  </si>
  <si>
    <t>1951.4      1855.8</t>
  </si>
  <si>
    <t>1952.1      1876.7</t>
  </si>
  <si>
    <t>1952.2      1878.2</t>
  </si>
  <si>
    <t>1952.3      1889.9</t>
  </si>
  <si>
    <t>1952.4      1951.9</t>
  </si>
  <si>
    <t>1953.1      1987.4</t>
  </si>
  <si>
    <t>1953.2      2004.3</t>
  </si>
  <si>
    <t>1953.3      1990.2</t>
  </si>
  <si>
    <t>1953.4      1958.6</t>
  </si>
  <si>
    <t>1954.1      1949.7</t>
  </si>
  <si>
    <t>1999.3      8906.4</t>
  </si>
  <si>
    <t>&lt;-- enter the formula for Profit using named ranges</t>
  </si>
  <si>
    <t>&lt;-- enter the formula to calculate the monthly payment assuming future value is zero, and payments are made at the end of the period</t>
  </si>
  <si>
    <t>&lt;--enter formulas to determine year in column B, quarter in column C and GNP in column D</t>
  </si>
  <si>
    <t>Quantity</t>
  </si>
  <si>
    <t>Price</t>
  </si>
  <si>
    <t>Create an X-Y chart of Quantity and Price</t>
  </si>
  <si>
    <t>&lt;--</t>
  </si>
  <si>
    <r>
      <rPr>
        <b/>
        <sz val="12"/>
        <rFont val="Tahoma"/>
        <family val="2"/>
      </rPr>
      <t>Monthly</t>
    </r>
    <r>
      <rPr>
        <sz val="12"/>
        <rFont val="Tahoma"/>
        <family val="2"/>
      </rPr>
      <t xml:space="preserve"> Payment</t>
    </r>
  </si>
  <si>
    <t>Total Cost of Ads</t>
  </si>
  <si>
    <t>&lt;-- enter the formula for cost using Vlookup() and whatever else is needed</t>
  </si>
  <si>
    <t>&lt;-- Average GNP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</si>
</sst>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"/>
    <numFmt numFmtId="165" formatCode="0_);[Red]\(0\)"/>
  </numFmts>
  <fonts count="9">
    <font>
      <sz val="12"/>
      <name val="Tahoma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 Unicode MS"/>
      <family val="2"/>
    </font>
    <font>
      <b/>
      <sz val="12"/>
      <name val="Tahoma"/>
      <family val="2"/>
    </font>
    <font>
      <sz val="1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49" fontId="3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4" applyFont="1" applyBorder="1"/>
    <xf numFmtId="0" fontId="4" fillId="2" borderId="0" xfId="4" applyFont="1" applyFill="1" applyBorder="1"/>
    <xf numFmtId="0" fontId="4" fillId="3" borderId="0" xfId="4" applyFont="1" applyFill="1" applyBorder="1"/>
    <xf numFmtId="0" fontId="2" fillId="0" borderId="0" xfId="3"/>
    <xf numFmtId="0" fontId="6" fillId="0" borderId="0" xfId="3" applyFont="1"/>
    <xf numFmtId="0" fontId="2" fillId="0" borderId="0" xfId="3" applyFill="1"/>
    <xf numFmtId="2" fontId="2" fillId="0" borderId="0" xfId="3" applyNumberFormat="1" applyFill="1"/>
    <xf numFmtId="0" fontId="2" fillId="3" borderId="0" xfId="3" applyFill="1"/>
    <xf numFmtId="0" fontId="0" fillId="3" borderId="0" xfId="0" applyFill="1"/>
    <xf numFmtId="8" fontId="0" fillId="3" borderId="0" xfId="0" applyNumberFormat="1" applyFill="1"/>
    <xf numFmtId="0" fontId="2" fillId="0" borderId="0" xfId="3" applyFont="1"/>
    <xf numFmtId="0" fontId="0" fillId="4" borderId="0" xfId="0" applyFill="1"/>
    <xf numFmtId="0" fontId="8" fillId="0" borderId="0" xfId="0" applyFont="1"/>
    <xf numFmtId="0" fontId="4" fillId="0" borderId="0" xfId="4" quotePrefix="1" applyFont="1" applyBorder="1"/>
    <xf numFmtId="0" fontId="2" fillId="5" borderId="0" xfId="3" applyFill="1"/>
    <xf numFmtId="0" fontId="2" fillId="0" borderId="0" xfId="3" quotePrefix="1" applyFont="1"/>
  </cellXfs>
  <cellStyles count="6">
    <cellStyle name="Date" xfId="1" xr:uid="{00000000-0005-0000-0000-000000000000}"/>
    <cellStyle name="Fixed" xfId="2" xr:uid="{00000000-0005-0000-0000-000001000000}"/>
    <cellStyle name="Normal" xfId="0" builtinId="0"/>
    <cellStyle name="Normal_Assignment02" xfId="3" xr:uid="{00000000-0005-0000-0000-000003000000}"/>
    <cellStyle name="Normal_plr43Assignment01" xfId="4" xr:uid="{00000000-0005-0000-0000-000004000000}"/>
    <cellStyle name="Text" xfId="5" xr:uid="{00000000-0005-0000-0000-000005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'5-Charts'!$A$2:$A$51</c:f>
              <c:numCache>
                <c:formatCode>General</c:formatCode>
                <c:ptCount val="50"/>
                <c:pt idx="0">
                  <c:v>689</c:v>
                </c:pt>
                <c:pt idx="1">
                  <c:v>170</c:v>
                </c:pt>
                <c:pt idx="2">
                  <c:v>1189</c:v>
                </c:pt>
                <c:pt idx="3">
                  <c:v>892</c:v>
                </c:pt>
                <c:pt idx="4">
                  <c:v>105</c:v>
                </c:pt>
                <c:pt idx="5">
                  <c:v>763</c:v>
                </c:pt>
                <c:pt idx="6">
                  <c:v>215</c:v>
                </c:pt>
                <c:pt idx="7">
                  <c:v>239</c:v>
                </c:pt>
                <c:pt idx="8">
                  <c:v>742</c:v>
                </c:pt>
                <c:pt idx="9">
                  <c:v>890</c:v>
                </c:pt>
                <c:pt idx="10">
                  <c:v>288</c:v>
                </c:pt>
                <c:pt idx="11">
                  <c:v>802</c:v>
                </c:pt>
                <c:pt idx="12">
                  <c:v>108</c:v>
                </c:pt>
                <c:pt idx="13">
                  <c:v>118</c:v>
                </c:pt>
                <c:pt idx="14">
                  <c:v>246</c:v>
                </c:pt>
                <c:pt idx="15">
                  <c:v>1133</c:v>
                </c:pt>
                <c:pt idx="16">
                  <c:v>160</c:v>
                </c:pt>
                <c:pt idx="17">
                  <c:v>156</c:v>
                </c:pt>
                <c:pt idx="18">
                  <c:v>143</c:v>
                </c:pt>
                <c:pt idx="19">
                  <c:v>101</c:v>
                </c:pt>
                <c:pt idx="20">
                  <c:v>201</c:v>
                </c:pt>
                <c:pt idx="21">
                  <c:v>1083</c:v>
                </c:pt>
                <c:pt idx="22">
                  <c:v>823</c:v>
                </c:pt>
                <c:pt idx="23">
                  <c:v>462</c:v>
                </c:pt>
                <c:pt idx="24">
                  <c:v>1046</c:v>
                </c:pt>
                <c:pt idx="25">
                  <c:v>648</c:v>
                </c:pt>
                <c:pt idx="26">
                  <c:v>705</c:v>
                </c:pt>
                <c:pt idx="27">
                  <c:v>550</c:v>
                </c:pt>
                <c:pt idx="28">
                  <c:v>314</c:v>
                </c:pt>
                <c:pt idx="29">
                  <c:v>660</c:v>
                </c:pt>
                <c:pt idx="30">
                  <c:v>571</c:v>
                </c:pt>
                <c:pt idx="31">
                  <c:v>678</c:v>
                </c:pt>
                <c:pt idx="32">
                  <c:v>1012</c:v>
                </c:pt>
                <c:pt idx="33">
                  <c:v>1040</c:v>
                </c:pt>
                <c:pt idx="34">
                  <c:v>752</c:v>
                </c:pt>
                <c:pt idx="35">
                  <c:v>845</c:v>
                </c:pt>
                <c:pt idx="36">
                  <c:v>829</c:v>
                </c:pt>
                <c:pt idx="37">
                  <c:v>752</c:v>
                </c:pt>
                <c:pt idx="38">
                  <c:v>1176</c:v>
                </c:pt>
                <c:pt idx="39">
                  <c:v>749</c:v>
                </c:pt>
                <c:pt idx="40">
                  <c:v>186</c:v>
                </c:pt>
                <c:pt idx="41">
                  <c:v>237</c:v>
                </c:pt>
                <c:pt idx="42">
                  <c:v>347</c:v>
                </c:pt>
                <c:pt idx="43">
                  <c:v>692</c:v>
                </c:pt>
                <c:pt idx="44">
                  <c:v>747</c:v>
                </c:pt>
                <c:pt idx="45">
                  <c:v>794</c:v>
                </c:pt>
                <c:pt idx="46">
                  <c:v>986</c:v>
                </c:pt>
                <c:pt idx="47">
                  <c:v>1105</c:v>
                </c:pt>
                <c:pt idx="48">
                  <c:v>1159</c:v>
                </c:pt>
                <c:pt idx="49">
                  <c:v>873</c:v>
                </c:pt>
              </c:numCache>
            </c:numRef>
          </c:xVal>
          <c:yVal>
            <c:numRef>
              <c:f>'5-Charts'!$B$2:$B$51</c:f>
              <c:numCache>
                <c:formatCode>General</c:formatCode>
                <c:ptCount val="50"/>
                <c:pt idx="0">
                  <c:v>1.99</c:v>
                </c:pt>
                <c:pt idx="1">
                  <c:v>3.97</c:v>
                </c:pt>
                <c:pt idx="2">
                  <c:v>1.54</c:v>
                </c:pt>
                <c:pt idx="3">
                  <c:v>4.25</c:v>
                </c:pt>
                <c:pt idx="4">
                  <c:v>2.61</c:v>
                </c:pt>
                <c:pt idx="5">
                  <c:v>1.94</c:v>
                </c:pt>
                <c:pt idx="6">
                  <c:v>3.09</c:v>
                </c:pt>
                <c:pt idx="7">
                  <c:v>2.21</c:v>
                </c:pt>
                <c:pt idx="8">
                  <c:v>3.07</c:v>
                </c:pt>
                <c:pt idx="9">
                  <c:v>1.84</c:v>
                </c:pt>
                <c:pt idx="10">
                  <c:v>2.4500000000000002</c:v>
                </c:pt>
                <c:pt idx="11">
                  <c:v>3.69</c:v>
                </c:pt>
                <c:pt idx="12">
                  <c:v>2.76</c:v>
                </c:pt>
                <c:pt idx="13">
                  <c:v>3.17</c:v>
                </c:pt>
                <c:pt idx="14">
                  <c:v>3.9</c:v>
                </c:pt>
                <c:pt idx="15">
                  <c:v>3.74</c:v>
                </c:pt>
                <c:pt idx="16">
                  <c:v>2.85</c:v>
                </c:pt>
                <c:pt idx="17">
                  <c:v>3.46</c:v>
                </c:pt>
                <c:pt idx="18">
                  <c:v>3.84</c:v>
                </c:pt>
                <c:pt idx="19">
                  <c:v>1.6</c:v>
                </c:pt>
                <c:pt idx="20">
                  <c:v>2.35</c:v>
                </c:pt>
                <c:pt idx="21">
                  <c:v>3.65</c:v>
                </c:pt>
                <c:pt idx="22">
                  <c:v>4.12</c:v>
                </c:pt>
                <c:pt idx="23">
                  <c:v>3.06</c:v>
                </c:pt>
                <c:pt idx="24">
                  <c:v>4.2300000000000004</c:v>
                </c:pt>
                <c:pt idx="25">
                  <c:v>4.13</c:v>
                </c:pt>
                <c:pt idx="26">
                  <c:v>2.56</c:v>
                </c:pt>
                <c:pt idx="27">
                  <c:v>2.11</c:v>
                </c:pt>
                <c:pt idx="28">
                  <c:v>1.78</c:v>
                </c:pt>
                <c:pt idx="29">
                  <c:v>4.13</c:v>
                </c:pt>
                <c:pt idx="30">
                  <c:v>1.78</c:v>
                </c:pt>
                <c:pt idx="31">
                  <c:v>1.75</c:v>
                </c:pt>
                <c:pt idx="32">
                  <c:v>3.35</c:v>
                </c:pt>
                <c:pt idx="33">
                  <c:v>1.54</c:v>
                </c:pt>
                <c:pt idx="34">
                  <c:v>2.1800000000000002</c:v>
                </c:pt>
                <c:pt idx="35">
                  <c:v>2.2599999999999998</c:v>
                </c:pt>
                <c:pt idx="36">
                  <c:v>3.6</c:v>
                </c:pt>
                <c:pt idx="37">
                  <c:v>3.49</c:v>
                </c:pt>
                <c:pt idx="38">
                  <c:v>2.65</c:v>
                </c:pt>
                <c:pt idx="39">
                  <c:v>3.95</c:v>
                </c:pt>
                <c:pt idx="40">
                  <c:v>1.57</c:v>
                </c:pt>
                <c:pt idx="41">
                  <c:v>2.77</c:v>
                </c:pt>
                <c:pt idx="42">
                  <c:v>4.01</c:v>
                </c:pt>
                <c:pt idx="43">
                  <c:v>3.47</c:v>
                </c:pt>
                <c:pt idx="44">
                  <c:v>3.26</c:v>
                </c:pt>
                <c:pt idx="45">
                  <c:v>2.81</c:v>
                </c:pt>
                <c:pt idx="46">
                  <c:v>4.0199999999999996</c:v>
                </c:pt>
                <c:pt idx="47">
                  <c:v>2.4500000000000002</c:v>
                </c:pt>
                <c:pt idx="48">
                  <c:v>1.83</c:v>
                </c:pt>
                <c:pt idx="4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5-4D98-9728-55CDFB6B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20895"/>
        <c:axId val="623823807"/>
      </c:scatterChart>
      <c:valAx>
        <c:axId val="62382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23807"/>
        <c:crosses val="autoZero"/>
        <c:crossBetween val="midCat"/>
      </c:valAx>
      <c:valAx>
        <c:axId val="6238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2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16</xdr:row>
      <xdr:rowOff>76200</xdr:rowOff>
    </xdr:from>
    <xdr:to>
      <xdr:col>11</xdr:col>
      <xdr:colOff>523875</xdr:colOff>
      <xdr:row>45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44BD4-7BB2-417D-9235-28686EDE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defaultRowHeight="15"/>
  <cols>
    <col min="1" max="1" width="13.44140625" bestFit="1" customWidth="1"/>
  </cols>
  <sheetData>
    <row r="1" spans="1:3">
      <c r="A1" t="s">
        <v>1</v>
      </c>
      <c r="B1">
        <v>540000</v>
      </c>
    </row>
    <row r="2" spans="1:3">
      <c r="A2" t="s">
        <v>0</v>
      </c>
      <c r="B2">
        <v>498000</v>
      </c>
    </row>
    <row r="3" spans="1:3">
      <c r="A3" t="s">
        <v>2</v>
      </c>
      <c r="B3" s="9">
        <f>totalsales-totalcosts</f>
        <v>42000</v>
      </c>
      <c r="C3" t="s">
        <v>38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5" sqref="B5"/>
    </sheetView>
  </sheetViews>
  <sheetFormatPr defaultRowHeight="15"/>
  <cols>
    <col min="1" max="1" width="16.5546875" bestFit="1" customWidth="1"/>
    <col min="2" max="2" width="11.44140625" bestFit="1" customWidth="1"/>
  </cols>
  <sheetData>
    <row r="1" spans="1:3">
      <c r="A1" t="s">
        <v>10</v>
      </c>
      <c r="B1">
        <v>150000</v>
      </c>
    </row>
    <row r="2" spans="1:3">
      <c r="A2" t="s">
        <v>11</v>
      </c>
      <c r="B2">
        <v>7.0000000000000007E-2</v>
      </c>
    </row>
    <row r="3" spans="1:3">
      <c r="A3" t="s">
        <v>12</v>
      </c>
      <c r="B3">
        <v>25</v>
      </c>
    </row>
    <row r="5" spans="1:3">
      <c r="A5" s="13" t="s">
        <v>45</v>
      </c>
      <c r="B5" s="10">
        <f>PMT(B2,B3*12,B1)</f>
        <v>-10500.000016071486</v>
      </c>
      <c r="C5" t="s">
        <v>39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E14" sqref="E14"/>
    </sheetView>
  </sheetViews>
  <sheetFormatPr defaultColWidth="7.109375" defaultRowHeight="15"/>
  <cols>
    <col min="1" max="1" width="12.5546875" style="1" bestFit="1" customWidth="1"/>
    <col min="2" max="2" width="11" style="1" bestFit="1" customWidth="1"/>
    <col min="3" max="3" width="2.44140625" style="1" customWidth="1"/>
    <col min="4" max="4" width="12.5546875" style="1" bestFit="1" customWidth="1"/>
    <col min="5" max="5" width="14.88671875" style="1" bestFit="1" customWidth="1"/>
    <col min="6" max="6" width="2.77734375" style="1" customWidth="1"/>
    <col min="7" max="7" width="3" style="1" bestFit="1" customWidth="1"/>
    <col min="8" max="8" width="18.21875" style="1" customWidth="1"/>
    <col min="9" max="16384" width="7.109375" style="1"/>
  </cols>
  <sheetData>
    <row r="1" spans="1:6" ht="21" customHeight="1">
      <c r="A1" s="1" t="s">
        <v>3</v>
      </c>
      <c r="B1" s="1" t="s">
        <v>4</v>
      </c>
      <c r="D1" s="1" t="s">
        <v>3</v>
      </c>
      <c r="E1" s="1" t="s">
        <v>4</v>
      </c>
    </row>
    <row r="2" spans="1:6">
      <c r="A2" s="1" t="s">
        <v>6</v>
      </c>
      <c r="B2" s="1">
        <v>12000</v>
      </c>
      <c r="D2" s="1">
        <v>0</v>
      </c>
      <c r="E2" s="1">
        <v>0</v>
      </c>
    </row>
    <row r="3" spans="1:6">
      <c r="A3" s="1" t="s">
        <v>7</v>
      </c>
      <c r="B3" s="1">
        <v>11000</v>
      </c>
      <c r="D3" s="1">
        <v>1</v>
      </c>
      <c r="E3" s="1">
        <v>12000</v>
      </c>
    </row>
    <row r="4" spans="1:6">
      <c r="A4" s="1" t="s">
        <v>8</v>
      </c>
      <c r="B4" s="1">
        <v>10000</v>
      </c>
      <c r="D4" s="1">
        <v>6</v>
      </c>
      <c r="E4" s="1">
        <v>11000</v>
      </c>
    </row>
    <row r="5" spans="1:6">
      <c r="A5" s="1" t="s">
        <v>9</v>
      </c>
      <c r="B5" s="1">
        <v>9000</v>
      </c>
      <c r="D5" s="1">
        <v>11</v>
      </c>
      <c r="E5" s="1">
        <v>10000</v>
      </c>
    </row>
    <row r="6" spans="1:6">
      <c r="D6" s="1">
        <v>21</v>
      </c>
      <c r="E6" s="1">
        <v>9000</v>
      </c>
    </row>
    <row r="9" spans="1:6">
      <c r="D9" s="1" t="s">
        <v>5</v>
      </c>
      <c r="E9" s="1" t="s">
        <v>46</v>
      </c>
    </row>
    <row r="10" spans="1:6">
      <c r="D10" s="2">
        <v>3</v>
      </c>
      <c r="E10" s="3">
        <f>VLOOKUP( D10,$D$2:$E$6,2)*D10</f>
        <v>36000</v>
      </c>
      <c r="F10" s="14" t="s">
        <v>47</v>
      </c>
    </row>
    <row r="11" spans="1:6">
      <c r="D11" s="2">
        <v>7</v>
      </c>
      <c r="E11" s="3">
        <f t="shared" ref="E11:E13" si="0">VLOOKUP( D11,$D$2:$E$6,2)*D11</f>
        <v>77000</v>
      </c>
    </row>
    <row r="12" spans="1:6">
      <c r="D12" s="2">
        <v>13</v>
      </c>
      <c r="E12" s="3">
        <f t="shared" si="0"/>
        <v>130000</v>
      </c>
    </row>
    <row r="13" spans="1:6">
      <c r="D13" s="2">
        <v>22</v>
      </c>
      <c r="E13" s="3">
        <f t="shared" si="0"/>
        <v>198000</v>
      </c>
    </row>
    <row r="14" spans="1:6">
      <c r="D14" s="2">
        <v>8</v>
      </c>
      <c r="E14" s="3">
        <f>VLOOKUP( D14,$D$2:$E$6,2)*D14</f>
        <v>88000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topLeftCell="A4" workbookViewId="0">
      <selection activeCell="E24" sqref="E24"/>
    </sheetView>
  </sheetViews>
  <sheetFormatPr defaultColWidth="7.109375" defaultRowHeight="12.75"/>
  <cols>
    <col min="1" max="1" width="20.21875" style="4" customWidth="1"/>
    <col min="2" max="2" width="5" style="4" bestFit="1" customWidth="1"/>
    <col min="3" max="3" width="5.6640625" style="4" bestFit="1" customWidth="1"/>
    <col min="4" max="4" width="7.6640625" style="4" customWidth="1"/>
    <col min="5" max="5" width="14.5546875" style="4" customWidth="1"/>
    <col min="6" max="16384" width="7.109375" style="4"/>
  </cols>
  <sheetData>
    <row r="1" spans="1:10">
      <c r="A1" s="5" t="s">
        <v>13</v>
      </c>
    </row>
    <row r="2" spans="1:10">
      <c r="A2" s="5" t="s">
        <v>14</v>
      </c>
    </row>
    <row r="3" spans="1:10">
      <c r="A3" s="5" t="s">
        <v>15</v>
      </c>
    </row>
    <row r="5" spans="1:10">
      <c r="A5" s="5" t="s">
        <v>16</v>
      </c>
      <c r="B5" s="4" t="s">
        <v>17</v>
      </c>
      <c r="C5" s="4" t="s">
        <v>18</v>
      </c>
      <c r="D5" s="4" t="s">
        <v>19</v>
      </c>
      <c r="E5" s="11" t="s">
        <v>40</v>
      </c>
      <c r="G5" s="6"/>
      <c r="H5" s="6"/>
      <c r="I5" s="6"/>
      <c r="J5" s="6"/>
    </row>
    <row r="6" spans="1:10">
      <c r="A6" s="5" t="s">
        <v>20</v>
      </c>
      <c r="B6" s="8" t="str">
        <f>LEFT(A6,4)</f>
        <v>1950</v>
      </c>
      <c r="C6" s="8" t="str">
        <f>MID(A6,6,1)</f>
        <v>1</v>
      </c>
      <c r="D6" s="8" t="str">
        <f>RIGHT(A6,6)</f>
        <v>1618.4</v>
      </c>
      <c r="E6" s="4">
        <f>VALUE(D6)</f>
        <v>1618.4</v>
      </c>
      <c r="G6" s="6"/>
      <c r="H6" s="6"/>
      <c r="I6" s="7"/>
      <c r="J6" s="6"/>
    </row>
    <row r="7" spans="1:10">
      <c r="A7" s="5" t="s">
        <v>21</v>
      </c>
      <c r="B7" s="8" t="str">
        <f t="shared" ref="B7:B23" si="0">LEFT(A7,4)</f>
        <v>1950</v>
      </c>
      <c r="C7" s="8" t="str">
        <f t="shared" ref="C7:C23" si="1">MID(A7,6,1)</f>
        <v>2</v>
      </c>
      <c r="D7" s="8" t="str">
        <f t="shared" ref="D7:D23" si="2">RIGHT(A7,6)</f>
        <v>1667.2</v>
      </c>
      <c r="E7" s="4">
        <f t="shared" ref="E7:E23" si="3">VALUE(D7)</f>
        <v>1667.2</v>
      </c>
      <c r="G7" s="6"/>
      <c r="H7" s="6"/>
      <c r="I7" s="7"/>
      <c r="J7" s="6"/>
    </row>
    <row r="8" spans="1:10">
      <c r="A8" s="5" t="s">
        <v>22</v>
      </c>
      <c r="B8" s="8" t="str">
        <f t="shared" si="0"/>
        <v>1950</v>
      </c>
      <c r="C8" s="8" t="str">
        <f t="shared" si="1"/>
        <v>3</v>
      </c>
      <c r="D8" s="8" t="str">
        <f t="shared" si="2"/>
        <v>1733.1</v>
      </c>
      <c r="E8" s="4">
        <f t="shared" si="3"/>
        <v>1733.1</v>
      </c>
      <c r="G8" s="6"/>
      <c r="H8" s="6"/>
      <c r="I8" s="7"/>
      <c r="J8" s="6"/>
    </row>
    <row r="9" spans="1:10">
      <c r="A9" s="5" t="s">
        <v>23</v>
      </c>
      <c r="B9" s="8" t="str">
        <f t="shared" si="0"/>
        <v>1950</v>
      </c>
      <c r="C9" s="8" t="str">
        <f t="shared" si="1"/>
        <v>4</v>
      </c>
      <c r="D9" s="8" t="str">
        <f t="shared" si="2"/>
        <v>1763.9</v>
      </c>
      <c r="E9" s="4">
        <f t="shared" si="3"/>
        <v>1763.9</v>
      </c>
      <c r="G9" s="6"/>
      <c r="H9" s="6"/>
      <c r="I9" s="7"/>
      <c r="J9" s="6"/>
    </row>
    <row r="10" spans="1:10">
      <c r="A10" s="5" t="s">
        <v>24</v>
      </c>
      <c r="B10" s="8" t="str">
        <f t="shared" si="0"/>
        <v>1951</v>
      </c>
      <c r="C10" s="8" t="str">
        <f t="shared" si="1"/>
        <v>1</v>
      </c>
      <c r="D10" s="8" t="str">
        <f t="shared" si="2"/>
        <v>1782.9</v>
      </c>
      <c r="E10" s="4">
        <f t="shared" si="3"/>
        <v>1782.9</v>
      </c>
      <c r="G10" s="6"/>
      <c r="H10" s="6"/>
      <c r="I10" s="7"/>
      <c r="J10" s="6"/>
    </row>
    <row r="11" spans="1:10">
      <c r="A11" s="5" t="s">
        <v>25</v>
      </c>
      <c r="B11" s="8" t="str">
        <f t="shared" si="0"/>
        <v>1951</v>
      </c>
      <c r="C11" s="8" t="str">
        <f t="shared" si="1"/>
        <v>2</v>
      </c>
      <c r="D11" s="8" t="str">
        <f t="shared" si="2"/>
        <v>1814.9</v>
      </c>
      <c r="E11" s="4">
        <f t="shared" si="3"/>
        <v>1814.9</v>
      </c>
      <c r="G11" s="6"/>
      <c r="H11" s="6"/>
      <c r="I11" s="7"/>
      <c r="J11" s="6"/>
    </row>
    <row r="12" spans="1:10">
      <c r="A12" s="5" t="s">
        <v>26</v>
      </c>
      <c r="B12" s="8" t="str">
        <f t="shared" si="0"/>
        <v>1951</v>
      </c>
      <c r="C12" s="8" t="str">
        <f t="shared" si="1"/>
        <v>3</v>
      </c>
      <c r="D12" s="8" t="str">
        <f t="shared" si="2"/>
        <v>1851.6</v>
      </c>
      <c r="E12" s="4">
        <f t="shared" si="3"/>
        <v>1851.6</v>
      </c>
      <c r="G12" s="6"/>
      <c r="H12" s="6"/>
      <c r="I12" s="7"/>
      <c r="J12" s="6"/>
    </row>
    <row r="13" spans="1:10">
      <c r="A13" s="5" t="s">
        <v>27</v>
      </c>
      <c r="B13" s="8" t="str">
        <f t="shared" si="0"/>
        <v>1951</v>
      </c>
      <c r="C13" s="8" t="str">
        <f t="shared" si="1"/>
        <v>4</v>
      </c>
      <c r="D13" s="8" t="str">
        <f t="shared" si="2"/>
        <v>1855.8</v>
      </c>
      <c r="E13" s="4">
        <f t="shared" si="3"/>
        <v>1855.8</v>
      </c>
      <c r="G13" s="6"/>
      <c r="H13" s="6"/>
      <c r="I13" s="7"/>
      <c r="J13" s="6"/>
    </row>
    <row r="14" spans="1:10">
      <c r="A14" s="5" t="s">
        <v>28</v>
      </c>
      <c r="B14" s="8" t="str">
        <f t="shared" si="0"/>
        <v>1952</v>
      </c>
      <c r="C14" s="8" t="str">
        <f t="shared" si="1"/>
        <v>1</v>
      </c>
      <c r="D14" s="8" t="str">
        <f t="shared" si="2"/>
        <v>1876.7</v>
      </c>
      <c r="E14" s="4">
        <f t="shared" si="3"/>
        <v>1876.7</v>
      </c>
      <c r="G14" s="6"/>
      <c r="H14" s="6"/>
      <c r="I14" s="7"/>
      <c r="J14" s="6"/>
    </row>
    <row r="15" spans="1:10">
      <c r="A15" s="5" t="s">
        <v>29</v>
      </c>
      <c r="B15" s="8" t="str">
        <f t="shared" si="0"/>
        <v>1952</v>
      </c>
      <c r="C15" s="8" t="str">
        <f t="shared" si="1"/>
        <v>2</v>
      </c>
      <c r="D15" s="8" t="str">
        <f t="shared" si="2"/>
        <v>1878.2</v>
      </c>
      <c r="E15" s="4">
        <f t="shared" si="3"/>
        <v>1878.2</v>
      </c>
      <c r="G15" s="6"/>
      <c r="H15" s="6"/>
      <c r="I15" s="7"/>
      <c r="J15" s="6"/>
    </row>
    <row r="16" spans="1:10">
      <c r="A16" s="5" t="s">
        <v>30</v>
      </c>
      <c r="B16" s="8" t="str">
        <f t="shared" si="0"/>
        <v>1952</v>
      </c>
      <c r="C16" s="8" t="str">
        <f t="shared" si="1"/>
        <v>3</v>
      </c>
      <c r="D16" s="8" t="str">
        <f t="shared" si="2"/>
        <v>1889.9</v>
      </c>
      <c r="E16" s="4">
        <f t="shared" si="3"/>
        <v>1889.9</v>
      </c>
      <c r="G16" s="6"/>
      <c r="H16" s="6"/>
      <c r="I16" s="7"/>
      <c r="J16" s="6"/>
    </row>
    <row r="17" spans="1:10">
      <c r="A17" s="5" t="s">
        <v>31</v>
      </c>
      <c r="B17" s="8" t="str">
        <f t="shared" si="0"/>
        <v>1952</v>
      </c>
      <c r="C17" s="8" t="str">
        <f t="shared" si="1"/>
        <v>4</v>
      </c>
      <c r="D17" s="8" t="str">
        <f t="shared" si="2"/>
        <v>1951.9</v>
      </c>
      <c r="E17" s="4">
        <f t="shared" si="3"/>
        <v>1951.9</v>
      </c>
      <c r="G17" s="6"/>
      <c r="H17" s="6"/>
      <c r="I17" s="7"/>
      <c r="J17" s="6"/>
    </row>
    <row r="18" spans="1:10">
      <c r="A18" s="5" t="s">
        <v>32</v>
      </c>
      <c r="B18" s="8" t="str">
        <f t="shared" si="0"/>
        <v>1953</v>
      </c>
      <c r="C18" s="8" t="str">
        <f t="shared" si="1"/>
        <v>1</v>
      </c>
      <c r="D18" s="8" t="str">
        <f t="shared" si="2"/>
        <v>1987.4</v>
      </c>
      <c r="E18" s="4">
        <f t="shared" si="3"/>
        <v>1987.4</v>
      </c>
      <c r="G18" s="6"/>
      <c r="H18" s="6"/>
      <c r="I18" s="7"/>
      <c r="J18" s="6"/>
    </row>
    <row r="19" spans="1:10">
      <c r="A19" s="5" t="s">
        <v>33</v>
      </c>
      <c r="B19" s="8" t="str">
        <f t="shared" si="0"/>
        <v>1953</v>
      </c>
      <c r="C19" s="8" t="str">
        <f t="shared" si="1"/>
        <v>2</v>
      </c>
      <c r="D19" s="8" t="str">
        <f t="shared" si="2"/>
        <v>2004.3</v>
      </c>
      <c r="E19" s="4">
        <f t="shared" si="3"/>
        <v>2004.3</v>
      </c>
      <c r="G19" s="6"/>
      <c r="H19" s="6"/>
      <c r="I19" s="7"/>
      <c r="J19" s="6"/>
    </row>
    <row r="20" spans="1:10">
      <c r="A20" s="5" t="s">
        <v>34</v>
      </c>
      <c r="B20" s="8" t="str">
        <f t="shared" si="0"/>
        <v>1953</v>
      </c>
      <c r="C20" s="8" t="str">
        <f t="shared" si="1"/>
        <v>3</v>
      </c>
      <c r="D20" s="8" t="str">
        <f t="shared" si="2"/>
        <v>1990.2</v>
      </c>
      <c r="E20" s="4">
        <f t="shared" si="3"/>
        <v>1990.2</v>
      </c>
      <c r="G20" s="6"/>
      <c r="H20" s="6"/>
      <c r="I20" s="7"/>
      <c r="J20" s="6"/>
    </row>
    <row r="21" spans="1:10">
      <c r="A21" s="5" t="s">
        <v>35</v>
      </c>
      <c r="B21" s="8" t="str">
        <f t="shared" si="0"/>
        <v>1953</v>
      </c>
      <c r="C21" s="8" t="str">
        <f t="shared" si="1"/>
        <v>4</v>
      </c>
      <c r="D21" s="8" t="str">
        <f t="shared" si="2"/>
        <v>1958.6</v>
      </c>
      <c r="E21" s="4">
        <f t="shared" si="3"/>
        <v>1958.6</v>
      </c>
      <c r="G21" s="6"/>
      <c r="H21" s="6"/>
      <c r="I21" s="7"/>
      <c r="J21" s="6"/>
    </row>
    <row r="22" spans="1:10">
      <c r="A22" s="5" t="s">
        <v>36</v>
      </c>
      <c r="B22" s="8" t="str">
        <f t="shared" si="0"/>
        <v>1954</v>
      </c>
      <c r="C22" s="8" t="str">
        <f t="shared" si="1"/>
        <v>1</v>
      </c>
      <c r="D22" s="8" t="str">
        <f t="shared" si="2"/>
        <v>1949.7</v>
      </c>
      <c r="E22" s="4">
        <f t="shared" si="3"/>
        <v>1949.7</v>
      </c>
      <c r="G22" s="6"/>
      <c r="H22" s="6"/>
      <c r="I22" s="7"/>
      <c r="J22" s="6"/>
    </row>
    <row r="23" spans="1:10">
      <c r="A23" s="5" t="s">
        <v>37</v>
      </c>
      <c r="B23" s="8" t="str">
        <f t="shared" si="0"/>
        <v>1999</v>
      </c>
      <c r="C23" s="8" t="str">
        <f t="shared" si="1"/>
        <v>3</v>
      </c>
      <c r="D23" s="8" t="str">
        <f t="shared" si="2"/>
        <v>8906.4</v>
      </c>
      <c r="E23" s="4">
        <f t="shared" si="3"/>
        <v>8906.4</v>
      </c>
    </row>
    <row r="24" spans="1:10">
      <c r="D24" s="15"/>
      <c r="E24" s="4">
        <f>AVERAGE(E6:E23)</f>
        <v>2248.9500000000003</v>
      </c>
      <c r="F24" s="16" t="s">
        <v>48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"/>
  <sheetViews>
    <sheetView tabSelected="1" topLeftCell="A16" workbookViewId="0">
      <selection activeCell="H58" sqref="H58"/>
    </sheetView>
  </sheetViews>
  <sheetFormatPr defaultRowHeight="15"/>
  <sheetData>
    <row r="1" spans="1:8">
      <c r="A1" t="s">
        <v>41</v>
      </c>
      <c r="B1" t="s">
        <v>42</v>
      </c>
    </row>
    <row r="2" spans="1:8">
      <c r="A2">
        <v>689</v>
      </c>
      <c r="B2">
        <v>1.99</v>
      </c>
      <c r="D2" s="12" t="s">
        <v>44</v>
      </c>
      <c r="E2" s="12" t="s">
        <v>43</v>
      </c>
      <c r="F2" s="12"/>
      <c r="G2" s="12"/>
      <c r="H2" s="12"/>
    </row>
    <row r="3" spans="1:8">
      <c r="A3">
        <v>170</v>
      </c>
      <c r="B3">
        <v>3.97</v>
      </c>
    </row>
    <row r="4" spans="1:8">
      <c r="A4">
        <v>1189</v>
      </c>
      <c r="B4">
        <v>1.54</v>
      </c>
    </row>
    <row r="5" spans="1:8">
      <c r="A5">
        <v>892</v>
      </c>
      <c r="B5">
        <v>4.25</v>
      </c>
    </row>
    <row r="6" spans="1:8">
      <c r="A6">
        <v>105</v>
      </c>
      <c r="B6">
        <v>2.61</v>
      </c>
    </row>
    <row r="7" spans="1:8">
      <c r="A7">
        <v>763</v>
      </c>
      <c r="B7">
        <v>1.94</v>
      </c>
    </row>
    <row r="8" spans="1:8">
      <c r="A8">
        <v>215</v>
      </c>
      <c r="B8">
        <v>3.09</v>
      </c>
    </row>
    <row r="9" spans="1:8">
      <c r="A9">
        <v>239</v>
      </c>
      <c r="B9">
        <v>2.21</v>
      </c>
    </row>
    <row r="10" spans="1:8">
      <c r="A10">
        <v>742</v>
      </c>
      <c r="B10">
        <v>3.07</v>
      </c>
    </row>
    <row r="11" spans="1:8">
      <c r="A11">
        <v>890</v>
      </c>
      <c r="B11">
        <v>1.84</v>
      </c>
    </row>
    <row r="12" spans="1:8">
      <c r="A12">
        <v>288</v>
      </c>
      <c r="B12">
        <v>2.4500000000000002</v>
      </c>
    </row>
    <row r="13" spans="1:8">
      <c r="A13">
        <v>802</v>
      </c>
      <c r="B13">
        <v>3.69</v>
      </c>
    </row>
    <row r="14" spans="1:8">
      <c r="A14">
        <v>108</v>
      </c>
      <c r="B14">
        <v>2.76</v>
      </c>
    </row>
    <row r="15" spans="1:8">
      <c r="A15">
        <v>118</v>
      </c>
      <c r="B15">
        <v>3.17</v>
      </c>
    </row>
    <row r="16" spans="1:8">
      <c r="A16">
        <v>246</v>
      </c>
      <c r="B16">
        <v>3.9</v>
      </c>
    </row>
    <row r="17" spans="1:2">
      <c r="A17">
        <v>1133</v>
      </c>
      <c r="B17">
        <v>3.74</v>
      </c>
    </row>
    <row r="18" spans="1:2">
      <c r="A18">
        <v>160</v>
      </c>
      <c r="B18">
        <v>2.85</v>
      </c>
    </row>
    <row r="19" spans="1:2">
      <c r="A19">
        <v>156</v>
      </c>
      <c r="B19">
        <v>3.46</v>
      </c>
    </row>
    <row r="20" spans="1:2">
      <c r="A20">
        <v>143</v>
      </c>
      <c r="B20">
        <v>3.84</v>
      </c>
    </row>
    <row r="21" spans="1:2">
      <c r="A21">
        <v>101</v>
      </c>
      <c r="B21">
        <v>1.6</v>
      </c>
    </row>
    <row r="22" spans="1:2">
      <c r="A22">
        <v>201</v>
      </c>
      <c r="B22">
        <v>2.35</v>
      </c>
    </row>
    <row r="23" spans="1:2">
      <c r="A23">
        <v>1083</v>
      </c>
      <c r="B23">
        <v>3.65</v>
      </c>
    </row>
    <row r="24" spans="1:2">
      <c r="A24">
        <v>823</v>
      </c>
      <c r="B24">
        <v>4.12</v>
      </c>
    </row>
    <row r="25" spans="1:2">
      <c r="A25">
        <v>462</v>
      </c>
      <c r="B25">
        <v>3.06</v>
      </c>
    </row>
    <row r="26" spans="1:2">
      <c r="A26">
        <v>1046</v>
      </c>
      <c r="B26">
        <v>4.2300000000000004</v>
      </c>
    </row>
    <row r="27" spans="1:2">
      <c r="A27">
        <v>648</v>
      </c>
      <c r="B27">
        <v>4.13</v>
      </c>
    </row>
    <row r="28" spans="1:2">
      <c r="A28">
        <v>705</v>
      </c>
      <c r="B28">
        <v>2.56</v>
      </c>
    </row>
    <row r="29" spans="1:2">
      <c r="A29">
        <v>550</v>
      </c>
      <c r="B29">
        <v>2.11</v>
      </c>
    </row>
    <row r="30" spans="1:2">
      <c r="A30">
        <v>314</v>
      </c>
      <c r="B30">
        <v>1.78</v>
      </c>
    </row>
    <row r="31" spans="1:2">
      <c r="A31">
        <v>660</v>
      </c>
      <c r="B31">
        <v>4.13</v>
      </c>
    </row>
    <row r="32" spans="1:2">
      <c r="A32">
        <v>571</v>
      </c>
      <c r="B32">
        <v>1.78</v>
      </c>
    </row>
    <row r="33" spans="1:2">
      <c r="A33">
        <v>678</v>
      </c>
      <c r="B33">
        <v>1.75</v>
      </c>
    </row>
    <row r="34" spans="1:2">
      <c r="A34">
        <v>1012</v>
      </c>
      <c r="B34">
        <v>3.35</v>
      </c>
    </row>
    <row r="35" spans="1:2">
      <c r="A35">
        <v>1040</v>
      </c>
      <c r="B35">
        <v>1.54</v>
      </c>
    </row>
    <row r="36" spans="1:2">
      <c r="A36">
        <v>752</v>
      </c>
      <c r="B36">
        <v>2.1800000000000002</v>
      </c>
    </row>
    <row r="37" spans="1:2">
      <c r="A37">
        <v>845</v>
      </c>
      <c r="B37">
        <v>2.2599999999999998</v>
      </c>
    </row>
    <row r="38" spans="1:2">
      <c r="A38">
        <v>829</v>
      </c>
      <c r="B38">
        <v>3.6</v>
      </c>
    </row>
    <row r="39" spans="1:2">
      <c r="A39">
        <v>752</v>
      </c>
      <c r="B39">
        <v>3.49</v>
      </c>
    </row>
    <row r="40" spans="1:2">
      <c r="A40">
        <v>1176</v>
      </c>
      <c r="B40">
        <v>2.65</v>
      </c>
    </row>
    <row r="41" spans="1:2">
      <c r="A41">
        <v>749</v>
      </c>
      <c r="B41">
        <v>3.95</v>
      </c>
    </row>
    <row r="42" spans="1:2">
      <c r="A42">
        <v>186</v>
      </c>
      <c r="B42">
        <v>1.57</v>
      </c>
    </row>
    <row r="43" spans="1:2">
      <c r="A43">
        <v>237</v>
      </c>
      <c r="B43">
        <v>2.77</v>
      </c>
    </row>
    <row r="44" spans="1:2">
      <c r="A44">
        <v>347</v>
      </c>
      <c r="B44">
        <v>4.01</v>
      </c>
    </row>
    <row r="45" spans="1:2">
      <c r="A45">
        <v>692</v>
      </c>
      <c r="B45">
        <v>3.47</v>
      </c>
    </row>
    <row r="46" spans="1:2">
      <c r="A46">
        <v>747</v>
      </c>
      <c r="B46">
        <v>3.26</v>
      </c>
    </row>
    <row r="47" spans="1:2">
      <c r="A47">
        <v>794</v>
      </c>
      <c r="B47">
        <v>2.81</v>
      </c>
    </row>
    <row r="48" spans="1:2">
      <c r="A48">
        <v>986</v>
      </c>
      <c r="B48">
        <v>4.0199999999999996</v>
      </c>
    </row>
    <row r="49" spans="1:2">
      <c r="A49">
        <v>1105</v>
      </c>
      <c r="B49">
        <v>2.4500000000000002</v>
      </c>
    </row>
    <row r="50" spans="1:2">
      <c r="A50">
        <v>1159</v>
      </c>
      <c r="B50">
        <v>1.83</v>
      </c>
    </row>
    <row r="51" spans="1:2">
      <c r="A51">
        <v>873</v>
      </c>
      <c r="B51">
        <v>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1-NamedRanges</vt:lpstr>
      <vt:lpstr>2-PMT</vt:lpstr>
      <vt:lpstr>3-Vlookup</vt:lpstr>
      <vt:lpstr>4-StringParsing</vt:lpstr>
      <vt:lpstr>5-Charts</vt:lpstr>
      <vt:lpstr>Ggnp</vt:lpstr>
      <vt:lpstr>totalcosts</vt:lpstr>
      <vt:lpstr>totalsales</vt:lpstr>
      <vt:lpstr>Ygnp</vt:lpstr>
    </vt:vector>
  </TitlesOfParts>
  <Company>wsu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Gommels, Brandy A</cp:lastModifiedBy>
  <dcterms:created xsi:type="dcterms:W3CDTF">2006-10-09T17:11:07Z</dcterms:created>
  <dcterms:modified xsi:type="dcterms:W3CDTF">2022-01-28T20:32:01Z</dcterms:modified>
</cp:coreProperties>
</file>