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hpp\OneDrive\Desktop\10Alytics\Week 2\"/>
    </mc:Choice>
  </mc:AlternateContent>
  <xr:revisionPtr revIDLastSave="0" documentId="8_{B13A0D17-4CF2-4060-A2CB-91633EF8660D}" xr6:coauthVersionLast="47" xr6:coauthVersionMax="47" xr10:uidLastSave="{00000000-0000-0000-0000-000000000000}"/>
  <bookViews>
    <workbookView xWindow="-120" yWindow="-120" windowWidth="20730" windowHeight="11040" activeTab="2" xr2:uid="{6811F290-1ED9-4BAB-9A43-1599F88E6FCC}"/>
  </bookViews>
  <sheets>
    <sheet name="FSDS 25-06 EXCEL DASHBOARDING C" sheetId="1" r:id="rId1"/>
    <sheet name="Pivot Table" sheetId="2" r:id="rId2"/>
    <sheet name="Furniture_Dashboard" sheetId="3" r:id="rId3"/>
  </sheets>
  <definedNames>
    <definedName name="_xlnm._FilterDatabase" localSheetId="1" hidden="1">'Pivot Table'!$C$97:$E$145</definedName>
    <definedName name="_xlchart.v5.0" hidden="1">'Pivot Table'!$C$45</definedName>
    <definedName name="_xlchart.v5.1" hidden="1">'Pivot Table'!$C$46:$C$93</definedName>
    <definedName name="_xlchart.v5.2" hidden="1">'Pivot Table'!$D$45</definedName>
    <definedName name="_xlchart.v5.3" hidden="1">'Pivot Table'!$D$46:$D$93</definedName>
    <definedName name="dropline">'Pivot Table'!$E$28</definedName>
    <definedName name="map">'Pivot Table'!$D$45</definedName>
    <definedName name="profit">'Pivot Table'!$F$12</definedName>
    <definedName name="quantity">'Pivot Table'!$F$11</definedName>
    <definedName name="sales">'Pivot Table'!$F$10</definedName>
    <definedName name="salescategory">'Pivot Table'!$E$19</definedName>
    <definedName name="salestrend">'Pivot Table'!$A$28</definedName>
    <definedName name="shippingmode">'Pivot Table'!$A$19</definedName>
    <definedName name="Slicer_Region">#N/A</definedName>
    <definedName name="Slicer_Segment">#N/A</definedName>
    <definedName name="topselling">'Pivot Table'!$E$96</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6" i="2" l="1"/>
  <c r="E19" i="2"/>
  <c r="E97" i="2"/>
  <c r="E110" i="2" s="1"/>
  <c r="D45" i="2"/>
  <c r="C46" i="2" a="1"/>
  <c r="C46" i="2" s="1"/>
  <c r="E28" i="2"/>
  <c r="A28" i="2"/>
  <c r="A19" i="2"/>
  <c r="H22" i="2"/>
  <c r="H23" i="2"/>
  <c r="H24" i="2"/>
  <c r="H21" i="2"/>
  <c r="H20" i="2"/>
  <c r="G12" i="2"/>
  <c r="F12" i="2"/>
  <c r="G11" i="2"/>
  <c r="F11" i="2"/>
  <c r="G10" i="2"/>
  <c r="F10" i="2"/>
  <c r="E121" i="2" l="1"/>
  <c r="E101" i="2"/>
  <c r="E100" i="2"/>
  <c r="E123" i="2"/>
  <c r="E105" i="2"/>
  <c r="E122" i="2"/>
  <c r="E145" i="2"/>
  <c r="E107" i="2"/>
  <c r="E132" i="2"/>
  <c r="E114" i="2"/>
  <c r="E106" i="2"/>
  <c r="E112" i="2"/>
  <c r="E139" i="2"/>
  <c r="E104" i="2"/>
  <c r="E111" i="2"/>
  <c r="E102" i="2"/>
  <c r="E109" i="2"/>
  <c r="E137" i="2"/>
  <c r="E133" i="2"/>
  <c r="E115" i="2"/>
  <c r="E113" i="2"/>
  <c r="E103" i="2"/>
  <c r="E140" i="2"/>
  <c r="E98" i="2"/>
  <c r="E108" i="2"/>
  <c r="E125" i="2"/>
  <c r="E142" i="2"/>
  <c r="E120" i="2"/>
  <c r="E99" i="2"/>
  <c r="E128" i="2"/>
  <c r="E129" i="2"/>
  <c r="E116" i="2"/>
  <c r="E143" i="2"/>
  <c r="E135" i="2"/>
  <c r="E127" i="2"/>
  <c r="E130" i="2"/>
  <c r="E141" i="2"/>
  <c r="E126" i="2"/>
  <c r="E131" i="2"/>
  <c r="E118" i="2"/>
  <c r="E138" i="2"/>
  <c r="E136" i="2"/>
  <c r="E119" i="2"/>
  <c r="E144" i="2"/>
  <c r="E134" i="2"/>
  <c r="E117" i="2"/>
  <c r="E124" i="2"/>
  <c r="H12" i="2"/>
  <c r="I12" i="2" s="1"/>
  <c r="H11" i="2"/>
  <c r="I11" i="2" s="1"/>
  <c r="H10" i="2"/>
  <c r="I1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<sst xmlns="http://schemas.openxmlformats.org/spreadsheetml/2006/main" count="32049" uniqueCount="4423">
  <si>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</si>
  <si>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</si>
  <si>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</si>
  <si>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</si>
  <si>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</si>
  <si>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</si>
  <si>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</si>
  <si>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</si>
  <si>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</si>
  <si>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</si>
  <si>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</si>
  <si>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</si>
  <si>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</si>
  <si>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</si>
  <si>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</si>
  <si>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</si>
  <si>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</si>
  <si>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</si>
  <si>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</si>
  <si>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</si>
  <si>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</si>
  <si>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</si>
  <si>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</si>
  <si>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</si>
  <si>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</si>
  <si>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</si>
  <si>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</si>
  <si>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</si>
  <si>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</si>
  <si>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</si>
  <si>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</si>
  <si>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</si>
  <si>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</si>
  <si>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</si>
  <si>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</si>
  <si>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</si>
  <si>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</si>
  <si>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</si>
  <si>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</si>
  <si>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</si>
  <si>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</si>
  <si>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</si>
  <si>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</si>
  <si>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</si>
  <si>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</si>
  <si>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</si>
  <si>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</si>
  <si>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</si>
  <si>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</si>
  <si>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</si>
  <si>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</si>
  <si>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</si>
  <si>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</si>
  <si>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</si>
  <si>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</si>
  <si>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</si>
  <si>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</si>
  <si>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</si>
  <si>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</si>
  <si>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</si>
  <si>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</si>
  <si>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</si>
  <si>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</si>
  <si>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</si>
  <si>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</si>
  <si>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</si>
  <si>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</si>
  <si>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</si>
  <si>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</si>
  <si>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</si>
  <si>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</si>
  <si>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</si>
  <si>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</si>
  <si>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</si>
  <si>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</si>
  <si>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</si>
  <si>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</si>
  <si>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</si>
  <si>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</si>
  <si>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</si>
  <si>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</si>
  <si>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</si>
  <si>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</si>
  <si>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</si>
  <si>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</si>
  <si>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</si>
  <si>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</si>
  <si>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</si>
  <si>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</si>
  <si>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</si>
  <si>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</si>
  <si>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</si>
  <si>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</si>
  <si>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</si>
  <si>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</si>
  <si>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</si>
  <si>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</si>
  <si>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</si>
  <si>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</si>
  <si>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</si>
  <si>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</si>
  <si>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</si>
  <si>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</si>
  <si>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</si>
  <si>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</si>
  <si>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</si>
  <si>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</si>
  <si>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</si>
  <si>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</si>
  <si>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</si>
  <si>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</si>
  <si>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</si>
  <si>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</si>
  <si>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</si>
  <si>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</si>
  <si>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</si>
  <si>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</si>
  <si>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</si>
  <si>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</si>
  <si>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</si>
  <si>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</si>
  <si>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</si>
  <si>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</si>
  <si>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</si>
  <si>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</si>
  <si>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</si>
  <si>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</si>
  <si>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</si>
  <si>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</si>
  <si>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</si>
  <si>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</si>
  <si>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</si>
  <si>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</si>
  <si>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</si>
  <si>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</si>
  <si>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</si>
  <si>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</si>
  <si>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</si>
  <si>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</si>
  <si>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</si>
  <si>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</si>
  <si>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</si>
  <si>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</si>
  <si>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</si>
  <si>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</si>
  <si>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</si>
  <si>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</si>
  <si>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</si>
  <si>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</si>
  <si>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</si>
  <si>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</si>
  <si>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</si>
  <si>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</si>
  <si>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</si>
  <si>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</si>
  <si>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</si>
  <si>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</si>
  <si>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</si>
  <si>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</si>
  <si>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</si>
  <si>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</si>
  <si>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</si>
  <si>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</si>
  <si>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</si>
  <si>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</si>
  <si>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</si>
  <si>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</si>
  <si>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</si>
  <si>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</si>
  <si>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</si>
  <si>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</si>
  <si>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</si>
  <si>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</si>
  <si>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</si>
  <si>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</si>
  <si>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</si>
  <si>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</si>
  <si>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</si>
  <si>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</si>
  <si>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</si>
  <si>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</si>
  <si>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</si>
  <si>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</si>
  <si>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</si>
  <si>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</si>
  <si>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</si>
  <si>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</si>
  <si>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</si>
  <si>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</si>
  <si>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</si>
  <si>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</si>
  <si>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</si>
  <si>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</si>
  <si>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</si>
  <si>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</si>
  <si>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</si>
  <si>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</si>
  <si>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</si>
  <si>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</si>
  <si>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</si>
  <si>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</si>
  <si>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</si>
  <si>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</si>
  <si>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</si>
  <si>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</si>
  <si>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</si>
  <si>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</si>
  <si>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</si>
  <si>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</si>
  <si>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</si>
  <si>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</si>
  <si>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</si>
  <si>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</si>
  <si>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</si>
  <si>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</si>
  <si>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</si>
  <si>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</si>
  <si>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</si>
  <si>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</si>
  <si>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</si>
  <si>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</si>
  <si>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</si>
  <si>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</si>
  <si>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</si>
  <si>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</si>
  <si>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</si>
  <si>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</si>
  <si>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</si>
  <si>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</si>
  <si>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</si>
  <si>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</si>
  <si>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</si>
  <si>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</si>
  <si>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</si>
  <si>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</si>
  <si>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</si>
  <si>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</si>
  <si>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</si>
  <si>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</si>
  <si>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</si>
  <si>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</si>
  <si>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</si>
  <si>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</si>
  <si>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</si>
  <si>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</si>
  <si>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</si>
  <si>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</si>
  <si>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</si>
  <si>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</si>
  <si>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</si>
  <si>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</si>
  <si>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</si>
  <si>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</si>
  <si>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</si>
  <si>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</si>
  <si>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</si>
  <si>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</si>
  <si>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</si>
  <si>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</si>
  <si>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</si>
  <si>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</si>
  <si>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</si>
  <si>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</si>
  <si>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</si>
  <si>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</si>
  <si>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</si>
  <si>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</si>
  <si>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</si>
  <si>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</si>
  <si>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</si>
  <si>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</si>
  <si>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</si>
  <si>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</si>
  <si>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</si>
  <si>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</si>
  <si>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</si>
  <si>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</si>
  <si>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</si>
  <si>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</si>
  <si>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</si>
  <si>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</si>
  <si>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</si>
  <si>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</si>
  <si>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</si>
  <si>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</si>
  <si>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</si>
  <si>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</si>
  <si>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</si>
  <si>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</si>
  <si>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</si>
  <si>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</si>
  <si>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</si>
  <si>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</si>
  <si>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</si>
  <si>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</si>
  <si>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</si>
  <si>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</si>
  <si>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</si>
  <si>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</si>
  <si>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</si>
  <si>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</si>
  <si>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</si>
  <si>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</si>
  <si>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</si>
  <si>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</si>
  <si>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</si>
  <si>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</si>
  <si>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</si>
  <si>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</si>
  <si>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</si>
  <si>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</si>
  <si>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</si>
  <si>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</si>
  <si>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</si>
  <si>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</si>
  <si>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</si>
  <si>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</si>
  <si>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</si>
  <si>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</si>
  <si>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</si>
  <si>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</si>
  <si>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</si>
  <si>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</si>
  <si>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</si>
  <si>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</si>
  <si>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</si>
  <si>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</si>
  <si>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</si>
  <si>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</si>
  <si>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</si>
  <si>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</si>
  <si>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</si>
  <si>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</si>
  <si>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</si>
  <si>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</si>
  <si>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</si>
  <si>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</si>
  <si>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</si>
  <si>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</si>
  <si>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</si>
  <si>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</si>
  <si>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</si>
  <si>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</si>
  <si>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</si>
  <si>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</si>
  <si>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</si>
  <si>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</si>
  <si>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</si>
  <si>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</si>
  <si>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</si>
  <si>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</si>
  <si>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</si>
  <si>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</si>
  <si>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</si>
  <si>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</si>
  <si>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</si>
  <si>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</si>
  <si>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</si>
  <si>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</si>
  <si>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</si>
  <si>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</si>
  <si>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</si>
  <si>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</si>
  <si>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</si>
  <si>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</si>
  <si>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</si>
  <si>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</si>
  <si>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</si>
  <si>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</si>
  <si>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</si>
  <si>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</si>
  <si>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</si>
  <si>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</si>
  <si>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</si>
  <si>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</si>
  <si>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</si>
  <si>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</si>
  <si>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</si>
  <si>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</si>
  <si>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</si>
  <si>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</si>
  <si>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</si>
  <si>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</si>
  <si>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</si>
  <si>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</si>
  <si>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</si>
  <si>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</si>
  <si>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</si>
  <si>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</si>
  <si>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</si>
  <si>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</si>
  <si>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</si>
  <si>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</si>
  <si>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</si>
  <si>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</si>
  <si>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</si>
  <si>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</si>
  <si>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</si>
  <si>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</si>
  <si>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</si>
  <si>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</si>
  <si>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</si>
  <si>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</si>
  <si>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</si>
  <si>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</si>
  <si>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</si>
  <si>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Ãƒâ€™Pillow SoftÃƒâ€œ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</si>
  <si>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</si>
  <si>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</si>
  <si>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</si>
  <si>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</si>
  <si>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</si>
  <si>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</si>
  <si>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</si>
  <si>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</si>
  <si>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</si>
  <si>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</si>
  <si>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</si>
  <si>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</si>
  <si>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</si>
  <si>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</si>
  <si>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</si>
  <si>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</si>
  <si>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</si>
  <si>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</si>
  <si>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</si>
  <si>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</si>
  <si>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</si>
  <si>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</si>
  <si>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</si>
  <si>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</si>
  <si>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</si>
  <si>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</si>
  <si>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</si>
  <si>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</si>
  <si>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</si>
  <si>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</si>
  <si>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</si>
  <si>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</si>
  <si>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</si>
  <si>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</si>
  <si>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</si>
  <si>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</si>
  <si>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</si>
  <si>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</si>
  <si>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</si>
  <si>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</si>
  <si>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</si>
  <si>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</si>
  <si>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</si>
  <si>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</si>
  <si>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</si>
  <si>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</si>
  <si>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</si>
  <si>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</si>
  <si>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</si>
  <si>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</si>
  <si>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</si>
  <si>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</si>
  <si>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</si>
  <si>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</si>
  <si>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</si>
  <si>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</si>
  <si>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</si>
  <si>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</si>
  <si>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</si>
  <si>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</si>
  <si>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</si>
  <si>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</si>
  <si>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</si>
  <si>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</si>
  <si>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</si>
  <si>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</si>
  <si>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</si>
  <si>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</si>
  <si>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</si>
  <si>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</si>
  <si>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</si>
  <si>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</si>
  <si>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</si>
  <si>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</si>
  <si>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</si>
  <si>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</si>
  <si>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</si>
  <si>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</si>
  <si>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</si>
  <si>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</si>
  <si>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</si>
  <si>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</si>
  <si>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</si>
  <si>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</si>
  <si>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</si>
  <si>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</si>
  <si>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</si>
  <si>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</si>
  <si>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</si>
  <si>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</si>
  <si>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</si>
  <si>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</si>
  <si>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</si>
  <si>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</si>
  <si>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</si>
  <si>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</si>
  <si>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</si>
  <si>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</si>
  <si>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</si>
  <si>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</si>
  <si>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</si>
  <si>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</si>
  <si>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</si>
  <si>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</si>
  <si>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</si>
  <si>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</si>
  <si>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</si>
  <si>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</si>
  <si>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</si>
  <si>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</si>
  <si>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</si>
  <si>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</si>
  <si>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</si>
  <si>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</si>
  <si>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</si>
  <si>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</si>
  <si>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</si>
  <si>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</si>
  <si>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</si>
  <si>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</si>
  <si>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</si>
  <si>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</si>
  <si>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</si>
  <si>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</si>
  <si>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</si>
  <si>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</si>
  <si>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</si>
  <si>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</si>
  <si>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</si>
  <si>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</si>
  <si>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</si>
  <si>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</si>
  <si>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</si>
  <si>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</si>
  <si>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</si>
  <si>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</si>
  <si>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</si>
  <si>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</si>
  <si>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</si>
  <si>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</si>
  <si>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</si>
  <si>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</si>
  <si>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</si>
  <si>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</si>
  <si>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</si>
  <si>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</si>
  <si>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</si>
  <si>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</si>
  <si>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</si>
  <si>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</si>
  <si>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</si>
  <si>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</si>
  <si>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</si>
  <si>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</si>
  <si>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</si>
  <si>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</si>
  <si>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</si>
  <si>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</si>
  <si>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</si>
  <si>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</si>
  <si>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</si>
  <si>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</si>
  <si>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</si>
  <si>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</si>
  <si>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</si>
  <si>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</si>
  <si>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</si>
  <si>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</si>
  <si>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</si>
  <si>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</si>
  <si>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</si>
  <si>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</si>
  <si>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</si>
  <si>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</si>
  <si>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</si>
  <si>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</si>
  <si>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</si>
  <si>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</si>
  <si>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</si>
  <si>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</si>
  <si>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</si>
  <si>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</si>
  <si>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</si>
  <si>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</si>
  <si>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</si>
  <si>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</si>
  <si>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</si>
  <si>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</si>
  <si>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</si>
  <si>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</si>
  <si>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</si>
  <si>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</si>
  <si>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</si>
  <si>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</si>
  <si>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</si>
  <si>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</si>
  <si>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</si>
  <si>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</si>
  <si>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</si>
  <si>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</si>
  <si>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</si>
  <si>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</si>
  <si>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</si>
  <si>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</si>
  <si>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</si>
  <si>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</si>
  <si>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Ãƒâ€™Just In TimeÃƒâ€œ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</si>
  <si>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</si>
  <si>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</si>
  <si>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</si>
  <si>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</si>
  <si>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</si>
  <si>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</si>
  <si>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</si>
  <si>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</si>
  <si>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</si>
  <si>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</si>
  <si>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</si>
  <si>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</si>
  <si>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</si>
  <si>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</si>
  <si>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</si>
  <si>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</si>
  <si>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</si>
  <si>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</si>
  <si>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</si>
  <si>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</si>
  <si>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</si>
  <si>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</si>
  <si>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</si>
  <si>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</si>
  <si>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</si>
  <si>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</si>
  <si>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</si>
  <si>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</si>
  <si>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</si>
  <si>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</si>
  <si>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</si>
  <si>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</si>
  <si>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</si>
  <si>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</si>
  <si>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</si>
  <si>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</si>
  <si>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</si>
  <si>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</si>
  <si>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</si>
  <si>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</si>
  <si>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</si>
  <si>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</si>
  <si>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</si>
  <si>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</si>
  <si>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</si>
  <si>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</si>
  <si>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</si>
  <si>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</si>
  <si>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</si>
  <si>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</si>
  <si>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</si>
  <si>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</si>
  <si>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</si>
  <si>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</si>
  <si>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</si>
  <si>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</si>
  <si>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</si>
  <si>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</si>
  <si>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</si>
  <si>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</si>
  <si>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</si>
  <si>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</si>
  <si>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</si>
  <si>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</si>
  <si>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</si>
  <si>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</si>
  <si>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</si>
  <si>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</si>
  <si>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</si>
  <si>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</si>
  <si>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</si>
  <si>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</si>
  <si>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</si>
  <si>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</si>
  <si>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</si>
  <si>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</si>
  <si>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</si>
  <si>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</si>
  <si>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PÃ…Â¡lking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</si>
  <si>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</si>
  <si>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</si>
  <si>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</si>
  <si>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</si>
  <si>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</si>
  <si>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</si>
  <si>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</si>
  <si>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</si>
  <si>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</si>
  <si>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</si>
  <si>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</si>
  <si>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</si>
  <si>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</si>
  <si>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</si>
  <si>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</si>
  <si>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</si>
  <si>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</si>
  <si>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</si>
  <si>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</si>
  <si>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</si>
  <si>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</si>
  <si>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</si>
  <si>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</si>
  <si>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</si>
  <si>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</si>
  <si>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</si>
  <si>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</si>
  <si>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</si>
  <si>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</si>
  <si>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</si>
  <si>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</si>
  <si>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</si>
  <si>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</si>
  <si>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</si>
  <si>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</si>
  <si>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</si>
  <si>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</si>
  <si>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</si>
  <si>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</si>
  <si>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</si>
  <si>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</si>
  <si>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</si>
  <si>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</si>
  <si>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</si>
  <si>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</si>
  <si>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</si>
  <si>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</si>
  <si>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</si>
  <si>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</si>
  <si>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</si>
  <si>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</si>
  <si>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</si>
  <si>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</si>
  <si>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</si>
  <si>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</si>
  <si>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</si>
  <si>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</si>
  <si>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</si>
  <si>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</si>
  <si>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</si>
  <si>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</si>
  <si>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</si>
  <si>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</si>
  <si>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</si>
  <si>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</si>
  <si>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</si>
  <si>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</si>
  <si>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</si>
  <si>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</si>
  <si>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</si>
  <si>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</si>
  <si>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</si>
  <si>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</si>
  <si>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</si>
  <si>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</si>
  <si>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</si>
  <si>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</si>
  <si>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</si>
  <si>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</si>
  <si>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</si>
  <si>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</si>
  <si>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</si>
  <si>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</si>
  <si>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</si>
  <si>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</si>
  <si>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</si>
  <si>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</si>
  <si>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</si>
  <si>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</si>
  <si>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</si>
  <si>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</si>
  <si>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</si>
  <si>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</si>
  <si>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</si>
  <si>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</si>
  <si>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</si>
  <si>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</si>
  <si>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</si>
  <si>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</si>
  <si>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</si>
  <si>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</si>
  <si>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</si>
  <si>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</si>
  <si>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</si>
  <si>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</si>
  <si>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</si>
  <si>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</si>
  <si>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</si>
  <si>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</si>
  <si>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</si>
  <si>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</si>
  <si>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</si>
  <si>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</si>
  <si>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</si>
  <si>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</si>
  <si>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</si>
  <si>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</si>
  <si>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</si>
  <si>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</si>
  <si>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</si>
  <si>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</si>
  <si>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</si>
  <si>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</si>
  <si>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</si>
  <si>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</si>
  <si>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</si>
  <si>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</si>
  <si>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</si>
  <si>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</si>
  <si>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</si>
  <si>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</si>
  <si>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</si>
  <si>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</si>
  <si>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</si>
  <si>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</si>
  <si>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</si>
  <si>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</si>
  <si>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</si>
  <si>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</si>
  <si>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</si>
  <si>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</si>
  <si>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</si>
  <si>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</si>
  <si>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</si>
  <si>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</si>
  <si>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</si>
  <si>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</si>
  <si>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</si>
  <si>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</si>
  <si>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</si>
  <si>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</si>
  <si>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</si>
  <si>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</si>
  <si>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</si>
  <si>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</si>
  <si>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</si>
  <si>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</si>
  <si>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</si>
  <si>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</si>
  <si>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</si>
  <si>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</si>
  <si>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</si>
  <si>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</si>
  <si>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</si>
  <si>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</si>
  <si>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</si>
  <si>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</si>
  <si>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</si>
  <si>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</si>
  <si>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</si>
  <si>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</si>
  <si>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</si>
  <si>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</si>
  <si>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</si>
  <si>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</si>
  <si>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</si>
  <si>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</si>
  <si>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</si>
  <si>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</si>
  <si>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</si>
  <si>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</si>
  <si>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</si>
  <si>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</si>
  <si>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</si>
  <si>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</si>
  <si>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</si>
  <si>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</si>
  <si>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</si>
  <si>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</si>
  <si>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</si>
  <si>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</si>
  <si>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</si>
  <si>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</si>
  <si>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</si>
  <si>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</si>
  <si>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</si>
  <si>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</si>
  <si>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</si>
  <si>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</si>
  <si>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</si>
  <si>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</si>
  <si>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</si>
  <si>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</si>
  <si>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</si>
  <si>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</si>
  <si>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</si>
  <si>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</si>
  <si>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</si>
  <si>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</si>
  <si>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</si>
  <si>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</si>
  <si>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</si>
  <si>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</si>
  <si>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</si>
  <si>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</si>
  <si>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</si>
  <si>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</si>
  <si>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</si>
  <si>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</si>
  <si>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</si>
  <si>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</si>
  <si>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</si>
  <si>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</si>
  <si>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</si>
  <si>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</si>
  <si>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</si>
  <si>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</si>
  <si>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</si>
  <si>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</si>
  <si>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</si>
  <si>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</si>
  <si>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</si>
  <si>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</si>
  <si>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</si>
  <si>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</si>
  <si>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</si>
  <si>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</si>
  <si>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</si>
  <si>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</si>
  <si>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</si>
  <si>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</si>
  <si>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</si>
  <si>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</si>
  <si>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</si>
  <si>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</si>
  <si>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</si>
  <si>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</si>
  <si>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</si>
  <si>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</si>
  <si>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</si>
  <si>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</si>
  <si>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</si>
  <si>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</si>
  <si>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</si>
  <si>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</si>
  <si>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</si>
  <si>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</si>
  <si>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</si>
  <si>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</si>
  <si>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</si>
  <si>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</si>
  <si>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</si>
  <si>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</si>
  <si>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</si>
  <si>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</si>
  <si>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</si>
  <si>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</si>
  <si>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</si>
  <si>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</si>
  <si>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</si>
  <si>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</si>
  <si>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</si>
  <si>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</si>
  <si>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</si>
  <si>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</si>
  <si>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</si>
  <si>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</si>
  <si>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</si>
  <si>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</si>
  <si>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</si>
  <si>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</si>
  <si>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</si>
  <si>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</si>
  <si>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</si>
  <si>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</si>
  <si>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</si>
  <si>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</si>
  <si>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</si>
  <si>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</si>
  <si>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</si>
  <si>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</si>
  <si>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</si>
  <si>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</si>
  <si>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</si>
  <si>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</si>
  <si>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</si>
  <si>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</si>
  <si>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</si>
  <si>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</si>
  <si>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</si>
  <si>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</si>
  <si>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</si>
  <si>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</si>
  <si>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</si>
  <si>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</si>
  <si>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</si>
  <si>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</si>
  <si>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</si>
  <si>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</si>
  <si>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</si>
  <si>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</si>
  <si>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</si>
  <si>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</si>
  <si>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</si>
  <si>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</si>
  <si>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</si>
  <si>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</si>
  <si>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</si>
  <si>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</si>
  <si>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</si>
  <si>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</si>
  <si>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</si>
  <si>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</si>
  <si>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</si>
  <si>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</si>
  <si>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</si>
  <si>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</si>
  <si>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</si>
  <si>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</si>
  <si>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</si>
  <si>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</si>
  <si>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</si>
  <si>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</si>
  <si>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</si>
  <si>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</si>
  <si>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</si>
  <si>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</si>
  <si>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</si>
  <si>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</si>
  <si>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</si>
  <si>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</si>
  <si>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</si>
  <si>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</si>
  <si>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</si>
  <si>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</si>
  <si>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</si>
  <si>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</si>
  <si>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</si>
  <si>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</si>
  <si>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</si>
  <si>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</si>
  <si>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</si>
  <si>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</si>
  <si>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</si>
  <si>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</si>
  <si>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</si>
  <si>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</si>
  <si>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</si>
  <si>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</si>
  <si>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</si>
  <si>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</si>
  <si>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</si>
  <si>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</si>
  <si>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</si>
  <si>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</si>
  <si>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</si>
  <si>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</si>
  <si>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</si>
  <si>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</si>
  <si>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</si>
  <si>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</si>
  <si>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</si>
  <si>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</si>
  <si>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</si>
  <si>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</si>
  <si>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</si>
  <si>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</si>
  <si>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</si>
  <si>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</si>
  <si>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</si>
  <si>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</si>
  <si>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</si>
  <si>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</si>
  <si>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</si>
  <si>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</si>
  <si>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</si>
  <si>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</si>
  <si>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</si>
  <si>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</si>
  <si>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</si>
  <si>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</si>
  <si>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</si>
  <si>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</si>
  <si>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</si>
  <si>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</si>
  <si>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</si>
  <si>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</si>
  <si>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</si>
  <si>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</si>
  <si>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</si>
  <si>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</si>
  <si>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</si>
  <si>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</si>
  <si>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</si>
  <si>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</si>
  <si>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</si>
  <si>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</si>
  <si>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</si>
  <si>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</si>
  <si>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</si>
  <si>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</si>
  <si>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</si>
  <si>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</si>
  <si>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</si>
  <si>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</si>
  <si>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</si>
  <si>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</si>
  <si>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</si>
  <si>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</si>
  <si>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</si>
  <si>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</si>
  <si>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</si>
  <si>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</si>
  <si>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</si>
  <si>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</si>
  <si>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</si>
  <si>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</si>
  <si>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</si>
  <si>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</si>
  <si>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</si>
  <si>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</si>
  <si>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</si>
  <si>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</si>
  <si>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</si>
  <si>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</si>
  <si>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</si>
  <si>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</si>
  <si>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</si>
  <si>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</si>
  <si>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</si>
  <si>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</si>
  <si>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</si>
  <si>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</si>
  <si>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</si>
  <si>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</si>
  <si>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</si>
  <si>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</si>
  <si>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</si>
  <si>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</si>
  <si>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</si>
  <si>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</si>
  <si>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</si>
  <si>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</si>
  <si>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</si>
  <si>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</si>
  <si>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</si>
  <si>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</si>
  <si>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</si>
  <si>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</si>
  <si>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</si>
  <si>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</si>
  <si>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</si>
  <si>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</si>
  <si>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</si>
  <si>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</si>
  <si>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</si>
  <si>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</si>
  <si>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</si>
  <si>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</si>
  <si>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</si>
  <si>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</si>
  <si>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</si>
  <si>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</si>
  <si>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</si>
  <si>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</si>
  <si>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</si>
  <si>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</si>
  <si>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</si>
  <si>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</si>
  <si>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</si>
  <si>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</si>
  <si>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</si>
  <si>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</si>
  <si>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</si>
  <si>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</si>
  <si>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</si>
  <si>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</si>
  <si>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</si>
  <si>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</si>
  <si>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</si>
  <si>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</si>
  <si>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</si>
  <si>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</si>
  <si>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</si>
  <si>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</si>
  <si>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</si>
  <si>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</si>
  <si>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</si>
  <si>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</si>
  <si>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</si>
  <si>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</si>
  <si>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</si>
  <si>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</si>
  <si>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</si>
  <si>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</si>
  <si>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</si>
  <si>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</si>
  <si>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</si>
  <si>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</si>
  <si>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</si>
  <si>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</si>
  <si>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</si>
  <si>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</si>
  <si>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</si>
  <si>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</si>
  <si>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</si>
  <si>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</si>
  <si>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</si>
  <si>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</si>
  <si>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</si>
  <si>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</si>
  <si>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</si>
  <si>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</si>
  <si>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</si>
  <si>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</si>
  <si>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</si>
  <si>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</si>
  <si>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</si>
  <si>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</si>
  <si>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</si>
  <si>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</si>
  <si>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</si>
  <si>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</si>
  <si>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</si>
  <si>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</si>
  <si>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</si>
  <si>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</si>
  <si>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</si>
  <si>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</si>
  <si>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</si>
  <si>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</si>
  <si>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</si>
  <si>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</si>
  <si>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</si>
  <si>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</si>
  <si>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</si>
  <si>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</si>
  <si>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</si>
  <si>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</si>
  <si>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</si>
  <si>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</si>
  <si>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</si>
  <si>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</si>
  <si>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</si>
  <si>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</si>
  <si>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</si>
  <si>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</si>
  <si>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</si>
  <si>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</si>
  <si>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</si>
  <si>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</si>
  <si>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</si>
  <si>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</si>
  <si>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</si>
  <si>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</si>
  <si>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</si>
  <si>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</si>
  <si>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</si>
  <si>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</si>
  <si>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</si>
  <si>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</si>
  <si>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</si>
  <si>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</si>
  <si>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</si>
  <si>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</si>
  <si>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</si>
  <si>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</si>
  <si>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</si>
  <si>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</si>
  <si>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</si>
  <si>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</si>
  <si>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</si>
  <si>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</si>
  <si>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</si>
  <si>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</si>
  <si>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</si>
  <si>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</si>
  <si>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</si>
  <si>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</si>
  <si>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</si>
  <si>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</si>
  <si>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</si>
  <si>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</si>
  <si>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</si>
  <si>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</si>
  <si>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</si>
  <si>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</si>
  <si>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</si>
  <si>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</si>
  <si>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</si>
  <si>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</si>
  <si>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</si>
  <si>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</si>
  <si>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</si>
  <si>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</si>
  <si>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</si>
  <si>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</si>
  <si>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</si>
  <si>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</si>
  <si>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</si>
  <si>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</si>
  <si>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</si>
  <si>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</si>
  <si>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</si>
  <si>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</si>
  <si>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</si>
  <si>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</si>
  <si>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</si>
  <si>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</si>
  <si>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</si>
  <si>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</si>
  <si>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</si>
  <si>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</si>
  <si>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</si>
  <si>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</si>
  <si>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</si>
  <si>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</si>
  <si>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</si>
  <si>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</si>
  <si>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</si>
  <si>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</si>
  <si>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</si>
  <si>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</si>
  <si>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</si>
  <si>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</si>
  <si>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</si>
  <si>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</si>
  <si>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</si>
  <si>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</si>
  <si>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</si>
  <si>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</si>
  <si>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</si>
  <si>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</si>
  <si>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</si>
  <si>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</si>
  <si>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</si>
  <si>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</si>
  <si>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</si>
  <si>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</si>
  <si>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</si>
  <si>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</si>
  <si>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</si>
  <si>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</si>
  <si>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</si>
  <si>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</si>
  <si>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</si>
  <si>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</si>
  <si>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</si>
  <si>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</si>
  <si>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</si>
  <si>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</si>
  <si>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</si>
  <si>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</si>
  <si>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</si>
  <si>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</si>
  <si>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</si>
  <si>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</si>
  <si>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</si>
  <si>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</si>
  <si>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</si>
  <si>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</si>
  <si>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</si>
  <si>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</si>
  <si>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</si>
  <si>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</si>
  <si>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</si>
  <si>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</si>
  <si>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</si>
  <si>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</si>
  <si>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</si>
  <si>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</si>
  <si>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</si>
  <si>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</si>
  <si>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</si>
  <si>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</si>
  <si>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</si>
  <si>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</si>
  <si>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</si>
  <si>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</si>
  <si>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</si>
  <si>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</si>
  <si>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</si>
  <si>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</si>
  <si>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</si>
  <si>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</si>
  <si>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</si>
  <si>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</si>
  <si>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</si>
  <si>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</si>
  <si>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</si>
  <si>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</si>
  <si>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</si>
  <si>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</si>
  <si>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</si>
  <si>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</si>
  <si>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</si>
  <si>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</si>
  <si>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</si>
  <si>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</si>
  <si>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</si>
  <si>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</si>
  <si>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</si>
  <si>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</si>
  <si>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</si>
  <si>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</si>
  <si>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</si>
  <si>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</si>
  <si>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</si>
  <si>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</si>
  <si>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</si>
  <si>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</si>
  <si>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</si>
  <si>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</si>
  <si>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</si>
  <si>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</si>
  <si>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</si>
  <si>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</si>
  <si>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</si>
  <si>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</si>
  <si>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</si>
  <si>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</si>
  <si>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</si>
  <si>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</si>
  <si>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</si>
  <si>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</si>
  <si>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</si>
  <si>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</si>
  <si>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</si>
  <si>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</si>
  <si>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</si>
  <si>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</si>
  <si>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</si>
  <si>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</si>
  <si>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</si>
  <si>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</si>
  <si>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</si>
  <si>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</si>
  <si>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</si>
  <si>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</si>
  <si>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</si>
  <si>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</si>
  <si>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</si>
  <si>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</si>
  <si>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</si>
  <si>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</si>
  <si>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</si>
  <si>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</si>
  <si>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</si>
  <si>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</si>
  <si>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</si>
  <si>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</si>
  <si>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</si>
  <si>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</si>
  <si>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</si>
  <si>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</si>
  <si>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</si>
  <si>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</si>
  <si>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</si>
  <si>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</si>
  <si>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</si>
  <si>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</si>
  <si>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</si>
  <si>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</si>
  <si>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</si>
  <si>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</si>
  <si>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</si>
  <si>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</si>
  <si>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</si>
  <si>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</si>
  <si>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</si>
  <si>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</si>
  <si>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</si>
  <si>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</si>
  <si>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</si>
  <si>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</si>
  <si>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</si>
  <si>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</si>
  <si>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</si>
  <si>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</si>
  <si>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</si>
  <si>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</si>
  <si>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</si>
  <si>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</si>
  <si>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</si>
  <si>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</si>
  <si>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</si>
  <si>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</si>
  <si>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</si>
  <si>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</si>
  <si>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</si>
  <si>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</si>
  <si>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</si>
  <si>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</si>
  <si>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</si>
  <si>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</si>
  <si>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</si>
  <si>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</si>
  <si>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</si>
  <si>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</si>
  <si>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</si>
  <si>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</si>
  <si>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</si>
  <si>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</si>
  <si>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</si>
  <si>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</si>
  <si>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</si>
  <si>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</si>
  <si>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</si>
  <si>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</si>
  <si>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</si>
  <si>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</si>
  <si>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</si>
  <si>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</si>
  <si>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</si>
  <si>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</si>
  <si>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</si>
  <si>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</si>
  <si>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</si>
  <si>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</si>
  <si>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</si>
  <si>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</si>
  <si>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</si>
  <si>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</si>
  <si>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</si>
  <si>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</si>
  <si>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</si>
  <si>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</si>
  <si>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</si>
  <si>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</si>
  <si>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</si>
  <si>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</si>
  <si>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</si>
  <si>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</si>
  <si>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</si>
  <si>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</si>
  <si>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</si>
  <si>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</si>
  <si>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</si>
  <si>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</si>
  <si>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</si>
  <si>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</si>
  <si>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</si>
  <si>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</si>
  <si>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</si>
  <si>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</si>
  <si>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</si>
  <si>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</si>
  <si>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</si>
  <si>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</si>
  <si>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</si>
  <si>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</si>
  <si>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</si>
  <si>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</si>
  <si>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</si>
  <si>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</si>
  <si>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</si>
  <si>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</si>
  <si>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</si>
  <si>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</si>
  <si>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</si>
  <si>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</si>
  <si>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</si>
  <si>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</si>
  <si>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</si>
  <si>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</si>
  <si>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</si>
  <si>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</si>
  <si>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</si>
  <si>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</si>
  <si>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</si>
  <si>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</si>
  <si>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</si>
  <si>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</si>
  <si>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</si>
  <si>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</si>
  <si>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</si>
  <si>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</si>
  <si>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</si>
  <si>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</si>
  <si>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</si>
  <si>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</si>
  <si>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</si>
  <si>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</si>
  <si>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</si>
  <si>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</si>
  <si>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</si>
  <si>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</si>
  <si>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</si>
  <si>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</si>
  <si>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</si>
  <si>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</si>
  <si>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</si>
  <si>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</si>
  <si>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</si>
  <si>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</si>
  <si>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</si>
  <si>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</si>
  <si>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</si>
  <si>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</si>
  <si>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</si>
  <si>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</si>
  <si>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</si>
  <si>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</si>
  <si>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</si>
  <si>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</si>
  <si>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</si>
  <si>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</si>
  <si>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</si>
  <si>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</si>
  <si>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</si>
  <si>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</si>
  <si>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</si>
  <si>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</si>
  <si>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</si>
  <si>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</si>
  <si>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</si>
  <si>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</si>
  <si>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</si>
  <si>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</si>
  <si>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</si>
  <si>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</si>
  <si>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</si>
  <si>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</si>
  <si>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</si>
  <si>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</si>
  <si>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</si>
  <si>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</si>
  <si>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</si>
  <si>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</si>
  <si>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</si>
  <si>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</si>
  <si>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</si>
  <si>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</si>
  <si>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</si>
  <si>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</si>
  <si>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</si>
  <si>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</si>
  <si>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</si>
  <si>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</si>
  <si>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</si>
  <si>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</si>
  <si>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</si>
  <si>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</si>
  <si>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</si>
  <si>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</si>
  <si>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</si>
  <si>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</si>
  <si>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</si>
  <si>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</si>
  <si>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</si>
  <si>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</si>
  <si>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</si>
  <si>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</si>
  <si>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</si>
  <si>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</si>
  <si>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</si>
  <si>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</si>
  <si>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</si>
  <si>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</si>
  <si>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</si>
  <si>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</si>
  <si>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</si>
  <si>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</si>
  <si>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</si>
  <si>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</si>
  <si>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</si>
  <si>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</si>
  <si>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</si>
  <si>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</si>
  <si>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</si>
  <si>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</si>
  <si>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</si>
  <si>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</si>
  <si>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</si>
  <si>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</si>
  <si>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</si>
  <si>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</si>
  <si>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</si>
  <si>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</si>
  <si>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</si>
  <si>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</si>
  <si>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</si>
  <si>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</si>
  <si>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</si>
  <si>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</si>
  <si>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</si>
  <si>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</si>
  <si>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</si>
  <si>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</si>
  <si>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</si>
  <si>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</si>
  <si>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</si>
  <si>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</si>
  <si>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</si>
  <si>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</si>
  <si>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</si>
  <si>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</si>
  <si>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</si>
  <si>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</si>
  <si>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</si>
  <si>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</si>
  <si>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</si>
  <si>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</si>
  <si>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</si>
  <si>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</si>
  <si>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</si>
  <si>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</si>
  <si>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</si>
  <si>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</si>
  <si>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</si>
  <si>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</si>
  <si>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</si>
  <si>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</si>
  <si>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</si>
  <si>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</si>
  <si>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</si>
  <si>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</si>
  <si>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</si>
  <si>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</si>
  <si>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</si>
  <si>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</si>
  <si>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</si>
  <si>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</si>
  <si>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</si>
  <si>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</si>
  <si>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</si>
  <si>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</si>
  <si>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</si>
  <si>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</si>
  <si>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</si>
  <si>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</si>
  <si>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</si>
  <si>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</si>
  <si>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</si>
  <si>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</si>
  <si>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</si>
  <si>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</si>
  <si>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</si>
  <si>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</si>
  <si>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</si>
  <si>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</si>
  <si>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</si>
  <si>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</si>
  <si>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</si>
  <si>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</si>
  <si>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</si>
  <si>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</si>
  <si>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</si>
  <si>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</si>
  <si>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</si>
  <si>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</si>
  <si>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</si>
  <si>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</si>
  <si>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</si>
  <si>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</si>
  <si>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</si>
  <si>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</si>
  <si>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</si>
  <si>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</si>
  <si>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</si>
  <si>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</si>
  <si>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</si>
  <si>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</si>
  <si>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</si>
  <si>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</si>
  <si>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</si>
  <si>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</si>
  <si>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</si>
  <si>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</si>
  <si>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</si>
  <si>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</si>
  <si>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</si>
  <si>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</si>
  <si>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</si>
  <si>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</si>
  <si>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</si>
  <si>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</si>
  <si>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</si>
  <si>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</si>
  <si>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</si>
  <si>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</si>
  <si>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</si>
  <si>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</si>
  <si>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</si>
  <si>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</si>
  <si>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</si>
  <si>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</si>
  <si>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</si>
  <si>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</si>
  <si>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</si>
  <si>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</si>
  <si>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</si>
  <si>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</si>
  <si>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</si>
  <si>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</si>
  <si>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</si>
  <si>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</si>
  <si>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</si>
  <si>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</si>
  <si>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</si>
  <si>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</si>
  <si>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</si>
  <si>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</si>
  <si>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</si>
  <si>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</si>
  <si>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</si>
  <si>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</si>
  <si>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</si>
  <si>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</si>
  <si>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</si>
  <si>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</si>
  <si>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</si>
  <si>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</si>
  <si>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</si>
  <si>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</si>
  <si>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</si>
  <si>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</si>
  <si>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</si>
  <si>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</si>
  <si>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</si>
  <si>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</si>
  <si>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</si>
  <si>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</si>
  <si>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</si>
  <si>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</si>
  <si>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</si>
  <si>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</si>
  <si>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</si>
  <si>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</si>
  <si>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</si>
  <si>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</si>
  <si>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</si>
  <si>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</si>
  <si>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</si>
  <si>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</si>
  <si>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</si>
  <si>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</si>
  <si>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</si>
  <si>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</si>
  <si>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</si>
  <si>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</si>
  <si>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</si>
  <si>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</si>
  <si>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</si>
  <si>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</si>
  <si>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</si>
  <si>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</si>
  <si>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</si>
  <si>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</si>
  <si>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</si>
  <si>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</si>
  <si>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</si>
  <si>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</si>
  <si>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</si>
  <si>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FranzÃ…Â¡sisch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</si>
  <si>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</si>
  <si>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</si>
  <si>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</si>
  <si>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</si>
  <si>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</si>
  <si>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</si>
  <si>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</si>
  <si>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</si>
  <si>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</si>
  <si>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</si>
  <si>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</si>
  <si>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</si>
  <si>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</si>
  <si>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</si>
  <si>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</si>
  <si>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</si>
  <si>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</si>
  <si>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</si>
  <si>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</si>
  <si>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</si>
  <si>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</si>
  <si>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</si>
  <si>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</si>
  <si>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</si>
  <si>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</si>
  <si>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</si>
  <si>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</si>
  <si>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</si>
  <si>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</si>
  <si>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</si>
  <si>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</si>
  <si>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</si>
  <si>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</si>
  <si>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</si>
  <si>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</si>
  <si>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</si>
  <si>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</si>
  <si>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</si>
  <si>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</si>
  <si>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</si>
  <si>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</si>
  <si>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</si>
  <si>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</si>
  <si>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</si>
  <si>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</si>
  <si>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</si>
  <si>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</si>
  <si>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</si>
  <si>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</si>
  <si>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</si>
  <si>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</si>
  <si>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</si>
  <si>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</si>
  <si>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</si>
  <si>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</si>
  <si>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</si>
  <si>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</si>
  <si>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</si>
  <si>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</si>
  <si>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</si>
  <si>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</si>
  <si>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</si>
  <si>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</si>
  <si>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</si>
  <si>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</si>
  <si>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</si>
  <si>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</si>
  <si>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</si>
  <si>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</si>
  <si>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</si>
  <si>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</si>
  <si>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</si>
  <si>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</si>
  <si>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</si>
  <si>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</si>
  <si>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</si>
  <si>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</si>
  <si>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</si>
  <si>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</si>
  <si>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</si>
  <si>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</si>
  <si>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</si>
  <si>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</si>
  <si>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</si>
  <si>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</si>
  <si>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</si>
  <si>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</si>
  <si>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</si>
  <si>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</si>
  <si>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</si>
  <si>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</si>
  <si>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</si>
  <si>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</si>
  <si>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</si>
  <si>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</si>
  <si>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</si>
  <si>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</si>
  <si>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</si>
  <si>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</si>
  <si>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</si>
  <si>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</si>
  <si>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</si>
  <si>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</si>
  <si>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</si>
  <si>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</si>
  <si>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</si>
  <si>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</si>
  <si>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</si>
  <si>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</si>
  <si>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</si>
  <si>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</si>
  <si>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</si>
  <si>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</si>
  <si>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</si>
  <si>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</si>
  <si>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</si>
  <si>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</si>
  <si>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</si>
  <si>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</si>
  <si>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</si>
  <si>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</si>
  <si>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</si>
  <si>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</si>
  <si>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</si>
  <si>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</si>
  <si>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</si>
  <si>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</si>
  <si>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</si>
  <si>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</si>
  <si>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</si>
  <si>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</si>
  <si>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</si>
  <si>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</si>
  <si>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</si>
  <si>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</si>
  <si>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</si>
  <si>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</si>
  <si>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</si>
  <si>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</si>
  <si>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</si>
  <si>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</si>
  <si>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</si>
  <si>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</si>
  <si>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</si>
  <si>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</si>
  <si>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</si>
  <si>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</si>
  <si>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</si>
  <si>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</si>
  <si>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</si>
  <si>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</si>
  <si>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</si>
  <si>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</si>
  <si>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</si>
  <si>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</si>
  <si>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</si>
  <si>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</si>
  <si>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</si>
  <si>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</si>
  <si>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</si>
  <si>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</si>
  <si>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</si>
  <si>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</si>
  <si>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</si>
  <si>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</si>
  <si>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</si>
  <si>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</si>
  <si>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</si>
  <si>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</si>
  <si>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</si>
  <si>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</si>
  <si>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</si>
  <si>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</si>
  <si>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</si>
  <si>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</si>
  <si>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</si>
  <si>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</si>
  <si>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</si>
  <si>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</si>
  <si>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</si>
  <si>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</si>
  <si>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</si>
  <si>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</si>
  <si>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</si>
  <si>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</si>
  <si>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</si>
  <si>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</si>
  <si>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</si>
  <si>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</si>
  <si>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</si>
  <si>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</si>
  <si>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</si>
  <si>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</si>
  <si>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</si>
  <si>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</si>
  <si>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</si>
  <si>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</si>
  <si>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</si>
  <si>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</si>
  <si>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</si>
  <si>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</si>
  <si>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</si>
  <si>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</si>
  <si>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</si>
  <si>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</si>
  <si>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</si>
  <si>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</si>
  <si>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</si>
  <si>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</si>
  <si>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</si>
  <si>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</si>
  <si>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</si>
  <si>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</si>
  <si>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</si>
  <si>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</si>
  <si>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</si>
  <si>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</si>
  <si>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</si>
  <si>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</si>
  <si>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</si>
  <si>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</si>
  <si>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</si>
  <si>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</si>
  <si>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</si>
  <si>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</si>
  <si>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</si>
  <si>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</si>
  <si>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</si>
  <si>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</si>
  <si>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</si>
  <si>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</si>
  <si>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</si>
  <si>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</si>
  <si>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</si>
  <si>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</si>
  <si>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</si>
  <si>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</si>
  <si>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</si>
  <si>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</si>
  <si>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</si>
  <si>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</si>
  <si>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</si>
  <si>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</si>
  <si>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</si>
  <si>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</si>
  <si>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</si>
  <si>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</si>
  <si>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</si>
  <si>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</si>
  <si>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</si>
  <si>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</si>
  <si>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</si>
  <si>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</si>
  <si>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</si>
  <si>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</si>
  <si>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</si>
  <si>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</si>
  <si>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</si>
  <si>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</si>
  <si>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</si>
  <si>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</si>
  <si>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</si>
  <si>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</si>
  <si>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</si>
  <si>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</si>
  <si>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</si>
  <si>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</si>
  <si>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</si>
  <si>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</si>
  <si>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</si>
  <si>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</si>
  <si>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</si>
  <si>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</si>
  <si>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</si>
  <si>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</si>
  <si>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</si>
  <si>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</si>
  <si>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</si>
  <si>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</si>
  <si>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</si>
  <si>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</si>
  <si>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</si>
  <si>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</si>
  <si>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</si>
  <si>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</si>
  <si>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</si>
  <si>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</si>
  <si>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</si>
  <si>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</si>
  <si>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</si>
  <si>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</si>
  <si>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</si>
  <si>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</si>
  <si>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</si>
  <si>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</si>
  <si>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</si>
  <si>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</si>
  <si>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</si>
  <si>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</si>
  <si>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</si>
  <si>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</si>
  <si>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</si>
  <si>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</si>
  <si>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</si>
  <si>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</si>
  <si>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</si>
  <si>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</si>
  <si>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</si>
  <si>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</si>
  <si>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</si>
  <si>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</si>
  <si>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</si>
  <si>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</si>
  <si>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</si>
  <si>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</si>
  <si>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</si>
  <si>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</si>
  <si>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</si>
  <si>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</si>
  <si>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</si>
  <si>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</si>
  <si>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</si>
  <si>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</si>
  <si>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</si>
  <si>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</si>
  <si>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</si>
  <si>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</si>
  <si>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</si>
  <si>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</si>
  <si>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</si>
  <si>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</si>
  <si>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</si>
  <si>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</si>
  <si>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</si>
  <si>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</si>
  <si>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</si>
  <si>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</si>
  <si>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</si>
  <si>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</si>
  <si>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</si>
  <si>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</si>
  <si>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</si>
  <si>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</si>
  <si>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</si>
  <si>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</si>
  <si>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</si>
  <si>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</si>
  <si>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</si>
  <si>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</si>
  <si>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</si>
  <si>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</si>
  <si>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</si>
  <si>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</si>
  <si>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</si>
  <si>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</si>
  <si>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</si>
  <si>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</si>
  <si>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</si>
  <si>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</si>
  <si>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</si>
  <si>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</si>
  <si>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</si>
  <si>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</si>
  <si>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</si>
  <si>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</si>
  <si>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</si>
  <si>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</si>
  <si>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</si>
  <si>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</si>
  <si>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</si>
  <si>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</si>
  <si>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</si>
  <si>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</si>
  <si>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</si>
  <si>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</si>
  <si>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</si>
  <si>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</si>
  <si>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</si>
  <si>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</si>
  <si>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</si>
  <si>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</si>
  <si>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</si>
  <si>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</si>
  <si>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</si>
  <si>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</si>
  <si>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</si>
  <si>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</si>
  <si>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</si>
  <si>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</si>
  <si>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</si>
  <si>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</si>
  <si>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</si>
  <si>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</si>
  <si>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</si>
  <si>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</si>
  <si>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</si>
  <si>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</si>
  <si>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</si>
  <si>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</si>
  <si>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</si>
  <si>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</si>
  <si>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</si>
  <si>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</si>
  <si>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</si>
  <si>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</si>
  <si>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</si>
  <si>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</si>
  <si>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</si>
  <si>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</si>
  <si>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</si>
  <si>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</si>
  <si>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</si>
  <si>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</si>
  <si>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</si>
  <si>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</si>
  <si>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</si>
  <si>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</si>
  <si>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</si>
  <si>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</si>
  <si>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</si>
  <si>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</si>
  <si>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</si>
  <si>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</si>
  <si>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</si>
  <si>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</si>
  <si>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</si>
  <si>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</si>
  <si>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</si>
  <si>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</si>
  <si>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</si>
  <si>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</si>
  <si>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</si>
  <si>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</si>
  <si>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</si>
  <si>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</si>
  <si>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</si>
  <si>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</si>
  <si>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</si>
  <si>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</si>
  <si>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</si>
  <si>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</si>
  <si>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</si>
  <si>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</si>
  <si>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</si>
  <si>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</si>
  <si>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</si>
  <si>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</si>
  <si>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</si>
  <si>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</si>
  <si>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</si>
  <si>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</si>
  <si>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</si>
  <si>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</si>
  <si>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</si>
  <si>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</si>
  <si>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</si>
  <si>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</si>
  <si>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</si>
  <si>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</si>
  <si>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</si>
  <si>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</si>
  <si>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</si>
  <si>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</si>
  <si>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</si>
  <si>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</si>
  <si>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</si>
  <si>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</si>
  <si>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</si>
  <si>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</si>
  <si>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</si>
  <si>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</si>
  <si>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</si>
  <si>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</si>
  <si>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</si>
  <si>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</si>
  <si>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</si>
  <si>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</si>
  <si>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</si>
  <si>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</si>
  <si>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</si>
  <si>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</si>
  <si>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</si>
  <si>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</si>
  <si>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</si>
  <si>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</si>
  <si>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</si>
  <si>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</si>
  <si>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</si>
  <si>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</si>
  <si>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</si>
  <si>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</si>
  <si>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</si>
  <si>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</si>
  <si>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</si>
  <si>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</si>
  <si>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</si>
  <si>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</si>
  <si>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</si>
  <si>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</si>
  <si>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</si>
  <si>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</si>
  <si>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</si>
  <si>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</si>
  <si>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</si>
  <si>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</si>
  <si>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</si>
  <si>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</si>
  <si>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</si>
  <si>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</si>
  <si>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</si>
  <si>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</si>
  <si>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</si>
  <si>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</si>
  <si>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</si>
  <si>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</si>
  <si>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</si>
  <si>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</si>
  <si>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</si>
  <si>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</si>
  <si>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</si>
  <si>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</si>
  <si>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</si>
  <si>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</si>
  <si>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</si>
  <si>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</si>
  <si>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</si>
  <si>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</si>
  <si>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</si>
  <si>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</si>
  <si>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</si>
  <si>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</si>
  <si>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</si>
  <si>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</si>
  <si>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</si>
  <si>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</si>
  <si>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</si>
  <si>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</si>
  <si>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</si>
  <si>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</si>
  <si>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</si>
  <si>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</si>
  <si>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</si>
  <si>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</si>
  <si>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</si>
  <si>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</si>
  <si>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</si>
  <si>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</si>
  <si>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</si>
  <si>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</si>
  <si>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</si>
  <si>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</si>
  <si>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</si>
  <si>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</si>
  <si>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</si>
  <si>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</si>
  <si>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</si>
  <si>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</si>
  <si>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</si>
  <si>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</si>
  <si>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</si>
  <si>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</si>
  <si>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</si>
  <si>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</si>
  <si>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</si>
  <si>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</si>
  <si>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</si>
  <si>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</si>
  <si>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</si>
  <si>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</si>
  <si>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</si>
  <si>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</si>
  <si>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</si>
  <si>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</si>
  <si>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</si>
  <si>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</si>
  <si>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</si>
  <si>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</si>
  <si>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</si>
  <si>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</si>
  <si>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</si>
  <si>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</si>
  <si>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</si>
  <si>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</si>
  <si>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</si>
  <si>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</si>
  <si>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</si>
  <si>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</si>
  <si>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</si>
  <si>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</si>
  <si>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</si>
  <si>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</si>
  <si>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</si>
  <si>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</si>
  <si>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</si>
  <si>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</si>
  <si>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</si>
  <si>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</si>
  <si>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</si>
  <si>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</si>
  <si>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</si>
  <si>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</si>
  <si>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</si>
  <si>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</si>
  <si>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</si>
  <si>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</si>
  <si>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</si>
  <si>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</si>
  <si>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</si>
  <si>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</si>
  <si>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</si>
  <si>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</si>
  <si>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</si>
  <si>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</si>
  <si>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</si>
  <si>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</si>
  <si>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</si>
  <si>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</si>
  <si>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</si>
  <si>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</si>
  <si>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</si>
  <si>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</si>
  <si>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</si>
  <si>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</si>
  <si>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</si>
  <si>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</si>
  <si>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</si>
  <si>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</si>
  <si>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</si>
  <si>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</si>
  <si>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</si>
  <si>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</si>
  <si>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</si>
  <si>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</si>
  <si>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</si>
  <si>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</si>
  <si>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</si>
  <si>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</si>
  <si>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</si>
  <si>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</si>
  <si>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</si>
  <si>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</si>
  <si>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</si>
  <si>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</si>
  <si>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</si>
  <si>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</si>
  <si>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</si>
  <si>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</si>
  <si>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</si>
  <si>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</si>
  <si>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</si>
  <si>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</si>
  <si>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</si>
  <si>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</si>
  <si>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</si>
  <si>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</si>
  <si>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</si>
  <si>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</si>
  <si>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</si>
  <si>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</si>
  <si>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</si>
  <si>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</si>
  <si>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</si>
  <si>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</si>
  <si>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</si>
  <si>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</si>
  <si>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</si>
  <si>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</si>
  <si>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</si>
  <si>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</si>
  <si>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</si>
  <si>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</si>
  <si>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</si>
  <si>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</si>
  <si>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</si>
  <si>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</si>
  <si>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</si>
  <si>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</si>
  <si>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</si>
  <si>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</si>
  <si>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</si>
  <si>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</si>
  <si>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</si>
  <si>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</si>
  <si>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</si>
  <si>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</si>
  <si>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</si>
  <si>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</si>
  <si>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</si>
  <si>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</si>
  <si>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</si>
  <si>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</si>
  <si>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</si>
  <si>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</si>
  <si>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</si>
  <si>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</si>
  <si>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</si>
  <si>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</si>
  <si>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</si>
  <si>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</si>
  <si>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</si>
  <si>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</si>
  <si>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</si>
  <si>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</si>
  <si>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</si>
  <si>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</si>
  <si>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</si>
  <si>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</si>
  <si>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</si>
  <si>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</si>
  <si>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</si>
  <si>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</si>
  <si>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</si>
  <si>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</si>
  <si>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</si>
  <si>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</si>
  <si>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</si>
  <si>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</si>
  <si>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</si>
  <si>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</si>
  <si>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HÃ…Â 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</si>
  <si>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</si>
  <si>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</si>
  <si>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</si>
  <si>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</si>
  <si>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</si>
  <si>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</si>
  <si>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</si>
  <si>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</si>
  <si>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</si>
  <si>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</si>
  <si>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</si>
  <si>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</si>
  <si>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</si>
  <si>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</si>
  <si>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</si>
  <si>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</si>
  <si>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</si>
  <si>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</si>
  <si>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</si>
  <si>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</si>
  <si>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</si>
  <si>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</si>
  <si>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</si>
  <si>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</si>
  <si>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</si>
  <si>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</si>
  <si>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</si>
  <si>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</si>
  <si>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</si>
  <si>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</si>
  <si>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</si>
  <si>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</si>
  <si>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</si>
  <si>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</si>
  <si>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</si>
  <si>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</si>
  <si>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</si>
  <si>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</si>
  <si>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</si>
  <si>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</si>
  <si>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</si>
  <si>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</si>
  <si>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</si>
  <si>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</si>
  <si>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</si>
  <si>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</si>
  <si>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</si>
  <si>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</si>
  <si>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</si>
  <si>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</si>
  <si>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</si>
  <si>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</si>
  <si>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</si>
  <si>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</si>
  <si>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</si>
  <si>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</si>
  <si>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</si>
  <si>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</si>
  <si>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</si>
  <si>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</si>
  <si>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</si>
  <si>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</si>
  <si>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</si>
  <si>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</si>
  <si>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</si>
  <si>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</si>
  <si>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</si>
  <si>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</si>
  <si>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</si>
  <si>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</si>
  <si>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</si>
  <si>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</si>
  <si>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</si>
  <si>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</si>
  <si>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</si>
  <si>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</si>
  <si>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</si>
  <si>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</si>
  <si>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</si>
  <si>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</si>
  <si>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</si>
  <si>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</si>
  <si>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</si>
  <si>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</si>
  <si>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</si>
  <si>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</si>
  <si>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</si>
  <si>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</si>
  <si>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</si>
  <si>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</si>
  <si>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</si>
  <si>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</si>
  <si>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</si>
  <si>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</si>
  <si>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</si>
  <si>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</si>
  <si>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</si>
  <si>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</si>
  <si>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</si>
  <si>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</si>
  <si>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</si>
  <si>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</si>
  <si>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</si>
  <si>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</si>
  <si>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</si>
  <si>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</si>
  <si>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</si>
  <si>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</si>
  <si>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</si>
  <si>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</si>
  <si>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</si>
  <si>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</si>
  <si>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</si>
  <si>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</si>
  <si>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</si>
  <si>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</si>
  <si>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</si>
  <si>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</si>
  <si>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</si>
  <si>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</si>
  <si>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</si>
  <si>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</si>
  <si>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</si>
  <si>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</si>
  <si>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</si>
  <si>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</si>
  <si>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</si>
  <si>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</si>
  <si>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</si>
  <si>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</si>
  <si>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</si>
  <si>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</si>
  <si>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</si>
  <si>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</si>
  <si>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</si>
  <si>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</si>
  <si>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</si>
  <si>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</si>
  <si>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</si>
  <si>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</si>
  <si>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</si>
  <si>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</si>
  <si>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</si>
  <si>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</si>
  <si>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</si>
  <si>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</si>
  <si>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</si>
  <si>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</si>
  <si>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</si>
  <si>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</si>
  <si>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</si>
  <si>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</si>
  <si>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</si>
  <si>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</si>
  <si>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</si>
  <si>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</si>
  <si>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</si>
  <si>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</si>
  <si>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</si>
  <si>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</si>
  <si>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</si>
  <si>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</si>
  <si>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</si>
  <si>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</si>
  <si>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</si>
  <si>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</si>
  <si>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</si>
  <si>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</si>
  <si>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</si>
  <si>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</si>
  <si>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</si>
  <si>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</si>
  <si>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</si>
  <si>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</si>
  <si>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</si>
  <si>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</si>
  <si>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</si>
  <si>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</si>
  <si>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</si>
  <si>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</si>
  <si>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</si>
  <si>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</si>
  <si>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</si>
  <si>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</si>
  <si>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</si>
  <si>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</si>
  <si>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</si>
  <si>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</si>
  <si>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</si>
  <si>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</si>
  <si>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</si>
  <si>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</si>
  <si>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</si>
  <si>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</si>
  <si>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</si>
  <si>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</si>
  <si>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</si>
  <si>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</si>
  <si>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</si>
  <si>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</si>
  <si>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</si>
  <si>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</si>
  <si>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</si>
  <si>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</si>
  <si>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</si>
  <si>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</si>
  <si>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</si>
  <si>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</si>
  <si>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</si>
  <si>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</si>
  <si>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</si>
  <si>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</si>
  <si>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</si>
  <si>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</si>
  <si>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</si>
  <si>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</si>
  <si>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</si>
  <si>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</si>
  <si>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</si>
  <si>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</si>
  <si>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</si>
  <si>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</si>
  <si>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</si>
  <si>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</si>
  <si>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</si>
  <si>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</si>
  <si>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</si>
  <si>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</si>
  <si>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</si>
  <si>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</si>
  <si>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</si>
  <si>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</si>
  <si>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</si>
  <si>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</si>
  <si>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</si>
  <si>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</si>
  <si>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</si>
  <si>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</si>
  <si>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</si>
  <si>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</si>
  <si>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</si>
  <si>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</si>
  <si>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</si>
  <si>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</si>
  <si>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</si>
  <si>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</si>
  <si>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</si>
  <si>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</si>
  <si>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</si>
  <si>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</si>
  <si>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</si>
  <si>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</si>
  <si>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</si>
  <si>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</si>
  <si>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</si>
  <si>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</si>
  <si>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</si>
  <si>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</si>
  <si>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</si>
  <si>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</si>
  <si>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</si>
  <si>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</si>
  <si>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</si>
  <si>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</si>
  <si>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</si>
  <si>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</si>
  <si>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</si>
  <si>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</si>
  <si>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</si>
  <si>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</si>
  <si>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</si>
  <si>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</si>
  <si>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</si>
  <si>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</si>
  <si>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</si>
  <si>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</si>
  <si>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</si>
  <si>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</si>
  <si>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</si>
  <si>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</si>
  <si>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</si>
  <si>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</si>
  <si>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</si>
  <si>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</si>
  <si>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</si>
  <si>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</si>
  <si>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</si>
  <si>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</si>
  <si>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</si>
  <si>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</si>
  <si>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</si>
  <si>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</si>
  <si>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</si>
  <si>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</si>
  <si>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</si>
  <si>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</si>
  <si>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</si>
  <si>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</si>
  <si>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</si>
  <si>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</si>
  <si>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</si>
  <si>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</si>
  <si>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</si>
  <si>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</si>
  <si>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</si>
  <si>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</si>
  <si>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</si>
  <si>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</si>
  <si>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</si>
  <si>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</si>
  <si>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</si>
  <si>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</si>
  <si>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</si>
  <si>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</si>
  <si>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</si>
  <si>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</si>
  <si>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</si>
  <si>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</si>
  <si>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</si>
  <si>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</si>
  <si>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</si>
  <si>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</si>
  <si>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</si>
  <si>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</si>
  <si>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</si>
  <si>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</si>
  <si>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</si>
  <si>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</si>
  <si>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</si>
  <si>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</si>
  <si>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</si>
  <si>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</si>
  <si>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</si>
  <si>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</si>
  <si>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</si>
  <si>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</si>
  <si>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</si>
  <si>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</si>
  <si>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</si>
  <si>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</si>
  <si>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</si>
  <si>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</si>
  <si>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</si>
  <si>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</si>
  <si>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</si>
  <si>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</si>
  <si>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</si>
  <si>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</si>
  <si>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</si>
  <si>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</si>
  <si>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</si>
  <si>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</si>
  <si>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</si>
  <si>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</si>
  <si>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</si>
  <si>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</si>
  <si>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</si>
  <si>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</si>
  <si>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</si>
  <si>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</si>
  <si>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</si>
  <si>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</si>
  <si>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</si>
  <si>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</si>
  <si>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</si>
  <si>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</si>
  <si>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</si>
  <si>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</si>
  <si>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</si>
  <si>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</si>
  <si>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</si>
  <si>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</si>
  <si>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</si>
  <si>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</si>
  <si>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</si>
  <si>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</si>
  <si>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</si>
  <si>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</si>
  <si>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</si>
  <si>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</si>
  <si>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</si>
  <si>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</si>
  <si>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</si>
  <si>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</si>
  <si>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</si>
  <si>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</si>
  <si>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</si>
  <si>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</si>
  <si>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</si>
  <si>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</si>
  <si>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</si>
  <si>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</si>
  <si>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</si>
  <si>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</si>
  <si>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</si>
  <si>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</si>
  <si>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</si>
  <si>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</si>
  <si>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</si>
  <si>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</si>
  <si>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</si>
  <si>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</si>
  <si>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</si>
  <si>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</si>
  <si>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</si>
  <si>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</si>
  <si>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</si>
  <si>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</si>
  <si>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</si>
  <si>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</si>
  <si>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</si>
  <si>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</si>
  <si>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</si>
  <si>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</si>
  <si>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</si>
  <si>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</si>
  <si>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</si>
  <si>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</si>
  <si>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</si>
  <si>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</si>
  <si>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</si>
  <si>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</si>
  <si>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</si>
  <si>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</si>
  <si>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</si>
  <si>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</si>
  <si>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</si>
  <si>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</si>
  <si>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</si>
  <si>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</si>
  <si>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</si>
  <si>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</si>
  <si>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</si>
  <si>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</si>
  <si>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</si>
  <si>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</si>
  <si>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</si>
  <si>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</si>
  <si>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</si>
  <si>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</si>
  <si>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</si>
  <si>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</si>
  <si>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</si>
  <si>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</si>
  <si>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</si>
  <si>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</si>
  <si>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</si>
  <si>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</si>
  <si>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</si>
  <si>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</si>
  <si>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</si>
  <si>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</si>
  <si>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</si>
  <si>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</si>
  <si>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</si>
  <si>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</si>
  <si>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</si>
  <si>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</si>
  <si>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</si>
  <si>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</si>
  <si>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</si>
  <si>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</si>
  <si>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</si>
  <si>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</si>
  <si>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</si>
  <si>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</si>
  <si>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ImÃ‹â€ 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</si>
  <si>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</si>
  <si>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</si>
  <si>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</si>
  <si>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</si>
  <si>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</si>
  <si>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</si>
  <si>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</si>
  <si>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</si>
  <si>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</si>
  <si>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</si>
  <si>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</si>
  <si>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</si>
  <si>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</si>
  <si>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</si>
  <si>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</si>
  <si>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</si>
  <si>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</si>
  <si>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</si>
  <si>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</si>
  <si>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</si>
  <si>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</si>
  <si>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</si>
  <si>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</si>
  <si>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</si>
  <si>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</si>
  <si>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</si>
  <si>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</si>
  <si>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</si>
  <si>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</si>
  <si>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</si>
  <si>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</si>
  <si>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</si>
  <si>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</si>
  <si>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</si>
  <si>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</si>
  <si>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</si>
  <si>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</si>
  <si>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</si>
  <si>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</si>
  <si>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</si>
  <si>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</si>
  <si>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</si>
  <si>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</si>
  <si>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</si>
  <si>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</si>
  <si>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</si>
  <si>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</si>
  <si>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</si>
  <si>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</si>
  <si>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</si>
  <si>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</si>
  <si>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</si>
  <si>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</si>
  <si>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</si>
  <si>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</si>
  <si>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</si>
  <si>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</si>
  <si>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</si>
  <si>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</si>
  <si>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</si>
  <si>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</si>
  <si>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</si>
  <si>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</si>
  <si>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</si>
  <si>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</si>
  <si>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</si>
  <si>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</si>
  <si>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</si>
  <si>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</si>
  <si>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</si>
  <si>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</si>
  <si>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</si>
  <si>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</si>
  <si>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</si>
  <si>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</si>
  <si>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</si>
  <si>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</si>
  <si>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</si>
  <si>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</si>
  <si>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</si>
  <si>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</si>
  <si>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</si>
  <si>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</si>
  <si>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</si>
  <si>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</si>
  <si>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</si>
  <si>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</si>
  <si>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</si>
  <si>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</si>
  <si>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</si>
  <si>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</si>
  <si>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</si>
  <si>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</si>
  <si>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</si>
  <si>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</si>
  <si>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</si>
  <si>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</si>
  <si>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</si>
  <si>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</si>
  <si>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</si>
  <si>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</si>
  <si>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</si>
  <si>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</si>
  <si>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</si>
  <si>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</si>
  <si>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</si>
  <si>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</si>
  <si>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</si>
  <si>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</si>
  <si>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</si>
  <si>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</si>
  <si>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</si>
  <si>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</si>
  <si>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</si>
  <si>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</si>
  <si>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</si>
  <si>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</si>
  <si>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</si>
  <si>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</si>
  <si>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</si>
  <si>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</si>
  <si>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</si>
  <si>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</si>
  <si>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</si>
  <si>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</si>
  <si>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</si>
  <si>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</si>
  <si>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</si>
  <si>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</si>
  <si>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</si>
  <si>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</si>
  <si>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</si>
  <si>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</si>
  <si>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</si>
  <si>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</si>
  <si>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</si>
  <si>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</si>
  <si>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</si>
  <si>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</si>
  <si>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</si>
  <si>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</si>
  <si>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</si>
  <si>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</si>
  <si>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</si>
  <si>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</si>
  <si>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</si>
  <si>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</si>
  <si>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</si>
  <si>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</si>
  <si>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</si>
  <si>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</si>
  <si>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</si>
  <si>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</si>
  <si>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</si>
  <si>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</si>
  <si>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</si>
  <si>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</si>
  <si>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</si>
  <si>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FranzÃ…Â¡sisch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</si>
  <si>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</si>
  <si>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</si>
  <si>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</si>
  <si>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</si>
  <si>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</si>
  <si>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</si>
  <si>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</si>
  <si>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</si>
  <si>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</si>
  <si>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</si>
  <si>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</si>
  <si>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</si>
  <si>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</si>
  <si>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</si>
  <si>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</si>
  <si>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</si>
  <si>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</si>
  <si>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</si>
  <si>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</si>
  <si>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</si>
  <si>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</si>
  <si>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</si>
  <si>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</si>
  <si>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</si>
  <si>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</si>
  <si>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</si>
  <si>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</si>
  <si>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</si>
  <si>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</si>
  <si>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</si>
  <si>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</si>
  <si>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</si>
  <si>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</si>
  <si>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</si>
  <si>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</si>
  <si>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</si>
  <si>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</si>
  <si>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</si>
  <si>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</si>
  <si>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</si>
  <si>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</si>
  <si>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</si>
  <si>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</si>
  <si>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</si>
  <si>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</si>
  <si>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</si>
  <si>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</si>
  <si>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</si>
  <si>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</si>
  <si>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</si>
  <si>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</si>
  <si>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</si>
  <si>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</si>
  <si>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</si>
  <si>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</si>
  <si>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</si>
  <si>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</si>
  <si>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</si>
  <si>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</si>
  <si>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</si>
  <si>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</si>
  <si>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</si>
  <si>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</si>
  <si>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</si>
  <si>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</si>
  <si>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</si>
  <si>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</si>
  <si>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</si>
  <si>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</si>
  <si>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</si>
  <si>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</si>
  <si>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</si>
  <si>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</si>
  <si>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</si>
  <si>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</si>
  <si>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</si>
  <si>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</si>
  <si>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</si>
  <si>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</si>
  <si>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</si>
  <si>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</si>
  <si>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</si>
  <si>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</si>
  <si>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</si>
  <si>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</si>
  <si>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</si>
  <si>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</si>
  <si>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</si>
  <si>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</si>
  <si>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</si>
  <si>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</si>
  <si>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</si>
  <si>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</si>
  <si>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</si>
  <si>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</si>
  <si>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</si>
  <si>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</si>
  <si>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</si>
  <si>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</si>
  <si>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</si>
  <si>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</si>
  <si>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</si>
  <si>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</si>
  <si>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</si>
  <si>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</si>
  <si>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</si>
  <si>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</si>
  <si>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</si>
  <si>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</si>
  <si>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</si>
  <si>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</si>
  <si>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</si>
  <si>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</si>
  <si>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</si>
  <si>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</si>
  <si>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</si>
  <si>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</si>
  <si>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</si>
  <si>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</si>
  <si>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</si>
  <si>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</si>
  <si>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</si>
  <si>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</si>
  <si>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</si>
  <si>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</si>
  <si>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</si>
  <si>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</si>
  <si>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</si>
  <si>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</si>
  <si>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</si>
  <si>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</si>
  <si>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</si>
  <si>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</si>
  <si>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</si>
  <si>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</si>
  <si>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</si>
  <si>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</si>
  <si>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</si>
  <si>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</si>
  <si>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</si>
  <si>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</si>
  <si>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</si>
  <si>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</si>
  <si>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</si>
  <si>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</si>
  <si>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</si>
  <si>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</si>
  <si>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</si>
  <si>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</si>
  <si>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</si>
  <si>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</si>
  <si>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</si>
  <si>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</si>
  <si>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</si>
  <si>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</si>
  <si>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</si>
  <si>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</si>
  <si>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</si>
  <si>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</si>
  <si>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</si>
  <si>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</si>
  <si>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</si>
  <si>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</si>
  <si>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</si>
  <si>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</si>
  <si>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</si>
  <si>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</si>
  <si>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</si>
  <si>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</si>
  <si>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</si>
  <si>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</si>
  <si>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</si>
  <si>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</si>
  <si>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</si>
  <si>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</si>
  <si>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</si>
  <si>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</si>
  <si>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</si>
  <si>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</si>
  <si>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</si>
  <si>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</si>
  <si>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</si>
  <si>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</si>
  <si>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</si>
  <si>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</si>
  <si>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</si>
  <si>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</si>
  <si>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</si>
  <si>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</si>
  <si>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</si>
  <si>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</si>
  <si>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</si>
  <si>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</si>
  <si>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</si>
  <si>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</si>
  <si>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</si>
  <si>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</si>
  <si>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</si>
  <si>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</si>
  <si>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</si>
  <si>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</si>
  <si>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</si>
  <si>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</si>
  <si>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</si>
  <si>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</si>
  <si>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</si>
  <si>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</si>
  <si>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</si>
  <si>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</si>
  <si>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</si>
  <si>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</si>
  <si>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</si>
  <si>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</si>
  <si>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</si>
  <si>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</si>
  <si>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</si>
  <si>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</si>
  <si>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</si>
  <si>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</si>
  <si>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</si>
  <si>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</si>
  <si>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</si>
  <si>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</si>
  <si>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</si>
  <si>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</si>
  <si>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</si>
  <si>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</si>
  <si>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</si>
  <si>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</si>
  <si>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</si>
  <si>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</si>
  <si>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</si>
  <si>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</si>
  <si>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</si>
  <si>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</si>
  <si>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</si>
  <si>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</si>
  <si>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</si>
  <si>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</si>
  <si>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</si>
  <si>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</si>
  <si>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</si>
  <si>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</si>
  <si>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</si>
  <si>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</si>
  <si>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</si>
  <si>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</si>
  <si>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</si>
  <si>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</si>
  <si>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</si>
  <si>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</si>
  <si>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</si>
  <si>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</si>
  <si>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</si>
  <si>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</si>
  <si>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</si>
  <si>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</si>
  <si>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</si>
  <si>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</si>
  <si>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</si>
  <si>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</si>
  <si>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</si>
  <si>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</si>
  <si>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</si>
  <si>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</si>
  <si>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</si>
  <si>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</si>
  <si>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</si>
  <si>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</si>
  <si>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</si>
  <si>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</si>
  <si>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</si>
  <si>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</si>
  <si>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</si>
  <si>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</si>
  <si>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</si>
  <si>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</si>
  <si>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</si>
  <si>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</si>
  <si>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</si>
  <si>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</si>
  <si>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</si>
  <si>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</si>
  <si>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</si>
  <si>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</si>
  <si>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</si>
  <si>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</si>
  <si>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</si>
  <si>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</si>
  <si>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</si>
  <si>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</si>
  <si>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</si>
  <si>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</si>
  <si>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</si>
  <si>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</si>
  <si>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</si>
  <si>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</si>
  <si>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</si>
  <si>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</si>
  <si>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</si>
  <si>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</si>
  <si>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</si>
  <si>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</si>
  <si>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</si>
  <si>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</si>
  <si>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</si>
  <si>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</si>
  <si>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</si>
  <si>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</si>
  <si>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</si>
  <si>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</si>
  <si>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</si>
  <si>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</si>
  <si>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</si>
  <si>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</si>
  <si>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</si>
  <si>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</si>
  <si>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</si>
  <si>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</si>
  <si>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</si>
  <si>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</si>
  <si>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</si>
  <si>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</si>
  <si>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</si>
  <si>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</si>
  <si>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</si>
  <si>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</si>
  <si>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</si>
  <si>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</si>
  <si>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</si>
  <si>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</si>
  <si>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</si>
  <si>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</si>
  <si>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</si>
  <si>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</si>
  <si>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</si>
  <si>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</si>
  <si>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</si>
  <si>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</si>
  <si>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</si>
  <si>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</si>
  <si>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</si>
  <si>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</si>
  <si>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</si>
  <si>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</si>
  <si>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</si>
  <si>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</si>
  <si>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</si>
  <si>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</si>
  <si>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</si>
  <si>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</si>
  <si>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</si>
  <si>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</si>
  <si>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</si>
  <si>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</si>
  <si>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</si>
  <si>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</si>
  <si>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</si>
  <si>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</si>
  <si>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</si>
  <si>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</si>
  <si>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</si>
  <si>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</si>
  <si>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</si>
  <si>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</si>
  <si>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</si>
  <si>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</si>
  <si>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</si>
  <si>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</si>
  <si>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</si>
  <si>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</si>
  <si>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</si>
  <si>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</si>
  <si>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</si>
  <si>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</si>
  <si>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</si>
  <si>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</si>
  <si>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</si>
  <si>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</si>
  <si>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</si>
  <si>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</si>
  <si>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</si>
  <si>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</si>
  <si>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</si>
  <si>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</si>
  <si>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</si>
  <si>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</si>
  <si>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</si>
  <si>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</si>
  <si>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</si>
  <si>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</si>
  <si>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</si>
  <si>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</si>
  <si>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</si>
  <si>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</si>
  <si>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</si>
  <si>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</si>
  <si>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</si>
  <si>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</si>
  <si>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</si>
  <si>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</si>
  <si>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</si>
  <si>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</si>
  <si>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</si>
  <si>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</si>
  <si>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</si>
  <si>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</si>
  <si>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</si>
  <si>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</si>
  <si>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</si>
  <si>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</si>
  <si>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</si>
  <si>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</si>
  <si>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</si>
  <si>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</si>
  <si>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</si>
  <si>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</si>
  <si>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</si>
  <si>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</si>
  <si>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</si>
  <si>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</si>
  <si>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</si>
  <si>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</si>
  <si>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</si>
  <si>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</si>
  <si>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</si>
  <si>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</si>
  <si>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</si>
  <si>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</si>
  <si>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</si>
  <si>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</si>
  <si>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</si>
  <si>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</si>
  <si>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</si>
  <si>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</si>
  <si>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</si>
  <si>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</si>
  <si>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</si>
  <si>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</si>
  <si>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</si>
  <si>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</si>
  <si>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</si>
  <si>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</si>
  <si>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</si>
  <si>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</si>
  <si>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</si>
  <si>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</si>
  <si>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</si>
  <si>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</si>
  <si>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</si>
  <si>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</si>
  <si>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</si>
  <si>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</si>
  <si>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</si>
  <si>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</si>
  <si>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</si>
  <si>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</si>
  <si>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</si>
  <si>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</si>
  <si>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</si>
  <si>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</si>
  <si>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</si>
  <si>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</si>
  <si>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</si>
  <si>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</si>
  <si>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</si>
  <si>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</si>
  <si>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</si>
  <si>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</si>
  <si>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</si>
  <si>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</si>
  <si>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</si>
  <si>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</si>
  <si>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</si>
  <si>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</si>
  <si>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</si>
  <si>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</si>
  <si>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</si>
  <si>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</si>
  <si>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</si>
  <si>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</si>
  <si>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</si>
  <si>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</si>
  <si>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</si>
  <si>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</si>
  <si>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</si>
  <si>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</si>
  <si>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</si>
  <si>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</si>
  <si>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</si>
  <si>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</si>
  <si>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</si>
  <si>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</si>
  <si>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</si>
  <si>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</si>
  <si>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</si>
  <si>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</si>
  <si>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</si>
  <si>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</si>
  <si>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</si>
  <si>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</si>
  <si>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</si>
  <si>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</si>
  <si>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</si>
  <si>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</si>
  <si>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</si>
  <si>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</si>
  <si>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</si>
  <si>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</si>
  <si>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</si>
  <si>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</si>
  <si>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</si>
  <si>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</si>
  <si>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</si>
  <si>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</si>
  <si>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</si>
  <si>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</si>
  <si>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</si>
  <si>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</si>
  <si>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</si>
  <si>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</si>
  <si>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</si>
  <si>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</si>
  <si>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</si>
  <si>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</si>
  <si>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</si>
  <si>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</si>
  <si>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</si>
  <si>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</si>
  <si>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</si>
  <si>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</si>
  <si>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</si>
  <si>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</si>
  <si>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</si>
  <si>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</si>
  <si>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</si>
  <si>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</si>
  <si>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</si>
  <si>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</si>
  <si>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</si>
  <si>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</si>
  <si>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</si>
  <si>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</si>
  <si>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</si>
  <si>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</si>
  <si>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</si>
  <si>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</si>
  <si>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</si>
  <si>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</si>
  <si>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</si>
  <si>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</si>
  <si>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</si>
  <si>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</si>
  <si>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</si>
  <si>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</si>
  <si>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</si>
  <si>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</si>
  <si>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</si>
  <si>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</si>
  <si>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</si>
  <si>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</si>
  <si>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</si>
  <si>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</si>
  <si>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</si>
  <si>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</si>
  <si>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</si>
  <si>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</si>
  <si>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</si>
  <si>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</si>
  <si>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</si>
  <si>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</si>
  <si>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</si>
  <si>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</si>
  <si>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</si>
  <si>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</si>
  <si>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</si>
  <si>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</si>
  <si>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</si>
  <si>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</si>
  <si>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</si>
  <si>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</si>
  <si>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</si>
  <si>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</si>
  <si>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</si>
  <si>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</si>
  <si>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</si>
  <si>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</si>
  <si>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</si>
  <si>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</si>
  <si>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</si>
  <si>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</si>
  <si>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</si>
  <si>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</si>
  <si>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</si>
  <si>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</si>
  <si>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</si>
  <si>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</si>
  <si>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</si>
  <si>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</si>
  <si>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</si>
  <si>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</si>
  <si>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</si>
  <si>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</si>
  <si>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</si>
  <si>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</si>
  <si>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</si>
  <si>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</si>
  <si>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</si>
  <si>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</si>
  <si>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</si>
  <si>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</si>
  <si>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</si>
  <si>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</si>
  <si>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</si>
  <si>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</si>
  <si>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</si>
  <si>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</si>
  <si>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</si>
  <si>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</si>
  <si>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</si>
  <si>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</si>
  <si>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</si>
  <si>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</si>
  <si>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</si>
  <si>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</si>
  <si>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</si>
  <si>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</si>
  <si>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</si>
  <si>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</si>
  <si>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</si>
  <si>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</si>
  <si>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</si>
  <si>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</si>
  <si>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</si>
  <si>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</si>
  <si>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</si>
  <si>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</si>
  <si>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</si>
  <si>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</si>
  <si>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</si>
  <si>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</si>
  <si>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</si>
  <si>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</si>
  <si>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</si>
  <si>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</si>
  <si>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</si>
  <si>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</si>
  <si>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</si>
  <si>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</si>
  <si>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</si>
  <si>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</si>
  <si>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</si>
  <si>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</si>
  <si>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</si>
  <si>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</si>
  <si>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</si>
  <si>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</si>
  <si>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</si>
  <si>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</si>
  <si>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</si>
  <si>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</si>
  <si>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</si>
  <si>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</si>
  <si>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</si>
  <si>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</si>
  <si>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</si>
  <si>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</si>
  <si>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</si>
  <si>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</si>
  <si>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</si>
  <si>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</si>
  <si>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</si>
  <si>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</si>
  <si>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</si>
  <si>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</si>
  <si>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</si>
  <si>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</si>
  <si>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</si>
  <si>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</si>
  <si>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</si>
  <si>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</si>
  <si>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</si>
  <si>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</si>
  <si>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</si>
  <si>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</si>
  <si>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</si>
  <si>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</si>
  <si>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</si>
  <si>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</si>
  <si>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</si>
  <si>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</si>
  <si>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</si>
  <si>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</si>
  <si>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</si>
  <si>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</si>
  <si>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</si>
  <si>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</si>
  <si>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</si>
  <si>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</si>
  <si>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</si>
  <si>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</si>
  <si>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</si>
  <si>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</si>
  <si>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</si>
  <si>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</si>
  <si>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</si>
  <si>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</si>
  <si>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</si>
  <si>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</si>
  <si>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</si>
  <si>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</si>
  <si>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</si>
  <si>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</si>
  <si>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</si>
  <si>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</si>
  <si>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</si>
  <si>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</si>
  <si>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</si>
  <si>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</si>
  <si>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</si>
  <si>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</si>
  <si>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</si>
  <si>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</si>
  <si>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</si>
  <si>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</si>
  <si>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</si>
  <si>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</si>
  <si>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</si>
  <si>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</si>
  <si>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</si>
  <si>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</si>
  <si>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</si>
  <si>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</si>
  <si>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</si>
  <si>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</si>
  <si>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</si>
  <si>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</si>
  <si>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</si>
  <si>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</si>
  <si>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</si>
  <si>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</si>
  <si>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</si>
  <si>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</si>
  <si>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</si>
  <si>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</si>
  <si>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</si>
  <si>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</si>
  <si>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</si>
  <si>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</si>
  <si>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</si>
  <si>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</si>
  <si>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</si>
  <si>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</si>
  <si>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</si>
  <si>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</si>
  <si>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</si>
  <si>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</si>
  <si>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</si>
  <si>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</si>
  <si>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</si>
  <si>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</si>
  <si>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</si>
  <si>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</si>
  <si>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</si>
  <si>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</si>
  <si>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</si>
  <si>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</si>
  <si>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</si>
  <si>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</si>
  <si>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</si>
  <si>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</si>
  <si>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</si>
  <si>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</si>
  <si>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</si>
  <si>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</si>
  <si>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</si>
  <si>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</si>
  <si>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</si>
  <si>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</si>
  <si>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</si>
  <si>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</si>
  <si>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</si>
  <si>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</si>
  <si>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</si>
  <si>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</si>
  <si>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</si>
  <si>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</si>
  <si>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</si>
  <si>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</si>
  <si>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</si>
  <si>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</si>
  <si>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</si>
  <si>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</si>
  <si>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</si>
  <si>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</si>
  <si>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</si>
  <si>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</si>
  <si>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</si>
  <si>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</si>
  <si>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</si>
  <si>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</si>
  <si>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</si>
  <si>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</si>
  <si>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</si>
  <si>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</si>
  <si>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</si>
  <si>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</si>
  <si>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</si>
  <si>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</si>
  <si>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</si>
  <si>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</si>
  <si>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</si>
  <si>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</si>
  <si>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</si>
  <si>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</si>
  <si>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</si>
  <si>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</si>
  <si>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</si>
  <si>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</si>
  <si>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</si>
  <si>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</si>
  <si>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</si>
  <si>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</si>
  <si>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</si>
  <si>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</si>
  <si>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</si>
  <si>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</si>
  <si>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</si>
  <si>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</si>
  <si>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</si>
  <si>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</si>
  <si>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</si>
  <si>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</si>
  <si>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</si>
  <si>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</si>
  <si>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</si>
  <si>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</si>
  <si>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</si>
  <si>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</si>
  <si>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</si>
  <si>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</si>
  <si>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</si>
  <si>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</si>
  <si>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</si>
  <si>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</si>
  <si>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</si>
  <si>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</si>
  <si>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</si>
  <si>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</si>
  <si>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</si>
  <si>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</si>
  <si>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</si>
  <si>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</si>
  <si>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</si>
  <si>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</si>
  <si>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</si>
  <si>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</si>
  <si>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</si>
  <si>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</si>
  <si>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</si>
  <si>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</si>
  <si>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</si>
  <si>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</si>
  <si>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</si>
  <si>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</si>
  <si>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</si>
  <si>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</si>
  <si>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</si>
  <si>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</si>
  <si>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</si>
  <si>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</si>
  <si>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</si>
  <si>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</si>
  <si>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</si>
  <si>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</si>
  <si>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</si>
  <si>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</si>
  <si>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</si>
  <si>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</si>
  <si>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</si>
  <si>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</si>
  <si>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</si>
  <si>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</si>
  <si>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</si>
  <si>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</si>
  <si>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</si>
  <si>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</si>
  <si>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</si>
  <si>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</si>
  <si>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</si>
  <si>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</si>
  <si>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</si>
  <si>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</si>
  <si>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</si>
  <si>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</si>
  <si>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</si>
  <si>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</si>
  <si>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</si>
  <si>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</si>
  <si>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</si>
  <si>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</si>
  <si>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</si>
  <si>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</si>
  <si>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</si>
  <si>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</si>
  <si>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</si>
  <si>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</si>
  <si>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</si>
  <si>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</si>
  <si>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</si>
  <si>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</si>
  <si>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</si>
  <si>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</si>
  <si>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</si>
  <si>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</si>
  <si>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</si>
  <si>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</si>
  <si>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</si>
  <si>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</si>
  <si>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</si>
  <si>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</si>
  <si>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</si>
  <si>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</si>
  <si>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</si>
  <si>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</si>
  <si>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</si>
  <si>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</si>
  <si>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</si>
  <si>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</si>
  <si>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</si>
  <si>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</si>
  <si>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</si>
  <si>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</si>
  <si>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</si>
  <si>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</si>
  <si>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</si>
  <si>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</si>
  <si>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</si>
  <si>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</si>
  <si>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</si>
  <si>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</si>
  <si>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</si>
  <si>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</si>
  <si>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</si>
  <si>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</si>
  <si>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</si>
  <si>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</si>
  <si>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</si>
  <si>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</si>
  <si>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</si>
  <si>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</si>
  <si>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</si>
  <si>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</si>
  <si>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</si>
  <si>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</si>
  <si>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</si>
  <si>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</si>
  <si>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</si>
  <si>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</si>
  <si>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</si>
  <si>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</si>
  <si>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</si>
  <si>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</si>
  <si>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</si>
  <si>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</si>
  <si>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</si>
  <si>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</si>
  <si>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</si>
  <si>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</si>
  <si>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</si>
  <si>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</si>
  <si>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</si>
  <si>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</si>
  <si>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</si>
  <si>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</si>
  <si>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</si>
  <si>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</si>
  <si>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</si>
  <si>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</si>
  <si>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</si>
  <si>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</si>
  <si>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</si>
  <si>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</si>
  <si>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</si>
  <si>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</si>
  <si>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</si>
  <si>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</si>
  <si>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</si>
  <si>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</si>
  <si>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</si>
  <si>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</si>
  <si>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</si>
  <si>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</si>
  <si>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</si>
  <si>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</si>
  <si>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</si>
  <si>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</si>
  <si>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</si>
  <si>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</si>
  <si>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</si>
  <si>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</si>
  <si>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</si>
  <si>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</si>
  <si>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</si>
  <si>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</si>
  <si>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</si>
  <si>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</si>
  <si>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</si>
  <si>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</si>
  <si>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</si>
  <si>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</si>
  <si>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</si>
  <si>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</si>
  <si>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</si>
  <si>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</si>
  <si>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</si>
  <si>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</si>
  <si>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</si>
  <si>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</si>
  <si>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</si>
  <si>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</si>
  <si>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</si>
  <si>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</si>
  <si>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</si>
  <si>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</si>
  <si>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</si>
  <si>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</si>
  <si>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</si>
  <si>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</si>
  <si>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</si>
  <si>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</si>
  <si>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</si>
  <si>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</si>
  <si>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</si>
  <si>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</si>
  <si>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</si>
  <si>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</si>
  <si>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</si>
  <si>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</si>
  <si>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</si>
  <si>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</si>
  <si>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</si>
  <si>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</si>
  <si>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</si>
  <si>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</si>
  <si>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</si>
  <si>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</si>
  <si>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</si>
  <si>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</si>
  <si>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</si>
  <si>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</si>
  <si>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</si>
  <si>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</si>
  <si>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</si>
  <si>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</si>
  <si>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</si>
  <si>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</si>
  <si>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</si>
  <si>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</si>
  <si>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</si>
  <si>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</si>
  <si>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</si>
  <si>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</si>
  <si>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</si>
  <si>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</si>
  <si>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</si>
  <si>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</si>
  <si>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</si>
  <si>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</si>
  <si>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</si>
  <si>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</si>
  <si>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</si>
  <si>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</si>
  <si>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</si>
  <si>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</si>
  <si>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</si>
  <si>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</si>
  <si>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</si>
  <si>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</si>
  <si>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</si>
  <si>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</si>
  <si>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</si>
  <si>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</si>
  <si>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</si>
  <si>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</si>
  <si>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</si>
  <si>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</si>
  <si>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</si>
  <si>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</si>
  <si>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</si>
  <si>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</si>
  <si>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</si>
  <si>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</si>
  <si>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</si>
  <si>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</si>
  <si>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</si>
  <si>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</si>
  <si>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</si>
  <si>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</si>
  <si>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</si>
  <si>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</si>
  <si>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</si>
  <si>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</si>
  <si>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</si>
  <si>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</si>
  <si>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</si>
  <si>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</si>
  <si>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</si>
  <si>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</si>
  <si>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</si>
  <si>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</si>
  <si>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</si>
  <si>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</si>
  <si>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</si>
  <si>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</si>
  <si>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</si>
  <si>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</si>
  <si>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</si>
  <si>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</si>
  <si>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</si>
  <si>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</si>
  <si>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</si>
  <si>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</si>
  <si>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</si>
  <si>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</si>
  <si>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</si>
  <si>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</si>
  <si>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</si>
  <si>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</si>
  <si>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</si>
  <si>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</si>
  <si>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</si>
  <si>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</si>
  <si>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</si>
  <si>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</si>
  <si>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</si>
  <si>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</si>
  <si>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</si>
  <si>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</si>
  <si>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</si>
  <si>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</si>
  <si>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</si>
  <si>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</si>
  <si>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</si>
  <si>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</si>
  <si>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</si>
  <si>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</si>
  <si>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</si>
  <si>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</si>
  <si>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</si>
  <si>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</si>
  <si>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</si>
  <si>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</si>
  <si>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</si>
  <si>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</si>
  <si>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</si>
  <si>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</si>
  <si>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</si>
  <si>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</si>
  <si>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</si>
  <si>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</si>
  <si>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</si>
  <si>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</si>
  <si>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</si>
  <si>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</si>
  <si>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</si>
  <si>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</si>
  <si>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</si>
  <si>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</si>
  <si>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</si>
  <si>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</si>
  <si>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</si>
  <si>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</si>
  <si>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</si>
  <si>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</si>
  <si>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</si>
  <si>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</si>
  <si>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</si>
  <si>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</si>
  <si>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</si>
  <si>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</si>
  <si>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</si>
  <si>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</si>
  <si>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</si>
  <si>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</si>
  <si>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</si>
  <si>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</si>
  <si>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</si>
  <si>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</si>
  <si>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</si>
  <si>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</si>
  <si>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</si>
  <si>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</si>
  <si>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</si>
  <si>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</si>
  <si>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</si>
  <si>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</si>
  <si>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</si>
  <si>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</si>
  <si>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</si>
  <si>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</si>
  <si>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</si>
  <si>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</si>
  <si>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</si>
  <si>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</si>
  <si>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</si>
  <si>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</si>
  <si>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</si>
  <si>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</si>
  <si>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</si>
  <si>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</si>
  <si>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</si>
  <si>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</si>
  <si>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YoY</t>
  </si>
  <si>
    <t>Title</t>
  </si>
  <si>
    <t>CY</t>
  </si>
  <si>
    <t>PY</t>
  </si>
  <si>
    <t>YoY symbol</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</si>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</sst>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gt;=1000000]\$0.0,,&quot;M&quot;;[&gt;=1000]\$0.0,&quot;K&quot;;\$0"/>
    <numFmt numFmtId="165" formatCode="[&gt;=1000000]0.0,,&quot;M&quot;;[&gt;=1000]0.0,&quot;K&quot;;0"/>
    <numFmt numFmtId="166" formatCode="[$$-409]#,##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15"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43" applyFont="1"/>
    <xf numFmtId="164" fontId="16" fillId="33" borderId="10" xfId="0" applyNumberFormat="1" applyFont="1" applyFill="1" applyBorder="1"/>
    <xf numFmtId="166" fontId="0" fillId="0" borderId="0" xfId="42" applyNumberFormat="1" applyFont="1"/>
    <xf numFmtId="10" fontId="0" fillId="0" borderId="0" xfId="0" applyNumberFormat="1"/>
    <xf numFmtId="9"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3" builtinId="5"/>
    <cellStyle name="Title" xfId="1" builtinId="15" customBuiltin="1"/>
    <cellStyle name="Total" xfId="17" builtinId="25" customBuiltin="1"/>
    <cellStyle name="Warning Text" xfId="14" builtinId="11" customBuiltin="1"/>
  </cellStyles>
  <dxfs count="12">
    <dxf>
      <numFmt numFmtId="164" formatCode="[&gt;=1000000]\$0.0,,&quot;M&quot;;[&gt;=1000]\$0.0,&quot;K&quot;;\$0"/>
    </dxf>
    <dxf>
      <numFmt numFmtId="13" formatCode="0%"/>
    </dxf>
    <dxf>
      <numFmt numFmtId="164" formatCode="[&gt;=1000000]\$0.0,,&quot;M&quot;;[&gt;=1000]\$0.0,&quot;K&quot;;\$0"/>
    </dxf>
    <dxf>
      <numFmt numFmtId="165" formatCode="[&gt;=1000000]0.0,,&quot;M&quot;;[&gt;=1000]0.0,&quot;K&quot;;0"/>
    </dxf>
    <dxf>
      <numFmt numFmtId="164" formatCode="[&gt;=1000000]\$0.0,,&quot;M&quot;;[&gt;=1000]\$0.0,&quot;K&quot;;\$0"/>
    </dxf>
    <dxf>
      <numFmt numFmtId="164" formatCode="[&gt;=1000000]\$0.0,,&quot;M&quot;;[&gt;=1000]\$0.0,&quot;K&quot;;\$0"/>
    </dxf>
    <dxf>
      <numFmt numFmtId="165" formatCode="[&gt;=1000000]0.0,,&quot;M&quot;;[&gt;=1000]0.0,&quot;K&quot;;0"/>
    </dxf>
    <dxf>
      <numFmt numFmtId="164" formatCode="[&gt;=1000000]\$0.0,,&quot;M&quot;;[&gt;=1000]\$0.0,&quot;K&quot;;\$0"/>
    </dxf>
    <dxf>
      <numFmt numFmtId="164" formatCode="[&gt;=1000000]\$0.0,,&quot;M&quot;;[&gt;=1000]\$0.0,&quot;K&quot;;\$0"/>
    </dxf>
    <dxf>
      <numFmt numFmtId="20" formatCode="dd\-mmm\-yy"/>
    </dxf>
    <dxf>
      <font>
        <color rgb="FF752BDF"/>
      </font>
      <fill>
        <patternFill>
          <bgColor rgb="FFF5EEFD"/>
        </patternFill>
      </fill>
      <border>
        <bottom style="thin">
          <color theme="8"/>
        </bottom>
        <vertical/>
        <horizontal/>
      </border>
    </dxf>
    <dxf>
      <font>
        <color rgb="FF752BDF"/>
      </font>
      <fill>
        <patternFill>
          <bgColor rgb="FFF5EEFD"/>
        </patternFill>
      </fill>
      <border>
        <left style="thin">
          <color theme="8"/>
        </left>
        <right style="thin">
          <color theme="8"/>
        </right>
        <top style="thin">
          <color theme="8"/>
        </top>
        <bottom style="thin">
          <color theme="8"/>
        </bottom>
        <vertical/>
        <horizontal/>
      </border>
    </dxf>
  </dxfs>
  <tableStyles count="2" defaultTableStyle="TableStyleMedium2" defaultPivotStyle="PivotStyleLight16">
    <tableStyle name="Invisible" pivot="0" table="0" count="0" xr9:uid="{6FAD75F2-D1E3-45FA-89F9-E8E2AE23AE18}"/>
    <tableStyle name="SlicerStyleLight5 2" pivot="0" table="0" count="10" xr9:uid="{476AB066-D6BF-4FC7-9C79-3061B831ECD3}">
      <tableStyleElement type="wholeTable" dxfId="11"/>
      <tableStyleElement type="headerRow" dxfId="10"/>
    </tableStyle>
  </tableStyles>
  <colors>
    <mruColors>
      <color rgb="FFF5EEFD"/>
      <color rgb="FF752BDF"/>
      <color rgb="FFF5F6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752BDF"/>
          </font>
          <fill>
            <patternFill patternType="solid">
              <fgColor theme="8" tint="0.79995117038483843"/>
              <bgColor theme="2"/>
            </patternFill>
          </fill>
          <border diagonalUp="0" diagonalDown="0">
            <left/>
            <right/>
            <top/>
            <bottom/>
            <vertical/>
            <horizontal/>
          </border>
        </dxf>
        <dxf>
          <font>
            <color rgb="FF752BDF"/>
          </font>
          <fill>
            <patternFill patternType="solid">
              <fgColor theme="8" tint="0.59999389629810485"/>
              <bgColor rgb="FFF5EEFD"/>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[Furniture_DashboardN.xlsx]Pivot Table!PivotTable1</c:name>
    <c:fmtId val="3"/>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rgbClr val="752BDF"/>
          </a:solidFill>
          <a:ln w="19050">
            <a:solidFill>
              <a:schemeClr val="lt1"/>
            </a:solidFill>
          </a:ln>
          <a:effectLst/>
        </c:spPr>
      </c:pivotFmt>
      <c:pivotFmt>
        <c:idx val="2"/>
        <c:spPr>
          <a:solidFill>
            <a:srgbClr val="752BDF">
              <a:alpha val="40000"/>
            </a:srgbClr>
          </a:solidFill>
          <a:ln w="19050">
            <a:solidFill>
              <a:schemeClr val="lt1"/>
            </a:solidFill>
          </a:ln>
          <a:effectLst/>
        </c:spPr>
      </c:pivotFmt>
      <c:pivotFmt>
        <c:idx val="3"/>
        <c:spPr>
          <a:solidFill>
            <a:srgbClr val="752BDF">
              <a:alpha val="10000"/>
            </a:srgbClr>
          </a:solidFill>
          <a:ln w="19050">
            <a:solidFill>
              <a:schemeClr val="lt1"/>
            </a:solidFill>
          </a:ln>
          <a:effectLst/>
        </c:spPr>
      </c:pivotFmt>
      <c:pivotFmt>
        <c:idx val="4"/>
        <c:spPr>
          <a:solidFill>
            <a:schemeClr val="bg2">
              <a:lumMod val="7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rgbClr val="752BDF">
              <a:alpha val="40000"/>
            </a:srgbClr>
          </a:solidFill>
          <a:ln w="19050">
            <a:solidFill>
              <a:schemeClr val="lt1"/>
            </a:solidFill>
          </a:ln>
          <a:effectLst/>
        </c:spPr>
      </c:pivotFmt>
      <c:pivotFmt>
        <c:idx val="7"/>
        <c:spPr>
          <a:solidFill>
            <a:schemeClr val="bg2">
              <a:lumMod val="75000"/>
            </a:schemeClr>
          </a:solidFill>
          <a:ln w="19050">
            <a:solidFill>
              <a:schemeClr val="lt1"/>
            </a:solidFill>
          </a:ln>
          <a:effectLst/>
        </c:spPr>
      </c:pivotFmt>
      <c:pivotFmt>
        <c:idx val="8"/>
        <c:spPr>
          <a:solidFill>
            <a:srgbClr val="752BDF">
              <a:alpha val="10000"/>
            </a:srgbClr>
          </a:solidFill>
          <a:ln w="19050">
            <a:solidFill>
              <a:schemeClr val="lt1"/>
            </a:solidFill>
          </a:ln>
          <a:effectLst/>
        </c:spPr>
      </c:pivotFmt>
      <c:pivotFmt>
        <c:idx val="9"/>
        <c:spPr>
          <a:solidFill>
            <a:srgbClr val="752BDF"/>
          </a:solidFill>
          <a:ln w="19050">
            <a:solidFill>
              <a:schemeClr val="lt1"/>
            </a:solidFill>
          </a:ln>
          <a:effectLst/>
        </c:spPr>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52BDF">
              <a:alpha val="40000"/>
            </a:srgbClr>
          </a:solidFill>
          <a:ln w="19050">
            <a:solidFill>
              <a:schemeClr val="lt1"/>
            </a:solidFill>
          </a:ln>
          <a:effectLst/>
        </c:spPr>
        <c:dLbl>
          <c:idx val="0"/>
          <c:layout>
            <c:manualLayout>
              <c:x val="-0.12921936098482306"/>
              <c:y val="0.12295419230229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75000"/>
            </a:schemeClr>
          </a:solidFill>
          <a:ln w="19050">
            <a:solidFill>
              <a:schemeClr val="lt1"/>
            </a:solidFill>
          </a:ln>
          <a:effectLst/>
        </c:spPr>
        <c:dLbl>
          <c:idx val="0"/>
          <c:layout>
            <c:manualLayout>
              <c:x val="-0.12552737924239954"/>
              <c:y val="-6.70659230739779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752BDF">
              <a:alpha val="10000"/>
            </a:srgbClr>
          </a:solidFill>
          <a:ln w="19050">
            <a:solidFill>
              <a:schemeClr val="lt1"/>
            </a:solidFill>
          </a:ln>
          <a:effectLst/>
        </c:spPr>
        <c:dLbl>
          <c:idx val="0"/>
          <c:layout>
            <c:manualLayout>
              <c:x val="-0.1402953062120936"/>
              <c:y val="-0.11736536537946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52BDF"/>
          </a:solidFill>
          <a:ln w="19050">
            <a:solidFill>
              <a:schemeClr val="lt1"/>
            </a:solidFill>
          </a:ln>
          <a:effectLst/>
        </c:spPr>
        <c:dLbl>
          <c:idx val="0"/>
          <c:layout>
            <c:manualLayout>
              <c:x val="0.10337548878785831"/>
              <c:y val="0.3185631346013957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8.0937833132309289E-2"/>
          <c:y val="0.12036264885752496"/>
          <c:w val="0.55597204210487139"/>
          <c:h val="0.69717155147273246"/>
        </c:manualLayout>
      </c:layout>
      <c:doughnutChart>
        <c:varyColors val="1"/>
        <c:ser>
          <c:idx val="0"/>
          <c:order val="0"/>
          <c:tx>
            <c:strRef>
              <c:f>'Pivot Table'!$B$20</c:f>
              <c:strCache>
                <c:ptCount val="1"/>
                <c:pt idx="0">
                  <c:v>Total</c:v>
                </c:pt>
              </c:strCache>
            </c:strRef>
          </c:tx>
          <c:dPt>
            <c:idx val="0"/>
            <c:bubble3D val="0"/>
            <c:spPr>
              <a:solidFill>
                <a:srgbClr val="752BDF">
                  <a:alpha val="40000"/>
                </a:srgbClr>
              </a:solidFill>
              <a:ln w="19050">
                <a:solidFill>
                  <a:schemeClr val="lt1"/>
                </a:solidFill>
              </a:ln>
              <a:effectLst/>
            </c:spPr>
            <c:extLst>
              <c:ext xmlns:c16="http://schemas.microsoft.com/office/drawing/2014/chart" uri="{C3380CC4-5D6E-409C-BE32-E72D297353CC}">
                <c16:uniqueId val="{00000001-98AA-47DB-9592-2A3F79D00FBB}"/>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98AA-47DB-9592-2A3F79D00FBB}"/>
              </c:ext>
            </c:extLst>
          </c:dPt>
          <c:dPt>
            <c:idx val="2"/>
            <c:bubble3D val="0"/>
            <c:spPr>
              <a:solidFill>
                <a:srgbClr val="752BDF">
                  <a:alpha val="10000"/>
                </a:srgbClr>
              </a:solidFill>
              <a:ln w="19050">
                <a:solidFill>
                  <a:schemeClr val="lt1"/>
                </a:solidFill>
              </a:ln>
              <a:effectLst/>
            </c:spPr>
            <c:extLst>
              <c:ext xmlns:c16="http://schemas.microsoft.com/office/drawing/2014/chart" uri="{C3380CC4-5D6E-409C-BE32-E72D297353CC}">
                <c16:uniqueId val="{00000005-98AA-47DB-9592-2A3F79D00FBB}"/>
              </c:ext>
            </c:extLst>
          </c:dPt>
          <c:dPt>
            <c:idx val="3"/>
            <c:bubble3D val="0"/>
            <c:spPr>
              <a:solidFill>
                <a:srgbClr val="752BDF"/>
              </a:solidFill>
              <a:ln w="19050">
                <a:solidFill>
                  <a:schemeClr val="lt1"/>
                </a:solidFill>
              </a:ln>
              <a:effectLst/>
            </c:spPr>
            <c:extLst>
              <c:ext xmlns:c16="http://schemas.microsoft.com/office/drawing/2014/chart" uri="{C3380CC4-5D6E-409C-BE32-E72D297353CC}">
                <c16:uniqueId val="{00000007-98AA-47DB-9592-2A3F79D00FBB}"/>
              </c:ext>
            </c:extLst>
          </c:dPt>
          <c:dLbls>
            <c:dLbl>
              <c:idx val="0"/>
              <c:layout>
                <c:manualLayout>
                  <c:x val="-0.12921936098482306"/>
                  <c:y val="0.122954192302293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8AA-47DB-9592-2A3F79D00FBB}"/>
                </c:ext>
              </c:extLst>
            </c:dLbl>
            <c:dLbl>
              <c:idx val="1"/>
              <c:layout>
                <c:manualLayout>
                  <c:x val="-0.12552737924239954"/>
                  <c:y val="-6.70659230739779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AA-47DB-9592-2A3F79D00FBB}"/>
                </c:ext>
              </c:extLst>
            </c:dLbl>
            <c:dLbl>
              <c:idx val="2"/>
              <c:layout>
                <c:manualLayout>
                  <c:x val="-0.1402953062120936"/>
                  <c:y val="-0.117365365379461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8AA-47DB-9592-2A3F79D00FBB}"/>
                </c:ext>
              </c:extLst>
            </c:dLbl>
            <c:dLbl>
              <c:idx val="3"/>
              <c:layout>
                <c:manualLayout>
                  <c:x val="0.10337548878785831"/>
                  <c:y val="0.3185631346013957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98AA-47DB-9592-2A3F79D00F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Table'!$A$21:$A$25</c:f>
              <c:strCache>
                <c:ptCount val="4"/>
                <c:pt idx="0">
                  <c:v>First Class</c:v>
                </c:pt>
                <c:pt idx="1">
                  <c:v>Same Day</c:v>
                </c:pt>
                <c:pt idx="2">
                  <c:v>Second Class</c:v>
                </c:pt>
                <c:pt idx="3">
                  <c:v>Standard Class</c:v>
                </c:pt>
              </c:strCache>
            </c:strRef>
          </c:cat>
          <c:val>
            <c:numRef>
              <c:f>'Pivot Table'!$B$21:$B$25</c:f>
              <c:numCache>
                <c:formatCode>General</c:formatCode>
                <c:ptCount val="4"/>
                <c:pt idx="0">
                  <c:v>327</c:v>
                </c:pt>
                <c:pt idx="1">
                  <c:v>119</c:v>
                </c:pt>
                <c:pt idx="2">
                  <c:v>427</c:v>
                </c:pt>
                <c:pt idx="3">
                  <c:v>1248</c:v>
                </c:pt>
              </c:numCache>
            </c:numRef>
          </c:val>
          <c:extLst>
            <c:ext xmlns:c16="http://schemas.microsoft.com/office/drawing/2014/chart" uri="{C3380CC4-5D6E-409C-BE32-E72D297353CC}">
              <c16:uniqueId val="{00000008-98AA-47DB-9592-2A3F79D00FBB}"/>
            </c:ext>
          </c:extLst>
        </c:ser>
        <c:dLbls>
          <c:showLegendKey val="0"/>
          <c:showVal val="1"/>
          <c:showCatName val="0"/>
          <c:showSerName val="0"/>
          <c:showPercent val="0"/>
          <c:showBubbleSize val="0"/>
          <c:showLeaderLines val="1"/>
        </c:dLbls>
        <c:firstSliceAng val="196"/>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'Pivot Table'!$G$20</c:f>
              <c:strCache>
                <c:ptCount val="1"/>
              </c:strCache>
            </c:strRef>
          </c:tx>
          <c:spPr>
            <a:solidFill>
              <a:srgbClr val="752BDF">
                <a:alpha val="40000"/>
              </a:srgbClr>
            </a:solidFill>
            <a:ln>
              <a:noFill/>
            </a:ln>
            <a:effectLst/>
          </c:spPr>
          <c:invertIfNegative val="0"/>
          <c:dLbls>
            <c:delete val="1"/>
          </c:dLbls>
          <c:cat>
            <c:strRef>
              <c:f>'Pivot Table'!$F$21:$F$24</c:f>
              <c:strCache>
                <c:ptCount val="4"/>
                <c:pt idx="0">
                  <c:v>Bookcases</c:v>
                </c:pt>
                <c:pt idx="1">
                  <c:v>Chairs</c:v>
                </c:pt>
                <c:pt idx="2">
                  <c:v>Furnishings</c:v>
                </c:pt>
                <c:pt idx="3">
                  <c:v>Tables</c:v>
                </c:pt>
              </c:strCache>
            </c:strRef>
          </c:cat>
          <c:val>
            <c:numRef>
              <c:f>'Pivot Table'!$G$21:$G$24</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B667-4F56-B587-94939AD82638}"/>
            </c:ext>
          </c:extLst>
        </c:ser>
        <c:ser>
          <c:idx val="1"/>
          <c:order val="1"/>
          <c:tx>
            <c:strRef>
              <c:f>'Pivot Table'!$H$20</c:f>
              <c:strCache>
                <c:ptCount val="1"/>
                <c:pt idx="0">
                  <c:v>$394.1K</c:v>
                </c:pt>
              </c:strCache>
            </c:strRef>
          </c:tx>
          <c:spPr>
            <a:solidFill>
              <a:srgbClr val="752BDF">
                <a:alpha val="20000"/>
              </a:srgbClr>
            </a:solidFill>
            <a:ln>
              <a:noFill/>
            </a:ln>
            <a:effectLst/>
          </c:spPr>
          <c:invertIfNegative val="0"/>
          <c:dLbls>
            <c:dLbl>
              <c:idx val="0"/>
              <c:tx>
                <c:rich>
                  <a:bodyPr/>
                  <a:lstStyle/>
                  <a:p>
                    <a:fld id="{737D7877-B53F-436E-ADAE-C0CD71D29649}"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667-4F56-B587-94939AD82638}"/>
                </c:ext>
              </c:extLst>
            </c:dLbl>
            <c:dLbl>
              <c:idx val="1"/>
              <c:tx>
                <c:rich>
                  <a:bodyPr/>
                  <a:lstStyle/>
                  <a:p>
                    <a:fld id="{945BFA02-838A-4CBC-8F45-9B3E230144B9}"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667-4F56-B587-94939AD82638}"/>
                </c:ext>
              </c:extLst>
            </c:dLbl>
            <c:dLbl>
              <c:idx val="2"/>
              <c:tx>
                <c:rich>
                  <a:bodyPr/>
                  <a:lstStyle/>
                  <a:p>
                    <a:fld id="{882A280C-F2E3-4A1A-B7D4-6086AD6556A9}"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667-4F56-B587-94939AD82638}"/>
                </c:ext>
              </c:extLst>
            </c:dLbl>
            <c:dLbl>
              <c:idx val="3"/>
              <c:tx>
                <c:rich>
                  <a:bodyPr/>
                  <a:lstStyle/>
                  <a:p>
                    <a:fld id="{2AB89BB3-E184-4B95-9E28-174F41675978}"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667-4F56-B587-94939AD826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Table'!$F$21:$F$24</c:f>
              <c:strCache>
                <c:ptCount val="4"/>
                <c:pt idx="0">
                  <c:v>Bookcases</c:v>
                </c:pt>
                <c:pt idx="1">
                  <c:v>Chairs</c:v>
                </c:pt>
                <c:pt idx="2">
                  <c:v>Furnishings</c:v>
                </c:pt>
                <c:pt idx="3">
                  <c:v>Tables</c:v>
                </c:pt>
              </c:strCache>
            </c:strRef>
          </c:cat>
          <c:val>
            <c:numRef>
              <c:f>'Pivot Table'!$H$21:$H$24</c:f>
              <c:numCache>
                <c:formatCode>[$$-409]#,##0.00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'Pivot Table'!$G$21:$G$24</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B667-4F56-B587-94939AD82638}"/>
            </c:ext>
          </c:extLst>
        </c:ser>
        <c:dLbls>
          <c:dLblPos val="ctr"/>
          <c:showLegendKey val="0"/>
          <c:showVal val="1"/>
          <c:showCatName val="0"/>
          <c:showSerName val="0"/>
          <c:showPercent val="0"/>
          <c:showBubbleSize val="0"/>
        </c:dLbls>
        <c:gapWidth val="150"/>
        <c:overlap val="100"/>
        <c:axId val="1007248367"/>
        <c:axId val="1007235887"/>
      </c:barChart>
      <c:catAx>
        <c:axId val="1007248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235887"/>
        <c:crosses val="autoZero"/>
        <c:auto val="1"/>
        <c:lblAlgn val="ctr"/>
        <c:lblOffset val="100"/>
        <c:noMultiLvlLbl val="0"/>
      </c:catAx>
      <c:valAx>
        <c:axId val="1007235887"/>
        <c:scaling>
          <c:orientation val="minMax"/>
        </c:scaling>
        <c:delete val="1"/>
        <c:axPos val="b"/>
        <c:numFmt formatCode="[&gt;=1000000]\$0.0,,&quot;M&quot;;[&gt;=1000]\$0.0,&quot;K&quot;;\$0" sourceLinked="1"/>
        <c:majorTickMark val="none"/>
        <c:minorTickMark val="none"/>
        <c:tickLblPos val="nextTo"/>
        <c:crossAx val="10072483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[Furniture_DashboardN.xlsx]Pivot Table!PivotTable3</c:name>
    <c:fmtId val="11"/>
  </c:pivotSource>
  <c:chart>
    <c:autoTitleDeleted val="1"/>
    <c:pivotFmts>
      <c:pivotFmt>
        <c:idx val="0"/>
        <c:spPr>
          <a:solidFill>
            <a:schemeClr val="accent1"/>
          </a:solidFill>
          <a:ln w="12700" cap="rnd">
            <a:solidFill>
              <a:schemeClr val="tx1">
                <a:lumMod val="50000"/>
                <a:lumOff val="50000"/>
              </a:schemeClr>
            </a:solidFill>
            <a:prstDash val="sysDot"/>
            <a:round/>
          </a:ln>
          <a:effectLst/>
        </c:spPr>
        <c:marker>
          <c:symbol val="circle"/>
          <c:size val="5"/>
          <c:spPr>
            <a:solidFill>
              <a:srgbClr val="752BDF"/>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chemeClr val="tx1">
                <a:lumMod val="50000"/>
                <a:lumOff val="50000"/>
              </a:schemeClr>
            </a:solidFill>
            <a:prstDash val="sysDot"/>
            <a:round/>
          </a:ln>
          <a:effectLst/>
        </c:spPr>
        <c:marker>
          <c:symbol val="circle"/>
          <c:size val="5"/>
          <c:spPr>
            <a:solidFill>
              <a:srgbClr val="752BDF"/>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tx1"/>
            </a:solidFill>
            <a:prstDash val="sysDot"/>
            <a:round/>
          </a:ln>
          <a:effectLst/>
        </c:spPr>
        <c:marker>
          <c:symbol val="circle"/>
          <c:size val="5"/>
          <c:spPr>
            <a:solidFill>
              <a:srgbClr val="752BDF"/>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c:f>
              <c:strCache>
                <c:ptCount val="1"/>
                <c:pt idx="0">
                  <c:v>Total</c:v>
                </c:pt>
              </c:strCache>
            </c:strRef>
          </c:tx>
          <c:spPr>
            <a:ln w="12700" cap="rnd">
              <a:solidFill>
                <a:schemeClr val="tx1"/>
              </a:solidFill>
              <a:prstDash val="sysDot"/>
              <a:round/>
            </a:ln>
            <a:effectLst/>
          </c:spPr>
          <c:marker>
            <c:symbol val="circle"/>
            <c:size val="5"/>
            <c:spPr>
              <a:solidFill>
                <a:srgbClr val="752BDF"/>
              </a:solidFill>
              <a:ln w="9525">
                <a:solidFill>
                  <a:schemeClr val="accent1"/>
                </a:solidFill>
              </a:ln>
              <a:effectLst/>
            </c:spPr>
          </c:marker>
          <c:cat>
            <c:strRef>
              <c:f>'Pivot Table'!$A$30:$A$42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Table'!$B$30:$B$42</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2DAF-428D-88BE-7F9CE671908D}"/>
            </c:ext>
          </c:extLst>
        </c:ser>
        <c:dLbls>
          <c:showLegendKey val="0"/>
          <c:showVal val="0"/>
          <c:showCatName val="0"/>
          <c:showSerName val="0"/>
          <c:showPercent val="0"/>
          <c:showBubbleSize val="0"/>
        </c:dLbls>
        <c:marker val="1"/>
        <c:smooth val="0"/>
        <c:axId val="1007224367"/>
        <c:axId val="1007232527"/>
      </c:lineChart>
      <c:catAx>
        <c:axId val="100722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232527"/>
        <c:crosses val="autoZero"/>
        <c:auto val="1"/>
        <c:lblAlgn val="ctr"/>
        <c:lblOffset val="100"/>
        <c:noMultiLvlLbl val="0"/>
      </c:catAx>
      <c:valAx>
        <c:axId val="1007232527"/>
        <c:scaling>
          <c:orientation val="minMax"/>
        </c:scaling>
        <c:delete val="1"/>
        <c:axPos val="l"/>
        <c:numFmt formatCode="[&gt;=1000000]\$0.0,,&quot;M&quot;;[&gt;=1000]\$0.0,&quot;K&quot;;\$0" sourceLinked="1"/>
        <c:majorTickMark val="none"/>
        <c:minorTickMark val="none"/>
        <c:tickLblPos val="nextTo"/>
        <c:crossAx val="10072243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[Furniture_DashboardN.xlsx]Pivot Table!PivotTable4</c:name>
    <c:fmtId val="11"/>
  </c:pivotSource>
  <c:chart>
    <c:autoTitleDeleted val="1"/>
    <c:pivotFmts>
      <c:pivotFmt>
        <c:idx val="0"/>
        <c:spPr>
          <a:solidFill>
            <a:schemeClr val="accent1"/>
          </a:solidFill>
          <a:ln w="28575" cap="rnd">
            <a:noFill/>
            <a:round/>
          </a:ln>
          <a:effectLst/>
        </c:spPr>
        <c:marker>
          <c:symbol val="circle"/>
          <c:size val="5"/>
          <c:spPr>
            <a:solidFill>
              <a:srgbClr val="752BDF"/>
            </a:solidFill>
            <a:ln w="317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rgbClr val="752BDF"/>
            </a:solidFill>
            <a:ln w="317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5"/>
          <c:spPr>
            <a:solidFill>
              <a:srgbClr val="7030A0"/>
            </a:solidFill>
            <a:ln w="476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Table'!$E$29</c:f>
              <c:strCache>
                <c:ptCount val="1"/>
                <c:pt idx="0">
                  <c:v>Total</c:v>
                </c:pt>
              </c:strCache>
            </c:strRef>
          </c:tx>
          <c:spPr>
            <a:ln w="28575" cap="rnd">
              <a:noFill/>
              <a:round/>
            </a:ln>
            <a:effectLst/>
          </c:spPr>
          <c:marker>
            <c:symbol val="circle"/>
            <c:size val="5"/>
            <c:spPr>
              <a:solidFill>
                <a:srgbClr val="7030A0"/>
              </a:solidFill>
              <a:ln w="47625">
                <a:solidFill>
                  <a:srgbClr val="752BDF"/>
                </a:solidFill>
              </a:ln>
              <a:effectLst/>
            </c:spPr>
          </c:marker>
          <c:cat>
            <c:strRef>
              <c:f>'Pivot Table'!$D$30:$D$38</c:f>
              <c:strCache>
                <c:ptCount val="8"/>
                <c:pt idx="0">
                  <c:v>0- days</c:v>
                </c:pt>
                <c:pt idx="1">
                  <c:v>1- days</c:v>
                </c:pt>
                <c:pt idx="2">
                  <c:v>2- days</c:v>
                </c:pt>
                <c:pt idx="3">
                  <c:v>3- days</c:v>
                </c:pt>
                <c:pt idx="4">
                  <c:v>4- days</c:v>
                </c:pt>
                <c:pt idx="5">
                  <c:v>5- days</c:v>
                </c:pt>
                <c:pt idx="6">
                  <c:v>6- days</c:v>
                </c:pt>
                <c:pt idx="7">
                  <c:v>7- days</c:v>
                </c:pt>
              </c:strCache>
            </c:strRef>
          </c:cat>
          <c:val>
            <c:numRef>
              <c:f>'Pivot Table'!$E$30:$E$38</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4F96-4EC0-BE25-CBE0EBE65732}"/>
            </c:ext>
          </c:extLst>
        </c:ser>
        <c:dLbls>
          <c:showLegendKey val="0"/>
          <c:showVal val="0"/>
          <c:showCatName val="0"/>
          <c:showSerName val="0"/>
          <c:showPercent val="0"/>
          <c:showBubbleSize val="0"/>
        </c:dLbls>
        <c:dropLines>
          <c:spPr>
            <a:ln w="9525" cap="flat" cmpd="sng" algn="ctr">
              <a:solidFill>
                <a:schemeClr val="tx1">
                  <a:lumMod val="35000"/>
                  <a:lumOff val="65000"/>
                </a:schemeClr>
              </a:solidFill>
              <a:prstDash val="sysDot"/>
              <a:round/>
            </a:ln>
            <a:effectLst/>
          </c:spPr>
        </c:dropLines>
        <c:marker val="1"/>
        <c:smooth val="0"/>
        <c:axId val="1007235407"/>
        <c:axId val="1007248367"/>
      </c:lineChart>
      <c:catAx>
        <c:axId val="100723540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248367"/>
        <c:crosses val="autoZero"/>
        <c:auto val="1"/>
        <c:lblAlgn val="ctr"/>
        <c:lblOffset val="100"/>
        <c:noMultiLvlLbl val="0"/>
      </c:catAx>
      <c:valAx>
        <c:axId val="1007248367"/>
        <c:scaling>
          <c:orientation val="minMax"/>
        </c:scaling>
        <c:delete val="1"/>
        <c:axPos val="l"/>
        <c:numFmt formatCode="0%" sourceLinked="1"/>
        <c:majorTickMark val="none"/>
        <c:minorTickMark val="none"/>
        <c:tickLblPos val="nextTo"/>
        <c:crossAx val="10072354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84558180227474"/>
          <c:y val="3.7037037037037035E-2"/>
          <c:w val="0.79715441819772526"/>
          <c:h val="0.89814814814814814"/>
        </c:manualLayout>
      </c:layout>
      <c:barChart>
        <c:barDir val="bar"/>
        <c:grouping val="stacked"/>
        <c:varyColors val="0"/>
        <c:ser>
          <c:idx val="0"/>
          <c:order val="0"/>
          <c:tx>
            <c:strRef>
              <c:f>'Pivot Table'!$D$97</c:f>
              <c:strCache>
                <c:ptCount val="1"/>
              </c:strCache>
            </c:strRef>
          </c:tx>
          <c:spPr>
            <a:solidFill>
              <a:srgbClr val="752BDF">
                <a:alpha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Table'!$C$98:$C$102</c:f>
              <c:strCache>
                <c:ptCount val="5"/>
                <c:pt idx="0">
                  <c:v>California</c:v>
                </c:pt>
                <c:pt idx="1">
                  <c:v>New York</c:v>
                </c:pt>
                <c:pt idx="2">
                  <c:v>Texas</c:v>
                </c:pt>
                <c:pt idx="3">
                  <c:v>Washington</c:v>
                </c:pt>
                <c:pt idx="4">
                  <c:v>Pennsylvania</c:v>
                </c:pt>
              </c:strCache>
            </c:strRef>
          </c:cat>
          <c:val>
            <c:numRef>
              <c:f>'Pivot Table'!$D$98:$D$102</c:f>
              <c:numCache>
                <c:formatCode>[&gt;=1000000]\$0.0,,"M";[&gt;=1000]\$0.0,"K";\$0</c:formatCode>
                <c:ptCount val="5"/>
                <c:pt idx="0">
                  <c:v>156064.60149999999</c:v>
                </c:pt>
                <c:pt idx="1">
                  <c:v>93372.728999999978</c:v>
                </c:pt>
                <c:pt idx="2">
                  <c:v>60593.291799999992</c:v>
                </c:pt>
                <c:pt idx="3">
                  <c:v>48020.151999999973</c:v>
                </c:pt>
                <c:pt idx="4">
                  <c:v>39354.931000000004</c:v>
                </c:pt>
              </c:numCache>
            </c:numRef>
          </c:val>
          <c:extLst>
            <c:ext xmlns:c16="http://schemas.microsoft.com/office/drawing/2014/chart" uri="{C3380CC4-5D6E-409C-BE32-E72D297353CC}">
              <c16:uniqueId val="{00000000-47CC-4AA2-809D-8A44CA9558E7}"/>
            </c:ext>
          </c:extLst>
        </c:ser>
        <c:ser>
          <c:idx val="1"/>
          <c:order val="1"/>
          <c:tx>
            <c:strRef>
              <c:f>'Pivot Table'!$E$97</c:f>
              <c:strCache>
                <c:ptCount val="1"/>
                <c:pt idx="0">
                  <c:v>$187.3K</c:v>
                </c:pt>
              </c:strCache>
            </c:strRef>
          </c:tx>
          <c:spPr>
            <a:solidFill>
              <a:srgbClr val="F5EEFD"/>
            </a:solidFill>
            <a:ln>
              <a:noFill/>
            </a:ln>
            <a:effectLst/>
          </c:spPr>
          <c:invertIfNegative val="0"/>
          <c:dLbls>
            <c:delete val="1"/>
          </c:dLbls>
          <c:cat>
            <c:strRef>
              <c:f>'Pivot Table'!$C$98:$C$102</c:f>
              <c:strCache>
                <c:ptCount val="5"/>
                <c:pt idx="0">
                  <c:v>California</c:v>
                </c:pt>
                <c:pt idx="1">
                  <c:v>New York</c:v>
                </c:pt>
                <c:pt idx="2">
                  <c:v>Texas</c:v>
                </c:pt>
                <c:pt idx="3">
                  <c:v>Washington</c:v>
                </c:pt>
                <c:pt idx="4">
                  <c:v>Pennsylvania</c:v>
                </c:pt>
              </c:strCache>
            </c:strRef>
          </c:cat>
          <c:val>
            <c:numRef>
              <c:f>'Pivot Table'!$E$98:$E$102</c:f>
              <c:numCache>
                <c:formatCode>[&gt;=1000000]\$0.0,,"M";[&gt;=1000]\$0.0,"K";\$0</c:formatCode>
                <c:ptCount val="5"/>
                <c:pt idx="0">
                  <c:v>31212.920299999998</c:v>
                </c:pt>
                <c:pt idx="1">
                  <c:v>93904.79280000001</c:v>
                </c:pt>
                <c:pt idx="2">
                  <c:v>126684.23</c:v>
                </c:pt>
                <c:pt idx="3">
                  <c:v>139257.36980000001</c:v>
                </c:pt>
                <c:pt idx="4">
                  <c:v>147922.59079999998</c:v>
                </c:pt>
              </c:numCache>
            </c:numRef>
          </c:val>
          <c:extLst>
            <c:ext xmlns:c16="http://schemas.microsoft.com/office/drawing/2014/chart" uri="{C3380CC4-5D6E-409C-BE32-E72D297353CC}">
              <c16:uniqueId val="{00000001-47CC-4AA2-809D-8A44CA9558E7}"/>
            </c:ext>
          </c:extLst>
        </c:ser>
        <c:dLbls>
          <c:dLblPos val="ctr"/>
          <c:showLegendKey val="0"/>
          <c:showVal val="1"/>
          <c:showCatName val="0"/>
          <c:showSerName val="0"/>
          <c:showPercent val="0"/>
          <c:showBubbleSize val="0"/>
        </c:dLbls>
        <c:gapWidth val="150"/>
        <c:overlap val="100"/>
        <c:axId val="622577376"/>
        <c:axId val="622580736"/>
      </c:barChart>
      <c:catAx>
        <c:axId val="622577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580736"/>
        <c:crosses val="autoZero"/>
        <c:auto val="1"/>
        <c:lblAlgn val="ctr"/>
        <c:lblOffset val="100"/>
        <c:noMultiLvlLbl val="0"/>
      </c:catAx>
      <c:valAx>
        <c:axId val="622580736"/>
        <c:scaling>
          <c:orientation val="minMax"/>
        </c:scaling>
        <c:delete val="1"/>
        <c:axPos val="b"/>
        <c:numFmt formatCode="[&gt;=1000000]\$0.0,,&quot;M&quot;;[&gt;=1000]\$0.0,&quot;K&quot;;\$0" sourceLinked="1"/>
        <c:majorTickMark val="none"/>
        <c:minorTickMark val="none"/>
        <c:tickLblPos val="nextTo"/>
        <c:crossAx val="6225773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3465F380-C12F-470C-A8EC-DA9847E22ADE}">
          <cx:dataId val="0"/>
          <cx:layoutPr>
            <cx:geography cultureLanguage="en-GB" cultureRegion="GB" attribution="Powered by Bing">
              <cx:geoCache provider="{E9337A44-BEBE-4D9F-B70C-5C5E7DAFC167}">
                <cx:binary>7H1rc5tIt+5fSeXzxkNfoOm39uyqAXSxHSmO4ziZ+UJpHAeaO3RDA7/+LCwpI+NL9pR86pSqjmYq
iS3ULPrpdXvW6tZ/33X/uUvvN/W7Lktz+Z+77vf3kVLlf377Td5F99lGnmXiri5k8UOd3RXZb8WP
H+Lu/rfv9UaLPPwNm4j+dhdtanXfvf+f/4bRwvviQ3G3UaLIPzX3dX99L5tUyVfee/atd5vvmch9
IVUt7hT6/b1XpEW9+V68f3efK6H6m768//39o6vev/ttOtaT+75LQTTVfIfPEueMc8eyTIrNhxd6
/y4t8nD3toFM68yizCE22d90vcngg3tR/uvdl1yo++/vPquNupf7i56T7EGuzffv9b2U8GgPf78y
0KPHgus+vn93VzS5GqczhJn9/f3kzkIW3vYCrxif7cvnh8n47TEg//Pfk1/A9Ex+c4DZdC5/9dYT
yD7W92GRvzYt/w4wSs44cWzHJjbfviaAYfPMshyECCC5XSVbwLaCHA3XC8NMwPp4fZJg/ZFu/t5k
m/3EPbeI/x1aBJ8x26YYY/YYJsc+c6hJCDbxTxgP0dpJcjRcL40zweuPDyeJ1940vit+vAOD1GR/
i7cED2yjCbYPEfoYPMbOTGRjbhNnCx68fwjec2IdjeT/atAJrL53krCeF/oNYaT4zGTUthilWxcH
nuzQxXFyZsEbNjJ379uP0RylORq9ZweZoHX+x0mi9UcthiJ/Q8AIPcOcYOwgulWvie1ECJ2BUbW4
bdn7mOVQ/XYCHY3ZS+NMYPvjr5OEbX3/d72RyRviRtGZhRkijG1hMfFE0fiZg0wGDs/ZKqL1WNH2
Eh0N3IsDTZBbz04SuT/qZJPLzaux9r8MU+gZeDLHJMjaapwzQQ6fUcKRBYHls8jtJToauRcHmiD3
x2nGl/59utGb+n6/7t8gwORnpukwG5Mdcvwxcsw6o5AsUIJ2ocpE5/YSHY3ciwNNkPNPU+e8TSp+
FHX+pvElO8MWtW2O+Far0GPsEOJnNmJgUinaquV+3exS8J8yHY3eP4/3ZKgJft5pBinr+3bz/Q19
HeFnxLIptYj5rMVEyD6zLYs4zNmaTMD2MEbZyvNksreXPGcWnidPXhhmgtn69iT9nFfk+f2dEneN
2k/eczPz71zdGKQwC1mEjEE/vCZKxyBjJw7EnnhiKQ+kORq218aaYOfdnCR21xFQcO/OZbrJv78p
eDZ2MLd2zoxP4hQG4CJQuDE5eHhBqneodYdSHQ3iq4NNULw+P0kU50A3i7c0m9g5s7hlIUq2yjfV
PgcCTYcRip3dBRMAdwIdjd1L40xgm58mLba4L+rwTSMVfGZTMIqUoy1uE6PpkDNKKWHU3OUHE9h2
Ah0N20vjTGBb/HES2vZ6NeMwFHh05b+t8HCgtwiwX4RtsQNsHtFfkEGgsb7Dd2zLhMycFFleFuv5
CGXy8UdPchoVnPPvm+gNK26UngFtDDTIPqif+DCEKESOnDDHnEQgD4IcrUPPjzLRoHP/JDTokdRQ
H725h4hRyvv7vds/Pl4kFhRqgLIyd3H8lNSCQg6hBPI4c5fEAel1GHL8FOlo4F4e6dE0wCysTxK8
8zQVeSHkfv6Ox46aZwjUzDbZ86bP4WeIQiXVcv4hTw6x20t0NHQvDjRB7vw0443z/LvYvGkFgJ8B
KcKZhf+JJw59FigdZGgQ5/NdEjfxWTuBjsdt+2BPxpnCdpoK96FohHxj4MwzDhy/ads7xmpCR3IE
RDNyoLazo00mwP0U6cmUH8Ydj6Z/23HzpK3k5ZEeffr39x9OI1h8JDW4usu3LgE4kHlRKM7sbeUk
xOcOhC0QKEIouU2toSh3aCu38hwN2wvDPHp6ePjPJ+nhLmHCmruk38/c8R6OsLHkBl0kzq7kNgnu
HQsMJYOEGgKYh9dE3/YSHY/b7tGeDDRF7s+TRG61EfkbBpXUgqBxLGEfKNOhf7P5GUY2otC3sFW2
CWwP4jyZ6n9rIp8fZQLYanaSgK2LWkXvvE1dQFC5eUOFg3ZIAsnZT95/0pvAIKR0gPa37Z1CTppJ
Hst1NIS/GG6C5do7SSxXm7p/Wx557Hod7aY1CU+YfcZMBM0ney4EzOmhk9tLcjRuLw40QWzlnyhi
Um7uokbeKyX3U3i8t4NOLiiHAs3IduzwJEYB+t82geyCqtv+pttK6WpzIM8bgPfaaFMETzO8/NoX
0Hoe7qfxTbADV2Zj+4UWE2gMgr5lBBVVc5ca7O+9hXAn0NHgvTTOBLavJxqniLtIhJu37DeH1iBQ
OA5tsNtQZEJXQoQJ2sgZHxP28TVxeKudREcD9+JAE+RW5ydpMj8mKdDMb9p7DqGKQyh0vm5D/2mt
jYPCmWOdjQF4D6/HGreX6GjkXhxogtzHy5NEbn2v313c1/K+38/fG1hLYC4JN7lFdgW3SSslgxoB
cyzYebSDbpIg/CPT0ei9MtQEv/XFSeK3EmPRoFBvmCXQsSjAocq973SdBCqcniEOqgdNzvs1swtU
9rIcDdvPp3oy0gS11WmSl1dQ6pF92m7etCUPKgYOh468He38tDuInTnEcUaSbKt44A0PE4RDqZ5M
/L/Nz18dbILi1WmGmSsh5fh/WYr9RB5vPMdNV8CIgX3cGUf+uOINZR/YOYBhy+Nuz+OTkOWnUEdj
ePCAT8aaQLj6fJLm83PRANPib5K3taAUOs6BAbP2wcmEZwG3eIaJCUbWnri+Q3meTPm/VcFXB5vg
9/lEc3XQv6Kp31L/oFRgM9gqQJ8PXjg0eQEnzRDeRS+TPodRZ0aJjkbvxYEmyK1Oc2vxVyHvilyK
t832oBEIwk5759+emk6oNkAHH3++P++nSEdj9/JIE/C+np+k2VwVuXrTmjmFTanQ1Iw4dOE9vIC7
PKwpIBPcHrUQtsftrIdBy06UoyF7aZwJYKubkwRszIOWm6yUkXjLDTywn992LCiX7/vRJ7CNLc2w
oQ5DMriFdZIxPBLraAhfH20C5Hp5skCu7jtx94ZNfbBllWLY+Yjo83VYZNpnCMgWaCODVPBQ+cYZ
30rzJuC9MNQUudXJIvdnUSf7GTw+VYCKAhR7MB0PYnjOaML2OUgUTNDPXSF2kiqM6I0SvQl2zw40
Re7Pk0TuYyTeUNsgS6ewGRUolhf6+iABNMGgOvsAE6KYQ50bpTkasWcHmaD18TQt5Dbr+b9QPIez
a0yorWK0Swwmvs4Z2RfYQwAb/LeZ+0TbHst1NIK/GG6C5WfvJDXv5r57053iCPYTE4cCRluDOWU2
YV8kGFMgyHbn2kwIsgdxjkbu+VEmgN18O0nAvqhNtDdXxzu4cZ8qVMwhgNxVgSaFhIezNBg0ZGJ7
omyjHEcD9ewgE5y+nGY+cHtfZ5DDvR1UsDHEhI5n+G9iFmFLqg2Fc25D/PjwmvAlO0mOBuulcSZ4
3Z4oXgL2xL1psWBsvkTY4UB2bXEBW3eYcTPnbKwkjE0N2/fpfrFsiz23O4mOB+6lgabInWaR4OsG
cu48VG96jB6DEBLBtjhnh92UX344Rg82Pe5JzEna9o9MR6P3ylAT/L6eKH73Ur3bL/a9CryBawP1
ohgQhIa9h9cEQogmbUjJIef+J9o8zAK+Hop1PIqvjjYF8vb/TWjy8jmXP88I9TdqM3s4XPTgqMvX
392fkTn56C7lehboLQ7n339/j8fzEQ+2tI6DPErWDrfZ7xfPwQfvN1L9/t4AmgzBWYpoPBYTjgjg
JkQzGiDZvgVZBezPQwxcKAPnmY/Nwb+/Hw+Gg1QEdoA5UEUyIUR6/w4KDw9vwXDQiYbGBgz49f4J
r4q0h9M8f07H7ud3eZNdFSJXEg5UNc3378rtdaOYFnXgBZUqyHsoyEUYRGDl3eYaLBpcjv6rqsOm
zjgvlgaTuRv3UfGZJ1iJWejwbCaw9U1nbbtKjVK4cVN+S0PLODc1W+OiSRMvG6LELyXNPvE2y6/S
xry1AjMUbplW8byg2vGHxiDnNWKpR3uDzeO+064j2bpM28TFHbqKO11vOMlWtk5XxNCLQJWBr2qL
e43OLDdtG8dta/GjMRuxzmAevYqVudvkReWahjO4nYW1K8zhsuDmlY0kcXmtN0WnO9dK6llP+8St
lfgh0zjxMxL2M1Y4a0a6hRas9Mow/8GTfKVRex10VuRS0cwpTlZNP1zRuL80Q7iqjg23i8SmL1Xh
F9VwZ6nkIm3RXcHsb1Uv50UapF6dReRrUNGlqB3b1abks0IGg5sbzhop8i1p0w0zBzQ3Q31t1slq
nAGVNY5Pk/RHXOaGJ0MVz0naFz7JdOI2IYvcVrc3IdHXTt7ZnoPt8LxO+Z0OEr5AEV2GYX+ZNLg4
H2Abo2doCRNjmh61xAWOGux1SXdjR/21Lum3iCQXYZdu6ireFIO1ZhGpbdemckbhgTSFk4ZUf0VT
wKonal7xsnINmlwMtAncTkWZm+MwdnEBE4WjOnADq1Yux2Y0EwlXXmO0xaUqRT8LjXEuo2zToF67
Zj8krtJF7433KilcYFTDlZbmlcJ60UTDJXLCzDNa87JkheG1SfSDpHCZhcQqSbpLDOAsnYLbbizg
CQva3w6BCtxU2akvODH8RMKNWuHEfsTp8KG24ouiH25rWgVuZHU3mWn5XZ9rL49q5QcF7D9rNZ+l
uLtziuGyxaHw4qgW66Ri30Rn/u1U5CPXAnm2RvMeq+VgNfWy6tqbobKWQpQKFipZhhlgZJhO6iWq
VW7TDJd20UczrQFPThC54AxWQjco5VY4I24pzds8RHecaOVmXZ27KkwvEGtvqrq5oV36IzPj3jPt
QvlN1t2QAEVuIlQ5T3HBZ4NtRB5CQngP845ye805/VZUeTyHMsu6hFOT52r8HDynG3UMliKxvwlW
90u7g+VooG5dYqP8Kw4M7rE46v3aCNpPxIZll3Zh4PUVtbyeq3ZZsb69qAqrPZeZ7Zx3rWF8TKI+
nVVDmX3MjbKfm1HaXmRRJT1spAROi5Z/9W1tf0BOUoawagpRUb9OojL2eVYRnyWD3gSsqA03LHFq
L2Ja5bdJHtxmnWE3/kAlF26GhddFwZrmyV816Vsv6dJZF9m9NxDhl6qvZxXtIuTXsOEhdkVXhxdO
oWLXZtU6NaKrvKDFTBv0tjBQ6MnGsmZtY226vK/v8hw3oJVxNEvtynVYH7vlwO15JrLGx30RXCFl
KTfMYfkPMb4rUFG6sspKN2pNz+4wmhNWAG49qEAzwDKsAmT6HabOR9g60yw6DIuuT9g3ZtjrBlf6
PGjrH4auL6mdQLPaz5Oyn7Hj4D8mVpxjxuEkNVB9ZjE0vn9gxUVs0ybWSbGkrZG4pKmUFzjdWljV
agiQ7b5+N/A8T+7GwaER2FdOEWzuenw3TnWT2z3LlyGoup+j5AKnJHJtAgb99TtBjjK9E1QNHSjG
m3AUMfCpj++kGetIHJTFEqtkwwOwhqM5jpHuPSJdWZzDv8z56/cE+vXpPR3w/ASaise/H98zJDmP
HBnky15Z0cyS7U3RgWIbhC61YaXe+LxpOlzWEqzb67cmkEs/vTecHApdr8hCjI7zcYBjmYR6iHsn
X8qsJn5cZM5VH9jRaC4u4yJOlibv7rTs2nmi2/YibiXoLc+JW0f9XWQHsFyHyyZswesSa8l5Znhx
U8+woy+1DebbsXHpJRTWahGvcrueZ1Z73WXhrWlFmW93dN04qeF1RcEXllWUf4aWZXvUAfPw+pM+
s4QINGBgCzaSmRa0Oj1+UJwKnhWY5ssIyzktzCuTD1fZUFe/mNGRnXgyoxSRMbRyKCylyYxyjZwO
3oS1ylN6LrvuqkeCzswUjHBu89iXTrJSIco+pW1/xZSZfYpC8KF0CH9ULdjlMVSJEwggEO4uQ0MG
LtfNjcHtNanbReSAubdKkXlhGNmLqsPdt9DC/SILcTnrRC8uG7OW13nS3XY1uP0GC3qhhJPNtK2K
S5qLH4GwbDdPUkCxc4pFZ8Q/gmK4dcJmPigJzrsky6i3llGUCy/MhsAlZXeZMCP1cDNcsb4iLsYw
NneMv2or6T2GIMZ6HbBnLAyB06Y5g0Ihw9A+8xiwgRlFRQ2SLweNHsKJDiybVWLbNTRZvn4viLCf
YGaNx2Q5sDsUtkKN7x9oQY17wVLa50sraa+pFBdZ8SuD+aBJj+Nezmw4f4GOf3I4POjxPURUJSo1
zXxZ8LacS9FhjwbD3WjpxUD6haqDiwTTJTfwWgc8mrE8vTC64KuM478du81dnLW166QxWbYxOPGI
g3Uq+2yFUPhjsDWZsUAky5TYgxtbRLuNOcgPqbBnrVN+cRT82pZOeE570XupBXELMALKq3hVznGN
I5fwCi+arlSuicUPK4clWIlk1XbJRWKFvefYMQSoSEP0i0ovzyPhtaa6LnIczSgZoJ39NQ9Dn9FY
wIID5wB2GDbC4McTluNSdUWf5UuUQqLQRpnw4GsaIII3EnjmCGZAQLjlp72zziy79AJZm+6Aso8q
hrUcJPnMsPNmroNBu8pGhd9E5jcdl8R3TDa4SWuvg4bZXhNY64jj2LdqsERloQufxf2tifXdIE1X
MPG5IxAd8goeuDa6RRKZtz0EYm4ZROWCpHrBS30dWnbjxjWsT1qC4ZN2q11u0NjPgpQvsDXc8rJu
oRL92iQ9oyS7jShjfzxGkznSYcVSpdt8qZ3chxCnc5kGcajZuEEZ/gIRIMOf6okDXhjMGgKm74lO
VpT0BNMmX9ZY5jNky8J3gvgiAE/FEeAzFLAkhx4SpBaDmYpjiADDdGUnEAA2RWC7Rc5LT2RtNeP2
kLkilcrNe+dvmaAPRut8THkmvYhDtN/lBfFJKe+yeLju0v4yY6MzhmUWkmQT6DFK1diLB3NVNbkf
dwX2IFydtSp25gogfUgvB9oRX1hwIa+TC9tQ8IlSt/MyaJSbDio675zu6iEJCvKu8LVKiou80TdC
QSLpJGHjDRWketagb2oVmm5PuctJe4MTdFUZ4oIQiNYQa3yRJ70//sPI4DdBOy7IsmnniNZyNqqR
7Kx1wfSNHY4JhJUYoE+l4aUVREtmEK+6KnF8VsLVtWF9q2ILVEwF1QdudXe1Ur5uYILjVKwEgZyF
dxCK05R+i6P2WsPuao8U1rLNswujjS+GrKrcOgQFViq9gKR4kQXgWUTYwsIE7bC1WqXI+iuSOr9I
kLVuZesTXPfemBh1Qy0WuqqLSwci+1TRb7gWv/LH9jPqDbEOtM5BOwGsKHPiJ9OexBWmVraUrL/L
ZXstTfB7LaRZgQVqPcZfD6l2oTiaKw6R3oPO55Ga91pqt4rhY1VG/ETl8Ywn3HfamjA/VWHlwYkb
+Yx3Tb9MkTQgQUuyyg2pmFV5Gt5VRspXZc0jfwjBL6oh4h9ysOXewMgaG2BjYtXftgTCLbMmpWeb
ovG6UCVu6kBkHUJiCP4wIgUAEkKYzeLmRrVgQWusrmsHUlLepKu2aa6p1YhFkdrdTNQJ8Ss9XGaR
vomDzPEzZAyuVfR3thzKeV2qawbZwTIR9roFJwJJZnND7O5qjOYV2/vXHad1tXU9W2rmrij7WoTR
7it3fv74PzdFBv8/fN/LP78cv7Hnn59gn9n2q35evQpOohtJfDm9aJTm51ggzE66kdV69MMTim1P
MU1ItO03B73w5v+OYYMVBwH4TyP7hGD75+zfQ3pt+6kduzaeSYag6gshA8ZwCPi4b3rHroGDP6Ow
6RaCCTiEAva8gAk94NcQA3YNUhjOMRzM+ZNfgxZ9OIEVzhtx4FwtOOqMo3/DsU3NtAlfBQDNxHDO
NWxFhMMjHzzrQTijBlKUVdN061wTPms1uCm3IDFLvITp9pNtWP1F3LV5MjPNRP2pCtp+SajsKlfy
vPp6MHu7ZXbI+CHgnQ+Dq1EaYBsxY9CJOaaLo1M5kIbmfZnwqGnXuMrROkyGHNJXVtiR17Wq4MA0
0eZP1paGcOvMUZVXxXUSusEgGfUgPsy/c6XMjzBGBHlymqIvg2U4aNHbVnCPeiAWfpGPPYR7B6Ha
g8Q2sx0Orb3MBI83kViwCLDt1Zp0VhhCljKkX1oKO5jmivWF5bZ9h2JfsMBxB2b3ApJukywgOuuB
GWgL9T3qpESeMErLl/CtWK2rsshsXQaxcjgLizi6Shp+kUkeSR9yUH4ro+oySbUFdkIa9krUUZst
XsfhKQxw5qHJAAh75IWnMS7rjVAbZSrX4FX4bRFCHcGlCYalUeZNd6W7mn8uA5R+e/22EzNvMgSZ
JZxhymF7wvjHKNYB+pbZhbSUYb7OnQGtURI161zWnnCC6Pb1O40O4xC18U4QA8EhIQ70j0Id5PGd
ypz2Q1VHxdopTbqpdFGnQOw6PXaTMpqZVZMOHjF7p/BiYunsV4tmXBSPbw8LBcrVdDzKBKzD5PbQ
4S+iMM/EmlWJtclioH0SOE82XVhDJmd2XRRubwL0C51WGrtVUrB7lXJ5rnlPP3Q2qU2P6LhIvJjl
2RdSl5j4kdP396XRlr5pDBnzLF7Qegn96kPzi3QLPQUKzs0HswEVAwz7EejIUhwAZdqNlVtWYKxQ
E2QbUSsZusgA50pd0vd5eKEjkfwNJH35oRuqaG4XtBMeRi37odgwFF4fhcyjRdzeC/DD31urjNgv
WCdIyKazDKECLKLxy76gB9FiY/Z9IKVdO8KsI0VWwN+VAXd8xaNh0amO8LkCj+vVXWV+arPeatwo
iphXo3whcV0uUlpChJhW2XWZWhkEyqkOv+o4K857CSRpaVXlF1tCDBZUeeA1RRwLVygSazeIZb7W
pSE/VsZAZmGIeOwaQ5BnHoa0ZGnZKr3GcXgV9jnp3LQBMhAitxuFM4P4NnC8LhI9BttAm2FwTe3E
H9LIcv4MzIZeRFCO+TCEXcs9bUY0gy926sW54dR95moIpX2kLcMf4u6ulJX63JgGML86U2weyKo5
pwHGN1WEdLIImIGEC/WR4G/Yr1C3rsgr468mY5lflhKfJ0VenqOKp99FW9qg9yRLPgsedMxtKxpe
1EHdeD3MwwLBEZAfK511M6rrao5Qh9pZCjRg6LU6dCoPgp1glklS+03JP0aBEZo+QoVagqvBQHab
se06iqXfusyMLnHNy88WUdai4bGB59LOho1jF/VMml08zNvECedG15kbLFP9Q4ZlaXkDVpDF5CFu
w3mn4gKUQ+tZH0JtZl4XQQSBHsmWOVzqggOqC5jorGVuDOmy4bFAM5cVVje4VKWBR5SRZ4vaTmYh
bXrzkyaIwjdM1WYKSQqt1JwozeWiI6z7YCfDkAafGl2pLHN7kfZ5/T0KImA8/pTa6FgWQbUHTHlx
h/ssVqR2G9U0pblWicqS7oKLali0vFHBeVYDY+/GOC0+mwyqUnFPSOM1gAEwtRVwawBX5jh+HgDp
5qk00dXMTnRoenWqUPAxqkybFcukZzry+y7l6oMtFYEVpYMCSe014AvnwM3HwccWVMcOvcopHVhw
JJHZPE9Fzd20AucVzLpW2J4RwMEFltsHZk49qBNlGaRbjQ7mOmVpNpMBRAVzKwfSx3MGCyxmjhPa
eFlUG6kL5F8or6QwsmxWhML5YTQtE6ZvFlgtBHUaZ20ZQRhc5IQpZsVe3slq6JfSBOsWzcowYtks
kO1QzXktczHvUzvrl6aUWekBhwUsGOusPl3UohKQcEO9+6tRZgPyCbEToAuTzDQ+prFpSJjyPP8a
ZxnPzknNVTpLImVfD40iZB4bBUaXkY4ky10W4Ugtgrot88/gjMlFHA44mTeQaeWzQqXhMHNQN3DP
iftSrzKnh6VtgKrUfoBQc1ETy0r9MCBh47O8BTgFkxCf5ENMhvs0Idz2IeRPM5/0UJA4R6aA8phg
ie3hJIHSgyhEADXJILGAuapLfhUHOqYeEVU8uFkZD8alGaR0jsogtEBczsoZ6qOhOI8E0uEs4TTS
7nidi7jgOSyfkFRepwXkD6oTQMHlfdEbrgA9wms05GIQrtMCeXbTpxo3a7vkUGTJeaVWVpODSwol
S+ADPIPmxXkgIpT/OaA0jy6qPku7udTWIC6RCtUNjbG1sbogAyoXweKdN3nHyEzagwDhGxRnfkqq
RHqODmYCierPVGuILOIwbj9Ly9Z/l3UEhBXTYTBzEsvEbu4EMI6VFnE3z+sWrQfgG+knqSx0g5QB
V2jbkI6nUM+6WYuzWCzrDmN9nrNQ4o/CYPw2N6txccZxJRcslZG86nqqHM+sNGAT6RwEKyQY3Uvw
YPwWzvKD1Z2Blax9IFS64lxJHuCruG6S5BqSRU7POxrrZqU6NQafUd9dQY4OiVuhM7h1UQxD63Y4
U8PCTNj48KPoGuwTyFVmaE2tHJ6iqSyYqigpksHjSQuqU6ZhIj7lNQOVrxuICkJ4D2wqVnn0sUK0
h8SclJEJcOu6a1aZEZUSastN1c07k5lk1rcVHo0GKJMHTwQGpONojJNVnt0GmPALpxXCcZ3ISmBd
9KG90TkBMbo67q+J6kx5GUKYG18WZZ7Enx3wFguZm2hd8bD6k5oY6lERjQS+KJyQN5dBVISt39es
0hDg9mRRQjEp8UxW9XdJmlhXXSPNYlmZfZt81XYWymUWGNmPfuCjDRFVGvmQBzgEyvl9JOelnfGv
hhlk80yXYeUyCmaur3V0LQolL3mWxJZvAQcZgtmDQiKQfZjfQvm7DaFSmoOaDEZA+DnNC1TdZ2CQ
+wsHwZKa6dFiz2LLgBnt2qGdgZPR1SWqG2x7AU9VC56WtCaE3lX8V81bfmP0EKZfDFzV6LuSeS/d
DEEZ9FxoDEN1GYoGj+oQCt4lwKI9I4Ea3VC0rVp1PUs/P1AUDpNLmnWtBey0DeAkJpLDokyTooAq
R0c/GMqESmBU5Vl7Gfa6jDzHkll0A5GI/G7yHMwImE7ZuglwMBIY/tapwAv01ec0rJD4hoqBOC3Q
mUbSfykVMTgMJoN6FjEjCS+MoNR/R6FptF7KpJ2cC2j7+dRJIxgWdVNJMRNDA4tUYBWTqy5Joeye
2WWaulXZmvaKQg2/84CC0XKmoxJQAwJRhG49sAxsh5TpDHWkq/02xU69GJwKVn9Cu5D5fdCbErgt
aVdftdWjGyhfw1oDT8dvYa1n8irnULGCukPJ47mTRTYQxs2f2Gm0g9wkadkXC+eV9rUVKrqiQeq0
11UgObRNhLCiZ6UggCYkDn33QRAg5D6wuozIFe7M1D4PuoLDc3WdEa6S2ii1n8kAbAZEYw2QWmkA
8tc8CecycpLI151pnkNlGfS+t20mXBpEbEvC/n8m5Ve9Shiy4IMc7QmVsv/iuUMiBZi38UM7JoXD
yY/QD0otiOXhrDI6vrVnUkxoAIb024Q+3/H8d8hX9kQKgS/5giwA+I3xICao6P0kUqj5b4gT+O6U
SXoxcjrQoEqg4kBsCwR7nF6kpDHMPojaDyQbeButhqSGVnEocFOgG/MPoLK0L7Nz0QbRfdQYTgUt
Eom+sZzaPpdQkv+cZs7YewPir2oU2x9xLe0PXQwpl6ugpcmDADdqXUxqY54PovlGZZata4dVsd9i
3sy5csQadw7xEqsOIS1pBzwrUSQ9q7fIWoWZ5QXMrOZm62RXSWLmV0rr5prnNoaGhD5Mbute6wtq
1E4DDsDOv4FLDG7/D3tXtl2njm2/iDsAIQGv7MbbfZc4zYtGHCcSSAgkOsHX3yk7VXXieytn1HvV
w3HF3jYghLTW7JhiGaHphJblQcuifQBS+cQKtZ0PKH7O0FqLO2bp9hAn2j14QfiRlDh9qF38AXzb
eKH6ckPNQdRuZgn6Apnl2KWU1R+muvHf8ry1J7yRmosq2wBaWtsPd8BY5Cfbqgm6kq7p90TM6bGU
efKYUysfqGfNYY6zWUDJYvyVE0t6VdjhY6vrESVskuauymaS7mLSbx8QJos9KPHPyns3VOD+hxMW
wPrK1qZRlenp8LU22yIrbEz8o1ZNe1MsszxGo9wuXJuhLJErEXs9F/muMaooKohR6ru0HJpTpMXt
oprmmDde7TeJ6nVAF3qKl2658tJMVwbd1Y1MoEgBnLOsj+top6PypdqNTKW3hfPDaQXGdZ3beLnK
sLWcILQj35qMdBcNduxHVqTa71oVqUNgtyARk2lx3vbZdL0lNj7aJI+wCWhzj+2DPI6oaL4AU9E/
13SIP6TzVKME9ua2HWh0Q+r8KGg8fsZY9evOelPe2aFoPxNXg3YoerM3YxofFqO2syWm0SEizr/Y
ZRhuk7Hvrhp0zZAKzbWFumkVAmxVWX4nBPz9zrrEQl+0EaN3Xkt1yJiR90DpY1Ux1JGHlbcogeJu
PhaD3CooDr+B8ikuzTTXZ+CP+pvMoVucTAx9VbpNOzkI1DNJVKKki8rmqt+y7KRFX5zimekfjRHN
XdyXICmU2G4VbXr0TYAjIJMiRVtxMSRlZRemPaQzdLo0Ncuxfkl5USunK5Q7zb6JNP1cJ238yfkG
jVyp4oPMhukamjvqK4Ci872LxPbF6j5FNa6B4ve0Fh/KTNHbwmaVK3pxNs+5uavjYXxAe58eFDrX
tZrmTbWYkyYHZm+nrZKjp3s0Y7mqwKJEkAMWjJ+TpuHnaZm4c7o2g64KVHhbxb31U8Ucb5+wjPR3
q9HbyQgbQx3U0gOAwvg6RxUOUdrc97vc1sUBAgt724pW3DqZpXtmGfmqa12CBIuc/zRgHxOVL6b1
kTFFxK43OjpsTSKBR/D2YtpmY6o2yhe+myNL56Pp1/i24SRJdhE1qr2J0HY/5YmxfZWzjve7zFqO
laTut/3Wdi8aQuKimljrrwnqghW3htZq36xz9CTmAfKyBumGfKcj4fekTtCjb42x6dF7C3KvL3p/
n+o4+eQgbpl20F253h4167C3Xyfg4n2NGyfayadHtGeiLXdiWVkhDj5GgfnIUb+v7KPIW3AjIwGE
fOpsi6f9YuvTIdp2Y9G0vt9nc6qWR9d4UXzPhOLS7GSu44V+bEGU2/xQ9DRSx2iaxuZlzfs+UWeA
4J379rq5/bcO+Js6ANMAMNy/Z1TevUY+yIDffuVXEVCE160WGcziSfImPf5nEVAghh1aLAIIGQ0D
/gs88FcVgDeRIKuPQoQGjgOlWwlk+ZdcmSAMBzgsgjsgw0MA6n9Gp7wXh+CvIDcwKMJS2KIRd/V7
TdAkfZoNJIugzACdX9XNup2mMhs+/GVM/h+e5B3+GgogmC9IEGWDDEWZ9PthtmRwKzqY6DRsWfJB
de26J1Nc3LbLHLV/A/aiQPorVh2OVULcAW4IlQ5kL+9QVNyLZihnwk9r0pW3MXPzNaPQjGZb7O/Q
rdV/qzN7Dy+/YrWgpWgMgTlsCCF98a/ArVcDxfbm+KmGfBENtu3Gq85Noqu6qO0oiJ6lfAKlRtJj
DD0Z2VOtm/WMdUtqziwFEU/nOYOoxZv6rG9qdyo7D8poLV38bHztrmw5lGeWi/JsCQR2y9Z0Z7g3
F6sLYisFFYaO3PgxGZm5KGfXHyM0Czd8HeubTDTUoD4x8gywHAo8MawHOw7tfRpl24+yqbcnqTL3
lPfiOp7W+rDkGkhMr+PTlhJ1nWUpK3ayIdN9Okztz41s3e0GPP9jGtcNCkKuj6h5zC6B+gHosllO
cce7vYW84KyY465ydl0OifQ9iF8yXObJ2N24voB2BRjTt1iL6KTZYvebi5aTXTVW/8yXHOLsKO2+
Y+NvryCp8Pdlt8mpQtEHFNAV2TEG+v2lVhHUQnsvXQ6CPV8XsQxfIISi63AlTY+qx+RAlhYoOaJd
LLu4r2LSmufJ5f2XZhLFpwYi/YdSxKUETD2UL00x9A0AKQeIrYV6VVVRU3us40UsKkQ/yGcldUF3
tcn0bYySCzR6JtDLTct0uU5meSrWDeplXrt9CjXnRdZsYoAQvqG3NUkepK/jHfcAMKQt2WFIYvel
zVFvdD4ej8UMEhMqX9a+uLaVZ9LI76tDiSlIQS9FWUx9lWyQGB4GDI5ETXVtdbt9ArkQ3RMAZFfx
xgsIOn2izpmZYyi564bHVdRFjxmr6TkHmXmaFzMcyFqrq7gR04sY2PiskrXRh01sDAKjsS4vMATD
XnL23Y56tySLuzEaZJ/P9UtMQNszlV3yaPTofcXHcohqTNJen0V9IYFrtH43+MXsoE2MdyWvWZX3
42UTuYxA+w7VFYuL5hukOBwfzr8SPoEV6th6gMTaPvBFp1cM6Bf1gN0qyNsyTG08PTAozNdEZSn2
6PmHb/PoSF00XqvUbM9BV7XDnaXPvVfqFphiCvHQOD5YOkZQnRQP1pb1YaLb52hykERsKIPSdRsg
qtm2w1Ky5dGYElt6Us7Htc3uzdJ+ygnv0lOtUHOj2REzBKKG1QqtOXgZwPOT8o2u1qJHo7INzbxX
olX0APhkVbtVW7ZdFYte/bkuY7ECl0Z9FFc8QsH2pIYltAk+nYZFYCA6u5/WeWg+ZK4pxKirpPHF
vHzI11EeymTIxZ6u0ing3aqmFQWMXqG1MuZsmTeWf/ZRJopjvqqUnrcFHAH7WkdrcRwaoFdZJdqR
HYVaNvEwQ/pWHElfz+KGQSovq651ZrkTLBIFZPXMDvKy5NAl19XAF/ol7eXkmio2PIIc3/kyfWom
6HiP1oPPesm9xI2SoxyjC7X2MMM8qhbghT1LykF9iWivHuFsqc9cbLAMd20OWU886qecr5HbcZLy
tVomRi6on7u4WrZ5mSoaSehngX1fLCk0Q4mHbwHsU5xXXkHut0c3m3xIAes1UJSHb+ec8cd1nZbv
LDXgsU1i+mOmCDnvtMdxJ9D2ezVBwQolsLmoPUwLMI1sZtdazvGwF0t3abMMkGQ+58nxVQumXW0O
tIf+xQxx4atolaj+OS+/eof/Z0HCPEJSx5uKmmjq9/O8tPeeZP2PDELzK5xILY7QQHaX/Vq2235i
QssD+tnuHPhteatpzb5pVIDQKsIHAwIsb++jRQVhQ9Hi3CLW42c0GtufgK30E4lHf4dGkG37AhXt
o2glgLcQt5Zg8VDQ/Uuu9/+tAl8NcH9XBUIAgRLs35eB592CgvpfVjfwt6/B9N9ebWklIn6R7ITq
AG9mRG30CwUq8d5obJ0Jw2u/yzxFUOU/C0BERUGAA21BRhBSit9D4fYPv1ocIvfwXlyAR1DVhN/6
h2boVyX2J88aKsff6yWEp8B5QFiKiJUY70l4VdH/hXVe23GcTV4XF7Ft/WXUDP1+Ual68ISql9bM
2/nCxyzf5Rp6kUqtXN0Q0rovEEAOfcXzIbpLRI6NUfbrfJeRkT+pLeXZpQWQ+V2OdSPOO0ss36FR
IhGa+U0cp4SXB+51/rTScbmfXA8HAlhhzS9kU+iXeV7p1Wyn4kn6rnHVph0a5RG6jnVvOt/uRrKc
w5VUn8901odGEose1JS0rkxL2AtKcf3DxPm5gLngpin9/GnE4vegeDTh2Zt7/nMkW3sLz8W10pM0
1Wrq5svGif2WcTF/8sKCAV8H+TOCDBL4gaBBduhzlJBz2cL3RIa7hgp/veUOsuHSZevPvI2i+840
C+Qwcytu5ijl5yzrIXgTwKLqaulIdpXKRjW7uNnQ9Ptlkt82WOZQ//DhQIG9fQEVJfwOwEBxNuDl
JDmoLKYf10TK24lO57SbOnGqFy3OxFYWF1BtzGdxB54JjW3LHlsptvpsM1Ln1brKFNhAAmU7eBuT
iL3JuvJlTWLf79bC5fEOXqPpkpVu3KVc2QtQec2hGRIIqtOuY5Bw+vLSbVAo0mZlporLvrjJ1q6s
j3zOp4c5YGMCRseTiuLhWUa8gEKwbnUH0T/rH61exgsoxyIUAR6DU2o9VhH6+dskB9ZXFWJrbmv4
pLDh0nz+DM/jWrEJdNdlIjuoAeS2eg+IJC8vSMz4uBft0hygmna3BpvRrva1XSvCervPFi+7Kq6H
8WJs2uChkV7cFWP/EzDOOp3icbP1PipI93MRSkP7sWwa2Ea2jd+NIyw6cV7oJz755nwmxh62cm3I
eW/Y/K2Hu+WOLW7eg2eixxJ4E/h4YskRXQbB7g0683aDrqR5srHifr7foqLuQDVs0TgChJzrh2XN
5V2blmuiX3B30yXbSVALGFufGRkNqNvc2tU3oMVbfiMGW0JH2aVVko3zl4Uu7LxYk/SjKHAM6CP2
jd4eoWwDU2RIQsEpJhBLc5Og+O84jIV4QnczNFMX65ip49CqFo83cbu1c3BpqqXKTQIQsgSZM8R9
2MMSfmykWqsoH9ND7csJQlsCFlQllymkqtddnGDX7bIHpLWeNIC3q63P4G6LXQxcA6Ag8xbjPnnf
t9WcrXxvCocZmBkb30TQg7L9MExkRxwvj3WzjRdp62CMbdb8nPhyuZrIVu8XwKpoiwBpoETY7CWD
FuQibab2YU1MBhStY/SMNWZ8iMrhfpN4MFXX/NwK8jGJsAzoQr0Ursv2DYPbp6ub4UM0pfpGLz7f
DQbgXw2V/6PLFFatojW6KgdIn2PW+B2HaqxqoAOBDCQbq3lSdyQzT2Xm9E5seLCjjpyaUTwwgIaH
tkuaHTQ1ZtfU8YyifdDFyW2shamDhdHulg9IcpT7eF7L87zLtgP8efMZ+Mr0gfXTsMfypGCpdfQ8
p1l7wNtiAeaJgOvRgPDZgPWtLd0+EZ1ln/MW6mEZMEEf0MF8GvMPeUAM+1fwsHwFEvNXULEO+GK8
efjsZEAdY4WnF0bl5m4LmKQK6GQXcMopIJbLK3gpAo7JA6I5BmxzGajYCeDgN21APnMoGC/BGXzD
uxqBGQogseDOIfMNmGn7Cp+SgKQuAVPlr/AqahyMdvoKuxYBga1fwdjiFZitA0YLeY25qqkcbpuh
WF7mgOVCprGdtQHfjQPS22T5dHRoAj/briju5CskLHD7PzcFPaZ0im5oQI6TgCGvWgBNDrjyEBBm
qHqyxxz48b21UhzWgETrgEnP21icN3E2QPccMGsEjAG+JrKeHuuAaRdyIN9IwLkJsQDJA/ZdJP1w
8hFNboeBqp0PGPkQ0HIYngCctwFDH2fIWOKSz1cD1fwUB6x9bga177ICSyaAeJTCzakO2HykpryA
VwOIvQjYPWnGFB1FQPRj3csjqOP2pk41/yhfof82sABrndbwIQRuIA0swYCaeACX6p/bwCFsgU0g
gVfoeQOKAQ5m0A05iAcbGIhN8uVqWzr0G5rFDeZb4CrYlDymgb/YApOxQhyE1gzdxqc+MB0kcB7y
lf7AwmRP2NH9NxnYEfJKlEyBM1kCexKn2QaF3zRewMR8P07r0NwKR5JxBFEDxDqtVjh/VfwZek0N
s5DPXf0poyk3427s2ISdSKEjvN06OUNLQab2MCXM7lcye3Cnsd9einFmB65Ws3OuxhIsYYybK+cW
uPXkOoEMaD8swGjPQF2JAyYpP8et1PvJGH1P+nXcU5NfTCLq95a5evff+vgv9fH3bjKjWx9+iPpf
AS2vAQ2hPv331fG7F4P/q0yGY+yfdClj/1Oi/GRI+YBMEy/EQzX8VijjRVAhfQeBmgj6A4/6F6AU
WRCoXnO80hwviU1RWv8qkhO89QtvaoYWHURaKK7z/6RIfgdfvqm8SYxX+AHFRVEeIMe/lMiKSTui
eplv5KAi7G9bu+Tsaz9QM92vUTFleNfvP0fn7+HS1+PROAM/jP8B5n2n0c6xfcKiFE83W+toaisv
pEXX3aHdB5Y24K1A/9nxgD0Dfcb1AZ2FgD+EdPz1+sgCMRjUX80Nb8QcPUJHs8YpbOUaaigz2ByX
/OcDvrPmhlsIyBmQKYFiuyTFe0BYJ40zECzRH0XCx6k8pH3Ww4EZ9zPASEqnXn0DE0SHo0EWxJrt
MfxU+h3qmvhZGJchCAD1pMovSknXaa/KyNjTUrZ6uIYAto/WqlOe9s9UjXBP7SPGYC3cCUiDkx85
EKIJTDFArG9FQXv+nbTEshvBatsTKGYgU0e8Rk9deyuTeFzMXmjqFHwGCwUSmcAjilMWbZusl4gf
MM3PaJg7/M6fB+l3UTvkAjAWBDQ7K/GWCgzXu7uSw3Q2SSaLH3xBT4F1t4Un6qSzeXD5aUOuRb3s
trrX9U8d8zrlxz8f/tVf9y/RN44fgtuhpceswJ3Cyfw+KyABLAYWs/qlSRRRNVZoQjETYP+IkEbi
/CKQ+uCwHWdgU7No683dkpEVHlvQgrBsXoxMGuyvHbo/l9ygo7X42Z9PMjx5fzlHKBkA9EN0Ed4f
AHHn+8AVJIhESM0g0QuL3Iw5K7Zc5ODhimwkcWXcyNhXCPP4eP7n4767N+G4qItzOGTiFN6I98ft
p7VDqAYpXgDm6YFVcwz3wWcJwbKBfLWpp/rWcDlCey1lB5XF3zw/v/fsWBjwYrwCcEJaQkWe4hn6
/dYIOtdR7CV5iXKdW7KjS8zoNzxI0XjebfD73tRR0iUASe06PaohjjdZIXlLY1D+PBC/L404E5oC
nqC0AA6B0SDvJsnIaiRrIGriOy83Q91ZZ/uWrwewD0O5nqHF9Lgrfz7k/714vO+D4V1XMM+C/4Is
5rfVSubAtbBAuZeMLXjKjyuaVWiyqFumITvAfJGxr27CqMPyA5UN+9pBy+fgFaoB/S9/MxGSQCf9
NgNh8gOyHh5UQDXQWv5+NqLcGlr2Y/SMLHH0/ydkuoQHovUdSiZE7jTZlsEVCrq3r4CXEpwVrWM5
PbY9QyYJhBfOPJYtGkGzt7Rz6UM712Z4/vOY/W4tAMGXIJYIqD5NcmyK5P0KDxF04WK7+WfvkLAS
V/GkYgxWDNELRRCPI1j2+xSKXjw0SJUJX2rgt//pYCUJy5EpigYBSFiGpe33wSpsOozrwLpno2mE
NbzB6gUH87zG40ovCQdA/G0AbKzgMQGMigCgvnUJYmqiJkKbbCVW27DyQ0G84Aw3PV9mXvVd+zfL
SvJ+jiGVFiAb4j9g44SHk70jLD1ZDPQaG3keeMqi9tCMQ6+nO7uNdQ8qya6wWe6ivAV9eehW23Yr
DLXbGj0ufc/PoffTjUCc0xbD2wuhJFyxBjlWHHk+NI70AzSjYgO+REqPJTGNGjS2FzEUpvirquYL
Oto/3/8kUJB/naZBkloiLytOUMSgiXy3YmBmGjubuf+a0442dNfHeOUY7Kh8Kku3S5BIgKWdr2+r
p54y/Gx6XU76hIPwAlA1EmaP00L+/oHO3q/ieE8BqjsK2jYI3/7PtFAgUFvocvuv0FPXzh4IrCrZ
dZpIsl6SYVoxHOio9PbUSr+ueTVJt1gJg366sAdhNx6dIIGC99dF08BuipqFAsFncwteVE003J5u
IMFnu845nR9616jtadOwI6gq1jpsWjVGHzeoQ2AJvklgOoXTvvUe944A+8KXYYvFWOzRhZHhyPIp
3DvlRY0Cw74evixEhOiBovOIj6k6FA848zoyoTYYe9qqb35gkKQcwdAm8yP6zG28ck7x0Ke1LgWh
IHjrTyLD5vrFFIZnT3M8J5hkeSFQZ8zWdChR/jw33i/hGP08RKQEIQBDCNq7qUE4DFBJ2euvyBcY
XCCi4hwq7aVrOn1OJoiqssOfj/h+NUpzrEUwiYYyH3v3+yPCmjLIpSXLF7JNYTIuUxaWv3TIFTZv
NlvKvnI4EDAJl3QCqHaNkJ4c8/TPpxH6g98eCnitgL1j46LQP2RoO35fjjYyTxbZI+1Tm5l2JNXY
TTT60VlpsRpJNZjk4JCrVN/NyJbAitNL2sHjWIzp3EGplS8a7sdU2EvNC4YgBaeLFYKphM0PYxHF
9Q6qQ99dYhLFAJXijIOgyTh6DDzsMsY87GaJ6uKcN2oMT/4MNcNtiv2+B6KpHPHz2Z+v+P26VsCI
G6PcwFXjaqFOfbdbKQYB0WKH/OMM9RqKWOqQD3KZzluYt9CwAA+CgN5j2npVEnwR42tlC/IpTGmC
XKSUP3LPwpRObY0G5VTDzBeWSAv6KzlaPfcD8Ge6Kjx1fGlDTZ2soLCeXJ5YPEZ/vqT03coGVWtR
YNvEqoY7iKjqd0u1JaYFbGFSpICABeiPYy/CCYwRgUnp13OMQKQV58alD4841sqwpECwhY0mkgnK
+ATWHHyrg9tDfdNlkyNybtFhHKBc6BCmYT0+VUsSLnEVLRuOKsodOfaFm8mwW7Ff4HL/5tLeVZm4
tDKBjgXGRTRn0BC9u7TRKwT9Td36EeLSsFKNzmJqbXqru+9jXIDvrtYR4XlPeWrC/thGXYIb4lmr
kcq3tQw2lyOS3KYFstPBYTiWvCGYfWTesJqYGorF+SxbdB9WtwnL5qlO+wXL2oiKBAesRx7jX+ix
EgxFKzIMxTjmMhp3VE8NHgmJcBH86218wlKo/qPeFMwXQ8Y4Ku2QWxUIqnfPaLJsGVuZjT7MUEhg
dXgrb1NZ+FmBJEnhS/27ZeHddhQOCRUn3LbYloLX/V2VEjcdSsje5x+GKcEMGddxxITC3o/xyZo+
6+iBL1HnB0DN8EW5k565QcmCRQ+jBFpcj3c5G5AecgRzBgcAupB0fnAIFMYO0EZ48EdvsFH9um3C
LsD3Kq8Lg2cFT1G4HUL5cCMgPEnwBUREOT/EXdvhTKhS2JsUG0Of+ucpl5Xk9zURFx82ASwSCAJA
FfS+s0E5OMDw6NcPUq4Mth6AikiJ4AuY7RuWbpmDdkg61hcIKUzLBrkQztYWgOUEQ3nVo9qJLp1o
o+yatzInO3iVvfge1xATLXzK2F7liKN4yUBeuIcWIhf3bYE/a7nNZrBS4LIbsHj9zqJ+HBBws9Bi
vnFWwhpRsTZukyu4P5Nyb4wrkx1kvhMC4xApZremkmZ2cH4Ir2Y8DPPmlhVAeUSbrDkis2DKHpmG
7ljsYp9AqXPWl4tMOOo3LsbzUeaozHY5GKFtQ1uLqdifQ2DAp8pCDcSOc5kLKLfayG8fFtal9dOU
acH3JBvTZLeiP+3AXAl4r/ZlncJSJKgWpzwl4952McIxeGni+CxZEpkeEX1VyPjQQwqXfVzpLFT0
sexi7z8Eu+94HQ2jicCy8Hx6oY4x93HLZ2G6qu86CObvS9j2YYqtgW4AtM2KtqtK1ZFU7nK3DbZ4
TtqmMC8y7bvZ7zFVVvsDps1liWETXoakOY3cWFrs0QdQJAbyNlJIPYRGW6mzmfVByv9DFoaA9dn5
hBQuu0bywowpvSVu6OU9YfHI4oMxWd/n5xPUPVJfGeqVFYdmFuMyXy2Uixqgd9YuE33gJiX2nDWZ
DJoTj3YKCU/zFmNb10NRL2UloozZEbIFh9i280UMkURWS91it9mpcsmwwM59PdHPXTQxCnM5OLGI
7xaCsiW5mXpUXSUSBAkyym41MhvwZXz7ZlTXGj8DF57hcFs3ZPZ5m2yZIvWNuV6kp8RHUZ7v1oYC
lD/zpklaXdFsDvsiOIkalyMIFETkm+cr3qi2a6gsqbiF/Wnpc9geo2bRx1yRKO3PYQooi/mWwYtf
Q9hdlgGTyB0S8NRTLjiPtsss0wNGKlotluxrrNpW0suIcFjpruA0rBN91zRLU/DDgkTXQRy6GilJ
boclK5wSZMo6Tg8xMO/a7uNeNQ5G2zGG+PlzKlKD47WNLsuPkLdZu3PogzGy8CnV2EF2CZPhj+D8
UbJU0EOFmj6TA65+10OqTRhowCWMGNGjwpdugKTn0bR5WPKzeRSgLMoFkH182AzqjbOxdC0+179d
qhyRC4A/3OT4H/aSgeNoWiYBW0zqcHuSPpMp/ZRoH8bZZGUDLCmaIodbEcG9ILMf1qKhsUeYjFFp
7eCvWnOLaAUJvgd3MJvs9DQ2ZqoNxiuCo/RMThCX+usCWSA4lRp3ut9gS6gXHIHgR/aZRz5MMOai
cOcp4jXsM1KZwtDMMzJHQKyMhV1wDjPexYdr/HU9zoEEegbgJvE96vuOPSqa8ZLATFcCAKp6CNwx
Fr9mD9I9QIkhaCsKF8fH9XUwJswat/tV45Z0o+FfBETSNYlrFz3+Guro7eP/GOS3zwEpQIBunvYt
TiAxkZyfEaXT1+6sNmTFRdt08ziWSImo40c04ALhI/TtRnXbPGKqofOenDg3SblyWiGsYl7ZbdlO
HUYJRlSNj8DVBtHjDjAHn8tKxWsoeuHKSfFNaDJj+1y+jWCHkGJcoX27JpnW6NGQLmbA7pzWqQjd
efx2a9+mB+MKdNOBIQoYXyikJPiLnq0S81QkLhwGHk2oEMBN2ziXH7eozkAj4UpJGN63ibRNK+zB
B1xk+CtJ7Qb8HnLfCWbXMMpw6m8DGm3Lhn90mnRZfohiOAKa8w354r4/EwHRgnOknjo80+Ur4N0P
C+5vPeepfU6YMJg+A0XFiot3M4rd2wFYdviD6Ry+QK1X4ItGEgA+0m40nL+BoEsuHycttKiPRhSY
7NKSRJATcnSheL0kb3MFdHQ55me/hrxsZofT8TVR+CPYATocvOlrhX1+TuzG4o+o3Jpi3vc2GhFZ
GA+C4+C0kR1aplH3wDY1AANANrhNcgLLLMLjjESQAPSodWIIDVMoFv16QcpB++40IiMS5nhdZrqd
Kz4IwIZJmUz4vBztgC8oGqm+ae2E/66vbAeNlwRQkQWWr29mNXKAAotrcPREim5+YpAjowvg8Mli
ZiwllvLm6IlNscIUTuqpOOgWW2x78JHhiAahJbYq/yVmvsF6I3TXKXX6BSc3o5auOU5So9/9vmZD
RsipbySG44y8PjOggjUGDKpE5K89EVl0y/jRkkUu7DS+XboHHY4hIr3fFK4IaaADFJlbnGCVG10W
hi8B0YLBBF4VpvgbfloMasEIJFMarneskdodwdy8Wnwe3hWKf9V6A66Mlx8pU8LnVK+svSZ94vAJ
tiahh53pNABRewNZtoRqx+Eut46n54LbDX9je4PeONpyoIaWZgp4KU8UWt+2Re9kkJgAYIJetqCf
cKVjttQA4YUqRiyVhHEov2+GFSsNjKiEhcGboC3G+KYTcoLNXaONwK+7VeMqvywoz3h0sSBIEIHM
JWkCSNlN2O6uc8UJG+8zwFgrkhR4A2njkS091QO0VhHooioHCMS+ZgIJ6oivxl6Nm79BPI6rYqYN
20ZLeZhuLnUJJt/bSDZjBySa1HFN5otlg3k8v1cb9KKPDsU0UIWth/z5K9ZbgLTR0kNuc9ZkcbgG
juhuLP6/+C9do15FZY2U06X/CvWBtMkzYp2ZvmHM9is/Zmk3jNFPZEs3nh+woxFNq0ED/0YUnYY2
/wmI5KLGD7GwjRA7Tlci/cOSo7axL+Vcw4b+ZYBq2sVnTk0z7Dpwdg3qCTnd0GxWoKHRcFSQ2HSo
KSG5KKdkwixv4X7czfhmlEPztYCZ8vtfV/J2Ly2yDTA8eMPZGi7rdbnReg7rXwkzO76g+g8Pbz20
4RMwTmLMeJOG79EkjvCJVazhg5wAnWgP6NwDt1Fr3uNRFqgW+c02rkl/aPCghqeybMNPfk1Z1JRY
iaDODT96w8P/l7wzWY4b2bbsv9Qc19A3gxpUABHBYN+ITFITGCnqogcc7oCj+fq3QKbqppRWmZZV
kzJ7ZmmpgUQGIgJwP37O3mtvy6mBHX1eJOoyy5ZmeDviuJo6EOst3XNgQ2lknyZgMfxQZqxbO1Ax
J+IPl7JsOPWryf3twmupr+lbblfOcJIf/f2FPBmxpQER5Mv+PLEhr1sD4HOtGN07UCDb+0N5t/3m
PrS2ZrRR91sTUklfum6CO6zvoA30/mg8jIUn+PfDxBRPnxd2tpVxuLx5jUDX22WNHw+c0VXsI0D2
gDdQytjbmDFpp3m7J4MUNEaxQ2rSNs0+L2uexsPnB0IfeFv0Khwa/F5XWUZ5kdtOHYR/0/j65UBP
L4f1gTvYZnFD9/lrWxmKB8VpJeyHHG0dVx1k2czTMHUss73hbk8QHP/t6cK5uF3735zufj7bbS/v
b4MTk1RfUMG/tt/lOHfQ7ANaVZ9LI/qZ7bniHMCT9Ncv9UsDnacJfIPJa9Gy4v8fhMQ/jMynsOqh
YFntj3vErMAgx2CNXPcGu9P27Ud+vn2pWGz5hkE/uXxlvy+Of30tP7f5PJOUOf5jug0zzuE+t39u
86XasWnfltkDebosY4WHXrU/KAXZa792lM5/9zn/+QWJKaFxsFHWaC5Gv/QsqlxiNW7M9B7hERtF
VrHjnxDks8z9/mT/9Ru0trbdf7r72zukd4uhHFWAbTGO+uUF57p0s3ao/fvfV4wpRwyXo7ZxFs87
zK4K9aEU6Soh/zgL2Nax3dZzmMvGg4Eni/3ob67o5zudK+Iohc+Q0WiE1ZxR3c+f+RKZxgRdo7+H
Krk9VBN1Hc/4PFYp63oB1IOvIHfhFdkJ2P5tR+yNfLsQILZYUGPEvzyfXgP609zNLC1IknrR8895
PlLruoDWCilm+pxnic9l9q/fxNbn+cOnukV40H7jhkGPAvfw1/bbtKxzIVevOoNdKSsvDpomcL76
kPf/9o7580u5uO8YOIXuBhP89clsUrtZRrgcZ587pwbAxKOB6qzhj79+V7+MgvjtCAogD9toPShb
WQh+/mpac8jTchbRNxP+zY+7ABDAVtlIB9Q21qAQ2mpsNq60sVPImsY8RFnTUuiuYeQ8lpPJM/s3
1/WpaPjDB07LjY8gQrjzMd+GJvnzlZkm442gyNVRrgRgqL2NDYQvfDRde+z+rdaWuTBgp4wWZbRr
0pVD126AtGE1F2x6SIOyuKsEDZRL2+UIb942KZr17mxhi/W663QuKmte4tRmcvOievy22V6WgNP7
fVOPQLmw8pu+apJQenSsLp3Z6hz/Nvoci1U+Nb1zg5/F6uerKsvBYGEj0X6BkBsoGORu6vWgQC9r
lIJb5Pd9PjD4MfImPndnCt2QNdf/WA0+K/bq49Oc8sZmBeSEte2mk7YN6sLODim3CVfg46ZS8cfg
2lH1NrkzPksEwYyR780UoQUYqVJDY4FoUGDs8dOLoC5HBLCfnYOe3Qfo62c98FGIMKCa+HzXPtz2
wqDXNGgo0SsfLEPY8ZIQv7YN16TpX2RxPTeKYwlt8bqsHx2qx8i5RicYueJU+qaxnamVlrQrl8/j
TDQtyukRrI4N3UsaGQHN+l2ZD2GXxgYydtR6ux5XqmffRkSjBNM+67F09l+8JdJr94W2/TYYopSC
43MNT4de/JdC0LTNEu5zpvKHXPYWItzGonb798IJToXnnj9P9lfLm5cBsXozpeKujaKywjDWKgMu
mkB2NQ8x0UGMpPdtt/DdglOx0V+TgcMBX8dUOJYXxgsi5umyitSg1h1T3angUBqFkvFikZvq6Jow
qt98s6mWPEld6lYsgzAO5XNLAwM1Mk6EbXL1eyXbM1bO/MuwYfkrD2j0fQA7v5cr9I+3cmvBo8Yf
n7dG/VFUtUFdcfKRWDXx/mlp+o2FDizrAi4DEBdUqcoA/8Na2IUPoo2MmuQND+JWnmXTg7cUyIaX
YkoBmWnnrDCdFXrbrM9oCHT3gfTB4kdefh0UUNxpvWr5JeWmPnMzr1M7nr78rZSifs7MokvgM6Uc
6WpnOHJmpDNjt94FWMqvXcXj2E7Cv/SnQiSBm5Nu05uGPJTB7O7Lrhhv1rIezD3F7bAPF9OpuWP9
5lsuxgfbcsWFdI3sotFq2HuKTi56juxMd2NEAM0U3gUi7xmPi+KdwJo0qXN8GYvbtomXRv15uNrN
YUlbhqngMlx+dYhK1C3b4DDxK08hx5o3OXfjEflA+t5HVX2sZqtesdmW3iEvze5BuLS4d0iIkdQa
Tpc9TvMavtZGC4cPNeqXKbSLvQm879zFLFpg7zWcS5du10GCW/quyiC9owdXIPsZnOjdYmLCscAS
1r22y7w4iKU19pZqhnulXc7tLAWJWubx3FESoLXXTCEElCjNw+cCZMpyYpA/flO2W1r7bhQDp4Wi
yZeddrzwezh40A+N1JDnTcRUP3GtobybNUJcj5H3hacGqye5JO9ezVJBtgxc80L51naHpt42isz0
dD5TFV6ZQaVPNJENgBNObgORL+p3a5qcdreuIWE5A/K8l0n00/feMObYLqz1VakSc0KUClR466q4
c/Na1IThYH1OxDpV87k/Zj2OWUsU14sF62/hZAJl0dkssbjexDlES3mwxWhfeDXcShqmT960fDPH
lKCaTcyv1TgkdOjMYpfNMBCxPnbO3g2G9lrkrnxZBPEdpcmUGIMtvDM8n3FQZJ7YGaMDt2Psu51j
1+2R/CqCHcxmuJuttrpT+TLgrBuG7LEHRvEscSzAkJlHLACWxP1bcn0MLuFeVDx48wbOmsPpNrJV
TmrJqsvXshFE/2Rm89SSyLMTQlsYlN3wBAsijEdppucuDuFXFfrzJW4foJWCviUvmg67dDQAnmVj
dumHBvbK2qqiV2lQUychZQ4uwlL1GE786sBC7/t4atbgbLC6/Ba5CxKJKZePNiS/ox5n61gK7b9K
J32cOG4+rn2zhsdeuMuu7Jvs+8IHcsyHYBz3VFPLwyAjD2Cb2zP4rADxmLnWJ/TZ4thTzlm7LFDR
Y9QO0ZuDrehLKdPuDfv++n3kBk900NmgrUrniKfATvoZcidlmrHzplZfGlJVX1eza49ObaUInOjK
XucLhmMEm6xIZlmEtFW8yj8jGSGNhWrLY0UO1CMSKYfr1/a5ZbaADn1HvdDe6m8j8qXOrKWOHppG
wshXZY9DmCWX0yQm99Y1h3M5utNtC0Tsi8Q1982pYG7s7H7RmJUaHh5aQzeWM4wXswwmeGikHtD+
CNtj6jduwikToSLdg+i0GjK9TNNc3q12mD+GKHBf+jUcvrDhZ2c8bAE8G2NACuQXhzpKvUsGxZYT
D01UY8SEksr9LtvDmhkdDKMwv83wYPQxAgvzIKeyfxHD6AIJ8FYitSJ3vEDvU3HIbjoyydaoYc2G
TeoEVXhmMTqLNTSZm1BnDg1uabwbKe5P83Lx3LWI4qWZORMkwUhnOLyE5qKDYW+SYo/Lqo5EejkZ
IrulWVFfG2SAPNWDfOVnMvqlhfWkGiqYcgzK6zkqUTF6wirOo07YX0cjHae4zifzCsXM+FjYWvfH
HC+7G0e5FVy4aSfDQ2Q2LaznPBQJ41BgMJqxMcRIcL473D2R3jVO2l53BmPzi8XoAz5r35wGCdBA
My+xZrxzp9btmxtndo27oI0KvPQ4auHLESlxX+IyafZMTpf8oimqDvuWbD2EhWlqGccAUMt6T8IP
1uXjVnqYSdTPXQ1nWJN1kW3ZHqGPc8cKqFxirxnTD7tfqWJntLIvU7BiFu9Ar12iekutZLIoES8G
zrPDk1dwiJKsI1IMHj4iM2tR55zpwQ/w3OF2Kr+szpLaerfMvRnhUGKxM0+hS2P92G9g1STXyhsf
IiOrSoQsWR3JHblgGUl/hhvNDwXkO39n52591y0A848T5zWcgUFvm5dTVM5tbEva4VdBzXKaoDNb
k44G0XlJpGAMUqQ6H4xlxmRRL4YfrQ4ff2vOTUK7o6k2sRMkICJDBrcMBxBxpV/jqhhVx/MQMiWM
R2uxm71rjXV+ucWJ+bumpVsar8PcA25sFuYnwUhQUlu4XrfPJm+6qgq6jUk5F/OZk5FnlcCEzwM6
S6W0TlUmBVO90QuWnT0xRPYHe8D4Fc1B3JSpq8AjVpsDjdbXkyUM+a4jShNHisU+dl1qQSAGS0TG
HiVcbnQxI24UXTjVcv9+MdwuoDAbQ7i1MSvpwD/oTAMH4DcWoT7099D+xM4DMjhH+6qB/AWY1Z47
z7uyDO2Pj8xEm/Ss7EP3NdP667rm2WOWi69ZJLwSaO3UPExIJPZpmMqjyeZhskj4kilSsF7UCx4y
6ZBmqHMZxaIX6wYXcuBJNI3XPMi29hMpfbxRYeGyvuqh+TZk6XoIug1OmM3pFYO60IytWW2wCzYb
9zZSuQMyTEqZFJqWCfcDNwyS/2J6JyStuhN9q8K9CoLsUnVt9zD2asDZMpN3Ad2hyYIdnIXo1HRl
n8AerA9Vn3po+E1rHw15d1GlnnFlV7NLsAOzvy5TzIAjjkWgKVL92o6kq60zmIodRBpIr2akexIF
Lb+7RoY3DSexmWsiNZlz3FdZGbu+0mIXWWAx4w5d4XhSPm9uv9ArflhTWbynjI/7Y8mYKpE8lIA2
l0pes8uz+Rd+RbxgSX3BJaT37DrFYdxSKMdW5E9lkVlfaWCB06qs6NiZUXMIRFDeGqUpY934+bMJ
QBxMLn1JDm6HwE7LFzgqQ7fznK57ccxUno+2k+IZBZQVxgU9xvNU2LzpzKRRXMw65hDu3GB0HM/1
ZBXfqtwJvlZpZj1XljNdagagiSf67uTQeX2ih21X25oGvcQpzf7KT1OHupXFcbsJ3W9utR3SFzAH
7Nqzrd46HRoFQXgF80R6sp1/ar226GIlsbwxsllJ2uyDqbRip2Yd2flGUXpXtVD2G1hv0Gk2AADi
Q2tQ/XHF743pInFP5IuA6OCPdpBwhNe1pNaCl9mIbvhNcGrL40o4jvmVjXeSEM+AVZwZQ+UngyiN
s6L37Mdt/H6wsPOO8PQMceN5c/k2AjBhe+DkeejGFFFRl3oO/rVQwipAm4EJlJLmclajeCPNFDK6
olsHglvX87dhWHhWeCg5p42CZuA7GZD8JYMtvW9LDbWh70ktnAp837ByPf0dj7pOD4Q8DhcuIAvO
spQjQ1KnveHtjb5BOmuu2nsaVF2/BELPcaUcrJKmgYt0nALrgSFVGCGuoYbb+cOU18eJouqc1a+d
9nOf5yWlXETpiRjC6K4dsBQGWUiboG1pTE/spdAI9RF2cBPFhGrmpVvpQ4byoYfYGpcVRRrMTo6x
OgZcWtjU1E6brs+tGtvqxu6sSSWcKtKKJS3yu5VEU2vM6uUI47ds3Rt/dCBPVFZfOK816kujjbUR
zmV6YO5UzeZVlXd+F8WctmdXEHmYN2qMAzZcb0lyxkBhDQaaXR6/uwZIV10sIThcM1YjBzBxW2u6
VlBUUEtDVpSj6IvnLKvcLksmHhWmEZhanFbu9Nx3/nDINv/nacxHULaqJ/PO2+fIiBqYFj0jqwcw
o4wwjgK90dAmcnENs7wtR1HxPbgGqqOxRBBMKx34i+Ttf2+MKDD5HFUJTCMS+ew9e9Kz84fPnqch
tr49GQBbh9G20llcgL3fJuCM3bemP8/hGrxnbmrO/hF58srz1lsEVb6MYsqNHJQyDTiDk21aTj5b
BMvx8DRiy+zDy4GCcr42y8hc3HjM1NhXx5UhEd8WWx7Zfm9OOLa6AbQ0jEt7AWzKBiiNq822VYx2
BKTeAzhdQYCYj94TcrY5jj05lbDeBmoczg5ZfxAiJJoVtVuXVIh5rmw0UZTuImLFXIjUVEPoHosB
fNwiaGZqGpIF2WFyrCd3n7WzW9R7MSFcgeoq2y68XCn9wn1qYPZnmKTTSIy4u/vI3QfL6rhHxmfN
kwjH+tFApDJgwccUt3NHnp09oo3m3WwrqixE5PBf9p1PyEaiJXIPWOt2zwxv9cflQ6wOqD3Ttx4i
0zPaqcVlZ6ZgN21/vCqtZcFM6TRonnTEPFUYgH+jeQpOPSVcsHOA6blkVE1Ve5SDiRhwDsVESpmp
q3exmhBSUumCxfXZR8cEjsJyDzd9mikQjHpPBcoJMS2F5x2l7w5NQiDQ/EamwLwALsqm3roPIYt6
yVS07TdJQpokuAn3tNlia+U0IgH97SknpDobwT7r98yYt44LFbXdxmuVZwfsTjo1DkC6QzQudg/f
KQVK3O3dxVRnluqCl1rXLg3LILWzLqahiMl4twSLum7I4CRsxfTG4RkFAeoDpKCI1WKkEb2mQLJs
5Dk0t7Dg226zc3vq8KuZudW8w+Ua7MGfk16XqQ5F+OjhUUCiJhoUEPaCoztsMUTvAsCcR+T/fDHB
nBk7B4naWb/lOMcjDbO3lbk/90Ya3UFl7XifxCT5liBQkS87AWkfQiBEovDdQANE87AU2aXBMqy+
cric8rugbHC/KuRAxRkVjH8u3cAr3lgiidtztFved5OTXqE2zN4zafHJh9M6o/pKRzoj61rMO1GY
02M4e+PtJAG3XgvcYAxZg6ZjNd2CAObKi+4t2odBEuFkP1k0LXDnIzH5bXJc7Hhepdyz1i1LVH7S
e4BP1h0GuzWffamsXRQg58vlBilw1LrssBEt13g97SIBdaTxRtUtOvOo0JE+ZYSIsMy3K6rKLCXr
LZyielMYcBoG/xgsNk5vCHOgu/DnJZneEKlUPildmEEEqPQcgAkUBUCvr5xRjJeZbZHcaXqZICYb
nQS24GBAvDu0vEuG6sFXV+ZwxBoKcMIvtopXhW5IBq2xEHtDrluEqqMCyJOwoZcImGiX3K4NHYAd
ZAvh7yuNTi1xzKbYr/3Mz2QeqjTUFw34H0f8e1J5u7dTNcfT4C0vAauFvpiHVoqE2ILwXuGSHnk5
z+s5EBR0gRq7u3Lq1L4I87oKUNukBGVIWCkXhpHbb4QIVOezsXmyG1WCWwvtV8wlY4tLM4iWuPBU
KeOA1OklGaelVDuwKUO6H/MirFl/pVMT92ov3mHwJ+/JINBivqZzVRGW6QLl29XA3l9AZmUL8H5L
XncINcx9MHkLh4LIxhzQp6a3webL/EvlzXKK2Tep6qjPk9yRfbh9bv7N5Ey0oR27S69DskGfe8QK
2U6P9Yujmu5ZDgTG5EVL7xFhInojiOxuVMuXzJhAMlRqNmKDyuNKjrhkFH2Xr202GidZ8lAnsqiC
m2EcuvPBA9LCiby6pC8QnBmpGT7RMS4CboPMfxM2iSaza6p7LRciQlS3ReTpcNqqNUB4XtTS4gmU
Cs+Uk7d+skaEGOyaIpqPrWfr+h7TaZFImlvELSvXjXvHG/eUL9YFqQQY9MvJes7TZX6O0sHaCTWa
OBC9at+Edfpv1LlmAh16eAwp94+Wm1pvsOerZ5MfgdA688GhnH/GuhJezczKj0IPPHXh+IrOd7gV
I6hfkkaAbvAcrLdRBh2du8FtjuwHkPXHUJH3GKDx4Kcvp96Wv5U0O5Jw5qDSE2JPlntudU9GWLsP
IHLIX3Hp6p+EaC2MxAgWYWJ9W0a6/3JfCfpB8o0Nqmp0wigZM9AzJ9quEffSVZ3r3Qxl3rPKqzDc
JD6yx5fNrH1eyqZn1sDcrrtxFxQpy3GysTzYidOZMzGE5pgTdHhCD70Mjym4Le+bB4emOiu7sBnc
OHWlORhE3HkksrB4VYhCmLUhM4AsXPhmgn7NWikbQ3MhpbLypTmfxmWmi7nz7dk7uG47hV/9th1Y
VHpR1XPNOubl5JNT5zHuT4zFzzJ0IVD6NKpeynjESQuWYh4a1OAuqSE6F913szcWiHfMdtG77ZWY
lipH6lJkFaIbwrc3LTb3IBD6Y0bWhtnfaSccOMIUzuxL+dQRFaHLhHkmqOwDzptiLq/LslNA4tRE
qpm1N4Uzqv5trFZtLTt+C+HujEddSrLdKnJWhrMUt2FJaIexbO/E9TMzqo95Nuug/20EGQfft0hD
8rt3SMoDH2rToDgwX5SLSms/nk3gVPrw1+O5nwe6TA0RLJiMDjfjKTbxzbj/R484rbJwMBHbf286
sQ009Kckw/FayVxXBbkLjGfQ5mzgFygIolR/cwE/D9W3C2Cujdc0YpCPavpXVGnhLVh5yB55rz4v
oPkUSjRVVHPHgWWBSPzxlv8R8/b/FP73x+y//6eowe1q/j9LEbRwFf/h5vgT+v5/YX3rWnwc/wE5
fP7IjwhBM/qX6YIT4G7BY4QC5AfJwbBIF8S47H9qFSLTR4vxg3kbwLzlpz5DAvkbroGR7ZD/z//h
QHlg0Ekl6KDjQFXwT2AOuBB+nutz93tcV4RtyOR6/qSWaHqWfPg8E8JhwTCTNKdpaGrCqT2/M8kR
0SFOvLIPhnU8VihjYW4zkuPRrQhDUV/sxh1WyWjAQYFdSyZjUxkHGl9f+FD4lDQ+Ns+yLSzyUSbI
TgcXN2nDuSBazkpjmgwqTXQ3jT5xUICbQznBFj6Iq7ZeyhYlcgG8M4J8c+kxpz8HIavNUwkj62px
0/QL0CnBDNJ/NlSnj6Bcgs3QgOkArPhl2bAyNeUMA9DzKvtL7hegA4sc0R0YsS0+Br9StEfuSkhF
LVcQtT4Jnvcr57xXU4AAw/+r9BUOZc6/dj7AX5RwdVbmX5lZH9tZ18dZY3RLiGsrTuSj9MF1FA0a
pPxi4pIxDPZ2H9DKcZCVHgGR46rIG7c6E6mcDuUqySfmOMwvpnJMQcbrVN/YXtq+DNNi3U9AA/Sx
G0qMAErBqcnoDcIRzZZ1p6pGJqXX62f0m8tTunZEHMusF/Np7hBWcS7xeKOcKUf7GZN4jwXBqo/K
9iVdzkrv/Uz01k5Z8nLCR7HNKBk5YwMiKBBejHeCwRY8RSXhHPawZWYVH/lZudqytDS3eoKpbDHv
erK2bICPzdHZAriAfpPFpcshQMW3JXR5H2ldeNhJ7jJHNhcab80ZcrY8oW1Hxpc9Efc1bcFfyC3I
AFsYKW6sLQK/YmuLCSPt2nxdESodiEoo1sOGkt2jzVtemy1/84DcnsAxoG8PVivzCwwe9XOHBmGX
mtqaYmFkA64kQlQSWwY3CEoJM9tizWiso6Jnl4Ffb1ozyWcZiKbDounf5YGMbmaPiLQ+lVsmD7Fp
+UeCWucQpobXiamal4+gXwmhOqGosk9DwwgSpEv6laeBARe+iegtbTSsu0UNujpmQ29/SetiPE2y
CQ50tmC6RW2qHiiGv5mTZyR6C4LDn06pyxNQnLqAwymzsZnUuGwLkGv82j2vtlA5tET2UavcT3ee
Wi0r8bYAOgUN1EkUqXSMfeV1H5rrWz00aYJafHkaC9GcpR+JdoZhkm4nQP/v9RZ5t3Rze917GC12
w0cmnq2LNPZoeyZWnnaPftYPu8mI2hNziey3od9mlBTU9X3lErinViZmNHmPQ4cuRQapC6wUqNid
l/eEzaFDiQ5d69o4gr3USi8+2gmjN4gbQmUitIcmjEKrWk59BCpg3hgvel6iXZsO30qStgjdmqbY
o5l8tnk56Dbar/O0/Iaa2IvbKovmJNJ2IKuEupTvEYNqzyjdv53IyiG7aYeYeFzk/8Wu+N8xW5fm
mvOX2+L1d/36/tOu+PuP/NgW2fvAuXM8+EzP/Q/gyLC2GNYfCTD2xn5Hp+jb4BqsYPPw/tgHNyw8
KHX0fi4Q9U269Q/Qn5jrf9kIGRFtL2NHDoSXzQj9c02XDxSdnEadq2Bb95bJ9U4LEnJJJDhHFwC3
fZ8ghjn3aYxYO/Kp9N4EZL2nkK2Po616dqhtqfXytSL/u2Yl6tEfuLEtegIkxm2RphfBcr0t3ACf
oVB+rOaRZqC5E9siP3+s95xWrfvRUd1Lu20Hq2Tdof7ddonqY8dgSZoOxbaNBLJsmK5ve0uwbTN+
xCVizSbaJGakQCi9sTjzLSeRwD/knB2zs8i11jHZyv63cqwV59ylqt77wOhvmIxrsiiJg7xJU6Rl
jGlS3ntDP4fmPdPA4NQt0l2xvY24R5hR87eO8oR9PobZcottq19OGQoRVJXNMhvnIRfYMR8Ff42f
uGmcOzsU3V3kltn9Wlb6BiTm5mipcUnkTYgWfdvHywmoDyPkto9Lt6NTvtHxbsm5qdoEYfBMeeBU
9uMgxBCsEFpTsxv6s9TyivGIejBzgmOIzSXDZlaYq5nM9IdaZh5tOF87wdq0VjxgGjshbu7IACep
LPfjknK7JSmZ7oBRE7shalc5UKFb0luod+gZeUWq5+uq/whZJLqGxEXRZbLB9yzondAm3WIZITST
0ZiSV3zQ6Ud0o6c+ghz7kW7gpSLJJk8Yjm5xj6aaWAptHCFp0rtKbzdOsJ6tc4mKxvgAJ1SNj7P+
fBjGkeBJa/nMoZRUAxPRG9VkY2B8zj5DK4nZYNL6PkwfgZbeZ7zlPz8G/Hdc8PCbbxlS/xtc9qdz
wKl9L15/OQd8/sx/wi82UDGwItPmTvgD+pjsC2huiKQRZCOz/Sj2f6x/1r8C5PGsgQFpVdyBnDR/
rH/BvwL+YvuxCGk1pLh/sv657ra+/UFvyknWoT+MGtZzUN6yov68/rGC5cUKE+CUOispL31dv3pl
SoLDyCwBbuaqt+m+ovmlRkNPTBBtCyK9bK5WP0WfBsgB0qVZ6PdgtBoCpeb2awQPqdtl2I2YDzBt
SeYuHQ5Nu7Zf8cg4J6jP9o0sJn/Y0QJ2EJPU4RpDeszg+UdYcQs/fGBPr+8JTNQ3pn5tOil3ucI7
yvFavkCB0zggdd2ux8oU86ui1pmpPOmYIVrL7BSJ3pbV6wxBVu2BuFdvuUGKzs6RDYz0xZZ4nm0K
rYrkHrVL62i8ypY5Jf/STFc38aQdunu0abi3JUlZFlooxD49YcR0pwiLvXTKQId7ZwnotBlMvZks
GCTGCiXESzeY6/XIWYAZSk02I4Pjb2Gj2xd3KLw61iyaF8VU9XeLKLPXwjOhFIdkxVoMNhLZNmHc
q6W+Xr25u8U0g41xChGJMbebAqSnRXWNYWq+c2tnRU6HrEF1J0gcIyt3Nca6HeXOd7cOVBHcWr2K
iOt0mm+AWS168A0MX88Sp5Sd54HqSiWFUmrvTotDiSgYdbZG1Z57A1mARKGMFyFJpOlpVVZ/rle4
pqhAvCjbFV4fXIZmwzhC0qR5choUjHTO5K4cIRYgRNPWMzGp6fNgcDgRk9fjlI5o0q0EBGDj83fd
yuhqmtOVfGRr/K2Gl98Tgd1wNEllf5GHof53JKFL7bJlMKpE1W5+o92WiRLTjhJXS0THmvpBX9XG
LGm3E0Lw2m/5DRlp994RpWDX7GxSEL+WJVYyAjD6Xuyq3slu25AYQ5bibChpyxfZeUD0/G20erwc
OevywSLI4DD2uXth2SURk/nY5WeGs4nslk4k9qDB7S2Wvs/ypo59TpwvRpvJc5rh0fdJToE8oInN
3B0D9ZBAkb6P7slcW6dYDVlnPJcZuuoceRw+/RAELPqCtfrmis6JoPvYRBmba8ORdrDivrHaL3yR
1eNkqfw2mEt1pciQPQ+kzVHW6qb+Mk9bzmY+YI6Ee7X7Ejq9CXl06FRioP2+tLrMvWITG5EV0dC8
RhTaFSBuGh7x57m1IATQ3o8QMu+qGfKiIGiiMPmjg5lNT3GO9FL696rDKY3L3TTnluEcRqj1DG87
Kdr42NP7ZdLOcp57eXnWT/6tFZZVItyAZHaH+Ekgv9EDTo1A79VMJ5zogGVn1czxkW+5kWJ4b3dx
S/7Zw4ibSZDObIFFxZYX521hXruimS83JdKRvD7MbZ2CGFMt2R40UrUPnZF7kQfmnnkDz1Shdf04
p3jjL/1xYJZLIOdaR4kr1tF8cFc1NRgzA7/1rm2rN86mUT65SBruCM6KCFOR8NWxh5wDHfCvOiEk
QN7KTuhHEgU6NssdBkz7NOKi2nWhl0GmVvXdJB15X6PzZipQYvx3onofCL5IDBZoTlWxI3ntml7w
bmzodJtDcanLczEV/CbH6I9jkPZ74AkvYGoItiiN87K0d0g4sWOGluLXGFM8M6V8yl3HPeFl7GKL
j+VAkJK6KUz3JRoFA/DViYi21cYVqsv0LNuW6mU0f2utAWB9lvIlL+9S6Yth5TNMB/OiLGyQtxbE
5QNooseZacCuLrunMABM3YTim8c3hknXvjcXGSXpUD9hnb/xp7K8Hfr22U2hNgPSCYrFPJAc96AL
p4EBFwwEynCuNadKI87B2wUbW4Rn2MWJBfEhT49a9QFB2f4Vnn91LknHGcqUjgAAgaNN8ZxYaqmw
3cEpS4Koys9lFrgFb0+sL/ms1BWTWxe7prWzuY0ufL7tSzOTNjr2sb03mf4fgQIYRzx93E1Lt16T
UVSCe+ksvQtp4t71yxLdOyu2liRDAH5XGfN0g+HwPehy87xCkXPB1KvfG2oKm1h4wDNYZ3vK25Db
70tgSgJJGCigBPXs/YqRMcHJslzX80oQuLZgV1REHBmeq67tqLjzJNJXx6nyWGrNOFZWTSzpsj3o
Ok3voAG7TLxJGfHg9lFqaxJIzCmpbCd/ref0NVd03W28Arf2HM0XuMCde5+Z1cM4wYEbHP9cBU0b
zyO3zn+xdybNcRtr1v4rN3oPBcYEsOhFF2ouFsXiTG0QFCViSMxAYvr13wPaast2XPf1+nNEhyNa
V1SxqgBk5nnPeU6q6U9OG4Pc0/gPR4QwIBGD80m6b8PYt7ceLoZgVuO0tQgugzdzs3dBo9v1PGxa
NaurobNxqTc40a95xmhXaZe4+IQ5Gt06WZyta7eQJ8stYTCGZrWD5xa/2VnGveWXWA5dqW65CLNr
4B4QHZxlYlEId5MIZkrAjG5css3rzkybQz5b1k3mWT4chAlnzmB8cciGb2pDk3f5Ak92Otd86kqb
7NpgSoMrI5YZNgJdBIbtFtspMRtcuJbYGVWTnHC8+QQyhmlfeMl4EB1r5ChncdAywoHrfzbJP5GP
X7/lScFmoGuSt+5n4Rt/H7vKf79HBjJQNq/fyj//zA9VQOe8z+iKQjeOVMjc8K1+7QcxFh0dGh5b
EsYeH9vd/xUJjE+kSOmO5ehtEDT8WSyHowwu1iftSKrY5R/5W5vkP0YLYW16Ljt1SIiQlsmN/X6P
rOdxpQMs0U7oXnXqb5EfvUk9oyLbRXNM9dzF+y4R2+N057bwQJ0rHvs5SZ6cMYPbcRtPdhUdF0uD
tM6FhmiCRRJ7RKSnnDDp1Wl3SqbdGO4kz6MkuXKioWeUP/OnodoTl+e1HnCyDPWMHKxyNcZXRp8z
lMaz7bnaKvZYF7jccXceOYxQIi6tIUsmptVhr7+YRbOA/USHzfQOTBmwzI1nR4N78eJRxf7nJOlQ
Y33qmlfUMmh5QJM80YdMNXDRVu5E0RI0n7L2qn+0tF9mQv9Xnw4pgr+6a/4HrFbRvrY/3zXGx8/8
OFn6VOc4QqellkjOcoL837vGtz8JA9Il8hk3gOf4nB9/jJjE0qpD48VSdfPrgfTH0ZLeZcPgbwM3
YbewEKn/hrQGhPf3R0se3fwfyHDXMBznz6RTkFgmErGyD07mEQZxgIc3RdfvZhh0R2rQKVfXSviv
5TBM30hZuVeOtDEseoYx3JalIhfdVtpr5mZYBbkvr2ey+PcixSDLdEWApG5t9zrOWMOmtE/u2TYS
Z1J9csgjYXwpqxDeRuqmR7onNzBX6680iqW0F3hNQs3jMOK5UtX8BjpIC5IwIgIWjtK8gy4uj/gi
ilPoWoh81PJYWFbOpWMmgU8D+VpL8/ho9C2+/SSHIpJrwlqbWuQewYWQ/wmz8XNZIRBWmedfTW3U
p+wzR/MyasonYib1szEl5AogIvSrvrTqrekypaHpJHo2/MS/ZsG7MUasaqFp3OOhKteGwOBT1FhU
V3pdWe8WxTbs3icKAuk8Mdk+NB0xTYPzRkqoG/QsB9uGqcPOyfTqG0Gmems1AKfqpGGIpUr5UNup
gHKY2emOHWS699sOQc4eMEC7E2IZnTlPpZeEOE3YFXdlMr/50zA94+6zLhHZsj1e/eZaWOl4cQQf
DoiKZIv1Wp1wNNZfc0uNa0ym7rbqs37nGpK3EVFlY8sigy80sIuQtvqm+dYqaZwpsPzqBD36YEMp
2ih4aQB4ymLdOuE5l1V+0DztgClIIqSV8xMZvXpX173zHuHNwj/XJeQW7GEHZYiSXnjCN0BdZyZF
WiqPMcYAbWPNKU0h9pQ+RlPiv7i1gNoIRgh7tBjuKp6v935oJ+dZF/p5aHW8ngq/+xMQu/YqVXp2
Z5d2tcOuYnIqZ1e+d2hwSsE4WNZlRg04RxFK6eRymqTjx3NvgQizyyy62mNttfolGKjf+Oxgj2XU
iTBIZzt7W9pirkMI7XuScNZJdFW2yyuBEdRzk+caINV1EVXOBVPNvB/jCeOn1lsnc3AWyEUZfQZn
096nbPoDAqrZIdcUnT3hYlovHO/arCvzpfANdtiRLQ+Qtao9B2KMfTkm7u1gx87nrBpOZjzYXI51
s9f0DstU1L3GCscJ8Q5pbMwqdF9ra/ju1GN+iKaKaAu9LDRbhfbWRQxdT25hPlq2fJsGCqMCLbLN
F9cr7svemh/btpqwAxb6pYxpjllkFO0Iag8bu4+t5TruDccIBpgnr2SYOK1F9GusbMuiMoUE367o
+SF6nbIHL6GZpbc0xoE9hT5pxJc4cMA8CEX8wIPoc+dabYcBFsjsqpPGfVcWB6ZB4shJeVcQ/A9I
KeeUwWSpvFiGkd06YbYXE0VNIpyLAwYgzCoVKrHiYfnS0fVEOU0esr8kzMsaj7W+GNPbqtXt7zMH
jMCSaRzM8aKYV458JkI8PrhFpV0qMy8DvlAXMkzM8bFGVL7RmnE7ZKI+1Q2+usD3tw51TbuwJWyE
tSgjPHPpWbifNcD3sOss45LqYJQKKJltQOtQf13offNmdbgrqbJck0xwdziyx02fGUpjkGl5zx2U
/oqg75xRu+VOJWSVKfo8t6XcaWNHVnqaHJcTyCgWow3okwhsuSrmlnF8qZS39v3+IUKkQRmQPo49
5sw85lpqnQkm6ScmydV5KkJAVAZ6hikbbxVFTBapsXZXPAFovGwKCrS05IkYhX7IdKx0zGhrNBlZ
fs2g+pzCMvYvDobUQ9s6Y74iNNZdkkXucd0icPASvArCs7sU28SNTlS2CyrCBte9V+qBR/lOtgLH
JDbE7/xHn1XjeiZ1+0Q1anKVz/0XH2blnhVxDjAD9tdtZCdcSkN61aYCwNCk+Ve5spsbjpz1OdWH
Gk9gkpH7yKsNOn7Ebg9D+WzG1cZpa+tJDrm5Fx3vsgm9kulKan6f3UidBxjor7ZVL4sLgb9nVKHk
AS5in62oyfS3VupHO0zumJaniL2aEcY3hkGfIVkBZ9VH9XinKz76Inbm9TR1FRqJ6Z28xQi1HrMy
/my56cCFxnDb12yHuKWu5t0UWWpXMCo5SH+uHjJFwtmo0g3YxvlGMonaVD1ofiip+ozxVits0kHj
VtRlf230kXn0jUh+wTkn1wMK8ao3WG4R98YT3O9qDzMZ7KSsG/9FCpGs82LQn7OQol+eTDEqorme
TOHczCrV3lB69GMF93dLJqf9bCRFdnBsDUISyJxLNg3eQzR44dbQa/0uRl7i5VwiNBPZra0Vu811
M9VfC5yy1DYpHv+qQZ9YZaMd7eCRG+sZAM8iOp2cQjfxSRfESQDfLKUU2sooFBHZXCb6ZZnEs/an
aXSvHDYiaJLE0YLC8rtLHdXZvoy5pWmQciVFQm2DtdsNvRq1sZKHPovNFfhp7SohGka0Lr/p6WPa
d456wd9PL2+52Gw9NaivshMvpORe9VC9u9n8Avf6tjBwbMJfq3i9Oj80OHc3AELvzTqqjlXsuvd9
Jc1HmQ7FG0PJ8akJ+cG+EBqXejLhGTlSTZbo6ljVbd13O9wpRC3PbLWwdOJyh1e5ScyyszHuJzHF
TI6L13VU3k3d1ZN4bkX4roCDePgfBr44Ut8mhWjEV4Ow1Hcg5CrKpfD6nZOq1sqXigcoey+/BwYW
ym2NpJEfPU02+PVSkyidJU9GNBVH1STuizM59RfdDanRCsc4O7mxYzT3uLfjcEeTV4bZhmwX3n3A
yU76jfNFqz04dTg61B9DiSUxTorxULuJtS40fdo1fllse9E+Ues6rJoxytagivE0R/YTVrphL5IK
LGXeKSSEYtz6QIkC8nrHpLGvlG8yhNO10llJsqOPJDi0PXuRh2KOs03MyPfICgKHTksi4t+ZEUSF
MV3jC6mvG77N49zhfIiT4XWhjx0bX2ir1tbUzijGCSP8st2Cwq0gRVrNKWFiEG6B2IDhZKaxBwFg
B7L2kl1LYiuYQvuSz3G7TmstOsw2TFVS3OGxyc3k2OkEnQ1EaJ00PHKtQLgHwvNFWSIL8KBPu6Tu
E3zarb8hUo1RJcnKzRDaFfWFFJ6turAiwMnXvFfYlOiNNvMdvR76u62wlQaVrIgB4pqyjG8cA4X3
1OqqcNs3Zbu1dB7CmmRMFyR1lsAT/Ef6+E+kD+Awi6Pg32sfN9+LglkNGcLk97aIX37w16Ocy3mN
69Rwl4r45eD1mwDi6fQ+0QqwUJSWIZ3BKevHlND8xB8tVgjToqsBJeS3KaH/yTUcmF1owjxClgHi
3zjKAX/8/VHOpoSVjRZCCgdKA84b58mfna/419s5r/Rp76D1YaxfEhEEiwa6o6ES+xsI2OS/8zxh
LD50ovZ5SDfNwfZKQ9/ONZlvSjYBuTHY6jIHlIWz3GZIouvGf8PyHX4ehKAnglbONSmA0aBfCu8H
NG9GU6R17PVMcJcgstUa2sadp4rZQxwaJuyaeN5hLikfm3ZqjlOKum5A5tq42jw/hKZmJSubFOGm
8XVWRUYf9R1O5rHY67XPntxgUvBKzw97AQlZIF2VqF2gOysmAKgsGKjiYp+4c/IdY2f0NkDlPGPs
dp+BMKRq7Wu+fcVKT+ex4XK/rdyFL0k6KTI3gMacG/oQslPPCPFzUsbduceXtDPCdCarEwLoKLt+
3GCYBnHgRmm/GK+iYKQSlcy1YOXLc+aChNj1VZ851oPX8DEbGrVUK7xs+rEQkdpgf7b3JqvLxoQg
Q8W6bRwHUvQ3oHoFMYc5v7AFLImyec3nOMRXQ45pGfG5ZhWk3hwGcojxpfmmDg/Gy88FlYGQXF0x
gLaWFduGwtGfMNJ0V6q0n6lE7O6Mti28nUeJZcaWEAf3Koe5uFuOho9jJs1tqiyPM0zEJKSfw/CM
2Z1qQkuXQU6A++w4HNtdUXoU8InQOVrEHogLULpu58at298sRhDWH7ve2ZF+Yyu1pEdL0+Jo3CoK
Yqvoocmt8TNneohBuUCbp3aVggmNpDSGNCBN2ZFARXjlV2lxcfTOPkvbfEqGBcBd6pI0uJq2BWaX
u4lNwobG+Xw/cLLQS4ZOUqbpbaiYoSmtddfhaA8EdMqdpBJqk9uY0mKll2v8lznPXBaDfQoIYatE
Lt/9YXgjsKJtS3A2pDy6zLjlIselRyvfAdMeu9zMtzZoMYj6oN/XzKAuJVcbKX3/RE6N8hyvFmst
bp9nKDaQMil4j02BpZUagT2pGjhxikipocAV4HLUnm3S0YcqixdRvmJbDlj/6HpLRaoWs/8wyPxm
pH2urb7muuGyhbYuiJxXkGBWqiDksbQzyIDQorPBgjwyy+uWfWnCsrETdj5FxoOHspFsW9/gfAea
ES498IQhjmIP0+qYCRp1IQOpO9OUDtAd7H0O281axsYjbJso3ehOmpwIL7iXzmOM/jTac96Blkwz
a1v47AzoZEwmXr+H0OlN5pNvVYy+shR0SNDABlpcrKXmPI8+pWOHoWRfTgJgxr44pvpsE9crtaZn
+JTYwx2pBIVhM4rofL2Wlt6nL6Ram7lYE/8tMOHGzkJqqjgdrPsWOuyayyyKXug/i7IgjY2E70cr
cy7PoZxA1BLIieKVkYy8fbKZ1NBnaeF5GxhlnYz2sJbsF1UWQ/fmSt+Q7A2N2Vc9MipRHVKlFjOy
IpQd1oQCqgrtm6XD5DfW6Wm4L6SC8KbXGDUCs2swMZgatZL/rNT/yUrtsrD+1UJNqU3x/a1L3tTv
ZxsfP/ZjmcaWswDxBNkLXLbeshb/OqdwrU8u22wdaptnc5MK1uLflmmuchZ1gf3nF1n1h5nH1j8h
ttLiRafjAi70jb+zTNsfAZTfmXlc9rImizRbCfiDi6Py52XaMSf2C2XS70vqbNYmZWebeC78wKF9
dBLyq8cdgHlt7jYFEWocNywx4zjJo2fIKtA7797rPXnUIJ6fmfZe9d6Cq9AEAlJjrVjAOSalWJKn
JQdKunje2laurznXWAwgan9b+RoSqVB+4PrmpWLysMZFT47f9uTGqMnoRgavyfa2D1Kj4DU5Ca5T
2T73mc9RLSnJLpUm8eT0q9AqfZ1RM0KEnJMLJv/mUPXNs+HFVTA7vQVehaZciLqPrB23lHp87Rte
XjjVc1Ym72x2CYcD0wvwf16MmESBWfB+qLWAD9PUz8JIYeU3boG/mbdXEHVFPSvIWmnuoWm8AzzJ
bhO2fDS9H26iLqeZIpXvJtPhlRB8lKXXtGsdC9+KxhcLWTN64C3wMejeIcdWsw4b/lav8zv0lY0q
AxVi8XaU+9Ruqm0JKHstasH/Ku3L4Klus/xkahObT3zS5rO5SF4TH0EFa2yDFWS+RGV28dlxbrKW
l8zI2p0cu+bXHyxzo2p+IasSco1J9QHmJuqQuwg5ZfE+FXW5r60GsEg4cdiXE75xP4vewkwz+Bz8
e19H9bOKrApanUDrkljb2p3nweTuEZhTv72HCiIB16BbEpnGfTTr837w+PSslhcdHPfgGdr9x0VC
JzmKoF2368rlOqDS/ZL3HuE13QciZvQB89s+AEVw6RN+qSiV9gFNj/FaSoS4hAB0dH06uPtquYo6
/i7hmOukNfB6l625cfs4DUQoltw3FxY5kirIHeea6/l99MlzmuRpVtmQfAVwyXc/8/+li0mBMqli
PXQeo+m+5GeWLVZrIF+aGDXOcM/8oGmb54/vO49Iw/YIWAHg3XkbxVwyRL/46ilTXilMwEfdiN65
ybmqOXWtvJir03O5VMrlXojqbnrI6GxbCY9EPntE3A8+skclk2vFx0X84h6XFcO3mvsEF1d4xGIw
n2PEw8B322cXKk0gXL5hT3ExedyNHx9GUXFTDBp/tZL5V6jQJjY8tz5mJohvFvIqyGQbHidk31uS
shWG5AEETzP1gYWFFq60ye6ZjdA6pwV8Xes9v0MUtyev1cYdwxDjyqpD+pu62dxIeFcBoi6gp7Tg
VIypCBREEoxDIc+eyY2K6wlsV8+ZG/Ug2+jcJ3rWJ5c+dq4/bi8rnee9biiTOCrRGUVYBbAMur2e
83XbsS+PUawXuxG1YQP7g9tQemXw8d1qOW9fC4srAYqeRwiXQIEFLIAAVpGY5vuDqzxvy6rxdwh8
tInTerYl05KtieNXwccFsFzh3OIXuu4Bc008xnwC2Bt79nEwLV9zp8CjdQ2XEVOgbtOnRvhaJY62
d2Le6qzxWgTjtT2lBzy9SJojsfAVGPIdpdpCxObu0TXuZjYDfmAWRnjUG1VcuQmgBmd0dt6QftUi
ZrIamOwratblBikjCdSsa/vI4T4tybtcTW7sb13BRVbQ9XelAYQI5oLHF4F3RoY8HIwZ6Xq0d36c
wSbURv4xY+gDnMsicDvdAsHjtKuaM9hhEC1srIIY+Jjk+p79hgVlOuKhGBk83Aa+Oo4T/i5U5iXG
crqbjWLaVViXN5XdcyAhThFQhZDQUGZwF7lVuWdAzH9cgsMfzybTH83Nx00L2aZH9dfu+bfjG6fh
kmgc+2JO6bQToeZh34D3gfDFxVSP1bZF2QlkiZ08rvXiahT2eK1cNtA2AWJMzbzy8llzLpZriV3q
Rhl8r3ZB9sgeO4xtnsMjcJFCXYrrbkyEtzUsi2znhfV77fLHuUo33PTsAROeJ7aWJVujad48HcwK
vZPAUmv3MS/tciO1+EYb1LVL7mplDV50nJIRr6iW4Ztcc1SA2SgH9qLFqLHrpYGKVtWlO0CwIxAb
H3MWRPu5Sb+aaTmukWB9J0h0896JoP203lCl5wlMxzGhR8hbAelh+w5wx1abVCf2EpdJd0NvpsB7
i0zE0KwBUZIGk4QWSSSmaTcI25UBArjWjlWoXmFylN9av3+zE71Uq8ga5btXW9pMmo/DbxtwYwx7
svblFqDL6FeQt2orqFIYYXlq99o6Yilam4YXnv2hnLVtZhVDey3N2HOJ+9htvu+wTGnPEwxHzjtR
n12FsW91q6bBPxPUuLKSa6cX5kQjRRFqtwVnwGPsivuftmI3v+xg/lWo/IZAdtf+938tBos/7Gts
gbQrhLsApf9Ir858QPSUFai9m0zohXP8nkgWF6vw7lVTWlxW3HV2wpX+16/7J3O0a+G+ZqaC8E0e
Rf/DfsqfbHPyu0rtjeHjYcc9aCXyWzFoEu1Yvv/1q5Gk+fO7dBncmzY1X773h1ebB8p/iCqqfTZx
gSw7AV8ysqQnSf/lff2tVO//j3Z+dDKDUPe/l+uuvw//On5v2u/Tz7aLX3/sxynA+oR1AmLtIokt
vA2+xx+nAOeTw5+QzdZdIByLI+nHIYD4rkAh8SB0QLcmAvWbVkdPO/8cqSa27jamib+VaEKV+8Nl
RIsolDLvI9zrLhfv7w8BbNVZNpTT7P1eS6ygaNg5ThE8xBPALOc0svXt7yKHvUGpk4o99NyTl7jS
+hxxw5hk0DR9BoJR8swHKmLB6WQpMis4jBE+0uTi962+cyWUx4jmjWAeteE6kjSVsscjnDuahfMs
iv41M6aAR0Z+3y80tk6W8wUo832JDkBxTCVttLYsbNER2BU17A/OivgVW6jUM25pyGUxrjr92ZcG
oU5Nw3laAOQ5tkDlNmXOuikqfnAQrrbBZTVe0zeMoRCZ7paaAw4Grea/t2bDIxtP9UjFbj43B6wY
ecN0R1avVs8KOMPRDma7ZbFdPigJCHrduPFXvv8k0MgX66vB6JuDIxt4ohwJ/TJIc3WYZWoHLhiD
dNU6Q2tiba2mdCVyP/ef+nSuo6DIPP3Zzbv5LCp2G465bDTod9t3Awtzr7Hpmw1vgLCSatO2Tdg0
DElpKQQjv3HQ8UBurYbWmveU36h8bVaR9qKU5dx5DIvzlVCWcdV4LQCjgYzv40RZvbfuI2XA0wC/
ho9b51/LaIz97FWZ9j7HA/4AdnUkScf4GyvbeF0RRt99/H7t8ltxZcN/Tvnvwcw6vgyaJXsOUG4x
bJfNzE4pNpClV83bpORDbr2Jw+Tcq3jldol5FXmGAhSpOimHK2GGcbwP4brOe4Gv0NrGjiuTnUWN
GuwN4mFkDUp55Nl+6Bu7Y6aR9mrbJZH5XGkkCLdGNXn6jktl3qsu51rwKnnkeEBogfa5wGdknEDC
dZy7kkHwY6NZ2V1cNdNimWiv6G7zMUX03ja2zEasgZ1bx8JR0YlZSAwoZDlA+RTEaBVftidSKVay
cziOlbzJj9OlM5ttwZTFt0mS1oyKhN8JpCacx3MxTDsOyP4uy0zrfRAWE7+wyemhM8jS4CQ200Ru
/RTY/LVklOMgBWXVVlB7wQbIxticJKu+KYEtdvQj3Ia5P53pgqbTcdFK507H9iLyBAGVqenOoIdu
C6XIeqRISO4ASmkMZkWMADt2Se7tpKG3d3hjn50uU1c5ki3JN2CaU18j5KZq1uZNL7NzDo+xC1pD
CEoIUH/tRQdWiyIcfYjDyaITz4ti3C7acbuoyAPArBtnUZZVROGPsajN+aI7z67o0J3t+RjbNbK0
NAcrGBateqQObOXkE/v8cNGyh0XVthd9uzCLhItqUb3xg42bZZQJenFRxdWij2Nvas9q0cxHj9Fj
sejo3aKo93HfLYzGRWiPPkR3zMv2VebXCU00iypPi2tyDhelfmrSFKNeeWgmvvp50fOLD2k//ZD5
pw/JX/9Q/z8GAVq6DAWiZT5Qf4wKhh4El4p7BggEYuYHJnRUvS3zhd6qmuOsV2BlBGM7s3ahIGDl
KtkYRZWubQp0QiDlWWcjwhTthmACwwy6l7CoK9wb636ZdsBkLy/xOLdPPu/fwvVEAvBQ5eVCX5lJ
kjDWiwOwLWom8efJbpUXDt4LvVYKq4lbGgGHxCZoMjO+F3STzcGYNTIwmzw99V0qp6Bv8BfQcSCS
lSWYHjZ+P+5iMK7BMOWv5azXTBnhApUhCINyUtq9lNQwL8OFeesPkO95iaxDb/Hm5qbxpDx+nCVK
tosXU/Q8lVqhwpePJ0stu/DdH3N5zPB9s6+cDf2Xu6gSPLRGPOCPzZCDSwX3xUDDpPoXZykrTFMK
Dn4Rj+eqyEyb22Ewbw2HQ0vZxc24LsyW34TowHwe9AHyZrwk0q9Z7afrljMs1daLqAWXcD43aNen
jz3AP9ul/8OiCobkLy2q6+/Z6/DafP95r/TLz/zYKhHWxi9tkdV2UU0/VNHftkquR82qtxRg6z+H
Hy3/Ezt9xFQfj+LHNurnrZJt4ybVhXBMqpZ06+/opcxI/7xVEjhebZ0I5GKg/cNWSaZISAj09X6i
h++ZQFxRQXGyeE6NM66t0W3yblvV001WmuS2IMQhWLp+gOWp2mI5LZDorNl4DhMFK44YsaBCXR++
j51YWE7oU16I4zKLOuJm2lKhln2xNWoqLYgM24Jg4I6JGAUco48fnA8x2YdIWHdphz4wYtG6zlKH
RcdTyGxu3YaAoti+EEZnfKVKtBDKpyDTLwBRxsDNiZTgsgchrqGNTrob+OVMMo+iOjDBDA+MRrrb
wo/sIx7XL6lba89JlnNcrwuxsqFW7rBTRBvao61V5bXVZ1B03jof2wuZxW+OJnmTUAJX1LdeOBqx
uJHGWU+ORWUNYulOj+R7hV2S+akPMLLQuSkBTEKBqrtqW8+8etybF2GNlHe53ZniZotnDZqM4d2H
vTozNWMaMhZ3+NyNq5EzM86zosfhNSz/ya/KKb+yveo5zOGYzUY3HpGbvqBHHhZD02pxYcpJfqkd
pDK3LO/GVJtfJDWF68qK47X0KkXEk9U9STCXuf79aIWb0GWDCbNt+RWoJXH4p2FoWzt3dvXPltS0
LRiP8i4im/rIQ9J+NEYLCWkRSpkeWkALWePQionX6KBF5+qGdo4ZhJV2XLJrr6WNQaYCEAPwLTSt
wKqyDTUKEEwHZx96s7fynK7+DH6rebaldy/apATW3yQ7gk+YRkKAi7PrG3u/Fh4kcO8hmyuNQJQ1
PEAPJVhAJ7KLotPmF9MP1ZumcwgIaAywLh288us8qWPI3iYoAKwk9bzJ4uLOWoZLVgM7ZW2W1i0R
WngcXkhboBULCjkYNqZJn6zjTOvBDo+1v2tqC39UVBnw8RMivin1IKvO6+Ekm8aoTgzaOgqLG815
cOnqO9m50L/YvPF1O4HrzpMU8KHDZ1luDUbHDb7qST8NU+10hxKDH8CetJveIQnMGrNlaNjvk+8O
58xswKxFBcpehm0I8FAW4QJMjbt/HvT/yXCMx+3SGf/vz8VP39vuX49JEyV/8LH8+pM/nvcuUzAh
hM/K6yzpAv7RX5/3nvmJZzadaOK3tM6Ps7H+SVg6ZDXML6g8TNd+e+C7nzjHCh6qwtdtc1lA/oaP
RXh/klisxRLDsoKLhd5vjtq/G5BFkz1kRRrFhzZ31amEU8rgxKzaEx3m9jqzScuuJMeqW2wmxK0j
Nlt4qsAuG8OeyisNLHqoUOY4oN2h+AGUsjL/MfE62HQLstxKlF+eytGpFycA7RojzJ5DG86EgVWq
whlOhD0ITFoO5Yw2cJp17zOMcfDf77FRHwuPAMOqmaKGDa4XPRhF64er3mmW1F76jLPgEThSyNM6
bKeHuevp5BiyaZv0mr4Gcq8uVBgaR/zObPzGoh02HajdHvU6xBgAxfmKH4H6xAQe0nGpXZKwSts1
LtZh31h1eZ6HCWt2a+lPMzrAKbX06T6sJms7NSSPTR/O+cqfl3eeFZJ6qhxPKI2T2ZYoVs+zm33l
XRTTuGbSmxGkKLxrV6+NExTDh1Li0ou8rj979rT12B8H4KxLSKYlKJQ2sbs7CRXkBn6GdQnZVjAh
EI1tbHno8o4zVM21r0J/BdrPxo7eG3RI1dma31mSkgSjCGaYvDct1jAZrSe6UKo9Dtsr18boYKj4
c+RRBLw2J90mcQxlP7AdHO8FUzT7qsM3QCa0gErgiRnGcd7t/aHoHux2ShmbJrOx0XqTcsR0Itna
tMgc/uCoq9kz912qv/B0A/jCe9nIsHsMi0k/+kPzMElS7v6kF1+wQU1HI65cfPNevHYksqnROXgI
oui2tclbrSkWyahvzuvrrCBgyadMg/yKM4H4HKlW3FCuHWILcfsXLLjmhersdONElKtMc/W9My2o
pRw+xCask+hmHtL2OPpkN1P4BHDlxqsMNilFKwJfU6GFF8PqnoH4shR2rjzEogmj09AxuLlQj1jW
r00UtV/wRKv3JKXaReSVg92+tu6kWCAzTqGunLatBdTDnI9sqPLmrEz9C8w3da1VCATmoH+3i/yL
Owxly3yuqA99CiQqSyz985S5RJrzZgJrFcXqfqYQCzppmG1EHWYccnKl8r1uKyfdhqIsMnSjYfgS
RzNjKwNMMB5pDZI3bGDS/zPf8oa4Xb5JirbXL305Ew/XY/2KWREghxF56tJX5g1qycvc+i8IGqtG
JyjduHpe7X2mET6n4bhuAGxxxeiRKZ6c0LsnL/1dN1WIMkIPxaahuGfvZH3vfY4z8vKFjxiV4jXd
RzxzbvkXInxgbXzd1smJDfBwoG8nb7mYF2IwrO7BPLek/SPmFGMTQfKpXvJEq9Rt000uv1K7TTUV
3lBzWq6aWuLm6S3W0F6MbF783WRb8UECzyQETENLvlehQVurp6b0hMslhWbTcpBajUx7zq3DDse1
yvgQ56GxqatFxHA1jQkFFlG7yeGwdvOp0F1mUF0bk0DMqGYRprZlTgzEXp+GLZi6pXwok88j+Xqm
B/Vw8hKXUUyXr6pwMij5am25kk3qXPDYLcwNyWgEuk/gMdwGJZjXx1RatHdAtNn1dovKYuTReeid
gU+A4eB9nenOwem85jzCQn0conWsshPCRLTOGXZnqyQqPaqTrZwix5MAOYv5UKzLpjUP5KznjcPf
OmWOXp6NzKrpObWhQqzqsjb1taMIih6kQAwSblNfKGS07j3HiwMhGP3iYabLYKpmCoi1sKTaPZPy
ZU59JIvRHRixG4yCmv5LJuGhx+hd44rtI8VNyz5pnPvr7P+xdybLjWNZtv2Vsjd+KMMFcNEMakIS
JEi1VOuuCUzyBn3f4+vfgkdEmotSSen1pjXIsMyMCL9Ed5tz9l57DqafqKDZ5PWWRaUroKZhRWW3
G/3mm0Hk48aksZesQjMXm0JTu72fTYR4FH59TkLDEwsLdZY27b18rnDupH4Br70th8FclJXtNy1n
tXFpGDfnxgJP6wNxGyAp9XQlU88i1QLAn9vxLrXwpYdz7TWlDTWABRaJICEvhKb3ngYSaa8Sxk1r
LQn35mCMLh0sFc/RQG9rSbRpSlU774BynY25FbmQdG98c57WVhNYu6F0GpuCTrQozLsCnLhtAEpm
7qVMmpJjqVWw3EQ2cyJIqo066te1KNZKMWrTWvKJXhBZFl3SEiXXIS3R/s+Js8FZJw5TW/nboavO
xox0J5WzB67AelwHWTm44DvK81YH4TJ3RrivZ+fFdlpsSLL+XjmoILtkeMkyummqmISLjuu+EHW4
R6EReN2Q6pvMty974d+QUqZfgpmm0Nz18ggpOtvWSnMZTPFNR6TvcQjj65H7ekCyrvE1ppeBlc3b
0Uw4nIzQstSV2TfmVmIc2KAaD/KV7Dukk8Y43RvJNK2Gjvt6A3M+MA8zO9ruYmrUoKBONot6pf2S
j9GmndCSGb+EZWZuzyryEKecb7NIdZQvlJSRo0V0FOYNTGttjdVpUaxhxEpTWPkttQ+vlNGttGoz
Rs82s5VpktQgmFwQ91NIgQICBwQNdlFnP6ZCjODlu7kiuUFTwg1twPlRL7vxMQNRfLDaWJx1Vd7s
qkkZWjb81oinfkr6g2omA1M/sJ3t2IctCWYqKP6MGdNOFPN5AjeywWIaH3oigGjGaVZ2Y89ddMjU
DJ2ALl3EWQOAR86QldYpu6aloNdMdrUd7ErgSmwRFWQ50yt9dG4QJ7hxS5UqeCB5EEJljEQQYwb9
VSfTDY9AUqNH4CK71VB0Ylixus0ExxulflYD5gjdVqvLpVk9dUgtWLnULVLEGpD0FOK2aqwuWmFU
CA9TI3K8PXbTd3s1nLoz8DbKXqkqcylHqti/VACvV0Iq8EyLdq4iWJQVYA2iUIg20juUpDC9vjZE
0Qt4Y2qMnbqubmInHuCXmlO0LvD07prIH7e1rZreLEIshVVCqOcKjoZFU7+e2kfQhiA10FWeZ7Gd
yVXKw/8y6xFUi0buiLfmXBqBSKVIgM6Hfx9GY1PovRcQOtATR94Erk72PElfZkzol2JV6TrDNbxH
Daw+kuUVr6lM+iGqUd1OoAYZnKobWsvrqEYcxuQ9uzo36axwiBVfXDETCjOoHey3Ks7gC8XfAY+B
R7yLJwoZkkwEpMUlUThhdpUTRkJnOgk7t5XhRSmHkvJh1p4PnQVSlHCsxXxjy2OT1l3iNjJPd7Tx
axfcjH6wO2wumxS05/cRp9+Tw577Hi2bdeYbIf6xiPwtCGpszTY0zAPnAtGQTtKA9QVJVvM4+TBd
zUAa21SZgzU0bHVfa9Ncr7H7ml91dAwwd+yy9iLdYh5INecijafphwYict0CHXlmPo1ozCvCnSrD
/NID1p/WCbROf6tAv7c3rTpr+Fmyeks2pX6DAF53pYltqJisxE2MyIF7kXUuaa392Wz1wyWu3+Gm
sRYeEpEh6EWgV5DMGj4TsYRnSSsKYyuigm5CKcrarbAzoYzGwKH7LaARMzS3Gsqx71qujedlE82X
djWXt+WA9G/NfB7/LFrR3Dm5SiilUFMAJFPsHPCW+Qfy09WDSm7c1uJ9PVOrwDzqGF0gsZTFXlvK
vgraOSTrRulOyL3Z+6umK6XfrQurDUkFTLN8O5il3MVEP+5Hlb146aTDXVGj1FVwV7VlhaY9qOks
xFl/GVuWdsYk0W/4APlYrJ5Yx56ZT0/qaB0qVUkaVWy6kyGorCX9VK2KrOFbr434rIzYo8AYrthA
tem3MDEl9S5QPG5UdebPvi2G72Y2hva6TJ3xote0UafMYBTb/z3//zvnf0folD7/++M/zuRf1I//
KH7+BzSPLnt57Wb569//pwgAfINQZY76C4qWjuhv/XGO8wIJLVVdcEdL3fdfDXKdLrhjAM5gh0w6
oWXyt/7hEtj/CfdaJxXZBqOrUWD4kyLAItJ9JbNAxSihjVCgMMCN6MuV/y6SnQDWCRzUqkccO+zh
n2mgXI2Tv49tG6JY7rH+HhrsVxTSvgjcBDG5S7/dvHfkLIvy+M1PQMwiUOs6VDWAeb/6CYVc9px2
oHpFPamXvvFlcspzOJBunm2DBJ+L2lZ4S0p2FkZKYhod851F1Jc7aF+J2KH5g/5NCS5UOqhRYW9b
tpWlJS4BWvorQ/Yr1EcbpWd7oZbfDEy1eE8WjT+NrKcY6eTyXycDxlA03TdzsYs4nDSKO0nybmFq
UmpLzHMUgfm0mtUWbRGJlrq+UaHLTXr+MNnAMXknvBG/aMaWzND0swBwEGvtfDTaZmGasPDaCjaP
GK1Tqzduk5xjqztSeezckeApTXHao+l8FTpd5AAPTsMvoKTHsqmzqBCWh5dFDWnBFemmH+EjdcnN
qAD/rgaiGprM7dvyiXq1umP3fB00Frke+csMZonW17qCn7kzZ37G0NIz1InZyUZDReJgY2dXh285
+cmB2TXnFElYcFUiVsyGwWhsJ/pVsCRw/e/k8u9MLpwvjA9nl4vnKH/VQ/r73/h7PjGZT3RTIgDj
LIVSfoGZ/NNEAgFkL4kMvyDBxHz8azoxrP80JDocSorq352if6YTA8wJBUBEMioyKz4/60+mkzcV
Rfauusqfg68SEpHJj3s1m9DE0jGRz17hu5PjyonqzdXH08XbIQjIBuMCVoifDAjp9RD+0KVKsIhH
ep/QPboFCiU62+SW/mtGf2dS+myU5e9/e76JkL3/1/8R/xcj10jUC6NY+VOjPBXjj1b+9QWQ3hD8
KP4HQ5xUX62oMPKiZ4huPlrqcYo21fzy8VUIdWFPvZpcbfgwLCAsFLwZQmgnt6tJFaiaPQwLnDX1
N/D4KtsI4ttda2Bo6YMVRayMNher/EFHSrCl3MkhOB7Fbhr7YReVpJjQANfFOpqbeFO31lGTWY9v
sR+Hc6cm9ZZDO5rnluBlAafhFp3nooBBbXo3JfaIUteKzxqzt9Z2UT5Bz4PJaDcARQWB4+QTEY8V
qisFIgf+Iisk+LBcDj+cp82oLjBIdfE+JH/lTLVn86tCmrrAqzSFqNMV8wzbwLRGM9y4oSJB+AVZ
RwlsbKmEdkmHJTqb7yNmvU1YUuKkzffN1DLr4EcZ0CeFrXZjzdnO0KgjIHS+H/MJ94HfiZ3SWalb
6HW8NzKVvmUnjC0keHS0YykubDUBlqJj/Ri1sb/RqbTtaFe15xYZUG5BGZRUbo5UF4RD8j2AO1gH
RRce/bgfvnFWn479jGAKzT5RqBby6p0SzT8GjFBfQLbXwKOddL43B1Pq8AvFj7oeyU2QjdH+VCpj
DNcjyekPjhbZIYfx1jjCNeAPWm4w5ZmLYpIaEokW/bY5UVjPSr+l3ukjV40MyLK+zKmQ8PuSNVBN
Cwd5rFzGgfGjbRRjNUxt9z2ex3tj1n44uSO/YqsP1kanRKC70WWoU8UtqcNK7PIB6EdbAIIO6VOS
pcrmOE45Sq8kypqHTuXPy0Z+RzyST0swefMQkamzJmjDOsvsjgNSNvict2qx65ohPA6pFuM2ocYH
gKDeDuA3d4WmwfZipxCsHX/yXaQ8KmK7FGGyRJfKSRK3XazNyHCruN2hqyBMSMb9LTq77rYtff7h
2llqoxDFjmlAu05Nfaw+OgUb4gw7t2dzcmU73M4Vx26fOmyJjI2587IleTfeIxsBcp0u+ISRQ5JP
ndKnutn5wXEKIvU2zruEU8EQySstFTHpPIG6E0btv/iWBGI6cr661AanwGAK9YBKGoQGZF++cUXk
JdwI1ONrEjGNw1TW1XmlWOKGwtESw12a176iUykoQ/3aok54Phjywc+q+dhaYQMBU/YqiXGVqe2r
mvW968aUjMwo9F/akXg3pxxQ4+gK1QZyk+2fRpzYP8kuRvcEw/Gsprr1EmL1coOuMthzkLyCgbR1
Vn7hLPfDJytyI+bxOzlH3MmmH7FScYImV4+6Swaq7jyF9HOnQhN0/Qk7C4NJsbOtvN7RUxi+2MTz
PeW+DI9qVqleH2mwaYxujNaRFWFeypBufhNJ0x6qrMsuOxSKpJfr+UXeBc7VKGb9LnVaeDJkcykE
eqJqIT95utZRwWyDsrav46jOn6dQDsd6msbrMQ7by5Fi/LkYremiqRx5RhhqvhN0w9dwgs1b+jgc
ZedpBs6q2Ij7VZr4qwrOU0jJwW+P9axih1ryDS0MiqbckHRcADTHm2tEJrXeEA7JLdCa+LucTVIG
eyahRMmaHa+GBGTvSGoLZUMcxACItinJqWNVMdxONaqzdDCB64aETd7NWobOHXUof6b0SU6LHctf
a1Y+H/i1wZ0mivlA56Q6kzGFw1T6EVR4M1dhYmaxs0dBIrfkVZgbywicvWwcYvfMscBAFSg7QDsR
SRqmzjthIyzdskvAmzFhSVeo53EZlT1tfQBELgrXJeVFTZ1177fch7GY4ZiinLvO07p6AareMo31
yTEl134Xxuq0bpkFnqLImV1MaZYHurL/YZHcuNUCW55h/MjJpInYetpKXD43SSFeWgtMAGLDiEw0
VIAPUwNg1EHGcfj1j2u5KW+z0Kj30xhk2mqW1nA1zPF49UtgiSmvmFze4V+8Z3tjiAAR668ho3kR
0poNAv1uoj230tNWfcHl2jxaIxaJXoaL3rVmlx1F5Ofki/pWawLtxshH/ytZuMVDD8Rs1zqoO6Wc
fZdGl7pgQ7P1UKnEs45dcjCL7pmjW7tH08PuP+hiucEKpnrxQK1omOr+0iG/BX1IiCevhmF2YVLk
InO6DZzVRHqkVyjOpK3sUuhUZ3QafqrdZ4e4EWOCVAM058ZYLEJocPjB6mjOnhMl5i1B0eqXtuln
jDsNj46U92gtS2LrrYHUYPLCOoYlusY/jFTyVqLuEKgibbkj2RRxrUIzATQwcpLC0ut9l+rhd/zL
aGDT2LzNalOe+aJwcDwtmrUqQJNWYVXZsRut93qpJA+DQ3UnzyvzFv2F4kqD5Gu7bfNdsEikMSXP
HpU7/F9giq6HRY6sC/S+hdPgisSfdq2TJfsssip185IXHG46mlfe6LWlGi1mcjX/EbOG7zVqXHdN
Ys4PvEjBtRkqgL3izrnNqbCszUVqGtVljjJCN7+0bEhxTpMCep4OpBWuG3LodxrktOu2TebjrKj9
jx5Txn1mlf56binwbhb32F/PKQE2+XOi6eOOyEi2qlGKS8SFaIH8hElGT6ZDnGqdq8gx+pp3jX10
in6k8tPJR72bjEe8lsZjLMvpkpWKlIkqVDZTFCkbpTRCzyJJ4gKUU31ThATs0nXIXADs5Cgsd72V
GYmShOhdwbLZqnlesPA18ZmsC0G/JoQB3aG3KngRtyMM3DOrIkYyd+J2n02t7pZVJtZjrdJF9gl9
PHTalF75tgj2IgPBtf71Ls+2mI+AkhAwcUI5mwHAXlpN7rsZuXZrYcDvRm9CkjHum2xPO8kkwtDv
d62vwmOyIxZDdTZ4/HM1XxCcOF+ICq14MDhE86iE4jEFojUHLPNSJxDZmBSmPYy0/MoiLhGBMkJj
yPnl9KAu8eurnHasO3dTswWE5yBaRS7eJVaMwihUtp2uJQejy+ivElJ6LaxBcf26HK8qq2HptkLk
VVZVKFha5wwCniZqP1rZInRc1qZ+D1GOGrhvNOUFPSSiLnIrL+6IR8q3pCOn7IFAwZwJQ2uvqgBJ
d91h1QrCdL6YBlEeKt8ctromYH1WSa7cNapa1Gug9eyYDX3xtzJtqAiMwNBIVFlzE0Glsnv0WxX5
grtW5OmD2vE6ZeXMttqJxIsa0O0xMgyg4BLUl8mxweiMKNxXioH7IGz4MCPKNId5HOZjnVjWgbYJ
5v92qoFpa+g8semVJJU6Zj8C+S2Y6XL08EfVhFkKDCSlq+XzP+4MpQraleOH/XnXKjGYo8S4xhEM
W72YK99rwJvvIkA+VHl8czdU0W65oisrHKmmOBJmyBwRi9xF2a02JjUV/jh3iSJUdq0sWoRKRO89
Tfm0hCHn1a3e6xNa50g5C/z+uivp2sIkDtdDrPywq9baCiP/oncA9yk0++dcRoKIpGDmlEFTb227
Hlzcv9rO9yPggOxLSEuRJE6llWq57BDDQzlLUM7hdK2VkC8SwGffrFz51szyatQafauNQ7bs26q9
HYJjRt93NxThDMBDCTxmqx03ol8L1YCT6VO3dhL7i5LrBBTGi/o+aip/QzAMUaP0Xzaq3Sr7XJaE
Hlgl15uX5EghzTMNZuyc5F+qUHkYULgNctcETBStaD+QAT3H4VNAH41qmkjn1dSNvTvac3FbAi2d
kT7ip13yZc/C2CyvkUiWX5QgwRGuTdnXhp73t7K3zFtL0D3bpMj7910/zQctcpIdMPbOU8JEjtiB
K+PasOv5GtpffUsLEZNo1lkTsJQa099smi5yTR8BfhjuUjIDtn2VcCRX0+gQxGgFVqKtXpx6zs6E
o+ge/R/p1JuhCJDtb+1uTJKzJn9hey++jrTjLoTT0R2pNVkc+yoGKq0V3XDtzxOxX1Po7MBqNNuW
cJqNlmXw1RJHoe2P8bImZseXLwZ6+GHdh/N0ZYg2PuZ4H7f0TOuv4C/ImBsRUV5O9DCRJ4bWgRZC
/kjeqOqvqhyGirqskKbIqAWGduiNed6dhZFtXBCS3j7Sg5De2FbDIZVBfzYoU/IN9Q/cEMJOC3y1
LeoBq8y+Z42lrntTGM9NExcan0hpHUSiGed1C1/eVDhgAyjPDc66Dc3TSWmNez23MjQsUiQLQz+8
LJTpR9Jb9hetsHJXdWYbJxBuaNmkMXKNbFqxx5tZCsMs7FYd7PSNOdXMZHEaezHsz1WJ/4nHy2p7
gBaXbYpQn/HV2CBcy3nTRNkdzkxSCJBQwvJsVxRuKMY6tFITUT7iDdKBIGLlXqmwrDrIQ067Kxwz
uysANZ63c6ph2PfZSoFcnvyAAmJChLji6Q0OaY/jkqn8mHBFlBig5R6Liv3QKmRHcO60IS9jDtKU
yL9PdaU9Z1FMr9kqxs+j0Iv7uEqqL2VXwlcsFTkJYkerKNn1xQIyJ3wAVJzS5kcKzkNOTy4an5La
JDOlQ+1z6LXuB96NASAQIW4Yv8lhZ2f7LS8Blk/+IvRXksu56FP4pbqS7tqEbLqBR3We9GTArxz0
GpcGndNLvCQmHIU0blzbltVFHWDCb+pYu+H7/97mYDQ71jSyIyxsQzSR5gP49e46wXC2MYI0fBgp
4rJwWcJFjeIfG8JqX3SlfDLiZngypvF2Jg0GkqcZ9htip8QOTjQze6nodIO79Ja6Po3hEHnMjVTT
Jlv7ZrM1weBs575fYt9Cw1PswtiFoWmdawlZFLR3OgvhicPZNNaCF9hxAA6ZCUG0K8HWDkbrjqMO
60ngZE9+BuC/DJxHYzSGM7UU2o4/BWTmWLW3NDK/WynOlL5op5dg9vttjyuChBkgtBeOMw+7HuPW
yikwNFVgh2rqK9wU3bcekXoZd1Ff1FCJIj7Y2oG6mLOnmkIT9KYid60eatecQR6YkJOrsZzNA13g
ZtVCs3LLNPefCyeZ12k92B4m2vjSJLaEvj8dxBUWs9EbGxKsg37Ib+BnBuxwlSNk4Hbf2lN29CPF
vLYqNdiYsaldgsHTf4ogz9dFPCAnQidw8POwu8olWO9UJvLWwD6cB4gjfKX7GufKyg+TZpcx3bp9
qZeYg0b1iBbR9NKhpGmHu26HSCi9bZlxQQzkpQu8U93VaXcXdIQQjDhrD3pQTLt2qJ9CJ7c8dJCs
WGwED0ykipfpTn/OVs46DEYWAMqsEva/gCM6XFloINvyRa/i8mtjt13FEaAKkxdYnrF6JsrOPwNi
FW+olgy8bI1212kKwcIKSHfnMgIcqgFgqaoRMXpRym2VjzNHs7B2LvOpTu/yDGkFNHNnF9LK3pSU
sO5MrfmBBr5bqTNblRpyxUGdh2/IDLODhH2HxEFySKp6mhQiiQFuOMLlOOEpmhYf+P4l5jvzIQvY
G4NhCjx2hQhUIvtbo2EXIlnBXxNUdK2RMOh1o/lscQQZ4/lc1uqRPRTZYBZlIqWzxTeSuYczY/HO
m5VOISXJ6yuSkL2eePKfIe6Wa6kq2rEZnZ/VaCgPAZ/evUYuISq/pkCK5NSgxOiRL2FBstipzti5
WlTlG7MNyKDAG335cSH0bRVUc7CBmtDq6S9p1kmtFRiTlveQrr3BoH7XKxTjIuxGKGt2nMez3cej
vSkegzvG+EAbkRYdCcUnNVdrlCP7JKv2piJAZdLwlwgBiZsGZbr586HA/kPSkZqUTH2v69RqY5aU
HwUXFtrB3RgbLBloEy9UNPqrj4c6ddJC4iNFANiPQWOSEU/uoUikOqUIUry8RuiYQMXxoDKw5eTl
XVXBmO3QrU5/WiRnUE3o9AbRKdPzPBmUtDmhKSTzeFPCXdQM/mICs11xJjU+uT6YRCeVcobSYA5a
Fq1Ywzy5lWhJy7ksldrLplBfBGdKzORmx/tEo6JJgkd1XU6CCmI6hxddOo6fjL+8Fa9s/cul6qQR
ADFc3Dwnbw1UgTJE3dd4dgbvm00XhYxquP/4IZ72WpeHqGu8mFJdekWLuPz3vsYoWC5aR6s9/BmC
mkHILiKwdP8y1TDVzJMGEKZzRreo2SR/PPR77w+wLqlh5v+len89tCONUQSaXi9FksktdQkCDqsv
NWtFJTRIRye9msLWdz8ednlDTm+rbmBRB9uIHF/or4fVGxhQi0sCx1CcHkTW35sOJb/A5K11LN7f
j4d779vXmWPIQ6flL07hDEFdqUKxJ4ZrWnlXadWOw//oVr6lfjLLiKU1/+bKHBr3nMCZaN7wGOb5
72dpzt3wrfn1bk5+952cSKxQcDoIcTPVnYmY7jn0l2LSQCn+48t976WFg2JibtUBbb35aCy9hdSg
1p5uBcZREgp2UQZMsR+P8t5N5REu7SuVxuevJtdv3ThjJEjXyJh6fs0CPXFIa8NBgyUMSD4fD/Xe
BRkkEdqGTlXeWZqov38gydjl/ZQOTKgDWnptKJ5Mu3j6/xvjZFKLZKuZLNS1J7SW4MB6Z9jZ8eMh
3n05eP8ED4fXA57C6+twnNgeaq2tvZK960XQqdpBK3IaZf0QfQkVZpgq75dINNosJUnee7x5n81o
bz89ICHg3Gy+P2dRmLz+DYYsO10pMBQGaDAJVG7NhQ9UnadKXO2T0sk3H1/022fHeAhqyLuWmrBO
v72KY5WNi73ysnxkg2JOR2K1rE+2Em/fRZ0euhSS0q6GS+BkBnXwKJCMlVZe1CKuaMoCVWPZn1tE
w37yKr4zEhdBND0uIakjAnp9+5wmiuZpsguPqQ3slrL4cqy7so4fPr5t7zwmpG0aniO57I6MZeL+
7esyyyxB/00S6xyp+OmeFRvaY0JIPGiEj0fS3q6xQL1+G+pkjaVGZfqZyVBd71C4R3WyIsXxrzy9
zq16jOWTZD9GHKhfbyqjtTdqXflfoQErLuit1o3p/u60hjJaVusUwDNjTg7SjstDi+RzHwzhfEHQ
OwX9CiRHF9At4lzVuqmGofVg9el4iUyWCjYmmnRNmQ0KmBnNn1yogTP4ZG5mBaevp/IBCGKSTj6/
NJ0V3YEM5s1N2D46cPTAy9s3E9D452zurEOXpvRPU/9rPS4ZvYQ90rM29ybhDZGkMyuqEu96d5/5
HIxaM1znRXZTDvbF7FNYyoqkQkO0iF9RcSJAj3UEmQOez7qH8a1gmFiPZHN49LaHTdvaAOtIO95Q
wrPOEwMtQ5w4PpFoRbhxwO+D7B83hC2mDncLPTSmpkZ9sfwh/2TReuddA38gUHCwZrHlP3nXCIKv
2H1M3JdYac57TMp7nvroBTEZySsiRwfv41fu7YZH14n3MUjEwSDtnG54qgJs14BjyHPs1thTb83c
ihzIc1Mv251vB+15SOn1Dslq8JdP/t/Xd9g6uznM2SCjIN2cfr51MPVK2Jm5R5lr+tKbg3giL0rc
EeId//jji0TgwWxErYP/nG4d6Yty3pw61Ho9zLcIXX9NuRaQnBLn9d5sksheNzTY0eJrFO0/Hvyd
aYp91WJ9lJwM0Jm8nj4suNWUnfLca/wi2lVDfheMAVKP+J+g+T+4o3jT+Z4sFEaWI+XJhEgNqAkK
3HUeKMPHacqHjWaPmJbwOf/xa8p2A8EUwihOH+qpFb5sCFwK+i5FV9AN0LYpvOrx1TBIICGJ+f1P
b6ChLo5PTRhQRuTpshVEaZkbKTEMyGp0TyknfE4YB8W6SfWk+WQr9fYDZDC2NmwNJA3t0+WrQhsS
ml3GlSnGXagrj9Vsf49H/S4YzE/2IMu3/Hp/ylAcS80FlM7bcbJSZnoYTbmCEGNxeOvUSp1CYgJK
+3k15/2BMuVnu9H3RwSxgIxt+ehOlxejtOxiGbES/YGMludiEnd6TVpmF2JiCDvt/M8fHRtvEnDZ
dTDiyRspG84drW8lntJ1BzCknmEkV5GpfjLM242NgUqXoyEwLXYfpwWF3lZHCM5E3feKptwpVm7s
y5EV8eOLeTtVMopQ2WzYGhEwp6gswiXGPI5FslhfkxWVnnUak+ORm8e4ammok0qtT8Uns6T2dqVk
VCYOsEQS6MTpp0ZkTetw7Es8h/i+1ZA6lOHAYc0Xo0OX/hfpsZmcVFsphUFCqDVD7ssb1dq1YxXs
U/rI4Hisu3mS1Y2Dx3UTlCWbg2VbUBWaPEMWZ9472mAufr6/WSj/7Yz07oMBZ8obBzTDOH0wSBLC
lM5G6lGdzt14cuKDMlLn/PjBvJ1huUXoKikpOZr1ZsuZGcj+c0i3Xt5aQPKL3lMTcWdb7We7lnc+
WAmAGVUltvU3rDQJwxKQKGFk2ljqCFn8cD+a6rj9+Grem4HACFKGszmUc+9erxdzrGpj0CkJ4iFw
Yb3FMjVK6F9Nk75ghv3zXTRnRom/nQdtqwATXw9nt1A4EVwlnB3978u9qyPzmNX+48dX9d7Hs5AR
LSS5HAxOX+OxSQi6Kfh40ohkpmTxgApffqfZUmzrQNrfhrSM91QLm0+WqvfmPBSxYLZZfN8eeiid
qqFu9IkXBNpVmyvENwTbMn4o4/mW6fqT0d574Tn2AOc2OFm+KZKlXKMFOinxoKJA3cKhcBy0WNl8
fDN/kQdOlw5uIhBxQ+jInE/mVafTRkIjqsQjVkh9iEK12Coojld+rPcpvTlruI8FPNyOxIirasqT
S5la+i600XTOEOxpLMflRlR+56YD5LSw6+LPTrcLK/HN+mZbnLD5MnUSTE42PrXfqHLIMlab0aBN
0FbPooWHh6qs2UeW/dgBRltbZUgTI9ejh2Tom73vFE8hio7ZLFtyrjNjTxXJwbivlCsn5Do+vpHv
fGv0tNmCAlmkuHi6IKYWvyEa2W4P+fy9nEW7VUvElD7Q7GJ6/nisd24H1Ao+bLkUatl1v/7QNDGp
qmG3bO198V2l4LABuvZMHEzuWeTTu5TK2092GO98dELQsWNHw4r1Zovd1+mEY7zg8mL5JYwCZa2h
2qGPUc8rXZuq+6oeqg1qjN7782sVeIWXihQbxNOl0lAc5IZ2U3ic1S4xV9RUpdMj1fgAUmSAJYRc
rI9HfO9JcmspA2iC0+9p6i7fytA2BsxyRQ2q9QSEEcKS3h6Hysm8jESxT8Z7Z83hAtlDYUCiXnvK
Bsn82gijgls79gGdC6MeNire8Q2xW9b/ZChMUsBO2DDap4toaRlRm+Uc0QRg9muZVvOqtlrzLOqE
+GT6eu8d1fmgFh/CUuk/eUd7JHH5TGXAa7LurguLH1JWd2nD84uC6gjDv/3jwxETGKYLTQptsTad
rD5ipNemNXPuzRpRxao13NRdvSmpA3wy0DsTMw4ynJ46lWdsHMvz/K2IU84DCjCfI2AayEdSRXf2
XN19/ApK/e2E92qM01mZ4NDYMBgDQb9YiJzloZGNvNE6jFZ+isk3CtRhJYe6BIQXB/fFUFuIhejV
AlFMKP51qCFzWFMFNixXgZsD+WlKcaK2IAQNIzxqTjCu86n3v/ol+POsQZzF6RazfB/4+1DaNCnU
cbyWokarG9O+vyHbB7FVLppku3godyqAVdJIkY5exanK7rAALJknEWk/oxXuBMlI+1Qi0ez1MLvo
wRjg3HbuoiJp1tzhZIslFs1PiFDQQ5yYrYphLl2/CyViYTiehaGD/47ibvvx7X3v3WQVtwTvCXTc
0/nTrBro+CbvJjLh52psn+2wvDJ0ZatnhesvgZQfj/feF86em80e5XsaQiffggyJQICQkntY3Jaa
0yUR8vuhzT/ZvL4t+RnUSmlssTdZQrtOhoEtG+oQ3XIPEfmxLKMazaD9rUruaUJfIEhZY55+Cur8
kyOT/v64VGm5oxyuTzdkTplVkBIkNZFimr+Eo4pLqDaUI0YXNQWO4XDGqQgxddukr7BbIxJUupyJ
vNL6vUTlL+NB2etqp2xFa+RrCDx466dyR7+TDrYTv0jRc1CHir5OrDnYOK0wqb1Y8yYQ/q2WGM3a
niVR6G0MC6Sdy8CN+T2bNi1/4PkQ1zHxtbtyHKotji7+/2yW67BpY9dSLO2h0uVnj+K9J27qvGMQ
lpkoxHLLfpsjIrWRWZ70hH21zxOdwtU0YAEUkNg+frPem4t+G+d0Y9SXfZYWwII8uE7qOqfesM6w
Ln48yHsLoqkDCJca/TbTXn7EbxejVlpZVEadezSd7PUEnJfD+GOREFoWNtMnprN3B6NeyZnFwd12
eogwayajHAQ/+jsz4yQ6w2wptyhA0VK30Se3772JAFgXFYzFsvdm85tOk27GqKgAHddHrbEAT/jT
Y5HWP9oIzUJofnInxXvvxdLz5gCLhADr7OtbOTdlyv1lnxaPaYjLSxMHe66H/f9j70yW40ayrP0q
v/UeZZiHRW8iECPnmeIGJiVJzKPD4QCe/v8gpVVLIbZoWetelKyqMhWIwOC4fu653zHR4sPa0pK9
3bT9emwC6zYFm7CfYoYaYvD1F34MPyGo7enBYySI8YyIwOdPzseHX48FERkJ/Zb29a9fT0GMgbVI
maPa5s0K4sfEHO6+I23+fEd9eBwALUumkbuMzP16HDGQDNrgx9uzE21Qc/qvFfAPED3dJy/Sj8pW
xClMG/ryh3fyHFoqYIID7+W+Z2YkEVhcVXXT1c4R1PdVUbf35HV8IrN8dAP/dMjTgnWJ1cajp5d7
TRFnIuu3wC4wt7vHrh4+2XP8hlxnYJ2gRXAajJzSET59/Hvl2808eqCqenN66ZPmXaWBuyaK2QcA
wiSx1pAFU7IiAzRYZg00Y3Fmdpj+gKk/2YgqT1Hri700mVhgqo05o6Tv7uI5qEO/IjO0jIS/BUTk
P/oOq+bKrQSGKU2M4Zwv0mZtvusK3JZXE/TR6C9ZLS+x4jSbnpIv9QcFcsxKN7KczLsG0zUve9P5
5K796CkOlkldJA7u29MGLIAeMgGZT9jPzXyY+5lQId1+ckCGoZk+9emkPjngR5d4mcxagH6Iraen
vckIpW0phvZpG2j44uBobWd2v6EVRwUot8WT/ucH5rt34mSbjmMGECFBmMhop+/YWANZRuhPuXfL
OVgngH7u7IRoosoCI57URfFI3rcfZkvGzPdxAT/pi8dSAkLtsfTtNKVwrv/5S31w3ik2lhHogMHA
37a8gUskIOi3Yg+KyN4k3eReVAll45TV4gkwGvx4gPZ/PqbxgYiJKwHVZ1m1iR0zf1064tGZiffi
iRZzhJXViu0thlRrS3S72AWeSyKU6+CcdIpNACRkPdGTYfLCNsI/fxHrgzVsmQvHjmGwzbFP5X0d
awSkxbRkbjmzaI0scw2pVcw3eKsr54wz4x36DDcyI1ZEEheIyIZW0kdNu2S4VpbSt9MU6c+JTeFt
9rP+TFlc7UDlf5+YyreY+ojukcnbhBmbJXvY2G6WbPAK22GnVf0+cVtvMybSC/34zKxz6HiET17x
2DKERn7K/JT4MjgWuvdFl1P+ycb8o99PB4wZdG/p0J8KR8htWSF6i99f5ONdgi0NLMOYPqWGlmz/
fK4/OhTGa7wGTKPz2jh5a9J0attyeS0FtQVAqvWXaT5yUI7kEMVPfz7Wb5gO1lS2BYs/DBGTDurJ
PrLS3EKqMmVzMIDgW8EnnBj2mm1jBzZ9CCuinM8MojKv+9FUl6apxTdmT8KsbRXNrqkIMPj+hf4P
Av4JBBy5aXm4/40SCL/2X/8f4Py0ny6/lm///V/bou7SV6SzH//n4RVcwI+/8zfAgQhjPmJptCB3
mA5y/r8BDr4H+pXSnFaSaaCH/ERwsGA7AGhYKK10m0zP4m77Gwhj2v+iBKZfAzGL7D6GSv8JweG0
NoEnwggTWzbcTwuH9nQlIzdg9pta7k1Tko9d5EFZrm0zCc5taTFQ6Tls1XJXplUYJCDpfzpX1z9e
HT9HG508UzQkl2hI9r4URiiqp3bWlmGsYJhHBrilOWy8iSBbg1HhcPJY0v6DQ2GbxTGEVe+3vgBT
FINhlE6/sw3Q0oUJOQ1IZbOhc9r+B7+KU0k1wNuBXtHy5v5pqzIz0wlizCa6fhzT3WjNLRQFcLj9
6Mkfz+X/2pBaSsef3sjfT6DFb/reebUwA/x6qHHoJaM8nEBmawP4A+ZNxTvgfRzcMK4Y3fYo55no
XJJtdbv+ZxrU3wdfnErcxZDcTn5nPyawDpq+39Gqc1cGddymMuz2k5397/cIFlKMyCyJLpL2ac9V
xL4lkHjkrgtsF/6sWYl+5QATGDZZg474yY86qSf4UVgAeLaIPaKe+M3M7bSDaSVGL3eYKXvU3e4N
49m7TzQG3O3yzI2yZvXnO3N5cfx6Dane8AITk4oj4DflgtmGTDFoLncwwIGbkSnNxQrqzZ+PslyM
347CS4X9B3ktzvdK4qebEnAB84BtLndWysyApWnnRGtdTciY61EHuvfno310FpHK/320k1sD4Tdu
Y6eQO4pvA6wAruMBjmGT5Q3RkAFEwzz/9udDnnaWv1+5ZQeC2QHZyT1dyibAab5SPHY4Huwr3FDF
Y6xL2PjAOfayjgkNaG+9YfLXbWGLV7fX/WPjWHsZd/UOF/SwkbxMV53ymr/G0dIOE+3MFWCA9m7G
SkOMOoOzOciLP3/v7wSbkyuDiAvchjwInDWnhYUviJusex6jVEmUI1tT8AfA0QwbTbOIChBGu278
WoUWZ29jFqP9os8MW0vDby69fraAGwJNMHzrb2jT/7q6OB/cmnjHDWQXBr75z/LPf7ppsgBi8uwU
/W7skw15RiAROiC+rU/sjWhj8TCmFpOxyiWGpy7m6oijoDsX2L7Ijx8RmgZkOJSxbEXTTqd+bKIw
quCyVsAcgGaZ3aXpzhp5UqoO26HvQ+U55Ar0XfAoVao99oMP+9sCf4CW522pxAkNsjofVNV47POO
YB0NVHIfORA3CjYhdv4glU+Mnz0x2mfN+bYjbiJUWn9VBx7oB9LsoX+R3jiySzqHe6k/aWSC7bIq
1+D+T+/5ZN32fp/jFo/zPVa8/opPrrZ/vuq/PyA+fhyLRsGyYfxNfBgZEpEOcK5dCilZyyU6jK8f
yNa+Z16p2UB+Nv7xI8kRHRZrh13Lst78ei2ZwRkAd+Y9sIroYAhmXckJCipmIa3KXueB+/znX/j7
uo2mxWpD14w5DgxBvx5PxMFQcW36XTYVzcoclgj5WsHgwQ/4yQv399sU7YGNKZJWQG/w1GIQSwIv
FJNxu8An463WWuNQw9785AR+eBS0QMoUnH6cw19/UKlHWtkzMbbT3E6HrOwF2l62sX/95/N2urlk
HePX0ILzqRYNWuInx2GueqHbkI4yMr4R1obItu5YMj0nMIpBvvcoKbjxaVLHx85/6sx4h1Um/WxZ
Oun+fP8alDC4g2hDEhhwcv1arJQz8rbY2WPhbeg7FttIZf3WVj32Qsue7YNRjeDD9fqtqJV3i/Ct
drGjDxdM6llHJ6+jT66A+eF3ordNixIR+DdHYGxrGi4VS+yqWFYHvXM2gS4V9rK+vYwEo4CJJ5sv
zBBqzJJr05Vs0mntpvSmGT6tSYIt3gpjHC6hVIXzrF5kppnrNu2bu6kCi9v0qbN34kQdq6m41PT+
s+Li4x9AGxmnKPk+pCT+eg9FRhdAv1ec1GS6jTuv2Uplxw8kOvHSb70MDC6xUWSL9byxuvI4JfNX
UOP3onODg2wiPLx+N2wwSAQ39ezV9749v0HTqI6WT26uauKJbGsMGlbWF9subT+blzgdNPhxW/z0
C07uTkYD+cL1JHaTljG4OQfVsXfGKgSZEvZpxyIvXUjxmX6wlhw50dBR+/MDYn14FyCm6igfWGBO
H3d/Yi2ZHCmWKfS+IVPMd75RVl17NrJgEeivdTGMTzTWk78EE/9yiNdMf5N/YyX46mOxNXVRhx2a
8EqlBiABz5TNOuGAO3KDMiIOYuNtquhGd5F355HI7OhZzbBy8NT4GWMcg6OfwztalMf6K/Hed+7E
gWLbkOtGBeIzctzvpZtPCIhB+BOeCf23TiFhUF4ekT++Y6LpqYp20MOKUJsZ7yUx2fqkTvxg2Xap
gdl5Yj2gVjzZUYgid8nMNcQO/uY786IRb23ihOxxDj450vJJv9Y9/CwaLMgbEC0JOfn1WWijWDZe
5HAndfF9bljxU1bgdkerZTfhkOcIhtrVAJG7xj8UDZeb2AV+iHvLWpyqp/JKH6etGWU6fWpv+hL1
/vXotbe6Hb0XXv+NLa/7yQvqVM/5cUB8Mpj52HAzFPfrbw2Y5sDSyS3LNry6lRZ1zxRZ4VQRqmUN
85seMc2fFmMYTw3FjQ3lZxBxF+pUK39+ej68mZzFP8YYKa7nk2U9lT1QJEB1O+XXkC8aj2yRBHSC
ltbx2kmy9z8f7oOXprvMcC2TJkAnT/eIbpDlC6CPizx1dCIaQGqz9JNP9ogfnt9l7oI7idPLKN6v
55fBZ5ziNl0q9siQWwYCKIcqC6Dt+dqBFFGezsGWoUZgykZFcQm4wSg246CdzVizPtlC/r4p90m7
pVqGj+75vxm81SSdORG4IKyB9Ook9uKt6EDNDBNMwNLQ1g20ol3iEflZ51L/5LE6be99v9cWRyLj
KKjxjNH+ei4YqSZmCwlwNxl28q3xCKRaqS7urwStj5Lxlxo3Si35AFiaARCpwW0LJ9SzBkh32XoA
sEFqqIshoZOwMvteGmsndsTrn++MDxYanLQu4jVzqQYJeb9+zUTzU7q4brsDJkA+EAL0xgbbRmQP
qab/+FA0+Ww4Z3gD/N+mFtPMEE3bee2un6Py3Was6mYmYAZGgqv/Bz+LGpQJIKClOIFOV7Wmaua+
8W0Gzc20u6HT7xLg40VnWdejIv5baLz+sVL+LJ59sIXgSItSTKgAotbJPW/OUUyjiyOlpOiFEeiw
uzJuTXBuYl7pYwnosE6mT5aPD64aIjitY2ivho339derBuSw6oPEaXeTSeOndICHpFlphp1ufja6
EJwakJY7mUpDZywzWIxppxW3n9uMZcwGt4jd6e3Wnaa+W6eJreYQJweBOG5H9rBLTV6sW2tQ2pad
oxw3dCOt8qb0HR6u1EJjPJAXVTyawFiSsKtyX4ZNURAL2kdt8rVWjnaRM5gntiChCL0XFbFJq4qf
RACoC1EjDAZHGVtl6dZ05mjwbyDZeADw7A77QZwnxr0rzdkgQ2t0zG1mlKO7sQL4o2QkGWn55maI
JfGqYQeTnI1JZ0Vhl+Zd8iCAomJPqlDXgD8Ypb3RIH8cy3kc4T/KfBCXeDikf2ETfxDduMIoqi3/
W1PbUnUCAqW0g7wKsXnY8QX8RccLpWPV2VY6bXEH+cCNjh05w3ujy6toNcWd2eE8TR9LgaVjNUq7
zg5erOKGBJ26zrdTnk6k2zKV0p1nA9tJkqbhSRY7IRQpsuPgTACJBppGZ3RgIx3doQQW1pTOUlyl
2Ey+erTBppUX9SPJqXbd3ZHUoXm7uhcAJ1TkDXdVanfkcmskE93qpFnHG4KVY3mgiB23rT8GKeE6
sdus7Cae5zXGcSb4Ol5RmyJa5D9wEwF2HuH4D1lC2MNYlLW1FnYyENvXNA6MSnmDzruFzdQ8RY1Z
PBear9/2lQsmrMzGvTZlDKm0wZUkP6xqxXZMvOoWntpqsJOYJOwq3Zl2rsI8yMGSy+FoDZNak5b2
laBke+VIkxQpBmm2pWW9YttSG4Dhgu/QeTtXKJ1wh9Td2cFcr6iYCYQhefJM2M34zYNcBAsTAFrl
DV/n1nX2gzXOq2GcVthZHzG1b1zNba+doOw2hl6lBF8p0oH11DjzyyK5sBTXg90C+Jc0ehxny9k5
mnGTpgnhsNMYYTu2SV/LcklRQTZiwVsiFMwG3uTFeGh7GyAaAxT8kV/lqEujsrtjPo5mOOsMGo49
47sZeekYnfLyTNHuIgrRvyYf+bbUknFjKCC089zNa4hJMoxM4qJmStfbKC6al8oX+nmVkMZNpo0b
jnrfvbvwhtZaPzQhzKhiRzilc+gAVa28KhpxXaXmQRCms0GkOJrGuE2dxiBtZHouddk+V2m09xz7
LpXTszNGkOD1AKFORs+lq8WExeWlfxikV20HDbAX4Q73eeBHRxFZaeguuUl6ZmtcB6ymdhbMYcK+
4TbttOGa4UD/Vkgo8coS5z1UolWxGL4mrXoTrSLlBcPPPhVlua9Kf3i3BUyWKVUzClc+pOBEMaW3
1QwXhUqzi6NNnQb9fV77ybwyuXmeSuYUx9Br2UfwMmWRyIDFfyFQLb9keC5FHomwquXGQZfxtCFG
ud66xuyf8V/qzcgDAbvXdCYCvScVK/EFeqwn2tVkRrbKw1mY3RfNsLZ6BjVxpZl8552nmfVfozcT
AGflcAzD0u+8YUUKjuefa8S5ZKvc87t4VUyDox2RZ3WBSNum+67jTK36vIKmDP/uPkHVvzaZr72P
sJKlB5URW+IEaXtpKNPf1umgSOVpEeNA1+jfXD2inkTfbTberBdnDS/Zv3rhx+6mmGLSzZSTWufj
KDAODDl5yYj7ck0VULL5jgY9nAnMfqDPVL6DAnYrUgiF8VKNXheyRXOuAuIKv6QBk4AC09eup2K5
9yc7+zIIPmfSCkgWvdke55r9dDoyN2XaZKSgwi0hrYJY536Q3AmJFbTPCeCCv9rGzrf5qLXPXmum
+6yL+uJgjX2+TSddPDl1O7E/rBVQr8gp+1DOgoejMDWHcDWb6SPXZbiWgusgWycPPSTkDbtSsrFy
9k1YtRsyQ1aEug+PbaTieeM7qeGvGMKFgFnDhQ3WJa1Bop8TuvKKdeQIAyy508uE0R+vk+ZWcDq1
x4oJDcl4QR4kZ7E581XJGHscGJxQF3EUxVep35IYrTfzRd37/jk8Kj7VatKdrafu3dCbzrzktbRH
lxGFKyJ6mhekO3ODcObABeBR3TBzPG9naHCYaEfGskGnxFc4WyB5N07iXPEQtTxUXF1E+PaYlyCU
vSRpvnVD3N3Yc2fci5TznZK+vZsBBu78hJOqdfZ0pnFr3jRO13xzlh3muiI+ZwjzNkt3nNl074CM
ZtmT0B87uz02Rhacz4NovvXwkZ8HUIWkwALzrg2YG6tZJpzWFpLXMV6wTjLoxWughHNlz62Gi6gO
4qsxdVKYZ25ZTq8z6G7Q5I2pLNB+lsJid85grtmE0J6xKCV+C0qnSrKKFUpGAhCnbtw3xuRcpU4d
PTRuEl+6eA9f3NjNQ1i5cwI2jdmHFeN6ZHVJy9zEvd8eJ3zZYazJ4awr+fFMwo0PCwr3BdBhymwk
f5uU9PhKwlOdV4nvUIFXuHzw/rbFocujMlr1ASJO+B3rmpQ9/0LE/PwqjlXRh9nckElBSFqDjFUJ
BmMRrcmEFK8gOZx1FE3Fwej65S6XEN7ouZjOXVomwyPpFtJbq5ovSU5cfuv3XfPVIrrvTgvmFk5d
pZKryS3BrZPH2D3jzB+vfVfIR70Z89t0udxmF/nnTkaSWGsPHCjXpm3gEQG/oshIrmzBWfOzZLqG
RDy96zMjwtpo49ZEtI9uzTKzD62eVMxjKz6xnvNbSvbxAROmeJ3VQGjw3CGJbzRQpu9eg8y3xood
1Sv0FgJzKlcDNOdqoPhYyedSWwMXi27thC3XigloIKTlMLiQAGFiX89aS346AhJ3GmtWclXkGbnx
JVNN1wz4IuLC/uBa68JPAG9bRKKuA9G/18RVO/Quymzdlqp91+rMeLTjRoWDEsabO2Rk0PPotTes
FvN7bWYE0btmBXy1yxz5ZvoSl1o0kGitNQ2nxeVNLna6IpxsRTSMAQG60G5h0bKaee7wNjZ+e9NH
cMskPtfLfpiaL2MWtTdG78dXpOelO/hdPkk1vnVgHQu6zeTzfFda3D+1pDnrN53mC9Z4kIDOoZ5q
Tp5veRfsiaMtgLKORYyBGnTTHptQG1n+ywzK7DIqm3g3FMskq8twUstr89zq7BygnRen11B3my3T
yuKha4gH7ebkvY9r/i/RNE0YDY31zQliZ2s3xbxu7KkOTWskT3Ow3J3B+VrR0bTDnHidZoVLZ7o1
ym68pghRK0IVo0eziO11odV3fWBfDB5L4qjrKXuZDjilDLLLFv0HsPJwzErQ8AyiuVe6Ko3LxCtZ
N6yZ9rqeahcMxzZX1eREd25k1odgTKHPYouaV0ZFsxF8uI7Huz8O01SEKc/mhR6r7ryKveoYJwS9
UOpTAjI2ukJC/QoSFWCJV423eT1Yr0NhH9tUN1jSfP6wRLupXKNZj719NsLgeqLe1olVGetvgVr6
THW/TVCWDy1ZinTLEgrSIaunJ39U8a1eJWpLpMDerYs2DJSWxit8kXtfzV/R/8oveUn0Nu8cTpKp
2TELPTuctTdNdgLGIReHXNOt1RBp+lVeYksWUtL4MmQTUqEqOKG5vmN349wVU06nPKj82ypt3o2q
Km8cPXa3oz0VN63h44DIavfBqeJ47wrrCQZ/tyMzTyNegUpuVS4p13WqkovUR7epDfMA7tn4luiR
2g6+pu9605hDP5VEFgw8iwDriUHNUQrjaXLPqC2AJNvODrJfveVpYv2tMzansUucdkDs2/uQS/Np
bGzjMiiDGdNCad835PGuR0rYLfRzPGyRKB4xf3k3IP7E1hnESLIXZeGq67t4w+xL8zbTaTLXTdyn
l23GXZASapsCv67IzWyaiaDBMhMYmgmfoH8A7YKQc+m51PN2nH3NpjE/xvjX+7wtQKzbGknr2Xgz
YzDvU43ATbLEUmsmp48WG/WYJy9L24GYmddUGfawhd4Lm71h+PTW17s5zEvLPxMTky+RnmwSB/YH
oFnnigTZusY4GZDXWhXzYZrq4cJ1wDZQomk5z5tbHZt4zK6KzErqVZvNWDm7rmJXCkWHp4gW2nAR
RH32XJq2u3MM9HeUNZKbyUdD0ZApCOwgstrzCS2bTZ03pPmKfAl8airVb6HPHDtQ3fuIxLXBF/lF
wVUG/kp+kbDrgt6o6leVEv05su8EWz3bG6MWPAe0TNnmfO3qarH3O/O6bTAbZh5uy9Uw9MbzOEFw
r03vmzG7b1FXty8UrMULrMyaNUtoD17hMN0yyHjTe7K8YfjFD4upM+h5B/28jscoaaiGxv1glkN6
1Kxa2eHg6cLbezmjeawZbn2lqZjEu2ry6ivUm1pfmX4W13QBgLBwjzrZS1lm1Y3ZAllyU2TkVUry
8y5LVP9aCFP/VokseSXjYG7WpsYHtpgAjg48kjvshL567ih4uG4pexzM9wUvCc21DkUDFH8OxuYL
L0uks7kwTInmzz+qo9S8pzxmY5qDsT/GOeGdZV73r0IKNAQxyfI9t5dQajH30YsuMuMbgdq86HHS
j9eiHaMXM+/Yg9vAMoM1EGnxqjkNSabmPATeZs6d6q5oR9YFkYyq3noxQOitHSgEDTkm3B6JKalv
SAmu7xJX5g4lZh29MA7E3wmasehIkgxyBwiPzm2EY7fPw0HwLTeZg1sqrDBpeexhyFFcZaldibN0
dohnFno1GJAySbqIt9SufPKs+WN9sBXqY5jYwaTtwLpRARC2zU9iLxWcZ8mCXna7kpqVwG6ukjbz
piMEREYvQzckpGzJNBhXUeyU76aUHFW21mSEikHklx8n0xm0WDJPZhnpGj4NxjTPmMd6xXai3lkB
ASUWlNIce/iiCVhQp+8c7GPVrkgz1B6MBSn7y3xketlABLoyW2c0tr0zO2dT19d3jsJQwSWk3bpW
S2Y0z7GDHML0R06ADSaGYUdILQk1wdAP7wMJtjxKptMkF6CDk/t8GsxdJavqqTQC7yb3gjZaN8TO
3qukERNOVNuIrmzYgdjrBp3vSFHOt06riIsHc72CfK6AZKy5Jjy7SP/JFCLLcBYHreffnytTvKZs
XojzVRTEkxjEW5qJrNgFsmvpXwRlmu30PDXHdcGoBuUul3PeV8h/R5UKTV9xH1LQgb1kHl13OzQU
cFYF9J02dToedQZe+bsar691KRc2c8VcZLk253EurmC16ut2qSALryJgpsAa+GAw0r9pi1o/0pKG
nFZK66aM/fEcK1P6OM+JelAmkQzf5c7/s6B+ZkE1sff9pAz/ZkHdvdVd/GskofHj7/yPBZUQMtyk
PITYxKGK/I8F1fmXix2MRxuLz2JX5B8Rc9wn//1fi0Psb8uppf8Lv4ON1RSH0oIL+UeOU/2kP8KO
h4BEPgz0CKOrdMN+1ZADwHR+VPvF3vLjLypPoNsTE0IQs/6M8fmuG7R9tcg+fmk8U9EYW+lNGNGH
Y79IRBT15sFS5XQQi4BUGco5AAIpdt2kE5e7CE2AoLv3KcIEWS8yVL0IUtoiTdFR1m+173LVIlxZ
BbJa46fpNtKqcSNj7xbYr3+t5jQk2qk8q1Sq+DQidSzVQuACrhtOi1iGprVuh/JqEgySkP/cE4E0
HrpFYnNE5IS1p7y1MSl5v7Dc1/EiyiWLPGej06lFsBN9/OTaZbpi6AVBbJH1+kXgyxapT19EP8MV
aC2LEEglv7FRBiUKIVE5GJgW0bBEPawlydwD0nfYLdJiuoiM+SI3Wovw2BQtJcIiRnaLLKkWgVLZ
iCSY2V/7Rby0FxkTxBGEVU9+NSkgF5XuyJui3JYpOmW2CKFzX8UbrupKLSIpmQbbHtUUkeUqWmRU
qbXjvrGQ5EavNm6DRW7tF+EVW862DNQNIILyNsf0QtS3T+x8RkM7Z19XXHSwCNXG9AdWmarNnyUb
xhv69PbBElq/JhGIKriJh+6utTSmLG2CgOx84p2mlU4H4sVtWXWa9LKrC/UcBSyX+FSDx7G0wOxD
dUK3qRG9kiEoN0LlbHGwC9x4SrHOgVtCAjPB9/eW33zx0ow3VAYz7rHKGZ5wCoR+nXCnS7v6/sY3
CvTxWG+6c7QiPyS3ldyoNDAl8WQS+UCYTXXsRBRB9K716thqM1Vq61ce+cVFroicrcv0kkzJ+myi
37E1lZe9eCb1BdB8ogVoGUWPmckr3LeicjOWaX1nEKBzaRHuc2YvbwDK3eylaSLeCIHh8cpK89nY
lhmAxx6d8XpyhvRS9jnhmTIm3VykguunSoidvaK57uD+DLvWt7+2ukUSDyrXt0561kGzLElMsgAh
iR+Sf4e4t2tOoLZGl07nFcGixj1SER6/no/EMjHJUCd65dqEaPXoyIjhDkcM/PiWbKtbQnj5jku6
9i32cSpMcj9zgEJch8Yv+EAD/3C7Kbq02kxQ9MOxL5svCc/fLnXpq+GAZMMbjalwV94yRtQYVXo5
tegEaTsPO0NazZszsp2MZN3AReebZZhz/e0gDT6+gEZ3E88JCoHTOe7aihL/xh4XZUzry/diKdQq
p5L3IrMJW3GXEX3S56bw+z6VFm7/4BHF/l4UUWYenIFFJMSlO5EAIHALKjt7+X6nZU7P0SC4A4E3
JvYr6aig6tlBfaUa4EYrijMkTvSVR8o180lVSxujL23vpnNi+1Dn0XhrUNOFXceuxIylZzP1wUWV
0q6OWrlYIsyImIaCSOlXAsDSy0qv3StG8qazFl7ybaRn/q1qtXKTcEfmKyI9opfARCZTRM2gLkUj
HzT4HNGDnbIt4kS7Ixlk2M0uVW8bsxuriz7YfL9apSrruzSeBAy5PIKQwMAwg3xE+J1Pnu2cM9hl
RyvGwADluzEfLxV9ba8Yuetn/qAF9IXJ62lttrAyRTZfiiq5HNrpWmrifmip1QenfqlSBK3SndaB
f2H2km19fJ0MS+5en+zLrHt3VHAWWOxIlrmWyvRuCSpk95DsCN5+jDvhho4++udExLHQRc5mSUg3
m6le+2ZV3/a8x+TKXGzVRmq4t1Q/D+SgGJcu+clhbvhx6HqNtTaAa63TcrpMxyBUI1nuUX0kAiK6
NnptvDJGM9v6dUyzBq5MsnPrPFv5wWBvpiZHU6GtvB+Goln3ft4modYZrxVEg6E13+Ct1mdtkjZn
2SzFpjJL44DL9q/O6PeV79zwmixIFJEWdWkcfSHk8llo/l+TxGk+V6LcFuSDYYap8AGX1hSycWYb
aXYmcWauW99Jy7ZJ2Mjm13JwKNdovy22g23Tj0QmyeYYePkOG1iyJteKC5y6xnZsZbTK1JQz0mE8
uBNFO0XrIR+n8qDDAYIb0+ah7suGlNo8WgLQ2Y7OzVar6y+tLmkYVrV+PuW6d+y48WleuHrogG/Q
SXhaayXkNWN6t6bmtkl97y01kcBs1eovHppdaOT5PbHd2ddp0qwNzzoECav117qs6D+gcx/tIAJp
Pswz6wHon32czRbFKwjE9Yy4FER3bSlekwlstF750yW9VDIErJhOzLrqTX0iaKiTm3kwq/PacC9h
feQ33FbdRncj49qaJ3ujTFmRfSzhfecksoS20EiDN8zmTThmvplL8zAB3FxZTfNVFjUJDL4IwswY
nvWIKTm95m0fsJfAByr/YjLjS5tYO6ahoweyhLDWW/lAwAOSTW3TWO5s5yHC/Lx2eQzZWVXxM6hE
sa6EFfa4Fc6Vz4aYIsF/taH733rssR6IfltqCMJXaSi6E7ChSCFImpE/YmTJHjJPsmkWdvkmIi97
Qy4rjgGB7YTpiIjurIYk4dpqmwv+bgwkiUE8/dKLsvoGUgouo6SlsiKzD7mr8y8b0jZeKnDvLwr6
zaXbMyriUGGtCPucw4KniJW8TxGPk4qgh4h2GwyjMYvPBzolxlGYEaD0RMzupRm0kmSLttR5JOLH
3h21K9fo/HVuoZdyEWudlJqYgdU8k+dYrWzumIocibp1GtJEZsVrcJT1ZU1cwNFegA0R2IZNRGLP
Y4BV8xZ9KSVKSrRVhU5eaZc9uXMHKoV8Z+h1u0nHIloXyqmXadDxvSpN84oMxf5BdanaN4nXPrlt
T1eWtTBkW8je1lOgM+0mXWO3OuQlVRgisnbUaxYwcjha4m0dsW66nsAX0ihpexk+X6vABWEX3zxB
2J3oInWVu5p+0UVVty2sutu1Ju4uqXKSFpruYqQpj391F5sx+2B//pJ1pEGEWQXhCihEtybHgXyV
RBRbQtEIke9yezcTvDWmybTr6GitTMmMqVOI4XrOqfHyoRa8uQb/agJefdeSZEK7Mte+WH1waVSN
eFMeYIvWnfotoZLxVhZRQ3BUuyT1pGko/z97Z7LcOJKl63fp9UUa5mHRG4IzKUqkppA2MA0RGB1w
zA48fX/ISrs3s6pud9e+FpmWZhFKURTofs4/NlRjLFlLC4Vx4wat7kuPgE0Z9BPpCqPzYkm1U0Re
rOmdepyIZ7io1MTZ7PvZDoHkzmXFDAuDxqihin/WatpZHVfeUFfFZiAyZaMIbzkSUEq5VNZGh7GO
ziTv3Kh7ctZeRNj+NLvqFGWIV2E2aDsyNqC6tyDndDVOXq+56WLzSQpD7nIxZvGVrIR6zUe4HYmT
b0eboqBA02KuhLjW2XYDPZ4ACkaiog6K+ZdGC0aVPKRjLnc2U5sNa+VLE5iP5puMrsyh76u1cFPE
Ty39d9NXQrrqQBi/RZTPntvwlV36qunBsKVjboF8+vEx8uZ5Y0xze4kzp9pmg2PfASz8qGd85rN0
b2kAjJrNXXejbcRcF4GTUWYmnc9WVRPNpeX8abRGdzcKT9umxvCziSe4OMcc7vxhsNaeD1BnK7Yf
Vvf2AaDHPAO41LeYUWVjRkCuk+a943SjMonm3Y+xo4whhWqzuO+jo9BSl2oIXQ/zui3DYUhVGIEv
cFXKAjuHne7wuj4FWkdva05BnMWgDSzw7ZnjsLJr0VxcumKpffxKCrMFkk+D4xTPLrGHxjL0x0Ao
nzpg4beXO9l5HMuWOb6195abwu1nwaOOp0Zf1cwyGlR5lx/mOaKiEBfrdLYh36+yEPNrQSXlXZuI
LxZQemors156iroFoymjap2WyVctBLe+Votvb3CXMyvqum1fpsO2MfTmjfHF3ZgQD7cuCuaQGehm
pZlzb2VzTCOiWVhH3Q7qtTfNfNL6cnxx+7E/1bSDnudi8PGb0I50n5e15yBYsZJP9CB6TPhcqrbC
SLgKdPKyf1e3VMwBReB/U1/PwTHEjnGDavBfO6Tcb7MlqGBP4GBB5y1b48gnCS3s9bF8Khc231l4
/Whh+FsOxo1vzId0Yf/logOoFkVAumgDSBw31tiqEQw4ZUKzVJaRBmT6FY9QzFCS/S4uKBedAaDd
ojno/pAgMD0vigT1N32CtWgVQImGX8miXyC7H4J/0TQoxA35onJoF70DqPqZpiLKJWO0EK7Qh4d4
0UdYi1IiXzQT86KecBYdBX2P6TpbtBW8sGcWv2jtBQlpfRkKDNzliDH+jfr8b3rj0YMF6N7/rx7w
H1Cf+7z4SCrxF+fxH1/0B+wT2L/Ru2V4uIXxov6lOh5TMf5i1/VwsfwNE/p/sI+3/Mli6sSQ+ycI
yPoNKwj4D9kP6KYdz/9XMCBip8B4/iT+/t3ujPIbEwc6fDLn/k5m3gxw18o16qPNmL2Gk992ydCR
fdX5V5RkSXWAWNS44RFtMNs3bq89J52TfZNAYcJ2KK2RcxkKgfGV5m7Nap56xL0nPw7S7KFDYQDM
nHpvFPWWx8SIi1M3ZthAtJyceT1NxdFUUb5182BYd0NWnjNZa9Vbmcjqbph6OYP8GrsYnU/IEmnK
rRjGJngbUuIe976+lN119eT+GEbW1Af2Pm/tVWlyzrDy2RvLHYhxD2KwpY+h05IffQMNsq+aivB3
ia7PPXeOnnTxVisEs20PggsMJsbUt8YLEbOu7239upjlpWpbftxEtQ3NKeWU2RExMq7VKLa1WtcE
SyzR62ghTNAPZ533noguPuJQfDFRwfsJ9jCJfmRsI493XPfD4BmhkUSG/gXy1I7zJk9SZ+TqLFtn
hmLPKuzCguFAg/7pS6sEETY1Ad0Z2OyihGvUBFlALtlzmLtUIsoQ6sIkc3XlZ301Z99zNE2tg+FZ
xJOzHkgOsvFYcFXTaIbY9+KhaThwKjYPbK4R+6pmrbhym0WiUx5oqxjwEUnzMWfCTrFp64jjjHK8
Gox1W9SI04eHk3QzFn1BWtyEPK1qaxhJkZ8RCVq7isn4UKF22OXlUMP/lpW7Yp3qD/6gQq9PCH0T
+IEsRB33qPa5HxO0966NR5SwfGuVsVSS7RFE12YZAKJSw2eSR8x5szZIyDn3Oa8Ew0hctw9jMnjX
QubDWyLwFcWBgeQSEvPK81Btp6FKX4pWRQ+FCQWcJxLL0dj3UEwe2BvyUO8SBHn0kkhl7VXiavea
ilTHRKkF28FrrHPkRsWOjH9mccOjbfVF1r6DvrJwn2vXKB9b+EtjJaKEzdPJakux0DYQzwShzYey
MV0kWV0rMBWW3WFUc7MbC1IrqTezTsHsgUoa0hmf7MCgpdmXzVJlljfFL2O0SdG2vNlR8I5lucnN
CuzRMJ2HJp29QzM6T1ntrdusZ+pgr/DOxiQp1czSuShpKeiH+56Y2pOhVEVUdtCvuozND66uba5J
4ZYvTavK3RB58nM0k1eDbu2wK3z/yG9asGJbNpX1khKEqVDXyG2TY2mr5ik2rPlHb81CbINRmV9Z
1egnbS4pd6hri2zWQgVbumJ+DjAye8PR601CVTm/QS97ZNPqf+guVpqJTeLVGjF9hU7t56+1VoIB
5HzCXK0jWJDoPlDPsdum0j2NVeaGtC8Xu6yxpvuSeJXjqFpAT2QfeML5Wu3eoKdwNTvUgq5AmtMH
LPjqqDSpmhD/MaS9sTB1jq8gJTuNalitnjZYFSX8E32HvC/dyvMI5Yo1HclVOx4rndoUa3LMF9vT
rPtOa57TuXnMpOZ9Uw7M0MpgCmrijMRLhKacsyevyeyToODtrHe2XLkM3muQwkNgtx59t03NR6Nv
H+fCL9ZOo1dfbq/7zCCIYiwGqM96rICODMR0q0CM8hRnsf0cw1yF+ATIcB9FPeGeC+I7qKP+rXO0
dUmd67IW6uEMUTuH9A8e+xQlRUso/M+CcT3Ew39mfxk3jjuqdQLu8cNMFkEU4Xf+ikF3OhNDTUlI
7hIs2XUmCbm5ndCjUSttiyNpaanQ/eqawyVjiO6MYFP0yrgMLXwa9V2pPpDrNKLtNZNO3eCOQbDy
eLTQvkX+Zz4KNqg+7SFk/QKILoqw4NkacqZqKJ2PnvrlE2rpxl1NncE51y9wasxuisPMT1pwelu/
I7LbeJoMrb148bIlxb01rjGmwBK3aXJAyjygZJwMZJaGWV1AX4lLYxcNO10RguiXN2N0p0OsRaQF
Ji1+kCxqDw7lOLuuttVZ68wUREz6X+imnV+VZn+nsjbPBvquLpxqdvIiyDZ1k4FrCi2/G1Xi3wVW
np/xBLrZKpu/Et1k6dMp1bSVeq705lHVsx76BkFE5aIuS3s3YecwnJ2ezgFKkKbaaK6ZUBzaju0+
1pJLQdUt5ECKTr1sjNeUHoFdhrdzy+f9C07Av9VmO4Zor6un2DM4QZJGHuFTxYYqUqe4c9DphU5b
DndVqcd7YsgIsHGFu+RvGNWVJ1esS1S8D6gPmu9aLUylKQ3G8ML2XwhTso+8wolGJkl8qCMduSpy
RzyISHO2hUkPrQHeE+otzapTq6dnrYk9gsHKatf1ijb1XnVvZkMFYeFXjO5e/t61xme21KzMXI/n
YRSQyyi1ExQztSBjvkLdLhKTOCfV/jKsId+AZfWPGU6PzWCPLLlL+J3tEzJmNZARy1p7wUVDeklg
1bwKIkepVbboYZwDxLU2WVih1iQYkPpTk6Leccrxs9Ht4r1WY7+NRz//FhBuoDMAVxx774lf/Gzy
tD1YGte9Dkuyrh3+K8JpvZrww+4Z8PWDnhUII1LD3JpdapxnqWVfFEA5nJ2/dzaXGuAQoc94QK2j
2WYpoCAVTD0DCQKzIthbdkURt2LyImfU2eUAFadUVGhNCiWXBGVNW+tgRkhmqoEuh7b86pwRfMQu
nth3jLCnO3Q/DlYNun432+wUpS3Yk2RgbtFgfNW6vPa9z+iQlouhct5xRGsY8rUfRmpPqyRx04W6
YMIokLvnenXxZHNF67EL2nohLGi+FMjv0QrefK3Lj1k1x1sC1vxVHQBbumkJWkRTNKhovI3s4s4S
GpK6Vo27wu2DvT1l8ZqN7Krl5cPUpMm2EzoZSpWGfrCYruz9xjpP4Q3bTlZEvcqS7s7KZ93ujV05
WAhSNM+6Z0FGeBJo3lNnI+ecs6gKcfX8pDNc2zhTRpSWYHcyU+lwkeUJ94HVE5JuBF/AyjXhnjx+
VavtXTWUVxcYnssY7ejgYKvSA9kflGiCfVbG2ipOZ/8ouulKqPy7HXnP/96l/je7FM6vJcru/79L
Hb5Zpf4S4fS3r/hjkTIM0phsgFFC1iiHcZf2p/Fn2/3nf2isV78R0mWQo0kNwJ8CnOyANYreGt0k
2tNhXmfB+YNNt43fggDnFJpCxwkI77P+lVXqb31df1qlSHMgIoqXhSee/Jh/CCfPjajuHS9yL2g8
aMSKSlWfSuSCCNF99MtevFImlV8Qd3rgFo8zT2rwSeDOzwT78KPt5ZYTGpX1REWEes09LT1hLGQA
LUyfA0GWri+WfijCGDXw8+6G1C6uobVozHvWyzrSVuWQsmmc8iBtd7AhWXbxSJCCfqoLf4uatzyI
aMJLlfV1yFoVr0uy8NYGjtEtpifT3GRBf+UOJIY508foXAC9n9ve7HaTO9RHM2jG79ko3m22w287
aPW3Yqy8nS5T+d6IXA/BienSstoPqyEWcYVrAsLGM5vkNE+J2uuysrf8orRLmWkRimBv2CbkntCY
3gQm7DK6+p6qyKXTG8jETMfsXksS83WY1JKDRbVAqmTIDa/fJlIYbl1PeS3mztfCSYNn5ajpXpXK
2kkzeFXKdzeDTlGqNYirnWn13u4b89II0Rx6iF3y6tP0LIZqPDhukt4FWvERdDV0FebBjYNA/FSL
PNgVlTZ8trkXHabIsbYUThQ/RZFS9URu6M8lvqgO/bah6spMf/a92WxQ+Kkf5D+PJUdJFoO9+XFY
i8J/N80eF7vHXKr86lWkgmGXb13WEqtgMg6YoDVnA4hebYiS8EJHeqJceWMJRVPALxkrKw3Eozcr
vNloGuVheSKf66F1t2hDUbbB5ud7z+yp+0087sSiGrx1qYFlktBtuROOOy69lZsb8c3OjfyBFXG+
Z+rVw4SI9nNimRp0kK4cvotVMXh79s7OCpxkQrPSx9Fti7ODL+2cAETfkW9CLEYSjQ8MtM22bFv1
1S2htiuwjy7sc03+CvCN9dSkkZonvGw8A3ene+WU7ZmBEHmEcsf4O0GJHRYSiS6pT2W8Yvf3TgbM
bcWI7ukXRBP6ym2CuVg1pamXYe1SMx77qOItNbFko1ozMXvkNbib7qVrM04o505MDCKa0LJVJczg
NAgBNdpJ0tQhB6niZm85pzUvyqtdYtXnqX2OwRjFauAy/lWhg9j4Pje1hzjj3Djatzs7ZCskSZat
qN120dNro7lSM15mC5vH1sv04BVyP18NjXeSEQIS4SNhJB9e/xxco9ia8KBfeR3Nx1mJIQndIXF3
YwOgCiU5/iDV13rQWJEwnfvRtu+wUIRlPk6nih7RLvTR7Bx9Nx/lmiEs2Uw4Hh9wZVWbuWaDdl1C
IDplYeRCyngrUH7vmLP7F4wjFda0EitqFuUahGOcnjRpYXYTgS9CP+BHciuQ7JVZBC3hFyP+jmaY
NsY8ZEDV0bRJR39+HhQN2sNYG9vE0VEeBhO/ks6O7hIfJMF167UR+c1TCmpwC6x+35TWfD+CvoaV
8o5Oz8calY6pDmkkIEpGt3rAuUog5mi0ir3Xnx7ztpB3oh3MJ9Oss3c03/VacyFC+5F8ZH9Kk+jA
1Oo9qqw2Q2quQ0tJ/Q4MHzqyGq+xXTfnKZNZyOGpX1o2bobXkrlbpBaHQh2sY2vUD3NtfKNbci+S
coIDTlrzINreXaUGxfKolumw55e8a4hcWkeppAJKTpg3Tat7hLCafgpdynDWvImYU8gJj8Ug5bcI
Iw+bk4RG6uQ7r1dynS5Igm7O3SlNevVM+by9rSXd6q4/uHc6CkREMhxEAaEn6wj1/5tV6QQ+Y/gM
NUU9YGN3kwb37LhvXIIzdpZA+2lktcbKxsJARFb/K4u06mI7aXVrwSPwAQjKP2v9I55FvKmNgl7V
ahiIAmu1JpRYbt8oR+jOjShuS/HaMQncMrSaRp7wA3QPMx3h21H584NupMF9myyFXl0fzRs7pjxV
2LByoP3+us39Yd17if0zXljy0VNfPaqEMOfMLFZRPiZhg7j6nGhwyhUQx6vEWRrahpxvRIUFSD0q
943ljs+G5VIrD45GBFOuSJDtNQ6sGDuAk9rveTEg/fbq9GJQz7ib9cr4YH2w0azMz1AxUWiOk7l3
Bro18aZG+G1SQ2Hzmf2DCIrbrBsHpgd9FTSWsUy7E7/g0nQC9vLhOso8ftWUQyhBL9rV5JbJA6mm
U7nS6nh8QbFfH1kwvGNMQ4DPCRoFe85N5Padfm5BBW7z3D/0cQrQRQHCCWtUzurV90/ZZIrF3bfi
I5HuysDAdzPHySHwtVuOEgfesWHitaylYLeM/X2qXPYSvys2+OlEqPvRGYlsvqswAR0WmQn0Ov4M
ChbtAx+oZNsLDD5x12crE7INu2IkzjGbNFdRNH4kqS532qC7p3lovS/DK4rPppXaxQH/aS3hPOIP
ftYnm7yuIKohkSxQpU6bd37v0Q/qeMNzK5L+iC3iI5uz7pBkhCnUeboEtqE36mfgYLDguD2mcGKI
5GL71sZl9TAvbjwcjM5AFs0VL4r5hnNoPCONHxK0wtHwaqSpti/mwTkLmWZHM3W2lZXVoW5irHDt
F6WN9krHcLtJSwrCvXgongI/lru+8+t7xP5GqFqJ87KOfvoIrkLUMMkOrQD8FSzuviUR7ZzY9niS
Th7/GCh4XXntUK3ljPHDdp35Fx7tp0QAFZt55j3mES+hM3J0b9jTAG6su4FTdSMT4z1qoWBEZePc
k9W5IKAB04s6T5FhPxd1jtgMg9vGpt1iR0RbsE1VHr03/aSIb0qbdxgf6MCgD2Bq6TvwRuosCrd9
Hw3OlUAXBtvoAN4CA1f0yYfWOyjAJtLnPD+bj0GAnTsHQ1fdyavI+iJZQAwXuyAyhNgcHA26Vzxn
mls+MlTlp7L2ueodA3IpHXM/uweLNchFjuUFw89WuJbc+Upv7jDj4V1XjrZLMlts9cSMadYtOXbM
rN/HMHCoHvCcPiAOUIfELpCw+BSqTFnmoGQc31uDsxabpCN3UKXzvURRF+ZOYxyruSm3jj+qj96P
wMfbmqUrylvXodE9rks6mGp77VSz+ioBZd9dwop0xtwPEQfRmhfyi7Wu3mZwvnQ8lVpzAGbwQ5Hl
2j6mEdgNvToX2cqw8/JOKhNtW267uClFnYTYdr4xMZmo7eeRK81FaA36jhQuz+6Ze8MuXZpKkKhv
dQJ9N/MYGceZcwDNCNNm4vv6PrI0/ZdPvsiqo2lw1XdIxCq3izcECjQrRo9mQ1jP1cHma8HWT9Do
NFQhozTRefOrfifEJ97DckQbr+wl6c9TmyNP7NsQ/Ve7roHPbVLMIu9HnehNsDV6b7GE61dPciGt
UHVluHw740tJr7gnkYADYTALlHS5uY1KIF7j0VdRn5HpN/hJ9ZX2YkBJKsoiEE+eSvLcPkaOn+an
TvlB9TROA+8atgilQS0EJZPyKmswO1vIMEG4whLx+hp3ce6tpyQu11oXZR2JTZP6KXGtfo+0CoJ/
tc4PvqZ61zDRbidzkAdEGapZGQPwO16+9NgPfn1XS/521brVm8Unz8qnZst3JOohgAzuodt3qefI
ahVLVX43kW7cVanyDy6eJj7BLHMXr3efZvytqxoF4bdNxDtkhTfLE1QKQCYoz60R9UIXiAalnhRX
fUySNUbCCUFLMvZ7u+j85TSY1kx95rqyGWHMsRV4OdN8T4mUvcEVY570ssWXowM+po5ORl6RqLXj
TsJaeRrfT89lRdbiYL+2GDAUWKNE7NMamrkAfXmo887dRiIswrToprfRie7jjDzIlV4E6hFBYrwe
sjiNwq6f9TswejPMurZdU6ms0K3C+vU4MaR/73MLIyhGJ4ZlB5vkqpWlOCqRZU+xX3RvHaMnO1M7
XKZyjh+FM7dbf3mzI5FkO41OlHjlmIJIwwi+DDuKGjZuL/XDlLX1YxQJvYOs4a/2iBQPeduUty4O
cPDXRv3SJI3xw8AK+aOs4pdIePrZNvGdIIfTtb1lStysZQC73g/6yQuEfMQW3JbrKJKld4cNxr6W
Sf3hzQ1COSoJYlKNEn0OfeICUnouYhtDIm4UMMapeM10JIF+NkY7nyjuOJx6wyT4fOieIcPH7wFT
fSjxh2EEiSUId1xuKS3mQ6iaksYqt3PQR9UYK7uaNKk14Zjj58zUx8SvkbXeVGp6qD0/T9ZlUKS3
JsaIqNcz0Dr2UXPT+pqxMT2ySWAc0kMyz9mZYKb0IGg1vuCUYoFVLg+Trn0CYc7PSYxqZuUaLj8c
Artqozs5fBJHhcmTPwK9Z958r00Vii2S4vDmDcWtXOYka+a5amZka0atk9lm5siamHzDFJXKvswi
A18hAUrsn8sgazjN2bEYrrGVLn6hGe33VI8e7qU0E/WPqht9cW+Aw1u4+l2WsdrgFsBz3SZ+SPMq
0iFMdO78raF7Gx+MAKWdC5fN/5DOjdeuVFI9zaOGiHaldSy83UOvt5ZnwlDR0UszHvTmeOItaXwy
BuI6Qb7bGhWat/8j7KFNFs74MsdqF2kefV6FUC9/gn/+SbSOsdDPf8ZUfJ1QZYcAS6Yy0B3n72Ju
JABtVljGeCEk11lrgZkgJBn4jYiDRh5MFL+bwtoNmXm0cmer2c3WSYyN70V3sp83bdVt+FF3wZzh
cE93//2LW+wR//DaXDKRbdcj8PLvQ1mFMdSlHhH7LiVUqmRWjPbp/9Tq8c++Ce4M8qvQxuje378B
TtYplt5hvKQmEbT842rFtvSq7e8/y79NPf+TqYd1lmfuv4Ek6UcoCWf5Kyr5+xf9gUqSHo9E2CSf
3EHpD/rI/+8PVDIwfnOWcMQlJxPS31sy5/9w9dgmf4R+ns4W1+NF2KRK/YFLWu5vSxIt+VgBZS50
8/5LNh8inf/6nJJmTW49Lh/8RUsUWbDkV/0pPDh1U+AbA85W1TgVUJpWDiVb+IJl7QH1TMqwoWkQ
ism8Jn1gyf0CGxt8Bw69ZYHcN4Yg8NKvCvc4z54dbei0mcdVp+vqivpZ2Dsj8ybtmgdZ81pjDnVC
HOn0c01Q42iwzHZgUhZ+DTvItrLqhT5jdCH67BxkrsflNjZ0tRhzZy+qh2DDNmE1m4HMkyS0xooA
mTaSqOF8rf4MKJ/7+l303vkBtuNZRxiRyKJrQ+ofUV4YAE3mOTC7ZN0Gwr2DLvRWYuhvLWkhW68l
4HDFIKdbXOxG+iizbLqqRO8uTWyK2+LgKDeeqjRM3r6KnVWJV5ttL5O3wpH4HeKxBhGppn1M3PLR
lE164tjdIchsiHqo0mrrlPgczDbB8tpR7maslYNx2e4887UIYIpTqykeDZNsqiCx32NCBu6dagrW
pNdYD72ZNYehmux1YpgPiTu3a3JZvI02ISRUUiseLE8rLlY53hydmdYpChI4JBV7X3ju5c4maj4E
wcpPhhCY7F1V34aGQ50u7jS+Y+y0L5QmW7y2fu7P+ripzaq6RLIRv7LBRepAZPO2dciWBQhrb6Yb
fDkRCkAjwnvuakkNWce/cB6/BrioVg0IZUjFynEYKwSfpMI8Zk1r3SwVqJMlPajFVidyJE8+MyLd
P5zKpdo9ViegqWntYIleuWTocJNL7TpUSjwWTS5AvIr2YlpUT3e8I2EU5NemyLqLpvI+TPnEPqOc
i+DXTHWZyAVaSyK/NobDK9Ww96/1IYqfZt/D0Fr4NcR3VlZs2jRto0GX0jhZSa0fJ73/Lvj793Fv
F1dvKPHx4hELbh7JR1cfrQwQWJQBv5N/dbE1IM1McqPkhAzsZorrbrrJE+25fXc2c9s+TTRmy8ay
t4zu7V2lrPkNHJAkPa3rkqOdJcaapJuiZtkf7HWd5+OOwR39Ud2fXIoejnri3g1DW+NsdkvkRJWf
hX6mmLvKYqDoi2dwrXTCcPoIY5Y7dy8aNwKa7xs5fvo28k72gJ8XWTbK8j57SKwG7qx4MaYmWAeF
fWP2KDalL79a6XkHkVUv05LHirj0XXhNscXD2k2hSM2TY4M+YaM4FdO3FsO/Vwbym7nXX+0+wFwx
BdFejoN2N9LeRlOjjNeZbr9xGLb3phRqq4GKU2URO4cJs8qLTWgIaVgeNeFRgxMZwTOFa0ePkW2F
dfuN4Il6g26q2RUYuxh8j3OXnjvRJau6Q/CC76iMWCEwSK4Q2AqizTOxGUeZbnP0BqHNKHTzI6u4
SopgD6SzEs/EVnYgF1tdhaL2r+xyMtK4sHdzrtw7uxlw7VvjoZnsKEcE1I7X0e5eIJy1PZoQ5wJo
nZR8wJAyjTp+Ds0ugjVMvZk9TNFoiTO87UU0/mdVV87GdefgKWMq3FKPkCPRSqMHhGrpPdrhj9KW
oDU13ow5NT5cGmXoNWj07r1t+JEJGpLrRhbmKS5KVnDT4ZHW4yIchF0w3yXFAxImgmoU5x1lKOQX
eOX0PvcBwZER5zP66e6cTmp6DyZFloVI9fqxbjCh6C6ROn4p7ivMVgSrBcylD7ET4YOR7ESwJTbD
XuEMOr74rDogoSLoJS07wuRlGdy6zPslK/Db2MS3PUKOAyr4BpJ2zWWtki4lslFow78qFufeAeyX
qUt/40zQk292YjslWOs53IEzVf+SFFNr2PtpKLujKPWk527R6q9cI5tjldgZaYEqYSm/zxu/wqVY
KX+f9wAgZ2U37lVxYT9aTcRHJB959ECqBudHa6TNMZnFhGgFX+dnx9OfhgbB4OCwWuShl3Gld6vJ
n2NJQK98rEyKB+op0rZdAO27j+ruMBFTeJ+gZ3skKsjyVnhgvV2SUwMaBvOYvJEo2W4G0xZ7I42T
D5+pP1iR6kVacTx19jm2GgN0yZbAYfNI6cEg2XRHaxiGFYZRtNYc7b/K3GY0JxJ3vOuGtn2YlFnr
5OPQqryaMQyg3CLHSK0I++1fdUIkPupGT9+4k7ETQsnfYQMQ99HgBL90Kp/IUSsi66bhk3/V8mK+
CN07EPQJTSUs99spAyfF0GDV/YqEdiTjROIdnGo4CE7bsGV+mNZT0Sz0YsS7CFCX+C/9MDlnoKni
W8uotzqK3iRZ0pXpeI1q233hHgk2Et5j20NxaoA/nozoZTCS+NCkSn3lbDU2h1GMXwT53xLti5hb
TIn2kGZuSxS9JZo3Utfyi1UsarUh6mwvNAMx4yOu82+7q/MbkuzHokW5xN5YRgcIK4F9KeHDKquu
vp9rC68/ahl/WpmE8CFWMwP9ThbJ+OaM0/gz8pP63bfJBim1jAVXi4OYioJ60o6NkQ0PBDWC4liI
/L5sfWrvJzI+iFomxGffeyRe7T1tlO+045aUXSLmPEijQ2qUpVkNdOKJ7LX2U9te+ZXV3RCFYlHW
lFXj3ZHFgc8cqQC9qcspnGw2fF55sLG8Rn+Lgi6yN2Wq52ptDJqz6ws7vUWB1HcQWV5YQlmgovNt
DB5WAuBL6ykMU25652ns6iPNfO7alba+noa+xRvEA+cVcg7JJbc3tY49iFStboOGN7BXRiuvRt92
6xYm/FxoA0oJDwH8WnmZPLSe3dDjV5TNW95kHWBh3LdoS1Rb/cgnzLSbjnSJmgSrev5J9KV1F+mw
T5bpftpxEjx7SSk+qrittlaCunPNER/ROTbkWC/IquREhJjV6WbXvbtgtr33wWkKHEASv6IZOzPx
ctZkfXojPHEXGdZLgHklXfnCUgBjDdRnWZnVnmQD/jOf+9zfk8oy3fw8qodQmYnxMQQDuTOlI9/Z
zrurE+BIQv1m6m/9zAC5oR+551nS236FDdj4Dmp4pU0k3Fg7ouePfiDiL59R2rjt1ioTderbfmKv
1LRkPTfo3AQugEMW5w/63Kc/6tK7xNOArV0MpLdoG8xjkEtTF1ztLtAvPR4KBKgCGtLBhn1Peom2
8o3Y29W4Mv6LvTNrjhs5o+wvQgeQWBKImJgH1L5xpyTyBUFSEvYlsQO/fg6o7rFE22r73S9ydDhI
sKpQiW+599zKt+veeiUGQwB9LqvwU2FNkrVcPjBcNshnnlZGE+ugecLwqmnFvBkQEh/IWMMqatnt
eq7MbNvpendGjsdgp86/RYnogLJ2joRyyujZ77F7rlOnrR9DVAmvjlUG277UMTPwac6LjcrqLpEY
00NImYXvL7AZ6cR1mFiAHK3ka4WisfBpPjFGaFHG0WIOl5K10ecsGNEfIZxGuGZr9AdBd67Z6TCF
JfvllNa5twp1asR8CIk0hU+KYkh1ezf2FEBXEaZfGvRWhD0HA1sAZM/4CKtKOBu2ovMp1Qw0bMg/
zrzC7CxIvH4L5rjFCd+2kPxUvw09szioLDTXIp0/VxMr7ZUhjPolZEFzYyrFckyP/5e+9mdc2t91
yYT40Lr++y759FI0L7/2yD9+5B8WCNtFKcA+eMlZQXT1/3tk0mX/gPwOcdddcpesBT78V49MJ/tT
T0yzbDBEMx0c1Uh//u//+SU/p/nw3z8Tm5nQ/NoTQ3L0TNbnbPlIKUJ4/YG+rmDNZ0k4OqdcVK6x
wmlhQCgweGKoVddoFWp9+UO7n+ZmGVyVxWTYq9rWNarouUWhdE9g7CL7b36YALR5rBEsu0EHxKYz
eyaP8t03kP4wEeQ1ddxw1f4wGExCDhYqT+qncNs2We6ce0s1b8hkb7GESR6kQpMrK3LkNmPVS0Om
wnUl5ulec+cZqWGLoXml2CTyNVs0GPOOu3/hvY5GBgiz0TlwZI3udZ8pt1M36G3S+5qE9qcmm00W
so1C91bXfVKdMGlE8FIn74tGpkvJJSZn3oxeJuIdPQLRQeZU5Bvcp+51qgrnSUk5MIwrh2dG4ckN
fCK5LbuJqTejYxAcIPlan3RGjcTEUsMxOOfZIWEn/Ow0tvoiGlOUMBhi76303LdsnK6gdUHR7VNo
IvwTXPrOMQE+xvoeKLWxaRPTW42mzna9Bxl62yXA21b6NJF1MWA69im4PBLjyeoAjRMQfDEYdr8v
tDm/6XjwfRqjnPOznoYdEwxEh42YjpqXKGA/sRg1Dj8t3kdZEn/lfrBvkxS9zKYvhXbNWpDm3nZq
9oijccbzVjxEswTmAKf5puRxBpghjMqV5bbiYtm9+KyVWYNvUQnzurTCbu1VGT5nIJ4HtKLzKWNi
3a/jzuo2hig6MKXLlgc91NYczHmfEcTLpitQ87NG2OcWqbu2Y7Q9H6xIzG96TpRoxL7tHrFqcIX1
qzyX8JnynYVR5HrsZqc3WM/1Viuc1P/rf+l7rD66aPYyvV/FOo8mxMm9B1/ymFRNOBRHAG9DRjgL
MO7E2zLNQPCJhomB8g97iv7uVfnf3PE/kUKahEky6v33J+rDtwKwcfPt28+Dxz9/6q/Bo/GHA27P
WEhCkl/219BR/4NJuYn9yjUkh9tPQ0cmixyey0krdMtggcCx+NcBa/2BbpExtiSb0TU9khs+HKi/
O2Atyan983CcOEmaalBHxKQANiIk89eho6Sr1qLBLg50JdysO3r7MOk3NFKopVAAu4bPYFQMZ7Kq
mTYADF2j/jF3MgzkXuUWqFU7wCvDVNW4amg4HsZUTzdkCGEWDzlGVkNtbvLQGb/k46iQfcMne/HC
wjiISs9WnWcPEB+JImax+rUrqvaAvzLc2Rj/1w6QiBWEjmg1z5iTph7DMh5/q8QCNYI2jFS+ygqX
+V0ylV8sbD4vRd3kB/pbFsWxs+0aiTyrhZbTJ3F4jYDR3RdTnD0g3uc06hurDX3q4/ILPEi1E702
H5s+86J1yMPoNXBlhQIwhwvk53UYXsp6Yt2VtO55TGb9DpWTWBeZvEUb7V30BFW7m4fhcxY1mC/g
Guxn2QHtjVWAO5aEiVoGxX6IiQ+rzem2rErkG4Uoto6WTgxsegNDuXcMi5RF+5jeaC5iUcn+CVLK
4G4ySne/S5V9XzNM3QzK0ldMaC2ms2Nz6JpZ2wdkYR2tNNKOWYM4MhUKg6+WzHiO9PKinEhGG+Vq
LMsGWEtGXFkbgeXwHAa5vbMqI98KhbxVn5uZFpjJmIy1wAc6+eCM+fg2pZ2zaQZkkYFMm9uZmB32
3k62hViDNr4acYhABXrtgpEqf3rmQdDsjMpM9oQKiZ0pvOBT7zJ6TZLA+erGTjpdukkkF6h2kEzc
ikHyCNhmg4qEo5e9/r5x6nqrHBGvJx1/EeJhwZCkRcrGoOzVrYvhezhM3nbWi5GkQrDbG7431q01
DQgg0ZY9ok9ncYmN/EVzEDsiybH1i1am/QkkJ5EiiMMiP/bINq2QKS5DTsRyc0qQju4U11Cpy0s2
GI8RvqSWYZil9jxR0tuxVPQkhdlfCwTpJ0sxwoUgZTEEJU05l/tO6+JpS+jA3PteZ0FwmrtxOIKI
2CaFQBRJKWJu4cy5K2Ew/mCGKPL9xABlVbDtDX1hdegn4ZHnayBXvVgnKsQ9ZvB0HQVPTE2z956t
mF91hbrUjniBkCqDs2JLHZ0wh3x24lre5TgWAqTN2qHhYRaIXdaSjIiP2RsK7w13uYo3YTDN13M/
NjfIiN38LYlkaIAeQDxpOs1jVATWTU3vBCskS+UDqWrJxqs7Y8MQzDsiLhbLUKLJkK1GTnVXQUVM
hlVMSMG+QjFdPwqg/rTQYJQLBv4Mykt5xD/pNto6B1uqX3NQ8r7nfTVvAycpwKaXYaA/zZEaWngQ
WnilJpnLz2whhULKYU/GLXFqXfAV2ijjdZw5PiecHxmWZm30DiYPwjIslh5mToRkFu78sc9gOeqM
kV6lFjA6dItexzkLCwtdn9t1IB67GshVwLTGukAC8T7lU2W/pOSxcKfoaLEPdPR67xdqGG+KVlpf
J8ts050Ixr7aIyyUCJ018CQ+pqjA2xR2yiXxXNSOn48goYjXYPyOcJL3lu483nH2ccU2DdDgCQ/5
1jpHjIz3jQl9eS3dSZREpndAU9pTiqFTX5cAS/xQjjLcYPdwrkdUT1uGwPynnpE9Vdu8xysHTdQD
+fbiVDsMeOEa1oqlN3yxXWKZpL57FiSbmCANi73H2sZI1K5EZ8odi/1oR9aCuyuRxt0UIjvDazKY
shl2eR4jOzoFVUUpObRWRB3nSr5UPb6rdVd00C4SRxxdWe9sjdEI39WE8yt04k0dkq67RfOr3zMC
STaOaGaDxZGt+Y5WFFcy6so7t5fOVeuo/skGE8+0yPROjGZNP1M1BpTRCndt3c4LF6HLdD9HCvym
JvXKMwoEg2k520EGrOr7GJOe0JV+TyJKsB0R4z3aVtjcWnjYeDgU2SELZXMN/F3bLjjHY8+W+I1W
375BJbZupBMeODqDPWxV/UsqjXjdIMB96jHYlWzfRLVPbDWegA/P1JOY8kI1Mu4apuQ5EqZxtFWJ
5isct61WAAJq9TlZtWTlVhTeaM+YqM035D0lmwjxepMV1SMBdYw2nR4GE5qJnd3ntvITYxjAeWr9
iqovupYWaIx1PQr3FJsc8R6uiTWbDAaOXP9+JMvWF0seS4gY9obRzbDq5yjdkOMQ7hxeAH7qtM98
zKoRR+NsfTFNVfMsZADy0jMFvhhyNr71nWBBxoR2g1/C2DuNMtFccj3hlXQ4SKW24HWrTc30+SrV
B/WJ9Yi6dDCGb2zb8M7MDYoVkKXkDLAwZlgWESNYgsG1ReYsMsJnhmbxGUhz9JkVo34VBIbHL2kc
KoEc9Xjngr4pcxNZMF1BSy1suzd2IsedJ5z6heyWlWqAwzOubW/rxiaSwspdBwFp492mTjSfjCQt
X4cmZCI25vomnUr9EOnh56AunJVR4L7MCgkZT5vMTYwI2/V1Q/syFoG+sXBoX+w41k+m1sSgnetQ
rUcNrRl7BivxR6N91ATCxnXXhE3jW3LceHjD/KYfHW+liPZazR4CaAhDosVT4C6DPz11DOBvfO/d
2WRO2dV9u4aGa7+IEVzYaEGn8iEjcxLUNcnifKucKZIM0RM35JEX5gyzHxpnquLb/9X3/0l9z4TC
Zabw7+v7Ezn13Vs6/Vze//lD/yjvKcYxcXt/ISD+LPBd7w+K3mWMwi7fhRxMFf8XK9T7w8ABZWB5
Mh0Ecgvy868C30Gm4DL3sDEnOe+1/39R4H8MS6a+1w06DBugBXW++BhfZzpmVLskXx17I+ChgDVL
3g7QfelhC8J0FeVmr78m+E0PlUJ7yxbH9WAb9e2ehXG/MxGa7XTkl/rqp7fxX0iGbPERa0oWJSxT
nVERjAzGSx9aj5FHuJ0SPHiQsC/La0z9+rU7w5rxGYLw5DaWZ/j70zyuiXgITbaJVY869P2p7xaF
cdsAX6UYqN4rA2yd4RUbLOoFi8b7KSe1hjIiW0qKuXc04NnvlUb+o+ywnFZz99Cm5rX1oyrBRL/U
KOV7wRIttUv5o47x7EyxsFzKG0uiw/bxSHpHyJwG/J0p2Yy198D0ZqmOvME1bwAkd49eCUwds01O
9Zch1Pe7IVGv+ZTr4Jwg4PsAHBDjwjzAzOqiUjS2BNFF2RGVfUacClEL9DXoNm7B68CVCQeGs6QX
BaG2AydQH1WYGLuuM5u3WI/qa49wsTXm9RPKtGOFAv1BFjHpIB6UKdl0LXJXcgFGrdfWZDozUcEY
7Vwp0t3g+kdbjRAS0pA6o7zTLO9JN5PG12L8Bus5zaIvAtGg9PXOHi5aWGq3TPdZLctoajZD3I/n
UM73BPJk1/UEgoLwywK95cBxt3VTzULFjvSXgC9AJLj/yGYiwsi50920uutRi4OkdvMbuweuQL4j
hPMLW/TGfExCBuSjocXX86w21hSILbm6w8Ok66NfRMyWRwcfKYq2YlvJliQ+A/LJqsGVuAFvYOxH
k3BoRIOab85QDUacbQdrbocVBbdzy7uuTlh06m0CfvMIJsE7eobjAkDRMyLiCj37gnG+eShlmXxX
gwEyIO206l418Yy0Q4xns9fl11BGzpZ9htrkilcPcrBdERVUb0Rctvi/ot7aEkDCYqlKq+gl5ban
66zHVUtp7M9Mde50iXYM7Vp/soeGItuKvZ2lomyDur9AAosdhtRe8y5qc8L/9JkmCI8utzQUu2A7
0LxPq5n2+4vNL1msKMzKXK/bILw1XkSYRCixp+nbgk68KNbLa3cc6z2b7h5gb5I4T0zaZuQbMqIx
752kXpeDOdF4t2yvd0zYIIBJu2moqVQuxcr2sLIDQ/OmdRZm4YzYJNAe7LFBxGNpWUumRG2cPPj9
NmhEPTv0yEwbPzey6BymTkGqG44u08KmsrL6ZJM0Pd4ruDCkfLmB9caKZUDcmw01yseqOC/pB7x9
s0ovNoXh1iw9XCRuvHy7yKJhFcI8sd/1TmZin2mB6Eog4fZOpqVzIFDj0YuG+VX2M3EEQ2MdPEie
fuxg6qCYwY7DSTg8QTNza79yAT36eTgXi+GZ5/CKqdswIS2o5XNB5Fm3ttnXo1tFmd5fmTlygdFg
feVTXYHUMPo2ys9TKcmr9Ka+P5ShUwKG5xDBsoK2HhVR6YDJj0Nx3WTWcOvUWONR7YKQRT3RZNdk
UiDQF25Eew0qDp4Ds5meMm92rhyOg1MeoZFFWpLlnxh0KqBaZkv6FejBS6AGddYg9jVraSqdnKOk
fJCMSLO10cXWWi/5/x3uUVwDxhQd+9nGWCCi6CYWQ/pY5Ubx4NqYNUIw/Ou8GjBCQj7xfLtJ07ck
pJr1YytGNgFEyLlp4inTviAjm9GMKOXdCXNw443U8fsgFa+demvpufetnklAmnJjeMKWg1piMvo7
SKlqPwL1mzVHQ9TcldFeFwn6hlZF1iny4CHLoa/vbRNMjh8YTnRr2EJ8Lvs8vpPTmBv7pm7CG4SZ
FQI2GP3ZSsioeS4nHW+gxY7ehnMNfi2A8f8SKU/BhyPR+tLidUHKjqksYqu5jJDSqY1AybQaw5ce
fYWPt6r/zvnu3XmMyLZK4v8g05hLhJ4+n9E/mNtkMuHfp2LcqMFGFMMI5JCQPvyFHb/BP9x0nPN8
yVMwl0SekDfgdwtkFw+JYPNpKxgwoe2FvpwEtHy9MTAvjUOMIqFFatS6jvP+se01NwJSUkP16Exe
ZG/ITRM5b4kJo2hwrWqVqtH8FKP8OSQsA248Og2umr8J1XjciHZqXjPBOFOlc+TY2Tmc3OCN1fHB
k2yZ8X2ByjRybe3qVPlVZSVXk41p2GIxwA/Mo7gu+KIjz4jd4Qp5oL7CJCvW5A4hWav5J3Z17TkZ
UnVbYzc7WbayshURJ8WTZXv9W29mzQnvtFzX6Bl2S13ymmlp+cZdaoPSmGTM0ZHQdm4mAnbPDR64
CIqsWZ9MF+CFb5uRBEDbIG0k/lBDeTcweDG3Uw0heI0EQ//kJG1bbJSj0ldkfGG6mTwU3X5o0Qxh
ytOm2W+zNse9GMmBXZmL1KhK415bIZGvn7Bep58o4fi48PRYSX+tkVl2N+nOPRwmm6yXHMOPCRt8
hkcamZcmHhxU4hRe10FKeholVvk8lUG7bUloWJetzueFD4xcGPKTimcTWRG/M+6/CqNIF8aqtTxE
6/ziqsY4NxxnfIuaCZYC856eSB5doPhxsRHAuRHpC7kJT41mwPKdDGA/EK6rI0goTfp86zSLBRCh
ICu4lWBBtVLld/iF26ty0U6SUBrfj++CykUbAJBr0Vl2TXMXegMPa9TdF6yn0Xos+YqdY+EY9pox
a7Mw0Gk1sZ9aKNsXjHGwaDtRcqlX11NVj1Ze847Sgg1CgWljrEat5m2md6FovWhG3Xf5qLcoSZkp
Iyqt4gw53qjNkgVekvRnZczs24d3OWr9Lk2lPKk/i3fBKu0y4lX26KjD3iWt+ru81VuUrn1S8yRg
9VyoPWZda1yPQxDh3EDcgxwsM937cUQ5W76LaK1FT+vWKQdt5C2uqtLJkksdTekI60XmV0nhjp9q
qKx3hjnIZwVzEzcfcW8+7Au0J0awCBGkKnaqqVHlaGHOSDEyZh4ZRAF3uzivjBtBn5Yf3Qo7ZthJ
nNWFbsUEToT6gUT0TF8VywgHzyA04PHHaMf5Mej5X1v3H7V1nnDZdPz7tu5cdnETvxQvv/R1P37q
r77O/YMFNusR8h+s99buH6sbC74FSn+U4o5BVvcSr/1XZwcoUNB0oS936PvEouL+s7MT/EKPdhMR
OtomSqP/ajduLnHFP9kagGwgPGOBbUs6RWl/tDWQqDt0gHXrg82N666TRDPu9EjNF5BK1bZUiYuH
rpL6a6PJ4EGSgQamuQiOWh0j1Ob5D4NcGueSIfcuJU16eaYQqehSrz+4VU71EFXoYUvGpeDvEtje
hdZ9S2phMAIMobML1W4qCF/Y49gEk82IBwvueL+uFfnhRqjXw67NtXnPOeTcMxocr376yP5FC/lB
HMA7QHy5sGzehkXY/9FzkVCs0ahW1YFSc7xxAGLvqFm8lWjb5XXxd//+eh88Hu/XQ44AJ5zV3JKM
/euuTGgk74VpWh0GrTb9McxeKXr6VRzwHvz+SovU/9fPlk2dMDAi0LkbSCl+vdLcYfLj6Z4diNlp
1oLjm0oS1yc0jPgeT6G1m6IkuPv9Rf/Fy2N4KJkXcDO52Hl+vWiii2bIqT4P4K7AImiL4rvRhbTX
3WiDlfjvr2Yz4cBY4WLM+bh4DD13iIs8wUCuD3Z6KWqiNLHQGAMJw97D769lfLBWLJ8cVkcuIk3c
FWxif31pI17cCO5JfFDRmJkrM6KXXyuVl2u3NtDqAj257mjnzwOz0T22BiI7CVL4u4Tuf36HbV13
AXHoTIQkh8qvfwbmDglakopRdQRfrXnQN0QCBMGD56Db/Zs3+J/vIVuHSSYY/rgIJz9OfmoaZbOt
nQQl5Dzflm7drFuNbzB6vjTCnBszRpYFdL+/ue6/epHSMchCBbEjHf1DzHoaJiRfOYQnFYPqKcr5
NAezG+A8xdjef//BfrgWo25+P1BUPDOcgvrHSHcr1gajj7z4ENPPr+Fpw9Ss9Ho6hdDaH39/rQ/n
7fu1bCAxFvsM3bKNDx9ekrf0KNRuh3maB4OxrcyPWWz2xvr31/k4Fltek414ynM4ZLhdxa83SecA
e3TKMYYfQB4M1Qz9hG9N4LuC3rTvI1isrT+Sx4XPkwESYP88jC6//xs+3DvLazWQGVh8P6UAvPRB
dkVzxs6avIJD0DfLtJ98Bj+ctfASmFN+hOtGO+uY09+c5+9v4U/H3nJZwRGEBRIrFqruD7dOHzpU
d4HE3Yk74HONTfjIRme6qpAR7WqzIvWg1cqRVcc0hlDeBlLQD4NTjF8RUav6rSK15kgGR7APF8lX
gM74GMyJ9mNY/otM7RdZ2ocHz/J32nwwiwjDw+33UZWW2mYwzFLT9jpby9dp6qx61cOJ4yPKnMFB
z0QL5k+JJvEDlUN60XuBP9QENH7o0tI6IXsNDiPw2itPcxq5BS1TJqhUPdnvfv9J/vNd6+q8m+g0
8Lc5/ySgg4bJICAbsMl6OlT3FHFuSu/StJvfX+efv4l44/jI6EIw3cmPz8ZYE7wprEoO5VDOt168
ZMkV7HtOSKzs+99f6+Nxzvvv6hjvBE9Hm1n5MsH/2Sk3uY3dWGPCcQ70fx26Qb/WM+RSGV+VLYu5
cFWNcHiMbpRPWl6EO1qa9m/eWEO3l2/ir7eri9JH6p5NUcCf8+GpktWgaflmkLWOEGQ6yExwmLbe
aFaHECLyLatz/dUG2olxuHvPq4uITo7jZdMENtw+wc8Pjl7XTTdt74nOb1RCMK6CqQWxJc3nC0KS
gKRwJe7mzAy+92OXfXKnbL7MGY5f31O1cy/ZOh5F7tqnvtY5cJt8EHc2yOR7J6r0fWu4xjlCuEz6
UBVroHGG+XYKA2JtMwZO1znOlpcsINZoJo3wgqaSJtljCfadhE27Oha5Iha26KtgP+MGaRiVkpPs
I45faoQShwS7cGG9RHgS3oouNx8H06yUPwbvCafYSb5nfWsN6xzYUYSNO4kuock327I5Woy6j1+7
iMO7bEL7O5NlVwD/oWykHdOhcQ2xF3aALhxrN1g6xRCJC81XV+IILxIln1w11O5daUD7RdCQh4ST
lx6Xxzqk4QtrODv1ppNPM2bw9Zh64UUuP9vQ6F6ALbOHVfHQDL5EvffgleZ04TmTfVJqGq7f397A
GdqNKCL9tjJVlMLJgDd7CFhom0eBGeiSoh+HvTJHCZPm99MKV9KJFTUnlEsU6HNRptyRpT4aLBwz
Y95DeuW9myA9NKta16MHkCPW5w6wv4bOXi9uFvtAsU4sfs9ACtoFkwKREkrGrzUI0IUUXE8hbmkv
m32EuvZ9EprmI2KGWvia4L3NTRG/ZmEutrBKrRfGTLBc+dKAXQ3ifL61BwZdqzYlDUrv1XgdT4gO
19Iy4ufMaTmaoMfhRANfuTGX+zBfzJ1ulwzY/iNSW9fzaFDAGHk5b8nj4F4CUT1fEOJAwAtovSZA
5P18m9sai6PF7LPuogZ3RcILYAqcDDNuEG6wjd5E1Us0hDq7Fpe7l2yF8aYOIgDIHQQmIsRL7cGJ
Ut4wPbSmS6hlyTF1s403M6hDyztek/ShtnifDJyeYMAUeXJE25f1bYj49qAjETqxPFlSi7J4jeZA
vxhmMR87pTt7BHvBQ9jKTWkxH1ROkV4mrkYquC2v81nu0pjYU0UUDRL6xHxyXb52FVHvejkhBkqJ
ldC1cWboKMTKQKC79UbkHfg0oEzwropPXtxfx2ExHRPD20aRMrdDF5UAiky2LVoHtDcfPB/oXHLM
UrdeQQHJ8IosWL0lN6q1rSfsneaF3e91PWLjQvE6rnvirFc8cIg3UfGjEzgYappKnDLCMXXSTOH9
FsOOFTJ5FrOBdH/WHfSthKAgdLproukVu8NLRcLUJiEtaQ2Xii0DM6eDprtfFMN8GLBmBS58dHmq
dZV4zk3ryNaa/HYRX4EjHdbwWx76PjiVhQy/tKieNxHxrMcoyzmAraVGysV05cSmeUGwQTh3nDVH
rQc0NM/OOZVqcgn4yzEaeuCdlAibbwpyx34ySqxphH4G+AJDMzkapVUafqCF8tzZGX9QmQGeZN4r
5kd7tsztOGTQjNoeclxrGOqaQsmK1oOzLM6knpHGPYWPjCyH+6m0qR/KBtKfT9LGdEmh5y0GE7m1
UmiJSR7X5KA40HOUl3NRquhLHep3rj0Md3KYpo05d91mef7YPrNrwHAoX/KbpmUoKPmmZQcESJQC
IsVsV0/UIqnLsiotnGblIH7hKCoGRpIBTwSgyHJfJbQ+qIzTdU6ZtyUtl1kXeHcw8ZXIrxu9/SSz
GVobi7YrS83ow8IMu+m6dbB/LKHP+UlD1LEtktS+0bEDbR3ZhZ/bJBxOZjeu2zgYjglkt9Ynr9d7
NpELBkRlYMTCAF5rh8Kro6OpqNvZNOGomvucGzOhdqBFyLRbQoflJp9qOCMgKPW87Z/IWnO/t9aI
btEpDPEgclt+HofZm3e6HWtoG4ZxsY5Tj8HX3Ffwr69GTTmYg9lUmWVZEZyoJGigwdt7oyFavzK6
+lslXHdTDcl0VK15kST7kN5c42+Ftn5mjlxQwhRIlGTm3WaBIpw6MAOT5j+JLMYUtfGgEepCBlvm
HflQvfvRxnfHQ5hsMOiK1ts4682tbDWmBqogoq6EReI63AKIzip/Il93N2Dc3jpuCyINz9hjOjXl
Tdg2Jsh4IzkEiRIX3sF4bWIqUn1g7Hrb5sb2iovD+GAV5J64CVVm75num2cvJFWlrkCHBrYyyK0e
yl1GmPI2mxv3pVsMUBw0atU3LPlWblsixknBAO2iHuUV0dKshkipwnykj+ZVB9L7Wp+BFOGdgNJf
NYRhb6ZUKy0/Tvpsl6WFfLJJVnrgpYWnUbPdEuKLlR0mzZu+tbTj59YcOvwLGjwhs/JYqbPP5plO
3l69TCbtKzr2JT8IJXzQG+UxM6aWb1dbXYYkz24qx26v3WYc96ZqIm8Ve+4+B5N/GFz4eAgN3FOJ
j/SSdEjyrbDPX5esGDhulac+W6Gtto6TpN89OwdgUElWshi0mSUBr/wkm+o551dvalWyPvDsGYJS
Q47Yi85KgogGrYHZWi0JRSioUdaQsLWGl9ydkLsBXC7ZxttdvElz8TZoHkQ/2C7g3j2TSLkwnCCS
d+Ur2qT+SPge2w6PZyDaunk32VOwZvHW3hh637wmdcqZrTKeGhwCiAKJ/7ZAWNmPrd4VsnkD6+XC
O7OKMfoeaZOCUdVkyK6stqBNarXvqG2Ly2hX4ioe7O4RZ3b/atWx+xR2Hj6+AkgyHjyYdwy+7SnP
ZE7ScV7sNceajuxboSbkTv8ZujoZmGkOWdHtM8NP1LK5HFKUc06O4EFMct1miqmGUMGiZRxN/qp2
3FtFol+sIc7WZGnyzGCVRdJT1nUkN3I4ReQvJgSRGsHQHo06r7o1xOaS42yCVOSaiQDQSRbUwfZQ
T2F0oUoi0sHj9EFp/BBnnr71CEveVDwUdqZetcdqjru3it5o2Y5k0Exz3oXajZ8DsdzKTJT0SyQr
ASmV7ffe0c3gE6h+80UTlfZdIP04B+4UPtgFUjmDRLPdaI3eI0GWPVledv0cVFZMOamjsGriRwpj
onwCR/ejVN05JpFWi0dx5ngNsoCbKv+k24Xu6+D7ZD+mfiILsmKlu8WCAeGnwD9vpXrujxQnQG5J
4jIKQOQuPbZfIDNfeWP8mmYiKlZQ9x3IDG3Jo3KhhGli2znDNwRy3o5e3loplgbb1HDlKs0dIOI5
kOC4J2bCXvLdQIOiW9XI8OJ21pPROE12DtTJeJmx04Gj6NydmJDy5gRo76w2Hu8VhHn0mG54IfLs
u1axZlAzkFmn78UxZrC7aZhmHeN6yvaeznhAjD1pelXd7Sokqq8pxH+fHp+nDoXQ0eoIeGu8WG3z
oW2IOhhR5hnjLoXC5xP2Oa5oqh1sOuP1gCwJf/fo7O0aOJuew+BuVAUmiTwsQSl4MxoNO9oswfXS
Nt/aWis3lVbOO8OJ2YIr77metHxbT+RAtOD4ifvUD8nQQCHRXmLH2pZkCVCneFdF3hxzTT0N+Xzd
pcGxLZ1HAjUuHLkMjLK4PTn1/B3d8yfDA/ZAVnlFNQ0dAgSwHuMSwgjryxY+s603q7leXDyaYT+W
C/dXL8Xr6BkUVoRFrt1IkLhUt2tPgOXvKhQIciD01XnLew+Xc85U27fRd29C4kY+z+b8NoKXcpIO
0YnMCDaevCn8rGPCAWdVu+kR/U7vT9Pkg7kwd8a86VX8ZUREve/a6GyrR93tO4RByttETXwvzTDa
S4y2q1r13RdN1O5mhJ+17+lhzl1X49CEk8rXHDGqbcbyi9NYBQslRW58Ew31IVYO49EhWdoJYqTG
XTkYlNBoFCz86ES3YbDX6m2Uj3c2PJCvugPu5ahVGQMdP/UaV8fiIAbzxPYb1q+vEBwQs1Ivv0+o
lJxJhs4Dgwu0Yocwb7mj5ZCy/mWqaUGWg6NvbJF+wvpNqYf20uwkeYJdi3+20coE0IDH0NRpBlpO
6NarmrjkJzdMg+9N4PAF5KqsGGw0EDWlCI3UWrglbVHIbd+tiXaFyhEuO42p7IIngsI0nCiKHqMk
KJaUlPFK8Yz75KpgumgQVFcihsDVEu+sXyWaTfZd6020HZ3kWBqaxFwBgaY7AUfdf0tmMVwnzoRd
1UjnrRHW6TFKh+ApzDWG3CGM8zujsduNY9d0Imxg9VdYr459IWppaXm9lii6yK4a4Dk9pUOmOfqu
Msz6QG3Pr4bnqG2ikgad9ez/Y++8tuM2sjX8RPBCqEK47dzNJilSzDdYVCAyUAiF9PTnA23PUvBI
Z+Z6bjz2SGQ3gKrC3v/+AxQ7z/Lor5gQv7h5YW+ShvIPD371QTYkAVl9ecRCIIViUzVHO2t5kbZO
eHJiCSiA+u8SU08wgmVS8/55vRLGdoI5cgxdh5kNLqt70xPF0/tfwRrYvjVd2v7KS4O9J+V8QC+s
XtsCA6D12NigBL4zXA+EpW4Mmk1mPXPpku/CzUQQKDG27urdO1CM9zRjlJHkBoJtUK0XicLVKiHf
2Qj4ikU8ZCcsTUoIxbJ9rJKOC0hSfiPnyAwrT48fZJJbT4U2eeplZvKdh7E5wkwfP2Qj9e6M09xh
zjRxjWqaCE4wuS6Bf9GdkrR9dR8rMjWntN5TqtHba517zabPwiHDcxFUBPCSwwCqOvN1tJ6V6CV0
9tAk4yZmxGyc4SmrV8C/ZG9mKYiiP18ETdNi/pYHHZAM2lI0zrDxdx32FOKc10R+SgghF1U6MyGb
JeBVOJOksKw7IynnXZ/yBJwZlxa8fOabuGtd2qTRWL5frMI3g+ExoAht1k2ul3uSE1sERXS+4VmN
V5XXc9sAKdeLpe6lXVol0UtAca0u50sPn5LrGcI+/H4kIq5gBXRiCYUO+uUXEqL0MbIDAzOinjDt
HH5P5xEAM5ae+URUw4zjuWiOXrn8adVxtyxSsFGoO9502fOLiM1oAomPpWEid5ICr7UO5nnSsu5j
g/LawkqUHbk0/Dglhm+zJQCVUlaTM/NLMbepXoESS8Tc6FfuOxudZWAN4amPw+o1jM0R5nzM1jFi
trBwNLNJklhPobKq18xrIYXVcKhXExIrE9ZAHlq3NAdcYQlFdHFUJPNn7cNd2AdlYp/pW5rHjrRK
0lRxbTzpitvUt5V9O2QdyoJlw9ptFn8p5kK94u/AR4+67U94OoZHBGssSO0b7euMgUFkgsh1NT8X
NDhscvh+0rLt17GFD7Dq1OeSfMc16Wj+vu2b8GR2PJ2uC9nsIzsw1FMAYlGSOwNpexuRKnnpAIFf
qoI032aAy7qe3dm6yCMbFZfjhieZO3zzjs5HbsqF4286EvCDsai/kcsqGBTQnFQSSAE1Nj7MPuS+
1RBoVok3m58iM1WvjCINLGRixZ4m4oa0WrpTGICcj4HgTkVYI9yRFBm+eSRVosLpljXYmNiz4tYZ
niCZEWHjO9N8MDwSwnHwo+0jm7n/6rv0yZiIWuNTi5Xny9hDuV+1FOQNUKqKtjFlBW9G/CTOVtuX
V/HQ6bsE9voX1YvwLalG2MMSmxhM43kziWSod5P0MPMMSlbAkib1nLpSloRzYQRD4hsA9yZXCbHg
75Dw/3zxfqP4t02mUd+g5z/FHl6+Uv+9ll++5Tn89UN/8Rw8uZAZPJPZgFhYCSbTjr8Y7F4AF51h
VCDRK8ByAPT/m+YQ/OExWfSpbFHmk5oJ2+JvArv3xzJntaBMeMIDHv+P4jp+GrWYLHDKC6JBsG50
f5zwlaZOmyLO5gN6NDkzAhPlORqj6b6AxbeOIil/M3r/aWBimh5gPmg/35w+9wdQH9wghnLrTodx
TJsbk0CGtesOv/Ok/GnIxyUtnAV8FFxh/UTL72QL7iqJ2pg6/C4He6xv0GfBJYC1tDWNAX1O2wwb
UafGbYtR+/03a+AfmBOQCH6cXTDmN+1lxoc5Gvf2xymjnjguJ687wKHKRwA0LKByj3dyLyRKFDtu
TmM6Nu2exFNgMAXKsqAYiUFEPefYR4AgrGsr2rVLaF9I3CJL5BQUQ7bDrJ2/m1dTgRFObqB+HFXK
ixKdMIdk50/TW91NGXmpPkggvvUHstKWeD982wsX34Ewqaf9Mj4gGiyysFCrapxCVswO54NZj9ad
i7ftVUMLfEfPM37oHB3iQ9KqV7/ATWsNc3AiwpUrwieuf8g1DOY2HctzSEjbugkTnCSGisTzODSr
lziZ1DNsFX5wGJPg3HLeb5lth7dBD6q96VuFRpBbVRYQJBm0rUNmxM6eHBQu0/RaG4J5Yt9N1cTp
OiLRkvVMmroIsCPjbYDpn5c0N1Xew7nrPdQJWPfQUKFQuiRFODlQswwbiB3NCZ1tfUO9Fp5m7Y17
lyyAI45qfB2n6x9SGrGHOp3djzwdezvDzdhiio+GGu/Az1MFFSXyLNbQUE5kf4bVMzxxngz5BebB
HQL20MCLzenK4OzCqT/UdTy9DVpN92bDj0xm0z66FUKkcIzEsY46604DUj2m3VCex6oKzkXhc0fw
Y0ACJYoBzz4Xg2QMwnO1bVWYrwlAsbdAatmtcuNgpRmTrIn4bD6LkP+MMkhNRLgRZ3AAfMIvSOga
Dirbmcyqae8mOj9WPg938tQAMy6lQ2idsimhSkJMUa3PgG0GQPYAr/YG0vDbaLCIJcU96grWhQQT
j/qvmQkbr+w6Yitz0+TQsKqXZKz7hzAgHzyoe34VxkR7hexgZY1ccTAY6irETQLnxFpeG5HZgzhy
LS66OWZ6cbHus4yl2Mdl/5Xp+LTHkEJcR4InEfaBvxKlmjYkr2B3xyiS+5pRfoJSyjV8xBSwdqSE
ZMQbhreuGdafsTefL8shnu7toSBsoGIz5E2d7cDiui9m6lp3sKyHDVQrehWDe4tPv3nAnYNbvSzR
HK/orxNaid2M+RPhNTNPQrjVtBcW6x+Oo3pG4RiiBM+eB6MlNyJpiuvIf6PxpvxKjMLFojgs7GPc
yhcT+GFReeiHyGZtrmwjS/a2SQsgCGAjXKsHO/QUs3jJolxKojHmQbme0e0wGlPXigHBddAN8lqj
n7wrk1Y9a+liOw6stJ09Wi7yOaoXp5DTReoY8uPoLwMAI6Xu8suheo0oTcp14kwGNVqQbd4vzo/Z
BES6GrfjpEqcsJJ0vhz8qX0E+oSbi1M+M5GI+2OhuD2NeVqs3cFMDl1lE9xKNGiyl1j6f1a5iyKU
1DXtLUOs+onkiuCcmpPnbF0bK7DOtSPffvSzAHek574qh+5z0mjxnKAVzKIDEWelOCTdbJRbx8So
6hKX55BUy8jR4ha/9GlVi3G6t3z6mcrVmDVaciQ+t57dHeuQPJoOZiDTB2Iwdr0ur3TFnKBjhZ2E
kX3ozNa4qcz81pD6ShSq2MFSljczTdNKemC/jYzAkMMrABPGTh6bKLLn+FjY2X0L1WoL7VdvtZg+
JT4TSdHrL1lsY8BcRp+hKMR4ZrvRqrS0OpNGMGwxEhyBVqPui5W09TZKWvIK6nCH5sI6jXMWbPCi
9Na5J/HIUlFyJdCKX4Kp9tOaaKCTm/onI0P1m+Q1Dt+KRIojFAHkF8YIHmbiyVokGSz7Is/fIjUz
u3Lkgt23YlpjaHI7lV6ytQsjuEhj5Jatmw5EFLFh65Qwe5K+x60mQALCDQ/StnqC/IDwD4VHV6M6
xycJlGxY4Ee2ZWml+9j01JrkXfNikElwIHfvo1OEAa2U156tMnDyrc29/9yqYXDXsg6MeVWgywkR
j3T9wVYJTAxrYGAbgse0IHUEGOljNAQWCGuAS4sMSc2ZwvazUw2azN2Idx4vcH/Xx7zmMOnqtkjX
61u4ivhmdFm7i0AO4BrjmbgK/PHFh9KzGpxsvCjHqF/5eZY9B0ZYeWt3dKc9w0JwJs+lrYMDEa+9
XjhUiE59Q3UGbKnxEzkqzlfs5DhEsAzIlN2uFPvqUuStumCuOqNJM+0j4aDthvwjdlW7pbGqMWdj
BYImy5Nym/F+HpyUqHRmGH6LKUW+cXqjAgh251eF5evRnor5TpGeEcG5Dw7jLINjocPpQ5I586YP
dX3KkL6sXTsvWO5Zv8oHGPetcMSN14qM4mCyiJNqBjJelL+rjb7YGsvIesAtfSMCJ31CY41/nDkN
qKcmMhuC3tghesLlIipucsvgXU67cUwSB1Bb9P0mwhfwIfcja58nrHiSA+IlozhEdxeKy4pMJoYn
g3EL2cAnCXWeTgtJNGdKjoUvwgAM2ERUX8Xh7J2DEeedtRgGIF8yBSTjtzi7VGjSjyoumMgksdtc
5HPoPGto6EQyS9IyAEDRMcQTU711aqXmV1Us/r3CK13CFFKzJ6yoDvCLNxqE9Ll8JjYiYWCeJekZ
t5H2c+GkLiPoVvRzBN6M+uOZRFrzMMQZnqkoRADmUFpnOy+W/acqtQhDzYelLlD1DeYY+QZxPLlj
PhqYC4Re2NuHk5d6LL8iPjZO35yDuq3EuoG7jwKxkskBV0QCVNOkkteTTagXumz1yVb0xswYp2x5
NjR+S4mUpg7voYWlkJJGij0zw3QfVxbMOsJBoYSyq2xnZi0vHMUp/FbmOXDDZIS3ikkqewD6xdkL
TRVuIrm0m3FSMKRR8nomPubWqJTichMn3mkI9f4mwolsXVDkxSS8jOrTiB+82saSh2TNvJ0nTVX4
Z/FVJ7Z1l1pT+0WlXupvbMxaqZMLsH7iPYjvowx1P46IANrVUjCWWxvpzSYlsewIT6s8581MIJPZ
wkWpBg7jJsWDoVCMTTaxbHm5B0Vl3JZkgTwkNv6iUUGlgUe0uorm928R1E8OSiU8b+p6OZQhNrx1
KTVJEniUJ0FdWx84BssvjnKrfmPAZ+OtDcfHjTiIEJHzdRjTT/vYMrBXJdMElWtt+CUYezPto8Kd
Lkycvrax7gfsc3iXVxRbz0DO+H9OS/kbuNWz1435kXEM+WaRsO78YpzefDThe4yWK2gxSQDgOcDB
mGS4GJxgQnjMkDT8jgb3Tz3EQhCkX/Ig7C0s+G9pWAw8siqKjI4EXLs+hQGHIeXwosvHsOuGETXl
vVP7m54H89JOjb8pB/IPN7qTv2tofgwgoIX585tA2ADQwt79+++iK6cqwCm6g0io/PFb1vLaczt7
G3UAVJOgIIwD7mwXgVJ5UVWgOJTOAez1hQRIFmaJPK11+umiHFT9pLUQ131ij/cDFffu193XEqb5
PXGML+sjHIDlSa4lBkzff1lCajKvN5z2QPg6NIYWFHZSbDTTSpGgaVYdryIWGN7U1l3Wtf7G5D21
TNKr11RRN3tMPH9D+XzndH7HZqNtI1Qecymfxv2nxjfCytUOkqg9YEbLNDEA6N20vq7PJE/0+6bR
8Yajed5O+EUwdddUUKmiefXiZZuKPrsln6I+ObkLwymU1Rc0Pt6N75KhG3T1jDVRU2FltsRf//p2
SuvnhQhb3ge8oKl23J/Ih1JjzJCT1H0Ya95pCMkwF6kL3Pgq6Cvcy3LYBLHjvcHC7A+wLrHxtuxX
P1WPQxnh/SAplwyJGblWRXXZN7Z47pUqL5PZyS5Ms3BebDyVxksVqbK/aOLYB4K3sg2inpnkKDZ0
wVFyiIJEXpsWRkIog6hX8yI4U0Ayvhid6ULEVPNNrYdNtZwwmPsYtz22MB8NEDPIdpGJcUeJOwku
t5yxLlnyx3aooONrDjAQVmp2mmX6Elw/jRWGdqyQBo4XpI2lVh/Lub4p83o5U4KlbM8o6BGFY06B
1vqjYBawJd1IXWUOFIBUM1bpod+toz7uHxZyL5ZVeHO8NA7cwVOXzx6qrHCIuEkJxBBjbLtxK6OM
AEqtnDDH6dxBAtmspU00u9hwQaX9UIXCYljoqOzoudje4DDTJ5twXv6PkII+3Jgtspt1mLiIZ1eS
ivsiMEX7xcuJBuRtTE3fmHG6pNTEXHFEnBQCYoI/iVqmlPdg0a0MUvzWtNPmge6bIxaz50czpdUE
UpfrVkL+WhcBEPvY0Lj5sVCfplRnuybpkr3uqa7MbGBFMsHoNjjo6IcuyV+8hv4RYpt69ofcSTbN
tPBtlnsXZBBByFRYRDIyNm4bDPKPFi+OmwwbsT0GZRx6aGbzYwfb4nWEffYqJova0M5t0pBHnqfT
+c0HOlH/PNUmItCBpt/Ny/axhB1HCKrlHM2R06hbersSee8a0xPUgGLOR6aMJEPuLMIrj02b0rWU
WO5QO3k3hdPoB9OC0ggmX73KtmHeIeiwlEX3TBr5zBugI9oKKR2AEsER6opxnccOFpwmXViSd+N3
dEahEJ1H+uLMHmmhOFir0eIPsa2pP5NLxF1ZXFlausMVGX/zoYx5J9aqBpVDno5Xc7C8QuOC41JO
3hKDatdPw+T5Z2sAZkEIGpwjSzWnZPLKs4sb5L7hBbovceBbV37ZP/gYY5DEMCV7f0GAEFOrqyID
H/IS2mR/KOc3po7RvE38WT1nbvGhHz31ifkj7bYp8XcrBeTCgfgbS/BLS2MpnJdvPYqFy4XxGAuj
ypdn4AwoT5atOi7nu4m/PzFzvKZw9NG7sSlSd4nWJWGnT0BGluY1GTEN2sSjqG/MsuHJVCmlyPu7
mIDIkijwyJ4QuAKtL0UvuI7DLBRglavLvelijhgZjD3o2vsyZHhCIRGVtXkYNel0IgLxcNqpvnlH
fEqH5VMMXo6PE8hJjXD+SIBYgu0kBVXuu/5ZhwR4vMMDRmRwG0RNZwvgyK1fgLw58addBnd/TcbW
GyYg0+XMdivX4xRRjAwjWJgfgV6ZasxuayUWAx3GFPQplGS6YnZZ6x5wrux4xNGAhn+cuSLThXaI
PpUtWGEucGeH8IyBdkxIhxoiALJN4AyAu2FbFuyYaCzktZ25i3TBNBuAr76Fm9aACM4iq59m9LT5
SnZD/RnnQai5Zjfdl2itVqHd5PgSsiig83Gs0dEzGV2QmmVEvvIpNeArzQm/qbABe+qZI86x+Ph3
/Ob9JTlmYLdlFQuIjcZX05yXctkzeHx5QbFUt2a2+3NpQqnZYYeQH8vKCm9NKy/PqrKXQHnhn6E5
1E+VBYbG+BtMTS+18lA48XUv6LSYLnUc7obdfqnyoHoZI4qdxqyD8+BxzlYDKRwkcSBRMDGMWw9Z
hnVIS/u0JV8PqIIZ23lZz3WzHMNtWLXw5nMQySDxqHmzhh/nJTph+UTBFy+oN3XJ8hagQXuxfJaE
mHX7RdcM4mIrjK49COiQf5f1Q1zWgVYHMNLlcsIF/Xovb/0AhDTKyuy2wD9it9ASNy4+Z3fv7war
AwKGfYLjFEc+uNNiA2FIce1FBpr5YAj8cx1QhtRTZt/Bf+/XAWFTaxe5AQ6oPPjYTa07Rcr0KtE8
yACA+DjlZnmeHV2eJQGYx2J5BniIq+e2HRq1a+aK4nzA548gsf5hGiiTVQY+Z1a5fQeVn8OWc+yp
an31jD6OMe0SsPYOCfYdoKVvM/KKMJ1lWkn52XKaqDVtTkZK58gKqUaKk45mp2Bj7zvHAQWtcjbF
ZPbVC4JoAOoBzNhJQlqFjsLZcethYwMuE5a5LJ73Y3b0uBsgR/C8cY59pKuf4A7axdJPtCMoVOPA
Yga0uUeKz+ANc4gJgl/PzTQ53uKefZRBSXs03V7R4zmsNcMMb0dCdl/sfCySY4l+/jSoHBBxOSqd
xfywITb5evbxg8yxJwf1gr7r1AHvhxjIhD3ZgE6XHfNeDIusOyy29Vdv4S53fHUYthkbF7N/ysu8
Up/aoqHkqNsZz9+STZaoJL6GeP7S95K7hsDFOWJBwVbpM+5Bl5t0Q/1QP1GV4D2uR4a9q9ysAuoW
LZMr5socsgOkkoeqCqkgp54YP80Dn/xsvsxsIPX3/3zfmFOR8oox4Hx+loSz3qI1Fcdy7sYPo21M
O+LxEugtFRs6oaqMPMkh00tWtlDeLHEwSOZL5c50ZIM37cY2e9NirlyYNjSw70DxQiUUNp0pfvUF
RGbs2DaQlPUeIIErHhBspMNB++IZ3hD28cskhigDtdWScSt+edo/dWFXrd7L1f+NKn87qpSCRujf
a7IvX9v29XOsIYx17ffzyvef/Gte6QZ/BLhCWZjtgHZhncUE7+95pbOEdTlSonlkVCgdGoW/Bpbk
eC1TSazLMTcX/rtY56+BpbD+sEn+IrVtMda1EPf+J5a6PwqhfD4BNaKD3xcf9tNgLXAmzFyVoTDR
z99iSv294VfhYo4x/LmQ/q0M7Z8+yTZNmO4eAy/aye+7yLwUpVjK1YNvk/KFi+mLKqtxhfuB/s1M
9J8+ic+AvCzoEIW//Pk3yWRYvoRzg3XRoRsyDRXCvG57/Jzcen745oF/+LPb/FZZ9w8fBJBgC5T1
Lpf1o6a993Jal2ZGAsB+zvLsDbvvt5T//W8+RiI99njiPz2jjtFbG8tR0ZMOwTbwGS4uaut1Nib/
xa1jrSL794IlV+5d8vjtrVMm+dsxV9TD9z+PaDNgxdvUgGX6m4taQINv+3cWHpYDeMjznBaHumWw
/c0neT1yGnyP1CEe4Ei5erqdovHBMqYH1cPe+fUdXKbgP32Yg54Q2RsAxo/SeyiWFXuzUgegRkA+
XiWHFFYeUZ7JK7ItmMwCiTxhyd1/vhR9V+ARvQioERj/sOjdpqIbBr08AD1UHzVWA3C7jezBSPm3
X1/jcsN+ukYgEU4FzzTZ1d/f0FmnekpAlQ6GrpsDiohpi1Ft+PHXn/JPSx6mxL8+ZcE2vnlsC8Oi
NxjqHYxglNCSxoe+wOQdq7f/6tZ980k/3LoByXnFQJwFkutp447p64x0av3/2F7vVgHf3zqMyZdg
RBSywsba8vuLqnCT9otKFQfV2+R3m72B3k3xbp9FMW0Dxu4bK2gszNykPJjNWG1IDw2oZUR5ghcB
QR1L4XHrj5FeNwziPr/DyF4aOrgVmdZOe9kbCijnGM1Wf6k85CwoLFp3hTtpDeDJX8FDqNjS5tuM
xx158Ma6uJmawH7MPBvLX7LiXvqCAmUoRnkICYVeVRPsriFlPWfe6EYArnj4rADdQDBrakuC4cqt
znJidqiSPnZGKk4kYA+f65BT3upcvrtr8SmpqC6Q0fTpOvbIed5OIsdiEVNuCJ58H8MOxGsRctEZ
kopdFUTqmkFetekkbBFwjRBXbQsXhBEYu4NeHlIZ1ybTsLQGUTeQna4Lk6ubCw4u5FPdGnKCDYGC
wyWOknLrurwCEEpauw4aJcKFwHJOAh/bfUqFfYFuAuODgnIHc2QDGxDTfoziXl6MkZW+RH6VP7gD
iFLdOuq5dgv7MeTa1cobwEZUIfTMd+oxKYXLH3RY/kzs9dEV9LMku+YP7YAYlaK7uIG6172E3JqL
OK3VtavTN9PimWosgh+xDnkb2yH82LlzdRyWozFu22qJ5gMvaSg34WMHGA59SBN3vE0RSR450bs1
1JBk30e5s6IMwOkWh+wSnhsy6JXQzCkjRC0QfaPyDbsu6wo1GTdR57JkMjmA1r8v+7yN0LOZoX9G
y1ZuM5yWHkMdQ8cVcNOLWkV3/mwvLbqXZC/BDEmvqEkzDmWcMuLvUKqvq7lx833ClFBdWuBKwcaN
w/4pDpURbBlYtj5yGhSEKxfE4GxA63z0jVLeMd0p3vApq05c47QtmbouFOv6ICASP1Q4L9056HDS
taRCh0UNPSbD5i7uq50eARWbUTkr6FI8gi4cM3RoaJ6xmIoyA3GBGzy0dcO2E9BgEa3wipunwKfb
UT2BcPmg4oeuNKJ+r/0yfQ0GbKDg6/WXmHLD6UkCVERtH47UzUH/NDdztpdKd+SvG42d7FLlyHk7
Q96pV3ivDXoFs9v6NAeq/WLP7C38lSdrg1N1e99jpPFMUJG88KacMxQgTK4a4NoTZLSEIeCAVMzK
eBIyjrKXOrLLEwaXJQBqa6/h9r/RgATwdhDb8kUgn0fFtDGmln4khr5wFeFCucV2MtinBk9IO7z6
EBkAnvl04BJR8se0b5DWxWqMv5YqkIcyc8HTXBI7z8LST6qdcDktKpiXgWYhzIiYThhewVhfkjeM
jhmkle+DJvra6cbbxC1JfbUNvaBHuDwlJOO5wEQhUgdehd5NrNmUDJvHLRBCf9l3TbCNMvY5uSMh
XEove/Rh/16YwbhD94WZ3Dyqbl0MWZvhMUW6itPlLGpOxfFDnEMqKcl8vXYoKhnTseszjQ1pjx4b
nDidtnPD6Yakg8TT5b2rBNdtF+lr0hrEkw+pfM3H1r9x+s66qiDL3KW4j55GzYrKOFBfdAB1wsyn
atOXXL5sZ7YRGbDBdVfq4XNrNHD1o5YzJxaZf2O5BHILM39F8gbE0XB+uLHh3cwJrFMbXfIm9JDL
rqSj/ZuwyhrQP81J9l5poXuq0b4VepNijrAubF1t3IGPJiWxOSStjwG5ZQ2fY/IoVJmXqyhoiW4Q
EJ2aJL92VFft4sHBnp9h6HVbL3U1iWMXuaVYTHSemG8WFukKRNytkjAAS3ABWt5PXUhqz13mW1/N
gdOqX9aINGfrKgu75Irgs2jX46nDGUclgSV0J6/SSO5aBi3rvmowvHRmTsSuIk9zdqt76ETB9Uyc
Awour1kLox3WmieMbaDZNIeIt8FdryLieN2yxIRCFzet5uwxIk6PIWDTZz32Mz2eaDsH1ShIYJ9c
OaFtfgos3V0AtVCPVvraxyqeEASz36dxFeyLIDIuuya5drAeeTLStL2exri7DNP5MTGdAfoKNDR/
qhJyZix5mLFiAE7Gdk4ZTfghz549Mtg3DGDf8NeP1kiN7tnPD01vImvyKwQMUYGWzXTUtZjgQPBa
xD/BFZ8MScaj7fHSQ0UPnJbEyORLTl7ctIMHs/AhLJkWrP2ZR4rl/VJbuKJVu5lnsKP3Qj7mjnBv
fFGuMbcd9aGwpWj2gN0rGyiWpOKWgEew7pzDLKXJI84NGVyxeElli50M9v4+ZDoEBU3RIJKuZ1xs
lZMUDEJh70PPGOpipQr7vi3s4jTUDmYlXmcq8GXoChgQ6o22isnOgcHGynMvpsFGjcDLJ284/wpv
CG9r0OyBAUEaG3uR9EV8wmXPwTAOHnXvn6DVVCjwXe1gRkgt3mgSJIPGe2sn4hhXPrFIX5WEaEPw
pHccwbAhG05BsyA10gRwHDnXJ9/LUCt2Tdd9IAsBL75U6ADjWj9Kt52KG8HkVC9Jgq3VvvgkqsAo
GvOPQ+qM8AktF6CJ4hqyg/Km/lTmabZBovFJ+Bo5cQqBYMKlWEgj3tku+4uDo7/BN9VYpO8GZDQP
D0RD2NOefWo7qyplWqzxGTzYte7AxMPXLJbZ1hvsbGsvJDAs75BzdPZ4hWMgYmwQTnNTCltjZZk7
8xXbNfocYSimV5nVGkDQKEjS3DCOyShNf+dFBeebcDm+ySLUCDs9zKYHEeS413PBBIcO8EX9Sf7O
AeV9DP1dMYrZGr2/aQaSkSuu2t8Xo+08R0K3Zn4AmeK8sQfcPyONFMdvqBM6SsuriRAcKG8zdUUW
NNUFG15edA5BDMzSfteo/WiuQ1T4Qv6FIQ1CQbP7Y6MW2VhvcoQemsJ60CYYYsaZOnjY1eX6liAO
a/frFuOnzjAwCROy+STsIcE5fqA0wzSRRQSUiNCMIqwMdcgLitdxWcbVhSGm6vjrz7N+6mmWD/Sw
ZoG27TiO/0PnVDYUOMLNcg4U1CYrTolqk7R4iGwgc79i4RNsM3wfrl3pDx/eXzuYxljuPrYHawff
z1iHWS5fq7nu92PLe/3X38/5p++HlRMsrIX3/lNTrsYEnxEE94e4KMRJ923xVjnYaa+GbmjRgyLO
H7c5ipt0FadWd7W4Cq/IBIXkaFFoQ6N8pZQpTySR+JvJpvNsEwU9OJ+0vBA2JOKySRsQ/TZANl0z
L+iYiB+ikFPZGWlct8Irwo+OMMWr4+K9twr4x54YL+8G7iQv4HAa8wczSdKX97diWZqBvx7mzI5/
cy+s5Vn8sDswCSP4BgGAhFT2w+KINOxU3l7ZoXPTRf9IxBDSUIxXHPFUo647MFuHqAaLZieRD62x
wjz9+nH81Gdjdu/6NoTXxekOVcH3+7ObsExSCaOtgH57L7EXv8A94nfHwE+IBZ8CUGG7jids0rh+
aEl1ovvQLavk4AqKZzfi4CqVi4AcFku0crMKXVJK88AErH/69QXaP99jShTYFT6maLg2/tgO46Yl
+iYf4gMWqVHICA+OlEE6zEuhKY2RusrpOjBksOSLPmREuCL3lQO6xl5G664qCVnlvMWDtEaC60Bp
UZSTuAofqL8ZBkMZ+1KT+t4djbClcX3/9v/Dq3+HV/OmACL5BV6dLNFvVff6HVb950/97SGKgMZ3
4CRJ6IyAct9oawLvHXVG3YLMHbDY5bP+xqqDP1CesF5IjXECm3XzL3GNcFDkBOjELLgumBaQJ/ef
pEOgNPl++5vE9hDAgOjL5gua9vvx8A385LDci06U5kVpGlVck85K+vuGyX8I09kaiRAj3qjCIrtX
zQ7xngVZGu7t13HMmfEXc0LorJ7aS4ZBIqgALKhDxzkXAsF2ziRmaK1PcDyi+2JkOo0xoHzsIRpc
Qg/uPuD9QRZPUqWEXVV0ERgI8Ydr4owCtTfSODs0XVpeeClTO2Cam7zpnE/GAFf0woQDD5vbtbtz
n0ImvneyUHvndq5n+Cm4sOFpLQpHf0nnqUFf2I7r0EXdBgdsN09QAGcc8zdOYzqANI5+plEaIOpq
VCeXmZMwb6VM9tQu49l+hF1euPgr0MxvVR4m91ZMzHIUw0hYN7huuEdUUnABIDh9dIW2SWru4r09
pl/ymlI/8ZJFNVMnZD70tr1P7eRuYpT3wSWAOT3wV5xLGJxhgUiAgWRX4tu4oul3tp1lvI44IsGR
JXQY7odnrGeIzNsadzo6EaZzmzn2armdOcNvLTOXl30gx63Vac86ajzzq4tuJnVtLnzvo1rcjppu
sv0j8KJjYImtZL5YtJGc7DVh+tQzK9sajo2LAe9O7gFnf63H8uRitoyW3+Ne6mJIVkxEQ4Qf0zRc
wL+IfIyQVbz1Ene+rctIEIocRoDCmQVruiPPc2V3w2HC96ncEGmFaY4gvXLnT2F4ENgEPakZZ0Gi
EIz5Lsi9XJD3QUV0ENgR5Q8J0WPlPfIAXudbTdU5kuQMI7tt97ZOJ7M9MhLH7x07UZlYr/hTNBFP
DrMMKfNgW7RibUNwuJppELajGYKQAXgck36+9ePQRVGL1UiWVQNxHBI2sMCxlvF10IFVwL5b5bPh
JKtW2pDm57CHWesr3GS8u2yENSxt7N6aSzn56WrG791LqsWmh4BamZGtVYQnLyt3pZu198RU34wU
hkR08Q3p/LsVGOQzFqioxb0k3IX99NHM0/ZYwzLbwjpNz3Vh4BotRbYj8NM+BUaJFzVtwbY16FcL
vMNOQufVbvAr+MD5NB/Nmq1pu7l9H0z2S9lhFVWTab1K486g4Uv7HY5NXYfHAFakWJj/H3tnthw3
smXZX+kfgAyOGWZt/RCIOchQMEhqeoGRGjBPjsmBr68FKrOvRN1Sltrqpc3q2n1QWiYVDAzux8/Z
e+1nWcn8KBMrOjWQg6AzkZaELnhXaXherbqHlwFfPtOQ+hdaGUSNRqBGjVgR9G/81WYIS68RgXtY
1QyFdLQKlkQezRwO4V0/RTelDXSpxWi1Q21z3yVau8TKLigpG3a3TMWF3z49pfakQShTXX0Qpgmq
dGl/eMBZOD7E4x7UOK1Zdm9c2xjXmoYzoX1P2t0185KbWYR0aXodv9H8kDjdrtJbqOTReIV6wWQZ
Bz5K802EUlpGThx4g/XYNs3Om9RtimUB9VuvtrLOu80QzjB3Quudw6F/NQKpAHWWf80t5CtGOTp0
q+P+PtFKsO1CBD5p5IuwkUUw8W6tmlZSStjlilOAWAGLtu50zCCbQskycP1h5NmqW1FyP5wdoBDw
O7FP6LbMP88uiVGo+/2jw3J57KWJtDk003PsdymjahOolZuIuyhu7oa03UDLW3tzVZ4VfIanfFnN
sj50a+q1VjvVtWFdE6NxjlVN9g83TG5rVfu0AOIPutai2DfUt7gjRSFyW06fSZOvkOVNga2F/pFq
zNy0LOt3nTkuPATHP2Spew0deQe2Qt+yTED6ITvIDdrM6d6zrvRrgwTRYVWbXXpOjR50QZd1O50b
tdWrpj/bkR1fTaX8W6n06yy1DnpP8RFZmRGkfk8zo9iWGNNWKgWhCargisee1YXjGXPHdIs83eTX
A2oXWwlSxpjdoQkDOpA42dPuIae9tzWKObwfs/G21hoZKNGlj66WPtoINFe5Njy1s//BifBI4E/i
Oe5rfGI5Lg1j3CJDOVROSsZYimsao9vZEFGzGz35ucTjvQHd0O71znioScDkAc44GxdxTmxLM+rn
WJjX3q9v8jZ+52QGyjgEs3plkRmPgIRu9CcYS21gWuTILGtprXkXrzV3bZKqq+LW0b0YIpwHzux9
ysJIfMhtz1lL0+VV08DBgdcGFDBshiY7MprrtjYAyhOUX28FbDdpAhxucZBNubejwTIf4qrbd3V6
HJIw26HgANbta6TH47NgM8uDOfQ5B3MMx2Rp9dZni+CQRWileecJDtldXCwiI1c2t7gYoHqNA6SX
1I6fa1pCwWj0NyohT6Ic80dhDfsSH4oPVW1tpj4dcNndD1N75hhRfB5UuScQ7QOIznwz8H3oGldZ
YNluchom5JSchrcWWmIjiGBXnBWSL/ShIdwZAjPEyU7saDtp5rRq+8j8CFqsviKKycqVJjsSK7yM
lWkozPISaQOthkoiA+zY12r8kHuwb+laCFFvy77ubwz0ekFiGMwvex05v6k9xtq4bM+IgCuHoCnP
Po8MqN9ptCHf6lE9qLU15RYNgWlO+2uZat7BJ9rzqAbz0SJX6FmTgxbtyR9FaGq7o9muzFyMcmVZ
FYpK9lljM3T+50IbLiJ2af5YY3dt7fIylpoWNJl2V0xx/5YZ9PvFLU+n36mOWMfee62VP6gEfIcm
uo3g68FfyJtPLK/WfqQN9JTOQm5GO5QHEzDRJq2GeOcgEQLmXmdBkVl82Xb4uJDINmAOtNtoGLN3
zG5AiDKk+Ob0WLx6SFUrOzbzp8pzp3saoQ7Br95HM7PrAN+n+w4pU7LW4C2BO4zTB0SP+kqNervz
XcADpslEiwg7XiJuWLrCsoPgykPElvr8epEkJbhIv9Qye550zb36fjm8N9sBkFkfn5n22HT02LLd
tBY0ghJpkT5US7IidJmf6OJUiNB6QDdtGd0KI98TmZkFiKcR7PQ+wZHoTZFCe3F/hz/OI3rXad5r
s7+vukk9wDG2tsJPgNL4eHFucId+aTLvM6tzzhjS8de9DPvHJBXErJv+rvZpZYPJTDZ09tkgEh82
koF2L7YNQlmB3RjnEvlYAJmmuUlJJVnlXTvdFIxb9mMlFM6X5jMIThH0Kk/whdSDuGeBbNXGJMEF
Amw3xqCeyqjdkm6RsXm1WvmRQDbzhFLU3sLxSt4tzeqJ7mXuLf26ybwvYlM8l7ntPBPBg/9r7iIf
6gota5KVNnPPNTeYFKGPotnMyO/o9rOGAI9mnUlICQeVJTaklDim0RivCyoPZiXJEBEQFQq0syfZ
j+42K4bo3tcoRMUthVZQIM+V/nyge/alCh1n16DCAulaM31BgXcIIfSsZmX7KzbJHXftaKdWt8LP
BjaqIuxMWf0nMLA0+OcatiN+8rWd07+XS3grKTB4wF/we0TsQsXI92ZnWKtYpjQ39XETSvOcxqn5
mFiO3OW1Q/hlXFSnlKQluv3+/TSTHjU08irJ2trp4pkQewqmFHlhWoSPsH4KAkSNdahZJkO6ul63
tqRZm4ZH6Uzlxm3yPXlPRVAweSIz1hBBpZU1MoYBzg/BXVD57JUFMQNxO+2QOYs/jX53A3ba3+oe
lxi9+SM9oWqDOgieW1KcRoehRCq8Ys1RhblAp2GQidyaPTGvDlVlXf2RWBO8QZ/zsn+s6gnjsQOk
pOCcYnQ2qraxxMZVd+vamuAP1ba81aQakElqxjtsmuCw86J4VF1bEMZD8DDKc4vAUImHoGKyH9vM
3Y20qm5gujwy01RbjLRwhsic/JIRpyqUOzO64SkHKkI8kYWhW3nhoyvyG6Yp1llaDHj7pvxG8Ytk
MW43Ip0rIqVJMFPW8FZhttnOeV88SitN1jnz1y1DfH9jgUCl6Pbs1aSlOZBcFpcJCcIW3kRzdrzw
WW9ltPYzRdtvzNQd6b6MIVtHBFPuUvUIerN6nZ5LNfVnWtBBUTVLDqpkSmzp05nBwJHYe+iyTmVi
lByGleu7441nul8qzhu4Bz8a3vwU1c7OFW1/wzGXNNk02475fAi9bNjMmrbL42+a10CIclodyEla
75tMXprExKAZszzGjUc2UKJv65rj7WBIc4cXf2dUtliZaXrC5sMGmupMcsmXdWNzZSbzk3L7z2Ef
gY/KeH4q867vbt0qfKyGuUM4WUafNNDRQY8iFmkmaT+me0Nc6AevZhbm+9UuY3NcYUfGlI7gdaWV
OvRLq75L8dwFGmHeQdfP2AUzbCOMsICl4eC44JUD1ZbBYmRLSEO+LjtBs9K1Ot5OntceJE/wp0nG
X82MviwU82kVm0YLdMZioo1CufiYV2lRbZJEFGe2LICxqjJzCryK2SfcgfJu7AyQZZpqllFztksT
LZJBbWDaCCrmnB/p4SZ43gcGvXbdPI69R/gbHpMDVXWGfCMud5ZfWls409GJqb+zlWX/MEnckE3l
v/W9Pr2UiSa+2Unbn+Y4cY5YfOXeyKcFARROW3u05INVMtfwpPHEGT69BX3EAT/SyQmMBpS2VXRj
KgY08KHsW5rjeD9nRegUkOE1BLFqO0AQ2HY+wSkSc0toluVuAPm3jhRO3WLpBSdtB/q+x4xemjpG
/94LnDo1N0Q0hm8dNA17N5+ecVr7qM9dVLo5V4yi9rbs83Iv0+kARgxS3Dic4SQvgOvYZS/2PzEe
SNYNYsV1WsQDuCi7pAyS83rM+Otbn0Ei707kKMo9Tv1by8AN0ymDCZBKtzEO8QN148EtyhSedDFs
Wa7sDav5xK23SwK60XnQq+Yw5V37VLN2HIXpuJgq/Thkvr9YP/Tslq2aXWjktHCeWv9UtqVHPGGK
kSd0bWLmyTZCirKqhNEwvYf350R5sm8zSwSS3IEVvjT91GVNd2wr81szY4f3GRUvZwtjTs6C1X2j
cKxcUsltrDIMFX4GyiLPx0AbNbFy4Iats8bTTqOVEj5XGGhui9vIcd+RQdoS3SeaQNU8/vBAt6XQ
d9FIvyPvbM4ydjwtDlL+Ko8gqSTpvs5VfedU3e1UT0Rgw/KcsXbRZeCcZZgwVlGP09+P+Xro01Gl
B3qsWJVtPdzHVS43mAdsipbpOPKmBkTrocnoO9ZIW0j878Pz4KbP2PIOntVccOqoA5hrY80R8sQS
/a4OhxKDttpw1OJJFpMbdAPITN4G/TyL3tiBjqaNMrPpWp15kLW4MgQnGqvfzIOTBZhHS5+Dzly+
byyNtsk4jt7WyMUDa+fVmKKJbwR6KnNGTl7eSCee42Cn6YSzYUigI7AWYTIeY4ya8KTKZ8j//l0a
adxIz96RChgj+jLnR09YFyIxQSnUwsByom+71gZMJwlcCCiUNXxJ7gTyxU0fijD+6onm3M7GKfOc
J1MY2zp/6gTwys77Jhfdu+4ljLMFyE7ysddNWgYirdM1w5tvdSezgJC3T3GjxZuGcWGwKAkyo6po
qnj0SubUj9ZlSS+ADC3KFhQJaZVeZMwCHbS9dFRQo0p9i17fILoodkB8RVACx4FD+dBMkv+Inbxm
7Lry9brZlK0q5TruXJTozqkGJICGJnBSVVCIZXm/pYsTHdmy7BVkbLdhh56aHnHOLHcW825/5Tpg
1JK8CS8eq1oHLFpIG2ph3DDfVVTk3YPGILPdFh6JclupZaMMTBHTaoPcyltYNEaPTgZicYP5i2tk
hzU9B1w++k3vetZzmyk365C1+C0di+8Tnf/ufv3ua3V+Kr62/3v5iz9TXLDOxd3/+fkf2+//HH2t
FrDUT/+AKinpprv+q5yuX9s+50e/K5eX//K/+i//19f/SpoXmg+fcc3vOvGf4yR6Kn9uxL/80N+N
eOMN3Xymn6z3hNK8dNv/Eo37+htLZzJDi35JXrEcWE1/N+K9N4JprUH5b7506fkt/iUad3x7iX1A
csb46g8b8a9mwqg/aWhZuNAJXrIs/XXgE1g80Bt5K04lFqQOGDS4d7WXNpI9bJClw/E8norqJs2E
NiI+IWsQ22lcY6fya/vJTWBFC5gQ6SJUsFPnpelt5VZ6ioyF/Y8pnSkXwGuITj9c6cv3SeGPku1X
w2UYx/zCHpdWZ4THvOLVXM1re9jrcpYn7JjqKuJSC2wEEzfT4OpYQiY0ar//QEbkP88slggeHfm/
xWEFiSnX7OeBoZbkZq31VXRCH3wD6VBjHxyY8u5SC7gDXelGa/ZC6pAGRhI/FXUW2/3edxgBbu0o
FtWBkBmkffPgclVKJ0TRaHSOunhlAg2mIqrsEi9Oq9wQ3byzON2c0laEnGLBQA6MgkPp0BwnGSOw
VQ+rgYRYrrXmDOoKqh0FFnGGT7QlqhZes8dH+QgDo42k34/8xw5ZokdHQx/ocEeQuXRt329DlhPi
B2BJSYBPDSNYhuDSRJQwWZrPDtXV4iw9FIWBGyVTtMF2OUb0+vnNdVrYoGbiyHgQGAvh/Lst362V
4AO0eFKXyOEwu1JG4nEAtQ3qNHoAM3Yto4kp4wt+IyLGzAPyg1g9SuBktD4bzcDgl8aiPRkV3oDz
nAFH3zru5NQfDGxc8bGTLc9fBK8UYatrD9dZlsaDZtJafM9JjvwL0+i4cklLChf4kUpV7H2AuoJB
ZvxQ6Gh8dM4CDlGiB5W/IQCWWbqaG+y/mp6m8WKbRdtbyXKhREBPSYI0K+2nlGHqu35CfTT0ALrx
pNFEWjeJcxcj94T03DZcJFIYuAuOhenkAxObod5bM5TQDdfR7AM7WSCNCRES8KZsfOocJStuK51p
Q5wiIjbi47zcEne5OH6TZNy/2qxOfqOhckw41bnBTN/oNiZ94k7zqCpWSFVho0eg1jHcJjRtWnjI
+O8ACyH1cdzRXVeDkVOduBGh5A29c2NU0wO8gu7MHBiVVJGGeFlnuweLlNJanqbIeacNrjiPQ51f
SJONngxkintkVpZHL6t0n8ooG97XJnhprMI8svEI62CgVesFcbqoa4o8BGpuKIcJEdmu/juNhITu
ziCth0TRweWxGaTL5R2TwpFvYUTb5ra1I5pgQdE3JlFpk+XFM5UrTySA9UJx7xKTcf23KZ36+iN/
LNJvtRrVNSl0xIZOntMjiXhGWpxzfYCGTTxAiOP25AwUnJVGHDONpnHOETS7Vf2RK8PLBYqUlzKr
qzHcthxg2g/EeqgruhpeBG12ucCJURvOLsOBdrLhINUMDlqUd0OKejgNDXVhxNrs+3ie1I1JV44I
1arnU2g8pvNK8Lb5Gypqrgs9Fxyx1BHVCVCnIR+ymbPhO6135+amM6QmL5OCMENAtcnyOxcIumhF
6EV2Dckf3eP2l7ReB9M8zLBah9U8FVxL1F1cS6WPCEB8n+qZUoaZWJjTUWB+H/L21I2LJ+/lQc44
eXA+h5Aj186wvBSdxHJIhw2z/aq0KuMh6TX4afhAYueDyil836YhtlBsvOIlR3cUBHN4yDi8hdi7
0shiU3s3jGT6SQqJlX9l9+CezNDrsveSFULEALLIf35bFWXpUN1ENP43bh5pcmNkgr9J53E6tg0h
GRgApTinEM/Ve68Pm+yr7ZaGgRp0IlR8U+iMNt8W7D9zgx8QNz5NIYOm3Iqwa10/xIaJWs8Wi9Je
SyIdIBtDFsgCHn003f9gD32IoFrcu0OkyGcvqv4RpJ624ZwRQw6taZv3UXwwcz9cI5FPoEknw7gS
ppjsdewW9h4NpjMC3ksbLUHQjuhrayHFK0nqricCTXKSBura09+1tDoDs9A/aYguVx1ZLUwyGasl
8ai8vciM6DlvQ/erijgAQTIt33a5c0PIUzNtslwqzhlu9Mk2B4Y6bFJrBBjmFftL+UlYcbE1Sh3h
pzsXIJXh8F78iLQCt87QCRlzlt8mdZQ/GmnrUrG23XbWOpp7gyKBVmJux/5Rvx3yubix0Rpu6Mbl
dyzr9SfGI/H9YOWX0dVVupNNa22bqWHOhAJkNwAhv49aJ3+kqdRGW5ri4HvYwKD/NzMIdD/bQoMk
JakZyVHLXXSUyWBWD2w69YfSLup4ndJb3dKxrd7HjrNc2gJfv+fYfRkwF1RnOqEmfO6hWEeh235L
JJDhvLesvTGnEX0Vw2C+07rWOtbtcgLKQzmwXujUSKOLauflzbT4Tczq4MbK2Ea2uKNDV+90Ffdr
yXf8gNUZHSh0OedQooQaNlPh9uems8J7v2ZcprUz3XUo44GWarO3nSbHOWtx15xYsKe9XpbTgbOl
f5iBOhOJI2VAI7EPmn5KcbK3zsPA1PeLzoz1RLLYfJKlpA36+wrll2IOnCrqT/dFbWeigvu5Pmmq
wiTkFyMyg0xG4OUisB5NNiFLQ5wNIqo6ESsj97//1FcyKqoiFy0CKQILUNS1/KVq+kHJYYUIAeLR
9o90F+uPsANZGOrOoMb4/ee8Es+9fA7QH4dy2QD8qr+qvkiqc/rWj8KjhWKdNVWXrNkLH8JWIQvG
n38Yyk2aaBTIWKFeXUrBO6xFFIFHL8fGUC0+/hennpb0/ub3H/VrIYtaEcQEtbhOTMNrS1sT+W6t
Kd05miDizyVNv509guFAlV6dWpc53x9/3qL6ETwm9J9ItPv5fgkG3qTBF/ZxVnH47vsWRMwYO4Zd
tlQjjMu5vL//zOVy/SD2497x5ZZ8Psiz3LzXxfpURFbny86i6V1SXbkwEZiI+qjGgJQsnGgaI+xH
WjHwZx11ufrjhxRLjs111gkKNEhD/flLV6XV6CrPnGPfJ3I/jljMlRir0++/5q+vAp/iCthKZJTD
8X311OShMZYh+a3HCIjBfkrABiA6+ScZ6b/7FA6Unm0vDshflJNOZxoNDXbn+OKBdBK8HKAg/h8e
E5sIat30OO1w3Hx1xbIGnxbAbPtohIAt4PTzUAwTSOAN5kpxZgIzzP9wpPt1/WJNZzXha1kmf3p1
+UhbCacxd6yjxqjngwACcZz1gVIEmYm/KWFvGCunnXlEfn/bfl1Z6FQiQ0PbtsjeXn9VH+E9uUi2
AQeXtzusWCc7B+vqnEI7+f1H/ZuvyMOByZgaHB/p68XSZXjCRxUGpAYmSFMhqtPc0rzOrUWKvpzg
1PLU/P5D/933I++Y/ppuI7Z9bdge4MeYse+IY+5gKC0L/Iu57sU7Djr/+Ka/6Fl/ftV9uhO2ZVmM
Pbxf37TFAKWznuCbaoE7pKKwwcy7en4l9kyeKyQs2BgmymQ1UtfhwmFSPzSwFLdIySwOFxXWIWg/
XwRIBarOucSJ52VOnf/DZfl14QXwZCJAZEXCf//a9F0m9pgAEOQJLxCTE6cNDmTJGmhX5C3wqKU+
Zf3v74T49d3F7s9btYiCcZy/VuRGOf2SkD3uqHkata5CWYNIG7riF08KtkzSHJbnPU3Euenz5iNI
jFmszcRX16Y1mnzXRP285FhBl+kgPcV/vDkg04dhgGPc5N69KIp/2Mx1crWIXOCtL2aPolu3008M
/s1jm5sliqSGofvvr8gvz6aDCJu3gVYOjyiY1p8X5obsKor+aT4C9reeWmha6WpqSh5TtSjb//zD
6BuZSM59lprXuwC+Sl+PkD0eVYTJLS3h8EIF45Rj6zWnpN9/2C+3mm/mkYAtdHPZ8V5SXH+4lEWm
iRqt4nR0QpuDZZR0PFm8iJwSf/9BxmIk+emVw5gOtoAdgS+H2Hf5TX74pNyME+XU7kgFIeP2onOG
6+m9t132GNJfbk91OtAJsSKAQvEYY8HJa9eUqLqXbbBq1DVOMvoE2shhKWgFkCukN3Kvaw6tLLpe
5lZHU8vxvCE4ZTfiI7l0JdDT4k8XYscWlHc0TH2ibX8phZISLrNLVs/RmDGTjdg3TigDkl2kT39c
dfFRPAMWonxaer9YRcAxGt2gQA1JwB7ge1K+f1ORmKQZqjoRrvaP/cNl9/rhLqG+Zz00ePWR44MC
eX2XEAKaopG2dXQaZX11HGM4Siv03700RBy3pavTzDkRUkoZ//CSGa8fEYtPdsAmmHzyYj+xzZ8f
ESvHbYjplUhL6NPFvNZTD13oboJXaRrBqELvGbBgZq0Hpg7t2Y/wRZamjJK90U3YKpnyT1e9L+gi
ztnSr2mkuxwsesmfX4g9snDaFPKsSC5uN2klf9OY2HsfczCescwzqzs7bTH8LY9XrrEZ7CZUHvVx
kFO9yEZbdbFHRWusDXFynTIaR5gpmyFy116EH+zW1rVMrpFeFXcj3YazdDptp6zEuVST0OZd5ZY4
vYYOJrTuIma8oS2NZKZ1bUalMaFZN11GdAu+83oGhjg1MwfoOTnC2BMBAC67B4/HOAVSdt8kdkfv
Wx/Ag5tzuvBNcpHSPOprkYsvIzFcNMU1JnxktdVLMxQwb3wZJsWfXaKjqgMzQZrevvTDeO8MGaei
spn5t3Pj/lV8kipE54X5KZtNU/OuxQhsCCko0caS0xRJDu6TVH52iDxNXWs1F/EFy3COriJqhu6u
xYlbrPH28nZXoqizazXjLV2jHhbNlvGzumY60I/Icars6tai/aIwpM10eFN7/mo6ZW/dykYsragx
5zaDmuMH+er2kw0ydb6vQYxgmjJS62ZYIMN0NGBBbxMSfNTWYeJZrOmD0Lnq0Mo5O6+YiLRkfMvf
2ONJx549muWhUWmv3asq4aObbGbX8nXU1M0qzs3WeFsytO+uItFIw8t4XOIL51WIecwyQf/i5bcY
5KNBz9Z9NyBEr0uQdY7BEm7PEU9QSSoWCAZ3TNwbi1zM8RADmSPDVgm8rWiM6Wl5dd/OO5Vzhl1h
lKLLGPW6kg+itGUO98/mAStjQCckLkn2hpc6gJ49Tx8APVoNsYMf5igcF6RmSCPEa+i2Veqb380M
7OYBxsRLC87Oe34ZM1biwUoN+ykJ4zjctH07Ivp7ea2cxT+vL5Sr0SWL4qkkskrSnJ/Eg1Aixo/E
rtgERreMLaVj8xQ13kIDi3Ob62q0S8/cTNv+GUzIOGwVlILL99GM8Kyn0DaXQiKyqO28ygX5INKl
Eytpz6/qlOOPEjod+Jftz3V6mowxvSv3xnaZR6wyPWHaD0NXb0+YfnlNi1pj0pBPFhfWIgjF3Ka+
ESV3bdnwiwid3gmzWaO9lrNo1Kce/YOGxNe1s+zqVb7qb23FNNlJU1RFqN2S6aunMcnYQG5BozyJ
mi5wPFEbm7x/o1uwHzMGIOwtpl3Bs2IxzVnUN53pvqcwzzr8YrIDL7zK0XmhmwhDHJQBS7hN5p5s
6dZPuYmljw7a7NGSwHp+LHRd0WqjQ955NMjmfkjH7zv+f/cE9Db5LKu2+tb9PPN8mWP+ayD6/9Gc
1MTuQnH9n89JH7un+McZ6V8/8NeMVOj+G0IIqJXwRNLbWYypf81IhbDe6A6DUFvoQDgZuP9rRmq8
WYZxS8fk/w5HTfeNzv9MnXauzTZr/JFL6YVc9MOOTbYgLlIdNyQFKrPY112LqqmSmHCV6dYvZ20m
+HUkMm5bOKP/Dv+meciU4j0aoqg+tTYoWTHhI3x5G18qWAm242TUFavJcq4sEkGhNU32pWAh1jE/
54rUr2xlIkaCd1kUjhWOV82dVImHwx9oSz3GofIhAfX40dHBjAMCdT0PtbcL8hCPOW5P4vuocCrv
m4klO+n3I3WvGg6R24skZN5Id/9ISdIM9whBdeteKyvX2NToZQmcTEc5n7iWlonfP1SBzsdCEa11
6lUAv3iNrHnqrrKwWM/HPDmzsHNudI3ZRMzphA9lYcQPwKzNPV+qWudzrz1TYSYPXmoxmqjB6d2p
yj53SjYH2HkROqKwf/IF6mdeVLAFSSaTwGGAHPjE56D48tVM3uYxhT5o41Bn8geYdhzJLToRxFOU
gpXLU2e4HYN2UGM1TmssItF0z1yMUJi1zg4SbUM68Ia7MxJavLsB8E/HaJb2OFngqyJDxq6uDrJ0
eVurtiq5C9hpjGL47kj+nxXhnzyMAIM4pfznK8Jb+TWqftZNfP+Rv9cE4byhPYJLkAk/h5vFnPv3
mmBYb2zHZLlAOcGS8KNuwnljOItqAlWAq6MJ+tfSAGwPG+7SIH8p+h3d/xMDIw2Cn6t59BqU0S7p
DEs9jZPx1bk1a3sezN5PLik8zdRHh6Oj1pVR5rz1SQu27ix6Le2ugjsqt1hu0YGgHUqcIAspjAma
NB0B2SgjerftKKfMa0yuZ67e2x7QKh16KsrheigzkspRIl9IWta/wNob9XFFWk3iBVLEHnrdXlSg
W6vYyLxhV/kW4c1AOY8L5fKbCZG0Wvlt4z1rxjISdGipuZnVMBuL5kB1bn7FCh/uSKOc16af62+z
LKmGgBzBvl81hiyy1ZzXkv3StLRHV9eePeXEeM/YdZGru2cnJqsWKWl6g18wObiD3X8aia7dWHrt
L1nHTnyVcOfJU6rUdBl6nB/r2hgLuTFrvvHK6+fOI1korykK4/jUhKgahgT/Mdl+zwlT5Md2cOL0
DLhVozldu28TqcNwmHi1kyB3lmwvN158Or7ykUnrXYKLwO66cs2dmD6EE9wMTfdhEE0wfu5pz4T+
qq2oKQJwPMMhccL4NI9KfbCQn9o7B1vFIYKXuyF6hWAg6PhYRFzofUwdGDq/pyaXRMA1aRt44O+O
WlvqUJBsakzE7DP4G9QKPTYMi0ciJaMLvAuC5Xmd2m3LkBWV28eunxrnwjcxcDVkQ6HWlDpqneg9
UkydfkGBD/WbK3MLMEqS7dvE6rdjZDIvbxJoIlXs3jWzpZCR0JldGwgc7iD5yuNUYdfRi0bcMdAH
hTyQCh1a5PGupLSdL2NNqAxLXn920YrUq3iqiLlbRYCawKKVWn1jRXo63eolpIr6aGTW6NVQM8rW
89BgFxaeDLKo6gsI5bg6zCjoCCM3UYWUK/T8jlz12B5vxjADGr2KS+GxttYC9f8a6lCCIpkYX/R2
YnDvi7qEeOJquG4JNh3cZmVXLQkz9CoR6OtxRY6bUm5LrR+11TElHocEsToieLNxIcWmuZu5q9yb
Cu1mYG9pSUhT1RkAUXIzlF18csJyfCKdBPFe1o79hiCnYjqoaIpthMVGKVca4Uwx/lDQX4RZW9hA
OjLnIafMS76EjhV3W0ZJQnk9CQwLxMMy1JVhwZsdesjFzXpCTCrTqh+DOqyH4WYmi7wB+GWZQRVz
N9c1uDcRkCAk51WqlX50YQaSEIBS9IV7y5luPOetre9khgUyjsyIhGphaUOQujT1c81NzlpFitt2
CENy3qmUHLkucm/8YCRttet81URH0kWuuDrT+c7vtc+4T0reKc2BGuTZ6cT+W5ntvO0a2O7bqJ+q
Dwquv7Xypp7te/aMCrFRLYmF1S1maYvXs9uzEk33Fpjf6mDYDufXJM8RPuQ6VpvDCxPPrGr5bdSs
R7unU457uZ3vh8xA6jJmi9pJgpNYe7UmTmbb6rdzmBp30J4Xjo3lp0RhRKxmNqRexuBNupuV6R0x
OE3Z2hs1pW5eRjSu2Zac1PHv7DzSZDa5iEKIdtyraku6U7o2Zsu802pIyluzJ/7d8VPjVDmYARiH
orXQEsqQtbWcyOrZStY6GiHuc2ZF6bNs3PQp1Tvt0ZT58LGldJIb2MoW75qliFJJZ3NTCEfrDjKK
rIBQZ+yPTtxG8sR/YCHgJyaYA4vBYRicg8cR/Wi1mm3Q3ScpodZXKfatgUw5rJ8GPCXOLo6M8JIO
9bDHJmhWm7Arxgi9J3EQZAmVdQ/Oh+HtAz0F890wzu8tHmFUAi9KJh9u/d7xRvcOgrdYR104YRCK
m4PrE8i7gWRMRJsGsBjZNmqYMmytM0j8fiAGhkTF21FW1e3czXgNvaYyPzSd+kA3dCBtzknoHVA1
5l4wDHrX4kpPOb2RCCbO8yTaa4FEFpA9+1d0JxQ9RZrkFs7faV+YbufaaQCDjQktCoHRO1te9hdR
5n/qqX+qp5a+3e/qqdukbZf/13Xy40HL+P5zf4tRkZXqtNoXAs3f6Ie/xajiDU0MwMVLyfSXCtX8
V/Vk6m9QmzIx9g0G1dQ93p9UT6Amfq6e6PHa1HYAZRzT9JlK8d1+7FgDJmjsrG6zA08UCdQRMQcw
7Gl3EKgMPq+L9X3X2EAB0UEyEBCw3q3VsERnVrgaH2dCwKhhoiUNCoE/GH9fTDSMskV9hZ+cnMZJ
o4ldZ3I2yJdK+vkUJu7Uo9KujY2JuPLWd4nx4LekTzTFlvoP9s5sOW4j29pPhI5MzLitkVXFIlkk
RZG6QVCkhHlKjImnPx8ou39L3b98+lx3OBy2bImowpQ7917rW9nNR8Ii+U50IJuEfBUVW6Qmp7Te
75HceUSWATT3x5FGzxLLUFsEOXpMLY6VM9FZcUvI/HxMwlEIkq5fLTaNOyb/sMvhDh40QhCsB7GN
u+sq13XUqwcJns04+vh9JG4lpufvA69/dzcGHj4rMYRRsi36aFKYHmLDeYlFAF9tQeCztlWdRVN1
NeKuGu8a0yMo3ov8MbqZAyP2d1WmZXQ/RsKld58Vjb1KogIeltnioN4Qgm45B1YZfmdEzoP3PKms
Jla9WXZ+pLo4K1fHaOhD2SIVlKM/Wz7ARFdGy/7JDYWHDrWMvhZEXN8Onq62FREHsAo83dQrnMv+
89xPnYE+f5y2tBKJ33PnTcevlq4q7PW0GW48DEztOhORdZXTu8YRBrV1DEFZqvyCTCbfF6oQZJb5
tOiCXa0GP10PTDFPCn9KYzf1XYNujhum9sjV6pNqbeggvAyunj5hq8ieRayzlZeX8dpC0rim0na+
GeWU3jMdAXPK2rkpAyPYUagkh46UnxdqNCwQdJ82iafKQxKU3dEOQUpJmd/HAM8uw4TECQ1D5JFh
3ZAGOrpYUcrDFOhHkiEGqoogaL86S5xDQUTLZsKvecgiFy7s2BUnZqEtqaVsqZG65nizyJFoDBnv
o6kK3twoww2vQpXeDcgkX6MBIwh2FC1uAu1jVehSaRwJQeFPaVGKi2ohJowNTGzLzB9TozZfXMKP
ojXZQW+J6con1+ehQr9q7zCX2IcIkyW4hIlMF2v8Foat/zrjY98GdSU0QaNR94rZfEvhqq5kPNqr
rB5Pgx07tzlMwJ01zDDeXKBSV4om4wFhpXsmSVC+TGbv30ivJNjQHAldTzNCLWzyy3uUsI8tyulb
a3Sqq8wqrBMJpNMNikQaH1HtXGCxyRtQpulzU8bpC1c0309Tb536as6v+rKsb7LZzt/qqHPDdagi
75goa75rnG7AYsfgvEhqOazC2vfwt3Q0EQ0DgINB0u3Z18q6BLNwIW3xSFzlkwoBSfhJciyxQd72
2GOvB2Uln2mPk2pg6VGc62xIzl2cNY89jLiHJHHrI+rXcmuQ1vuCtz59UoPbnTqnCowt2IT0KGZv
NneyiIs7tCjhoYbeuu9mETFvCfydagbnuzPAomRYpD9PKbEY2OIPZVYXJPiEZySl5A/1sSCMfYGp
lNHBDOqTdoTGYG9hk7L7974caf9mZX4lWLdXpYN3T8qWqKyk9HZmLCbCjd3mK8Fe/Uk0Y7LLbZh/
bmmPl7TCBBlnvr6qVG9dkFvo5x487BvK8OHCCQlvJzr8n+FBSPiXY7HhOek2VTGlJDXa6b62Uxf2
b19ln+qExjmXnafFIH898LL6nZS6bj/7BV7WKRTWdnInmwwZ1d15ksn3emA+ACeDHpOPsfP7bMYA
PQQ6eG5lbHXYXx8JhRnOMJTvalzrN2ZlRs/kgef72QmaHXlWtJaJshBnN8nEOeiygOq4MC96GnoW
ilajzK8Wbmo+3eZNXxPUx4OK7CcCbQhuoFiHY4eFivHKsa4wuKHygnTbW+W5bzAOexavGrz3J8Ol
mWw2tnxwNb2hNTViuG4bV7+haZ5wLhq+SrA/pelVCxf2K9waEC9pdmQtQUTSVOaXFC3XgdqeqT07
y0ep0vY+ok66YaaG8pIkLAZOOms+tWUfAB7w5vOATem1rnqAQVKO93lS4S3n6fGuy3HU7wQ8pXrN
8AecbOmMRyMqhn3YyuFm6JR1NHNz0VE2zdMIJvVucnCjafIe9xZ75QsrW/3iBn311e9K77um6wB2
o2up94PoHS9sukSN4OoGGjsCrjzpqXU2JCF02M75nOvAaPGNySwdV6LNh9ca9maOYh2/AMF39Bnz
2G6ewr7stpWH5tV3iiRcO26afS9t5kptMDSf/ah03a1dRcVXK4r8fdlM4bmXoX8a/BJ+4zSrQxz4
ABIyIKDaZH3D293lN50tgtvUL9pzxhZt2/tsCZvKAEHaMT9I7QxyQu4h3R/K/rNPtwnoLZQBQDJE
Pq9aa+wvddT617MR6G/C6vN+Ae+yXIPujk752BmPcey4L2DyePVkoD5wYBkpEdBjV8PanMNw2wm/
IpemtG4SaD68lgB5Z36u5SoNHX/vddXHPTEmIDoDA3+FjKs1wE//NUP2sxOJ9YqysDobUek8+GAR
GJ9M1vXYBTavQW3eMZQUa4IBz8sFRFFpyf3c9WBLy2SJvzbPsF7TQ2RCjVNxWd1VkWl98vxu2E6e
AVCgqZy94aZY2ulnb5nxmshwk3ZjVFaNxUK0F4/w2LcuVnm3kl09b/pxCB6kA56qRGGyE8yJHqGU
xzbOxdq+y8KGtBVzmIJLHhGiyzi+Wo/CuvZDNXLZC1vA1MKsb7vTMehMmgSJ0XyDiGt20ECBEoRd
413hlanXbd7qdRnq9q6mqXSX6bq5gu9nXk0WVlS6w8Z6HOdg3odSeZ+pBczHyQpSCKEOIXp+YfQv
BfnvuzCrn50m97ZGGlwsk2Qyvp/oqDugn0MSHZNolXYpANVaGQcXCBfGFdtVIYt2M78ltSoIXiBX
9Gj208apWN40hmZuTRtzXZo5dyG16U4mLNY9MUYpjCPlpRurmak/6HP1N1bEJh/a9VNJj+AWrwN9
kRBwyZ71rtwNMB7xi2LSMxLpXZlV7t960mNeKbzkhQLNhT2QglZodHjV12kIzygjktmTSmYHJ4/k
mjsbwXVVQ6xS9pQ66F0rytehRQmO8e/eVSpejbM1Hlyh0YmTlMNzggCEmyPwMNnP8RZUn7nPBK8V
hJkU0zTiwSF1phgfBpFHn0RW5Z9skxrQBl1lr4GeNLd11gWnOXOpViInPNAEgmhGS8jC31Sxgq38
ITwANcQ3jEw9PaYdsC8U3TLpKTGD6goXYtR+s+DDtwH6dlRKQKuI47wOBwImmb6po5PDEcKGZJ1t
W+mboAEJEGQfPb9mOsblOG8jCv/nGd5CaruPkUufqDeTGzRbkm9pH4vMk18SxB04bvN83YSAtVZe
gWpwHsyDNrxyNYyxtWl6oopqa35VMfHUnnHxa6zlAUFIzCokkVcNnJCqK8e9sAwAzsCPJ7YIpySX
xTZPo09cFmvXw01d45nsN1ZOcWPkye1gJ9aZqc+LbOm3TUNH4nCW5YwifFzpRc6JKUaoFAVGVUh9
9YpJbHmEn2Ttyt7fxVGpj+AvbmNtm0+WwgqwpndVrIVLv5iuuLmejQmXUkYHaa403QG7QEwKk3RO
UutFI1PBAg8eq4CwHoSOd0tfNlvXbskcm9vv1Wi9Lb6o8BGPl3tVw0Y/OiZNmLjIk80QjfZ69hXL
XBvTv609JO1tN69RLDk0LvpxVVdddFPiT9oFWapvHcGXS/18m8xdwT6hVh22dHhff9m1/htX368i
GayQJvgvCDJ4En32hz9vDOPQ1nnS+8khLVq2dcZEjryafd7SDumQD7Yom7eaWqpkySYW6vcHZ3/7
k0JnOTjDRnPRvNJ+X7yff92VwhRUrp7r5CCnSr3NqSIdK8lj2rlBdv/7Q/0iDmMDzH7G5+9l98sI
85dDJTD5XMxvHKo2CQzmGdF4bXRUffv9cf4FQrwcCJFTwKYfs6nrLif8L9qwrNIaJpoXHfoaggHi
TPvg9gzU8jLp7hqVIYEbghg+k7aL19qDEcxbhfA1I4yXzTWEl3L7+4/0r5eYmQ6KP1ioiyLc+2Xv
34vOjzt2GahCyvmMMUnvrXTxCNp5gAZKRLF6AxPPdZYq/IF8/W//6O/7R3/HFIWejVjrl+bR8of+
bB4xpA9QhOPAWJ7Rf47jAucfxB4zdPsYxP9pYBb/cKFa8TDBV+d5Wn7OHwZmy2VGj87T4zcIH4mk
/Z+0kljof35okdOxdvEQoYPHrIGM4OcbXEmXdJImwi3J3LtZwXB3h25lY8QDJeDaw4uICg9zo1Pd
J7Uubxb256rxMQmuy6BPt9JLxEPaZbPeKnPKbmMKLGKMDNxbgaf2U5BYRxIJJMDEpG42jo9ml+ci
sBk4MeYh78WJT0M+VtciYpy5qsz8Gq54dudVlr8vRBDvQy/09nZGFbuOCoN0Y15l+zmJ1QHIqXvu
2wUaQTKUgdMMTRzxm4TTelM1fslI5mbNxEq3tuIeFL+xMFDKKryvGpsZWGKM06EXX7Nsrl4BnPnn
ObNCasPJ71j+UZuNQE13jPbd2zGcfHRqLlO+9ZLqe1hA7leZMo23kYX9u1cnwa3FbP1AjA7j28kM
m3XMWP8uieueFA9L3ds0do9pxux1pVkVmM+k5rdUVLC2HLyNcBMtiFBYRm8iUUantp6NN3bYEIQB
9COtmpvyoJPmeaDxQmzzYqOM/eFTXHfdQxB0JIHmxqy+Lv7UZ/gGGa0DB3oO/Yy0B8oXII32S8Tr
SBBXJtP7Q+wEmQeDSKrXBu1dT9Nj/MxbHj5GX+Zf84Q5RjAn3U6yA3ubRZ9fJ0LdGnPkHDPV1UcV
zvOpDnNmno7X7rzJb82NgqCE0EL3puJ6Rtkz/C6UF5ylnp9WGC1tNCs/aemFxAQVLl90CsCFyLC/
loljXKWOiPfQ7PNHnCfx56xLWJvpClrAiKaq2hZsLiVIM3TH0P+sDEMi9x7wTbs/93Ywt+SgCovs
IolzPJ4Xs0ykaZWNbRlTuFgUc7h1x+9JavaUG9Mizi5zBG51Gpd3CT7blQ3Y6DpSzHVJ1iVAQfnF
uSY76No0LMkeshgh7NHFgLhBBRw9EUVkuuyIIvtrM402EzMsjHsvh+lErlFxNdczWjj87BBl/JKB
QOEElyjU8Xr0jW0dFyDK9LBxlXOT5MHwRlJwdhAKIduYgh/dDG2voY7F02me4VaiIevKT0GVhs9G
4UbGMWzMJt0yw5DvEA3bfhWLsb8fSLAMt4PO5EtHqxY8Tdn0F9mXzReFbHId1KN8zcDWAd/Rnb5v
cS36V2ROj+1K+VSjianbVVBY9CHCjsTPVR9K68kaBJNmvOtfQRcxfqITqqO1p2g11VHpf0nRF5wz
Z9KCrl4WPM7wFqEQgs1dsmrzId+wlax2flwWr4gEg080nb8aYqw3bq0sMnlc/c2pFbDeFm1OuQ39
sHxOI2Ap61ylMELoMKiXzgNWtYLAWx/8sOo2IPqotTt659exOUHf6tSF3mdACyXheYYn0pDgoOyt
j4KViAp6sPPQt5vJrhPmWwFAl7Ejrr2S3tERLf5wK059zgONm6rveaMBdfPWRlCL/UCe7705GM6+
SkQ2bYygC+2t7SnxYmYxyT3L7HowRa3XQVkkKXvbOj9E2mpuwPqhlA0qC2GQn9icWK9IPxMh0+hV
IzsLxjEN+kMYTQA0fWOsv9AgxpBoI0m/IksjIqVF6PbWbpXxVjke2NJWpgN7X23wcpmJ5ajY2ZGL
Y9vDzvDj5gvJHuO3Jo/HF22X8myxeSu23dj6emU5WoXrILQaaukgZHRo1gWotTHE+msQeyVF/RBl
bb2hjBtPykVuVGBN3bild7Rr3ZE/U9JtjtucshjJVJrx2qyk3ewnUTyyUe/3raLqT6hpkBco3Kc4
nHUJfnVwt42Y5vcZ93GxHaTbbCqrp81bxQNsAeGnt5Mgjac/2Xnjlh3I2bFOPs9GBKlJsyHIxDPT
Tnbpq1gxleiee5jW6W040Z40g9S9lSnu71nm6t4tcnHvSi+647U4sRXI5gNl/BPEnfK+wYlw38s2
NFciScOnEZ/ds4WKFuQd/dhjjDr5yScwiJfUyGPlExtwJ8h0ukNJQ2MmKhBRJJmN8BssLLQwYI6Q
gnlts9qtp0InN70Z9GAVvYZ9cFsUN2kg+LhuZuxkm4OTatF086gzQFpJ1brXwAXcW0bS5tlxyhBT
+tyFD7av3EOaZOMjVBof/e8A58eaDX1LLlRf7DujqZBt6/AmqOr6AXaud4j44m8gRklL0crZwysh
KDts5i9szCdSXxpjvopkrgHfaOBwEKi3TRf2+Lcd3kd9IueT2c3eIUbMR9xRetfkPYbwxrRuwwoE
NS/ZjKzWOVz4q+ZZTVVUke5sL4kxfXUXoVrYL+fzUVWTvCZ5mK64bXj7lNBk5DLDAJrLHIGEB3P8
HnagEZIJztRKNROYFEd0+qjpp17MTI37QAfBYZB9+6TCihxx6QxXPE+uBm9dKeQEHkTUdkQAg7pY
iw0Y8hgulxU0l9ESBQOW1ArW0AjkNnYS4pGb3L6FmRWeZy+YDi0LIyJfc7whWPdNVEnwJlvLrFZO
6zTPCXDCLwJpxqGtjHqPF8UgfXfgVcPtF7NI27nlrC0hvF0ypNkdTNfxS+154ybrpPtiVol/a+qS
Jy9eXpqYVM1kP48jsVxKmWb1UOrgGSIErvwh9uP61LRNv0gffDOm9TsGL4kRZg8YM9rmzlUMNK8s
D57FanbdzAE9IRtxbbqQ6cBgylI0YDvihERgUq3kdYUp5EE10WYKLBLGrdj1dkiMvHUMQiBcp9F4
maUJzblTeVuQtmzEz05tOcmr6fKIr4E/CGerRhjdcB/cBah0lpLJN8TmiBi2/sgtayr4tkNJb+K1
CecXyt7pM+rC8i0dJvMpgG7+KJuoPoLXeGxKT28LqykOXtPWa68nNserFl3h/MIL8LudxK9p5754
/dh/xYZNBWEriPOt0794gZFeuZ6f3zUy3442ChYuDjJ14k6ZB3TNd2t2Bpo1dZPRYG8sH9d8n5Dd
Qi/gYjljptd9b8fNqlbgVR99t1fbYjbnS0wDDbYA2Q6FsfrYuf139/S3uyfPB870/1czIsroXstf
8hg+/syfckaBjhkTGD7TxVWOu+mf+yd2Sf9A24xq2V3Ca+wlKeHPXRRbLiH4X1jjwDnQD/nnLsq2
/0FAC0gpdlf4gLHe/ye7KHsJKP5r6wNfKNpreh4WYsbFrf2LhayGk2eGFHO3Xs2jBzoN+RlTUNNZ
O42b6SsPaE0J+C4iHnsBr5wjk7ScHLTXextCAmf2XJgknou4mQ7x3MC8Y2jhvs3KRPmMXNEGClvr
6wrKZf45me3mumpn8Z5a0RSsZJ9N/WpRdeulCBqsfYJ26ROseM88tE0wDEegtGo8K/pb2xjvCWUT
XEZkQ252rmmyrGUfdivIg9ei1zXa4tqPwMGVs7mB1fZloJLnLR1D4Bsmhmk6JZANoTQwNg0vZxf4
tDu2zO1B/NlunJxzRJoHRgTelaF6dRiqIgWllpTTZWiMvYnAcVOZweexnKx9bOQdjJuoWj4VlObP
k8PrANguBGkQMHEgGaQuqGQpQS0Sl4J6L08ZkeHBc1hiSxottIhVS8svhA234spzlsXcs/UyE+do
p3N719Zj6p5GxNpvnBF9ytogDdXj7NbzAWBLa9gnT0VTtk2VXAHGcad6r/w6zrfmZI5nktNzNFML
O5J9ebkD9L3I0kY7jjvrKmU+hA8QnHo99N6J0T14inktqV5Nxvdx1qcs8UGkIGQcZAH0fGBiEpCP
iaOCLaX/YVHyvBppJz3RwTLlfdtCfwJTa0zvVPV1+j2AVvxdh4J50Y1Ztk4hH0gjkjte+IuXDBeT
91yPcD2YGAbD9Ug/9eiCzeZEqSyM4bP26SGB4WltVZ5dKKzVViRUj2GcjbetBtu9JBdxWwIx3eg6
iyBDSXn006zaRpGYd3OSZPusim9lUk/3ndujBguN3NwkAdOUdd500dH3KcvXtsXZXpupH14xY4d+
mFvaORSTUDver+1rZdb5m9k10qI92rowR5tlNO+HPqjdLlXou9pAHlsL1LVtRTnd4CSVV3bZf4lT
e+jWc2U7dwZn0GETVkdfImWLE4mVxY7AEWM/WDaBFRzujDCi3stZTpey6uTCrKWqtGXogfvzR1LP
TJGdFlY8yEfEHVS5bnkYRsE2jFRACqIut6+xy81HqjCYjalgZNWzMimLHAyBsrXPI2S8NCU2ve1e
A1CAVzVl4RdqgmAHk2pgV2nZW6TK5bGXXv0JG9+NU3rOZbmzb5GIiA0dAcItGnmeUzaULNrd2rdq
h2FkzR7atmrxvZJa3FZOFj1HdQIApbFh5gyEdbU5+kyduNE+TYdsD0AhXIFfJ9VzxKJYuyp4iGwD
RQrEtms/855mU9yWVkp0CFDw62weHPq0DbvutB0/O001xqs0m0YQ8Zb5UjiaKXkPXYvOZi6se9e0
e0brrfXdICW3WHecjV02p92BrNE3TMoB2SqIIjYGEt1glQ2u/VBb44R8zxuqN9vX0SOQ6UggPVLO
V6jJyb4kEoSfURsHFA0gfuDErZp+yA+jAKaeTcR6+MTjbaE2TTurjPyryUHjOtYl3NyeSORd50SS
G73vkpMM4v6RCR0ES87PYzs1F25rQOOmvg5GukROFgZXhhfX6AStxjv6yoCXE9i5/z65ZXwX5H5y
NYRV+U5vK9jkgtJnVWOAcreogwWzdnkI3fS+K5R/IGFn2mTc3Q/SIDmZGZo2Gb5a4XrsYHYK+hR6
ckjx8LyGwEoM7CvG09aXKo9Ipo17QntGaacbCCbOC2LyYGMRM3pf0Thbs50cPwNvpntvpdXZzGs6
HYM3vRlTSZaAaXXfI4DAjF2aeVvlcYud07SeTbyyt7OkHTVM/nynS6fayTzq7kyl6hOJnuKBSRmG
HAZwWbOrqjbatlUjXhFgq4099dV9ahvkD2tGQCDIemNlM076DhVWXJVD6b2AhpuNzcyttZ155axj
Iq/clR/F46ZE3njwR9oenj+4Z7OZozVPpMWMTJqfcI/XJ3904mMVqJriDTBs1wg2gjqI9bdEq+7B
IUkhXTdmiOZd6JxdjoSTHU5Ax6RkOjUrrfs19sdvRUHSBcOGgF2sWZ2JnkjXhtWoayhq4yX3jC1j
9+DcwBhKVrh74vBguUZ2joVsNpJ+yZe8HczHtM3rs1f7+kGMskVZ4MbBvR1MtAp9tA7VFCbMskN7
XA9xIm7VUGefC6benyO/VHdgg8OnOguTUz8BdYrRen2SytbbWFTpXoMR3Ya6a5BplACxbL4tI22G
iN2hzOeBfA6v/wQ4EelQYrflxmCkvnYdu2JrHIu7Bv2YtfXobxxLlMIEzmajPqFJLjLy7KQJDs+2
OI/d+GxP8H+dAdoSYRzMPcnXmI8yke6byc831lVYJneQVUaoqiL4rGeHRAx7ZqH3Sxp7qzZqkx2y
EPfaQyf5GHqDilDlK5C2UUijAlHxdN03ldohvgIt9d/i+H8DSaVgpPj8TXH8+ZURYhkRF/fX4cIf
f+zP+pgimGixhU6Cxo5aly7/X+w+PxxAf9Wm2ktpzGWHNQKtYhGu/r/S2PkHeeXSAugCjmqRu/4n
pfHPM0Hbh+WzpOfhAZQCaNKvTBp8McsIuXcvxZCDZyyTqb+wv+xc+HhN++UvJ+Zvp58fB0MWS8tF
BLbL12Ur8NdhXeRMdu7FnX2JYaO9fKD3dDcET1nS4Qhx6ca9RGwhXoMF/vd/ODRbe2yYC57mXwaS
RiZhS0v7MuNnfykDhXD+B+7H6135aPkLcRFjygKICJeG9O8P/7MgePnmngmJQfioOrlwvx7etJKo
DCC0XfIC9SldwwVGK2DN18ekWg43Ff7fsXh+gSL8cVBuFWaRks7Zr1ycsiaSNKoD8+KAiHwsyXE/
mIULXoUBZvBUd45/zZSfg/eyx8sVd3337tZtss8Nl/PQABLfMzIFVtUaiqbHPM/2K4mT9LxDZxDy
RFg2E81kiSRetTW6wM2UE97x483zg2r8b+6anydgP74G6ZJsA03MH9hVf75r/BFh1+TFJm1xg3ul
z2H05uyodn6L5SFPdHUiq719//0VYwP8lx3jH0dlIEiTggeDf/58VNcQXjo5CpKeHORjaSwp1V4Z
f4cC2uDpnqd7xwYb63hBDL0TPdD+98f/1wcTNNsHQkcE3De/PisDMS5UpJNERwLmIFkeGB3Az42G
Rt78/lDy593xx3dlUs+T5SMNQPz+y4wx1F5XCtHLi72AeEg1wA8/JBIbf2hZMBUy234dhLs8nRBe
16BYeFiMFMFPinD7by73v/viFjJ+FPwe49Bf71qTyiZoRCjIdmh4SGwvhAdhdnAwV8lCtPn9d/93
D4nHa4/nkr8wPP7SGZB1KhLDGkx0xp2/KXUMw8FGqXzqUSSdCpXaB4vcgxMdMe7yAFXNTcF4L2KP
DTJ6tcR2oKWET4xocYq2HzyKLhuCH/jgOB4AG5QA6ZOV45eQ6hEj9Pnu91/iFyjVxwX0GDnbGKcc
XIm/Er7SPAp7XwfyEoYp/e4Pus3HfTN1Rf2iljR5DFW89yi3rguKWIDLyNnXyEmbq5paJcKnbINf
ImcPVoMMRfvuK7jTv/+c/+Yt6GF/h+Jj82H/hU9kIKAe3NCWFwekCoKI5TTLWtUvUoTysVk4qL8/
4DK3/+kpBjzOXc2aK3CK+PJXIlLRRWYqMt1exoUt/AH+wEbpvKI2xgdGnY+fwnJbdxUmIcQGMTBf
REOtg4eEFAR0XaWG61pBv0gFbwCxEIMYlPDiXO6Jj1OE84vFSyZxcN0OXsXU1PKvP6AepscXYjj5
dxg+vsGvX4tvwnW2uHNNtNS/trNmRj3sVnR0wTjHAIvID7VJ0SDeEtqnO/YA8TDirxvSbmM6eADX
sEXDeBdgtSSagZ8t1prAOhoAJjlRRefthg9DYOy2NLRLyRwMgLATAtKx5gBabTwan2qjiLqN8Coa
+eOHx9AmdaTdYPHkyWBvyrbzhxcxzauV7dflBalsfPLbgqls4Vc3xAIRDAD6RPSrmgbbs9Redisr
nb+JrIWoSh2AGFMTvMDnG+J37VTaPXYa3GnSsX4fkXAU1pKGyt7kw0A5fZgpURCLDSkxjFwGzzPq
J4bj6QjO1vOYuzcIzpsU6/JKmQMKv8KJ8CpisyblwEXS+RWSu/LXxBF22dU84TBjc9vb6mA2OjHI
tJE2yWY9JLN6CI8Ce/YDgW2yR3Q5ROpijISjr1KnK501EtOMxKc4qus7WoY50UEoKcKNnwJVIJ+d
ZTfjHsGqwyPnVmCfmiJmHkdpAB8Y3w6frnKc1zawKRNKn7cNJSAv4gFG7P0PdKX2GEhtiFYx1n4b
EulJRmTuLZ2DrGdllrHE0Tr/8LcCj8fs6lpVc40NFQts9MMPWyeTfyB1Lb4huaR780n3q1YR4vo9
8zW1gdsc3SjTVjtFtB+giPplFGJ+ZlqbHM3Bx/VIHfAVU24F6bshUyQwwx3UhOpLEbTOc2XRz2jc
On7nRpm+RX2YdqsZUeBG9Fwe9BlduVf4IjaF9Aa4mHh3LOJiygkpszYMDdmle7cb4bI3TaL60XD8
JDsNpU9OCjycPCgePToAIlhPca4rb1N4BdCVVYcpEVXwitYyGLpsJc3RJGYN6zYGlBU4PO2i+ae/
Vz8b8eBafNwsJdeC2Wzh7wyxFD8zPOwqy7hApQEqUURQr3jbG/YrDSkw9m0+1oRREF77aYKbO6w+
gJGF1jirBi9Y/KUV74offHRSQ1hM7ZJx3Br5DLwx1XJlXTlzUel6GGshgNeOND6IPv3geWcDr2xC
Qy+958900rS7QG9GoogSAZ6yI7PsDvGl8wpiOngaTVCC7QzA1V1MqgZz8mvPLuhKq7ghPpMn1F8X
xcLh043Dh2PHQRC4tyDeFwhkRvzBKSsz87ERzvKbqjy47uAQMYsjcjJEnB4UWKRkx3+J5olOJkIh
SXTUwjjFKgbvzXc4OcpkpSY4awHyqlimN4gYeMUg4APQRMfzOliGR384bcEy3328I6nhUM46LKLk
TcLwrvz2fQnu7deBsuVj2/b868enLfA4kH7X2NMdYUUUIL2T6LvmoxbJoGqq27IgujuKBow2MwjP
waYy1OYoHwc5k5q4IL76hO2Glac0FRYvXdwBt9ropXrUJix1WWi+FI8kR8rioX0HEDrd0xtu34cP
jFeUUn2KbHBeP8C5wVIe1TksuSaImpc0g7S4npJW338UCnPWIIOd0tx9NSfq+6WR8UInFT666afv
NgFQuI498OZVY4gbEfNIu1UobtCGwt/iNuLamcunLauGhYewqKsPXDuoKorwauG5OTKrXxAssJrr
zIS5GJoBVfoHRnSoXF0dmlbRY/4DbwVOZLpuDAV78KPA6ZdSZekOvv/Y/DCv4KSluJcB6Gvie20j
a/D31zSTEe1r/zouHEJC6e3ne5YdPmBNIPO88o1yTLdYacOvuRGDNis/HiEZOrQEB/AolEGsPJjJ
x4tvj+07McNcozr0Ke74ZRAtORCljXYakQFblSwmoEHSzefGBGHncqVv6Gp6B75OdbIwj90nuA71
ysC1VmyGH+BbVtxuuT2dMpc3Ilqwd+jZFxgTfbk72091f67HyIivijhkDyhdnMgrYPbkv4Pk4MOE
mPRXnY19c9WRYvI0DYn3mGZ+k2+7RiR7C+cDeiVgVa9xAbZlNdUF3//jJZDl1nQPF5ezgi0huAbe
YB2agCesdpfDFyOkqnR56vNO1i+prAg8iLiqlPvNVRNaXNXEpDebs5BzHkZK0KBMwqePqIkJ4dmr
WrDJmSCfbvsjX4Dg1+BaqZZP8nEnoqaX7YmkgeXeoEbfSpXz8iHBI2rvggmG78GvlguUNgg0dmYV
NleFksFT0s3Mqjq2o+12xjeDwcT/H/bOZLluY1vTr3Kj5nAg0WNQk91v9p1I0xMEbUmJHkj0wNPX
l6B9S6J85PD8DGyHbZHYG0hkrvWvv+mpgaxRFo94zblvBLOJJ8vQIROINTiapkA8jXbDTbYtuFyQ
j9IQUUsSIsSRNdW7QhCJTzvfcI0xwUedHahBRXJcG95l1DJWrOafBkmLmrB1ow2jpX3qFf+RKAUe
S6ertAUbj/y9YlyPzXkxWVG1dni0g5jvvrh1eIUxvrFheFVgEdfTyeiAjqZG3LFLR5Evu0Z/nNjj
W2QJdpx1D+tvW8YyvMqzcnowl9mOdr69QIlvcxFAK5BsR0nGy2UR0ACZrW1cexOz5GGeQDvEWTJC
iDJi7oAfsksKghv2ufswNWRBIp90MFAyIDa9OUQI4heRYIhYwpl5ypkDnTNUENUeJ9UxvygGj5/O
+9hSj4IZEkskyrjRi3YjTtJ175uwcWSYL9jkKUWkbslRDuHbULAm1hvwvhfpxn1ILfYFvbE2UkdP
rGsXzhLH2mqfPvnJ/DtmhdH9uj7xYouOKUAAcW3Kya79PmCJBGYPr8nNhotYzk3w54IoxiL4WvsD
SVJFMzQnREThHs2v+yYxjn5aV4W3hkEwdBU3noPjr1Bw6lJXow1Za6Cx8cqSqObOLdmJ5iUztlga
AkI0Lqz/TaK/kDEiedwkDZqFxhn5fzOFEEZywhI3woFwxZJDy4Nx3bjT8Hmw9SPFCYNJt33APW26
69OK3d5OxK2LpRMcqIVFba72od3Ipr3ugA5ef8WuguTFrCQy9PENQ1ZubH/ktdEHEGNPiWRyWw8d
m0IlG0iLyggIzChxssX1ou94zWw1c11Zz9NDASedAGRatedwmin8iPoAZZmHgNVtOR0B8U4ziU1D
LbQ8DiIgdaPrh5LBHRGE1bnUjgSNqd2L3QC6CCd/xWo3EVTjROj2FCGImENSTGtmM9Aj+b5+ON45
veU/9sFU3KKQ/yM2IkYPYdqeXMx1GDKys49EV3yVdstA21LYe3i01NuBJEIS2jgeU5QScPASwks7
IM+QCmX2nmHCcp+Tml2ucsdlOhp9imUqhtXDRqoKdg30MEQWdXptO4xUycF0IY3Y1nQqRV3O27yu
SyS0dvU1nHLqhdXbEHMyVljTWtjjTFPbmRdKb/4XKQH3y5asVRrt3oE2aOVlfjYqtJMlKBvq9Twa
jUeZWjyepqj5u2JQtzBjWKY7EMCRqdHIhtPozV8N1DiFLulIGcMuUnZUeJMytr12L1sb5TXpZLRD
XtUQOQDuMg3WixGEo2cC1agPsC3jk07rYRLF7NtIuarsS0WNyekS1uE+1We4MGCmwYRkBa2NoTRl
WV/keVqz5XXsaZUH05kh6NSc/LgKr5JQOmdtWHMjJzd8FkbHTHDBGdazM2TMLCfENHDaSE/XtoZ9
IdmtFo/QnIErb9d9ExEymyOMIXu/mrKRa8emXkdhcMX0Kyl2mLawR0OhfM1y1DUVNMi3RvEKdTmL
J4mMDDty9+BJvTMTBswJRG8Xnyw3Tr44g4dNolv3vHEk4lkbN1PhlfFeYSgwEoOTucjKwDkTYmz6
Zxo2xjKo5HuMj/rmWHVtjz7XsmBKtp37hjGjeAoCAWQHsznZgvNwS3xsTMCaIotOomDKeuMNs/cU
g1iTdoebaO1OvA+L1NvBWjK7ZvGVoHGy5SFvmgcU336w9+bOOnDl+Clu+unTFHvLVYw0+FPdywx7
Jqhne5duB+uD3OoZ+HkFDNvZqY27ZrWSoZzGVsZu7OlkSdf4o69t9zPpIMuXnKryK352LeX2mKMb
8WYL5EJHm2qPmly71Th83GbXryY2SpWp2qtqUhcuAu2bhOnVTqZe8lLUnXz02mwgPavIGVVra5w5
cFGJ2XVEWraf/VGpmd/kri46yeqos6zuOrkpR+xdOxPDhCYcvNcVLPkv/emf6E/as/gbXEkH7f0Z
oKeT/P7v/7n5Mv7P6a2omfM0X74d8ljvP/nnkMdfRSGIkBimWABRfw54fOsXl+PFQgykcwYIpfj/
BCj3F7y6BS4cYL0fpjzWL+Tg8cdtQB44S6b9b6Y8H+VYyJD4ReBEgR6AmB9VUg4QMpYV/kJoCgwg
e2E2b3ny+Zub8jc4/fdYG3EG+iJ4TmN+wvf8wfu/qwajppZZTiib1QZfq4X4oMHfourv9j+/1Pfg
/PulHG6L7wIkmu5HjLgqmDan0l5OFOcYB+VgA5wG0UboCX+OFfmpIKz5OC2uswkD3Dt+fvkfbqe2
3gQz9oUQjOZ+mOYQsemOnoW6txyfrMJ/CZAg//wS30Ol/HJ9CRc6HRNAoBTvw9CjaYy5BxRVJ1eM
T5NrP7ehqLY9sScQp9SXn18MkP87QHG9HJolHAdxDIcBYuoJwTcyOlsqx5sgeZyc0VYX7Kei3mL7
UFxkblRc5IPziUNQIQ6QqjNhOxBmvFEwghHzZE3RsLtGTPAtKXCiTmFLka4UkkRXDSFRs2iWqk0L
n6vcWErUmlYRbhqo1GdyeO3frXQ8yqHtENHrRL+mM63nmfhF7XXSFzvYqfZNrHqIF3Fm73pznp5n
qGFXMGpGyjRQVsb2FLFPHsril2T2sQQsMMSIZOXegsplD54L229wcBwkpktiw1EK/D/Ju8IFAFM2
dAcHjPuWMyLp6z418Nkqiq8O5oFV4vwBk+y+QwUDlywoLmpz+k3iHMElUm/P9L3YFHa67LJ6UcdM
uXgtlGLntun4BXoRrlVpfFvPngEFCzqXYxX9HktP72aabG044EUXFiZYviGiizROOgBEn0NuGDCv
NsKnCavs3SzSFNcbJZ86j4a8D7Itbn+S7C6UBtMYDSdsVqJ9StrTNbSzbR9TwkTksly62ONke7ge
3byV4yxDLGDSfjoknIVPyqcyigNXbK0AY+maRECTmEwBY62cmsb75JS+8RJnA8BKJfg9AcbtT5XI
oMY1GLGCIyHraRp8xMlriS+jQjXX+EG6e6tU2aEYYXoTsgIfvapmothKwcC1txgs5eazU2XBbh7U
tDXixOpf+8RUQm7NWVwRQiefkhjGTJlUYhMhwd/FiiNzMyaCACqjia6iKG7u6wV2R9G0VxF40Sva
9e7J6e3sRCSuuBaT7Z2KkrUADzo59F05HcvCfo3hNMGrTMhTp2ibTk6bhPcm+qujYdfNNSh4dddz
LlvIea7BQmoFvJ6bh2Yk8LHyXMmkBIs+hANucmxCp79EZ59tCIny7hIEVlFkVwVSHF/gcCGxyMhi
ePfuyzRgYldEagfgdF/P2SeadNgbAw2dU5TDJe12Rk7aAFDTw/QmvU8cmRqbmLrW+WkmZP3s1q26
nCuTotOUbnVbzJwbrGjYtYD10ry3IzW/tVgF6AjA8mqgYL3spGcd7SkkoxjXtJJobMpDTA/8nTIV
V5OZTWZwiJfMtrLIKInqGMTKCKLXIOtKDAdleJRRNF5O8Lugf+MD6GHAdGwHM+Ldh4NtOXi+IZmZ
tgXVFS1FPl4sViyuJqrSQ5R64XNVVSnEmKTceX78hoDvJRToEWXXmQ8JIqSTNdi/+TxXI8jlY6ad
+xCC8G4ny0XnVMCqUdZsFsfodtE4ZIR8E7DnLem10ar6Hh5NvsPM/TOZd22ArioDPo7kcI7QXOyF
Yd5Pc3/o0D2cUjqXTYWo6rhk/FoZeepTIwwfTUI7GrtaNdWhx3zirR3Irqvi2tu300HV0n5ywReY
jGR4JpX+0N71Rm3DvDeDc1KM9tEUMdL6AZZtHJNxvWE4vNxEecYswcal81MlgvyKDWk5CxIPmX64
r02FiMsKQSxG6EM0SRGqPjO+grV0jDkAUGSaSD2lpPnIC1HetEVwzgfrU1Yw0KCzRi2G2YDTBFC9
oNbuoswIrmWUfcFUOUU40u793nLeetOpf097e7itHZKkN27Ou8eW4N0mczpdEZyTn73ComMCYwdz
WsZfsdYD5UgarmxiUEEH5/ECbbSzFDRXI38RozJhIC3OPekBHrYBkKpFXqS0x25uI6uLu72HmwPv
iTd9LoBVb8FCYQngN5rhNfHsxi4SoRAvkq1q8n4rnMnZpuhg9zlI27FffOcqt5NRoRlZhtuiDYwT
emtvq5T/hy9stDu6Cdop8EWyvgP/KYcNcMRrvkDn6sxbf5gJd8gcktG9MD7hnVVdVlPvnlwEaLde
IrJTbEj5W+DuC5nMx3yOuf1DPH0S7Fw7fOKYB3RzDjUEuwrXFFjtGF1mPTrK23uEN7x0uKH9NuHd
euM13vLSlvaOCNkx2aR109z0ou4OWZGy8lDAnZDHNpucrNgdh+fXMmstOKANrbCM2jPn43geUps9
Q+Gm4l2SAw7/m8637d/riv8W+f9Y5AtdJf5njYMu8q+/TMkf1fcV/vpjf9G4TBtaluMB3OiMHer8
/63y303e0ThgRADZBw35/1b5tnZtp4wPA6ozDJq1//tfYnHxC3Cx8IiphhW10q/+ivv+s+AmKfw/
EmXcD3WpGWLhSlUMPcxlUVMbf1/FKTjwJHCU6VVDUPr85sDBJpLH8Ttnb+JEVbI7jxxk8ylhSFMY
58qKa7dhROOXJ9JMzCO6oPlzg/kL2fZm7W7BhIblcio9/wtvqb9L4FY1izqVHCvQwjdZPs5YrhOq
FPTEp/WWBa05xySOI2qWlO+MFpY0Dm/hWHT+/VD1g7D3tdc19fxol02EycY4dOYrcQYQefQWrzMh
4sosi4sEbeV2CnyOmAGWM/mmcnGzKb5C7qTq4DHGLr0a0y0qfJO3vHA6ylGsgYr2qcV5Q+zxaLdz
8yVRfrf04GRDgGtpaxaleZkQE4Oc1FSgZG1z8FU937kATWhK5zHlR73ZWH6rS/xsrtdV9d8X8J9f
wJ9bpusX8LVqsg+vn/6hvxps8QvlqBXQoeDW+W7I8FeTHf7i48bgeIiCVy0RHeNfKiOXIAVeCujf
nAuw/9gG/nz9HCLqoeO5UDPpfUI4Zv+myf6h/12tSHB3oWGgDf7YsonBU4Npyuo8MIlOtlkp3Vsb
QezNko/Bv20PuVageWEgBA5Gox8YWwPRzYTpiRKUlXDiZZgB13vg5pV8glfiP8VJfU84oT+EhWoC
06ELd3A3+UgwagzaLBJ+uV6hs7ZHs6Y0SCfoCd1EUkTZ6SmIvY6DND75zUb8N8DCD82pi1TJJxhV
czeDHziqjEZbxs4UXkvTdZ+LvGDnycUQXK00vHUKHlnmP33lHzpwrsp6IcvD1mvto49L1yJzGQMf
F8lCTHcZFc1n8tPBmUMdoCP/dWSXE4AE6dOFK2ra70dUITWNqbbaJqQuiRiHa1PLOe4Y5Ac2Ye/R
X3jffzwuxA/31XdXcAH8iZuLLO7742JuhbnIaBpOPUBlhk4jIqxoWaD7b4LR0XMZ1MU3QV6C7uJQ
8IC9Y/lc1tD/trGXLeVG+q3/0M2W1W8ajPEZQNZxe0WBO/06W8E/rALX/5vPix6Ldx+oItTs6O8/
b4kVlEyLrj+5PqK2J6Ow3OiylTmMN1lph0wlxXghqngGogVtZspXyvlBJ3+fLBNH0YuEg+GMZRWT
KrtlRBN7OWsJWTlMvyUQN1MS4289mBajOJxOmUBYnERkOumUwt5qoQUYTWJt0JAQkrzC0gZDnGa/
TpJqg9mP6EgrihI9GliaoXJ/DwZM1PGNWKZhH2TKSi8b253uPHYJb5cE8G9OBE8ZLwRHhtGDaggl
wFg8VYydCE0zgE4IYRfiC6t0wvhNoJWZsKMLB+d+KufxqjRjxpMYboxUxI6DZbXeCJqV1DcNLTwL
DCHvwkxBcUJXXr/2ejK4NCYz9TW2axognAQkjN+ZmOgw2lUL2xdej8w1RAPToYEI+J4yVQxR/WrD
mngwlMFMqOsD6L8JaVqEGtMYzeH0Si4YZziKTsboK1kBJhXfFBQQ4AdmOQ21nmhbaUbaWY/W5C3v
gffXiKlIcz56cr0flkDBbVGL+/bOf5UtVCl7JJsLi2BGfeFkMI5tB0aw72s1Bg/stzEtQ3+dZBNl
CJMCOIYuX9aah7o9tiPp30xj5ywmMSZKCuavhio6iOdh0O87nOJe4M2Fz0HNfrpDN8VU732Uh2La
eavagAgzWfPyr3SWuYHNRc9D91smrIwpq4136miDwp+Jmo7G6ZFrjrvB0/EUvN316zSlDBpllcHD
HvqGzTSMhX3uEZ7WCKY013d0mIYEemi+3n9n6lCt9wFJCZnv72gY43arytC8Wf9MF2EbUjCfZ99Y
4pPBd72P/W7YjTIMD71qWcCIH5kqEd1dn9o2jaJL/FTNejvA2dtlagrCB+IKBaq+jlqqh8SDLuqm
A3Sp3U1QZNb0iDDVRG4SIbYZDjkiO6jBBj9Q5okwz6Po/GECUzPIEGvbLjGOs9nDwFOSbKsHxn9u
vokhtsFxivsuurKWcH4FQh4/D7OhBowV2iW5G7F9G19abj8AA6lnx9bCLG+zYOS3MYIBiQwxzkhe
Bpf73D7VdhTvJ21lE5XhfAix6VQx+lwgTOdQB6l94wYaPBjGExDRBBZSTU8e5q5rDCmP3ZhvGG57
ROjF4tfWtNQO9MPbdPMkbhEZdQ8jFCq56XD2+w1GCDLc2G5HeyvDZLocfGM4OQFGn/BI0bduzGq5
CZpeflYt26ZXJP5FmcTeTW2WYbTpF2e+EuVY8MChjVUoFaUe3i7d5xC0i1xqo5fJjsUd4sfcTaR7
wDFFO+z70bNdtsR9MPf/1MWScIBGvZXCT5GrEeRyUlgnDPxBm0X3PjVeGU2x4F827MvTA8cca9mK
StLXPAOuLS4ByRFHPNLFRRc+FxDYIflInRzmDpCZ1+xsbdx9UzsMPOc2m+AgZuPbVAXyOXU9NszK
yrBjNtOXFF8ZZqea6xJpBl2ip6FBTdwJ87mohPETVICzxR5rP3Lr+RryIOwicDFKXMzwZUE78FvR
GMZyhsfWB2e7aHB+3DJgQ03YCDwL0CPYvy9ycL19U2YXeVhHV3BH5B3mmPFZBuETESnqOe+at7kg
NIQlKJ4BO/pdinHxDXgI+7xbi+QC4w3rt96IALLwW8EGORz9RyC0jO5mGM+u3RvDzh6VYBgs/Esn
qprgEJZWeTv1sD4OC36GRRzUu2pqsVocoG/unNlSmKbkjgt9047KG5BT5/dc2Pz5mhOr+QRHx4p+
h+iREEuq6qg6LAFxgRvMl3psGdvMuMK3sOfWFVG9WVBL/jr7AfY+Thnc+rFt7lK+0tEXxETg9BC1
r9UUUIvUWsRhjziLZkLPeVUIKyHB9YPNwsllc9ME7YwGMg1uDM1EaAqQ+x2M4Pazmafhlbtmt2be
wj4E5xWKqTSZVE6GXko98To7GVfihiaWvVR5Fnt6isfH82DxabxOc55hSdjbPNe8x2KlQ6yR4AlO
ynITZzoOfbIh2HiMm4udtDL2e00ameOBfXBwZUuIpOYIArMa2zSouHLKYYL3FnaQd9C2eZfcEUzI
nznHq4YL2xFClGVO2fDXLdAHcmv2OJbzLebRJE+5G8uAmMt6JKql700AKReiZtMZ7efSzjg5hN2w
IqxFuW9+zvnYJi77dLFGFc4KrSb+pq5PxTDbwju+f6z3LEUVp1QSkaHDOldOBbx1CFwz2oxuoPZd
6fViyWH+QT5FVAjxo3Cma8HA2t6aTVi9jpaq41vL1am1SVHzXcdBp0aWDdOLB0fVOY6udMkOUHIe
S5XlQIQmzOatnBwy3rMWcTARA/Mj+bfuqxcLNta5wfxqrJsJhg1K8pYjQ8inkR55Zt/MvStnsYOW
fdEXj3llmBd1Hxtfu0aFx7gfw2nDZ6bKSQx4D9aEI8wmyMERIFd06KMa0tI3splAjxtfs5rklOg7
SobcsoEpyLHe1wGm3gDyXfkY6SeaIqt+W9ZQ1bzlMRpC0TV01mI2sLVxgk4A+9zIhPkwO0zqOCr9
8dGzE6N/xNYN2fQ2GWMZBw8glqHHUVWHC1ajgYSXfZizxJDiUxpQLcvjNHZ4yAp4HpiMu/vEdIg/
ivIi2XUjEQgjA/tjYYTUID4s54vMaeIbu+iGbQJJbM9fIPOQhi/ydKmZYsTqoQrYWbIhNn6djDC5
MDqmLUNLso4zB8UJ1J1Qg8k3Dnk/rqCltytNrIRNP7x05jbaqsK+lwFbOjGz/YFsNnJLF1FsIJeo
czUQ8ii7XDyUDlsMgxJ88dIBd2XiX7tN5xXZV3JBEZgPVYQnW1XgeaKGascbOBIOU34tsbQz8vk2
nJzxzLqmMOiVeRt2tXnrFjgDDWax9dq5OAF6qj21cfQ4eT02Qhyiu1TF435ynFvH7JxrdBnlPU+b
c7mc8gtOvoKpRIZE2LARuhfeXob5dZ857cbmVt2acy2RA3g9GLZl31QDMRdbCH4UkJM65mEO0D/c
2YV4oPIr99hUmV/Rg7sXto2vbLIp8H7CYKf0RycKoI8tX3Dh4IE4Pa/wgfHyGO+K3kRFQEUwMAjk
BG43M3bj7CCxHoCsgiu/S6GgKAsPZJtYhusWnl7NcJHdJvEaVuQyEAiwiSaU13dzNqbJdqDs3v28
O9VdxzcpikxqwbFwZgRYEEAQH9t+/HjTkBOvPtUrH2jBgAPX3oiV+PPr/ND9cCFSy8EyaPsdGrfv
ux9idjv4bB3pGtj3wCbDf/QJai8cJ2eCT+M5unVZt8OfX/eH1l9/QRMHFeKVEaR6H7ouWvIccftU
n1Yec2cUzalop3w6jH7M/lUV5fzgeTF7MTpuqtyfX/2HST9XDy26Yl5wPsSqfPpmMI1bGOiJ8KrT
iIW/tcHT13oKNJMN+2V2+05ig7ExtYZoZS6/szTXj/BfxO4fETtPKwV/Aplz2Mb/s31rqjz54A4E
vPoNbuf+QpvlIWPyNBFmxcb/xO0CfH54bZDPC6gHuCKz+v7E7TBSRYkIAkP8oG3xYyz4v2Bz+xf+
KORryw6ZvITYDX2AyX8Gm0MY+fAKo3+mSAmxKbYCFKa+/f2r5WsDC0TP6WnCu5faINSpJksrqcqt
oQnRXAw1CXiB6cfeObJmaHsUhGHADBIbzq01etr2YpmKbF+5lVQnI6/E2MDRhZ2GeAqRQJFQqM0R
Mg2Mp8UNUzLn3Dk9S3q2mCznNUS6d8nlmJKTyBEOWa9YoPGFcVS9wiivX2tz4YUbUmKSNozTgytB
yOnbO04R0nptqxIC7qavrKA+Wiitmz2Fpf6RNbA6S9FLWIpyv7fBWWg2tYKja6FFrvzDNcC1SS2q
eIjHOvtt8omRtsqsIgOoqYILL/TRmgSavozWAixCCxZI8QB/qB2o1nM+sQ1kvQY/6lBzYC1LNidT
E7z15OLNt2BWVpXRn+whtj8tIxVeaWtVg21SWnoFkgBpIcfCLQeBSuppWQPKS2i3CGuoFCkA2s9p
k3AHVvl4ohUVzL3XKrPhj617YaElVLPUJUsv+QBwaPi0oxbOIDPS2g+dvdfbHtJdL5ymh8bJuGaQ
2fUrvS3fPVzrxX40bejLSXFZxj71QkaFhT08xN0xma7TKBnOdkV8eanLdg5LfT+9SRNAi6kA82Bd
81/eHyjkPQpGDBiprnr9hNeKkUfatr+i0kCVMa5q6okw8mJH/kSW3INw8RUqtEeY3lGJJJugzWm1
3LznvoypQQUWr1HgjGEMF78Yn55SdQWue7WeEr80XkueNcp+o8IwfvkaR1p4Zg4lUHE+PnRL6x5m
wnZIfkMBifNMm977A3bbBFVAkkXTbT2VFCivay8IrZeFnk0IKg6UAPymJbL4OwcBny3WJNaVrB8z
54QO1A2sBqtpebKh3UFaXltEwH2kJLnvc0DjMsriMyxq32hgGLUhEL377DshkjizQ8YRE/xDhGI4
8YArAGgc5EJEBJsshVd8UaaaQ5qFOXAdUBvrTfBaXlXY5jmnNcHPSAeK7nm0+dzJ0lOrFpq1b0PN
RaEyFqyYSPRInKmiJOFymv496HUCkgVSpov6wO7ADF2yRQLR8stWIj1wF3o9TWyfBwQ0a5PcEHTw
vC7htYaeMxSilX7ZV9lP5NFWj7aWM42WnO8myauAo1116cSp1mEA0ZJwpPusDvK6va3zQANkWoX8
fuK/a7Y0axf7Xm7eWgMpk42DaZZ6XXwtQ3J1FiBKMPHk4Cz7bGhocVPTJFfoPWSBPatWaa0SigXe
zzGP3XGAWYNaxDcJon8P4VMrgAWZkAVmaKEhhFXuzwrPra3fbOJFuAGntc8rlXnUqrFFeTxC4klZ
ElWNMnqTEyITIDRqY/suVQMGu0aDbda+k0u4M/PaPxH/bh7eW1E1GTTesdEQ5JBxG+ypkeNhaWH0
7kNeCjiLDW5NRLWyYxUWNkgPczth1ZaSPp3Mir4QK6SHTLOqgzJD3FOInN/jwCA6Y2QZ7NKusp5M
rTXu4DRzB+nLHmoWOm7LBCG9ZiZamBBizhEvXetpna14zDgjnHABOR7bkKEr9TRbpL3whSfSZBfS
sLC+3OUWgGhkIl29kJVPI2SXBWx2IqCT46od7h1Lp2lr3UGuxSdtYrE1i2hmTUUUfOgIvYXH2rQo
i0zMJ8FgS61+6mHfpy5RRjuodqDCBSlKpHe0jAaqklU6kgLjEVoGbzohrOqpYESDHLiotU9lqGtF
X+TVjM2aroktCAefZYZCJIldVnfIJTBkAxpIkAtdOjWKj15o19R1zTvIFVanCj4l9Gz+3vseAjut
o2MKrXUPqxBwGIXqMI9jQEsMTMv+Rh+Ijim29XoMZ60TU6ipyKziQb5vaWkrKOjp+VhKbgR0dk6D
FrtMBb+u2dfCEHeOx9uV56gYtv3I7bWpO9c3rhgC53ksu4nsMOU28WHdWasqplsf0QE/i8Quy+dR
yjl7cUebfSJ39C4lhjE5OjFc9BCHt33aq+JexL0FklB+xr45PDe1TrwMlKkPZzLqyJrRqv9x0cKw
nPoB1KEKarGZYmLV6OPneD6x/dgFOhTZU0JsyIauBFK+JbwsgO7QNPsRqBSWoGF+v6T5F0wHch+R
WGfI51W2WHY0bRdOafLWZBoPZx4PrzJmiwH7HC2yJ23VeJ+rsnhGAdRchNHUI3WYMf2hDrGbJ0pf
ssr0QdR6Zf6EOry+5IwJ7gS5mRHv7mAfGmUD46DlvGEyVF22WKNtB2yhPiW+AqGdy+g3Rb6mYaEX
btFab5vO32KEwTtA7q0ojPHUdfO5jfsa0n4IP+gOk+lqi7f5C8bVhxqK2sHw/PCudoZNWvgPkYUP
wMsM+mNwTuAlHp0xtivYVbEAZBIGwx/E2drVTBR3lmct5dZndIM4WjnpFlP14iRwJEW769TB1nAy
+5CVFmmePhGGOPyOF24aZ9nW8EfUKFYJgHuYPXLWibs1EmKM2x6zcMuPw8vOdpbbYOr8ixZ9472f
TEpb2dYdhvTikyMGcoswgbpNliy48K2I1SvoeL04wF4vSGt6+3pivEKO7WUzDeY1UyiM4glDnd5y
p0o/zX7xyUl9lV/lqnXuVRYTpta1Y7B1liaklbeHry1Tg9/jgGSqdiQRZ2GR7ZXrJ7ugmZvDbKTh
yRzUsJunrmDyV2PL5jgY9vd2m14HTYyam/vlfU67oDws/Rhxjicmdg7jpzAk5Cgj1e/oR+NvTEaQ
Zqf+71JN80PszuDHubIOduanG6tzm/uWKArKn9Lbu1Mx/YFs7glPD0jUY9teB0m83JN+6G4rvy8O
1Ww4xygc4ImGibOXqn1SJPGiQ/CojPZtoarrbiGqNcsQ77iImfeSuuGiR1l4wVDTOLlh1Z6zsHeu
KpsMKG5auR8gzAJKQECclAr2RgjHI2XHgsddZHcOVsw+VaexZOKWQwAPYWcoD5K52TnH6fteVvbW
Lu3yZMHhOAb6hLDnmixaGTIjzHhgCOaN1xay+A5OVoh5n3vfJ4W1I+DQfMiaNLjCe6D7hIOkcTUX
NV5mRuDzcyO16+/dkEObjCwLEuJUKuJouurXVOfGAHSSlsD6BgG3GiAMf7SNG9NT5paT1ycyyzn0
vquxlqzAI8/334ysAEfSSJ7wc3DPpmkPhs+ywR99xLJu6fqjGeEd4DIj3LL5y90CnfkYybg7D6X7
uY6ls7cImAQWN3O9W4nzjMnhW9SY5DZEVTv96lTWnuq6oRJMzBJds5mhWXW8J3RxKLZl1BR7OLWM
UBLLPwHW2McC+fyutaD4uWMuxisM76Cu1sQAhz0bCa222nWu+TCMWS5ITMob/OZ9tUzpQxIJVJA6
MxvbzaUd5Gc2f3mIU+YoDFNrrCeHsib6CdUaqjk7OhIxbrAxNYl3CsgcfDagwaH395Dqb5JexLum
xnM9jdUemlFFJizvRWJ343PtBfl5IbJzEzK+O+Cwv+yJEeRfUx9PNCs3P41yCljidlE5xkUC4RuH
8qwvcIiGASK1Av0mHrr2xcBHHluX4NrLSjBSqoHHorfMX8Ox9Qj3pnfpLjIFwPjSenVvom7ywu7C
UGKx+hO7VniAHIZ4jNmoQeUkadyi26gLR6pZ+O4beMFV8BqpHC16lKYjVgHGOJOWuHHx9IMaifx3
cVF1O4a5ka1hjnIrcWq1XzFr5NS1eiR32yAJbHnwx8gtLhVwqTrAigWdNd2C4efQWMD8bk8Niokl
1VY5thQi3uBwNiXAx/OFqR2KVvE7eG6+LZQWvkLcrTffdPx/w834iA7ROmuHFcytYIDQRuv//w0+
A9cczK1LUpT7IeLMoqrs6WVxlr791cHHQx2wIqAaqRgA4r8xZhy+P/8AOmrlO/yNTwB9zuEfOovF
tj7gU2PsiWqxOnlyMbjQHhItmGsfisi6ETDTJMVmVB8TO4nlZVdHSwn/rI1uZAmsjb4VFTOz2OHf
3xZYMjCBKNuRVHwkj5R2H1UxJpqnd+OoidOfSWVFTbpK9zp8b4tdXywUR8Yg63cl139mdnzkrnAz
uLyn/6IEx93t+6dSYqtCdt/CPZlxRmCMrGboqy2xMCkPJJ5dPMltfLWeMj8yzkJPgkqH/MvLgeGD
det485AtGzPrZHzqdAddK2iFX9dx/lhq3ea/fojQPQQwKlgfk+aP92sIJSZMsL9PZTTgeMu0tm81
yURLJ+EWqC20PgxYp1a9FU42P6hOaEUnvXxSTc1DUap/wB2Fxny+hXVhZVIDOSQ4O4izOIa/v4WG
i+8+ctr4hIyUsnFlIax+AC0QT4vdgW5/V/MNCCtIFAf6C6LfcUUQRLZhrdTWugfjzv78Vtl/98E8
RhFkXYE3/4CI+gzuUdyo+FR7kgoV6nClox7HsfEnqiLS5B9xRQ6cM04e7BgTVM/sYnCs4aF3BhKf
V4oDdpZ0y4h9qItFRxtrJDRR0lko3xPNtcgjberWaKwHpgFvtoGBEKUpE6/+mizq7vN7Uwr5fXro
F40ClHONHj7SVIghRYqr67i31bKrxMcCm3fXr+mAfn47rI+wOM/JxwfRE+AGjhd+NDCMhYERErP4
ox277IFWtUBBCHrd6qxC+5WrARtpMB5LS8+ppyLmY81kZj9Oocfdkvb/Y++8luxGriz6RWAkTMK8
Ari2qm75KrJeELTw3ufXz0Kxe8RmjFrSPEsPaik6yOuBk/vsvTZYm0AqrQige/A/ebP47wWUdLx7
l4dMY1OZ5y5DpQF2H6fHmoaLEnQHKfwdRLbuqNbNGiaNHPEGoDjrCpcDwbf3F/tfJfpfKdHcXbiE
/XMl+pZWzr/4Rn/+gT98o674ILkgAtQUDuUL7zDNf+jPLnRErjw4grlq/hrO1D+gCBtcRHXH5h8b
0/5P/dn9gFos+MqZrPnoefuP6uL13+VnByimS9pvs6fib/vdh0eaPaacXcoTq6MmCo1M5TRxN9FZ
UhATgC7uX8GVUcneceaBYBGd3QLnhteL5VlWCMOWnfWvEKr715jl0+6Xd/LfuMPz7AzBy+cJGib8
ht8uhN7odhGRCOuUTVb9WSbWsqG3quvqvRa+TYv14DViCvqmpsT+7x+b+/dvl2F3I/bzwwbgT6b0
fT/w63wBth5pfExb6naijyWEFHSAMfVucq+r7dBupHNNrrGyeZts52qxvPRZRx9+W1Slvjljz1Gq
gepxjou43+X2WByGohvzHYtr+97Bx7EGVFvLExH/4VpvzGZvicbCujdu/taSWAsunPI2MVb8UpQ8
U/fhMh36gOqdcBxVSdaIPXrrm/j+uO7ZxifyO2SHkNx8LnsYObGJ7FihjA9J1VecpKwKUW0w3XwP
bdlL6PZJONynlnjVSP3gEXSeRlqCQe+olsuOYzfVpbMYILRkmzi72pyOK5fjINeU6WecHDDOO/PU
ggG2kwB6IwQyY1k/VrQJS18jOXot5yzCg7gOr3BUaLVMRcGpg9DS1gYuXeZxM1/3c1LYNMIZKQdt
g3ASOef2YTvm3WPrSfUwi1us+jWx/BpNoQtd5JLdPJpdup8w/0JI5qf0sBAaW0i3tDYWSJSWJ32s
k101OPN4AsJYxCHLk+FhoQczCXRzBoee2rrYI1tFrl9FAzK8L230n50VK/OKNCJCRxynxgyUiWMJ
UpzFxwqR6ygnw9BAVDG6z1J+dLLVpTjGru7yqlvo/YEpAieKG5fVUTVDz+ui7wk6wjUbZsm+wtAO
yKBYthJj2uci3VN6NIX8Ur0TVvPyQWEdxBVXj9lZZW4WunJwgB+xhVWlUDuvaAa4L7SQ7QdGUOU7
mcH0joC1DMHUVv2Btj0dpLe7nKGvYeTKtlPEnMyU2Toy+W7NYgKAR5oQuKVTfudOh9cNWwqQO5lW
5RYibFOfFAbYGdvp7Czkt/eICQx3G4TCEeNHFpX2/Kh3Zbo08L6qegoiViJxkC0RQVe3GfJvVcaN
2fWHLjsYop6/IYeWOoYuas1AyRCNEDd963XpZ9KZRXP0Ku6Bt31PQaUalUkjnZlNHzf/qXe9gvL+
rDAGjHS2j0vHr6LVhq+wZrMi7LyhJZo31Fa6G8au0nY1SdQb/JRgQHrhDPpunGCpPq4mzZ1HEqA4
TLSo2jTBqoMz1o04LN9YABAhIcS41VevEpROPOfiqBCCuBUM1XWXzGkTtohYnwE7wN5g5uKrvgBP
QXfPH0CLbhdD9Dk/p/f0NlMjteQjwCw6Ezwerdte25pE8pGGPH1Gg+mjbTay+tchtTOLMoyJZ7/E
hObhOKhjWs8NUoLEvTMZjFGenJAakpkf8q5HiNJwAS7jF5F1o7gB1yHFxYvQ+3F9NvVnRF1PhuiK
Cpsil3KPV46yg+ayG7It9Zxrw4T92FAvRQ8kpw7y2VTUA8BrigAXcSfQ188SpIZozu6UCv6R4++k
x47Ci9gi1airefpYxUuR9r5G1PMzXYslX51O9Vd1p+xL2+s8Y86otbafAfFnvqV1zaF1jeKWHRD+
TbhBBqZdPVuQSWLOAXXNDyul9OEWCg+Qf/aLtQzhvkwncmoDbVzTkJTXJSZo6lR4Bnx3y4btKJGF
6WK13ZJx0JDRGFZ957yhB8yrz5tD8WERK4LSNUEbAX6L2jc/aZ35Uw2l/5LYqwemz85qP3IFKBQE
ml0+9/WXXh+ezWW2TwCzMnnAuzjfj3ZhFqFGzdR0cJF+CY8CPkEMrL0osGQW7XW6dG8Sc4rQd7S1
uk6KGb0UmdVmdTXKrzQR2Qytpp7s65mGEaPWVFBgJrq2cBFfRcmUXI8OsDN/aBEiltZtJHHoTr8y
6UY5eUhEDqyoSHvKuc8oXrK3hpbXYmDB8uQYuLN7kqksZikoWwenWg/VbFItSGYE2iLX8TiQsbTo
/eKC35dm//rfwfHfgrfDvv7bwfGxHv+JhYFT8/ZH/4weuUDXdUIoxHp0bAKMcH9OkOYHvD+SNRsg
1p//5k8Dg/xgcD4jhA16wzIYMf8xQBp0IrlCOqQ8dMYqogz/gYEBLMRvUxKDqpDCQojheeAR+u28
Txk997ssreFhOFzMPEAJc1BVKdY+onJ7KuKtkR9v5t57qYnYYaRVepntpQ6nInHdsMMryFY8NV/t
PlnvatuoHqfejt4IH+HBRCto0DiVPDbddviHHyGvUuCYoZNX9RLMSw5Wc9AW8r8JQUjz2oUBeMn1
GiQnrljzPKq2AIjjpfw6qIcAY5OPdrKEasqqH325YeYcb7X2udZbt8AjCdzQlR1o9TJpO9FqJkWm
K7dDPoIqCzUzMRKm5b7xJwCxN2APoyYYjAgfPQTG8wzN7+QtaKC7pWipyC15UiHmw+E7j6IzQ1kV
k100whPk/timCX9xsf7cT3PTtLsg5x6W7+iflccUqruzQ7Quf6R84Ec8s8Q3KslCVFdp9E3Zsm39
HNn8lT5Yh7+XZ/ZqNdyBqlnkD14uSIQQLbmdx6h6ahgKb4ee3omrpV1iGULtQsmMEsdlvVQWehQI
va2psqEA5X7JeV6t3fBGZnoUlb4w04j202xx7hX96G967Lp3ILK59DI0Cj2MPPbSIcuteu+4Ze/D
Wj6BKGxuc7317iSQm+Q6o8D72PP+7SduideFnbYHlSSb/OsZ++XdmkvPRf3I7sW911hCXSB9Ew2B
VARahT1yGXWsO5n4T0js5lmjfOnEIF3f5l3LUVtZ5bqznUw/W/08g+zC5hymnDH6o9LKgddMsxCt
ru2XWZXtp45L42sjVgtIqmqlvV0N+2+6Vro7LEiUEbjz6t0vDQuLdbW8R6NL4/sFx0288xZQ/oEE
IGBES8+xG8wBAj+j8meXRQ7eat27bhrTiffjKuIzeMQqPcIhHtSJcIaxHtJo1MA+aiCTZ2Y+Fpoo
yewOTC8bKODNJcPn3IwPDIUyv07Mhe2Wq+mmr3e2/Vzpq3WT/NRxzXdRlyacTeG13+XeGLwB2q/2
hxL8Lguv7xIxbs7tHLAJx3AGEJHzd0EZYW9Tl13HdfcxfD7mRSzo2nAe3uXo4l2aNpoeUVryn45i
RdRrGpQ1oMR0bBl5dAPKbrpKN7U7QfaGdR1fF+9SePZTFzd+quRAdx1amDb1XJrMvqnaWoE3bT3a
VHax6e2DKYoTHTEzeEgjDTUvqW842rS7Hqk+2zT7tGiQ7xl84SXmfIdebDuK7SM/b+2p2lT/uutY
AIzIIQ2HJ/YCtPpST7rtCrSBTNU3upaM4rgKuie2DPEYrsOyXGlkUE5U8chw9aqHWrnXQ9ZTXzrp
feC59XKeoSLunCUtdhbNtz5T2oEGFu2bVFxpiqgL6Fc5LK5OyUtqYNZtBueC+eAR0wvwlHjeZnP5
oncdI8k40r8MqfsWn/UDLXKGP3WKj61nAxRb7WYKwZfvIrntEZiDPpPVlaia/nu2OhehjOgTYf75
uOBTf6zwmN5mU90DZCUhYNFhc0d9m7mH9oiRO03oCbbVJW1dqAP4b4OEbtY9LZ1slDX+lJ6vW3dM
VzcsktQnyISSbjDnVjXdzTDnERNlMgVwO7pDG1XdPqOr4KbrovnW7gsKLxmTGD3aQ5Xq7i6N1miP
XJcFVSSpPtWhFqm6Zhs+TbTR4vm6Wgs2p6MTv23TXxjrCZYah3Uhhai1Xwx19wr7ZD4K6N/PGcIa
X4xZO+AF/zF2NhBYdpK7oXvH7BrRm5lLrfSXzenGGF0SmHMNcRqBNOZHs7TkVYUta09MgaG3ibeG
CXzFZ5easmDRNOd+bBLvkMIZxsFAlmSQVsm3wlbOZe3bquLMQopk57bp8EDNZvTitQRLTFlGVCSN
CZwct/1S1VCJfbWk+ceGbRvz30SLWmq4exDf3qGm1udTM0fi1etiDXMfHr56rtSFIk/gt+2Mw5V4
yr3Jv7jp7UW77Qm9OCiJItA91txxzzjdQeCgeGsZcv0slyy+9vLS9fy4Qq0uhnR0gtww6y01karQ
mhEKJIb+YDJ082ICsPER/5fO1xrUV4dT0sFpHFh8XcwpqolHv9VG7WVoRP/KN65qw3Scmythdg92
lNX3UMrFxczyKnRBw6Br8DWw5r1YjD5Y9MQ6Giwm8atbGmFCJ/tu9lb5nW3sVh1ssqKdhmim1Q2l
/1w53LGDDDp0aMtUf65pYn9IvJy2LVL9u8Zr3es2Mt40b/yR0oTzEbUMFshaiaC35DPIXo3db58H
FH2TN9LZeKm1jZ7jzjosZvYW2eNX12jlgU44KOCRQtNK14/rtHrhUNRG6Di0m9NZzAQuwP7S8Udx
UvM9puEIo5eG6Z2923HCpF4Hhlot6LSRfkdys9vl/ZzfV7p9gVZZXZfINrtyMEinGVTMDsGcdHOz
6/VSXeJ1iMAT99+o+nta65BRivkiVUA3ZnNig4lfKSSMALrM2y6udHZtw0zrBoPF4A++1dwlVUTb
ap4/aYZdbyEh8QaEADU4dZ3v5JQewBv8gIME/zFlias5n6AQi7CVZFaWXDhnb40UpCUqAB0TnFCs
Gur2xvMMSpZrZ9PsIBvQ8BxPVBYua3kyp+Yk6QH3M1t/Tuc1vy74zvsVesmeFmKPpsYBxUdkh24q
mnM9LI+WSvq9rqgxKIjJEStU3zA+WMFgjvVj5C4kHnrFex2V5hoWKz1lhLkGrB99uadZjHyC5n6N
YuMjrovok2ileYsWygbRlfetPvC9kl9Lo9RP2Ol6etHT5oqWt3cf/nennAPmAiyieZuE9MM1uEP7
+eg2EcXMVmPtUtIz/uTayYGJxXkg+BGHnMayvWB6vDUqJ7qjOPjc8aHTGIlFSVyStbcCVgd8RXU3
JhK9UGCvZ/rFbLJnMpf2Q7Qk46GZUzkS7qjqhzEh4pf1xBfoLZM2CVqLW/q11vZ22NvqZcCStQ2b
rV7dcoqNA2v2rjil/wA1f2yNkqiiJm6jub+lI4MAztBjynLAupRvXeFVyHrL09yPd40+3A5adcO0
xr7HVmByBlwXtJ8RPQHjBDSen7l0qY+G+pJKaF20Ylwjy7nXdtlWLLg62g6QKijcLtWdQbTt6r8H
v3/r4MfmlUPSP98YvHwn6lYNvy4Ntm0tf+bPE5/+gcUfoWoSF+/qP372P2ET5geL0x6nQYsN3HYc
/F/TuvUOmwD2uC3DWQ9AlPhzaWAZH+hV0j0XOgsu860D7D84821b7V/WkwaQRR1sJM+QB7Es8dvW
29UB1mE0kEcXriqZl8T1UWdN/5f35N/Q/l0ac3mNkBdMuJVAMv66BI1G9DkTzNxxzMA1w5D3qGRc
ovqtGgD4lzbKW4FIzX5fsZD4+8fe3vtfXyJpga0xTbjC421zeLP/+uBk87GTE/w6xpYHNNjpeoLU
C+fRUnKqyujC/hx7ZeP5fZWaYa/W9Pui4ezZgWMyQ8pkgLITSDwMk1tgntNagnN0o/ZuhqE1KyIq
4deOu0Mcq5uxd6KHEnRZ+P94EfAKPCCfaAHkSP/6IkRnNWY5KO+IZcYgcYVSXGr4UVP8as+tyd4k
0nOs0RqRrUAX73ZOQvWkCLBeDdQxcdKkqIDsuYvYprhwQbHeT26ODOVNVC9gvHwq03HAxq0Gpi3K
iP+Fw+L39dT2ObgO2zGiOGgcxm/iAgZyzknO7EENIiLZCVX4C20IDC3Zj79/t363Lbw/EmmPjTcC
j+V3qolktC8bnUeacNYd8Tjz4dlue+4Gs70XkmPn3z/ebz+i92+Yx17J2szVYE22b+Av5hVDJ2Re
agWPF6fdPVeH3lcjEvffP8r/8f5txUzmtmNEC/rdjOF1XC6KWXOPnYH7xeVda0wvPeb9vyJkvJtt
frkobK9HGjoGCn543NN/vyhk+AG8me/g0VAw3ZTTQ6OjLf2wbgyCtaSygciGDaOtHvKHdSKR0hR2
HlooCw/JWKmrUsr2vgNXieFh4rZEYFpsIx2k1XhbSNakWg8p381nvNwo+ogilubHGXFy0KA8yNJs
wDXXSI+9Yfevs63S49+/mz9ZM395lfjOCcIRJdoos57cHAG/fGqbIE5fQ7cc54zhjV7q+URYpD9p
HMH2NZYymnTrH0vRwVrbqGt8ebMjnIZxz2wKk62Bzta8g9oGkG2tXYlXneDaRTITvDkb2Y00IiPo
bDzqXtnigsAZF3R2VDzRReztExYK4bCR4hJKC8Jqo8flJNqzKX7jcpYf7QHCXDwa8jht1DnuLsmx
hO63M2M7PYLhIpC7cepI7+iH3qzdJ+KC2SnT8A5UepsMPqPX14QbT1AScjuBEoTdhzuPdiMFF6/c
CHlTZMtdMxlWYOPZDrD8g9Ib9Lg+5l2dvwyA9oqNuFdt7D3pNeu3dcW6xzAy7OJ8MA8yspDrMjsx
AsUUFWobzU8SNX9qxr58deIk/9HoSb34ufDwB24V0gRpa2GyqkmWjw5rztDZuIHwZYpTtrEEVevZ
t/bGFxzcdMONlel8C3uTI1m2udpBElJDlNH/k3/XNlqhVhVaSA8Ry02nO5elzbO29XaXG94J6a+6
1FGD73+pZkCIGxNRc6qDaLLr7f1kRMwoIt8Iiv3GUtThe1IHQCP1kogTENvy2trYi9o7hlFnYXeh
QnBLj26cRsH9JaBHxzywKHBP8BnMz11k93fwDvvqNIjRC1qnxyNl7auNBMmIjQ+3Nc3P9caJzBOD
vEKzuKVfG1X3XK39GNT5MvPRsPYAWRQfZ8CTSWLeGxHcV65t04kDz0rDEUEzSnKMb0Dq6aqw9eZ+
7YqbNILOzI43D6e4GGGJQ72k2wEimiCubZBNEbFF1RT1c49VFt+gs7wlGz8zGSBpRjpMzayzX9ch
/2yUVRWiB1G4uxE4B/z1e7Pr9GtnGedztZE660nB7CQQ5Y8ZrvthI3o6WAS5RAFH0MsqY0FVb0IM
DNC8X6pg3big1AOuPBlYoQl4xQCpGf8uDsXN8jLNTshtKMdD5NrARucUK14MgbTre+2KMor6etj4
pN0i18/Z3FPyh8mTpe87ylQYWXOr3gGneq/DOl1165SQSD7qGwnVqfm52BoE1BxOoqEAuBGwT3wM
yC3IhCTamDXV126y4o8ZqZ5vttOvH82pm8+Ua05kuT2gkXFjXXdCY+81IKVw4JtOo87vS1tz0mLF
StWDLwiX6qS6PEfRQ9zaOLEFmI9FU8uzNdEubwr0Z5HHzc4qariVK24BdDtqLuy2uk4XDGKVIMct
a/5vVo05opcNDB6jRB7a9bgeNBu1t+1FDiF1Wn9MCCj1BWZeAbCfoUBNrMUIV+cUzpcwdmLuHHR1
0MAhxmYnptnY8Yq7s2Nj159R60JS7esVokD/qrzZujX4oV5WqLqk5iN8t75o6uk71ogZaVio48oS
/GvioMGx9HNe3peqFXvvJ00wXxQ1fII8n5lOJkY+KqOFb8cUmIYRubDWH3VsJgtw4YcCdewjQf88
zIWaoQdsxU6yQdnKodrMFiTgBjv2C0UA6Igpqq7SEnEsMpz1WceLBK6qbuyiZtPsWTyv1WwuZqKi
s9NviJLZRFC3TUlkva6anddNvPIcLd0TxC3kaGKfH5Sxgx8Q3yqnYYmL6MafMbyCDTCFvMHYgSOZ
SSWKwzSR+I80Wyc5bDps3YY8kzvTS+StzoWB1jQkpwZCwVGQPQw8Z4zOzCoyaCLb49xadOcJRBn0
iGT9wQw8vaR4cXdmbbTnbC0moD/SMg66KNtDVGnyCnC09rDyAPg8gW6gfjjk2eSayDe8vRtQxwYz
Ixx8jqz+xocO/SHsNhyNcOVVnyNeOlNbH/rMULPPvGheyUUchpaLgt6N5mV6Z90kUG/A9NjBVGTs
MDcuTl2NT3qkGdScD3RP5kAKMIVzuq48VJUkng7dO2eHt5/Kgc5y2+S660tYPNkqIRAsFbYSGtQF
yyGkpGsvKvEaUGMDEAedzEouy2wspTq9397/a3H7Fxa3bd3I2eCfH1h/birDz3k9fP7LqfXnH/zj
1OrZHywLX+gfNdP2NkL/cWrVhfVBkLE28Y5azs8U9j8QiR5WNk553Cx/P7Ty/Sa7bZsYLbez7n9y
aH137f16pgPbxoS6jW+2jquMfNhfZzdP9KACo1a7ws8w3UMyBQpkdfJUFirfOQweIZFD48EsbHb5
NcYpHZXw5OouMnxez08ri8Yrs4fjqbeDe8wZT6WPzb4KCFzBp7arZIdr+SFuTJC7w+RH1makskiC
jfndTJjNz+eYIFHOjUMnth1EveUBc9/YxFYOybq1CuORiQVbTGOAAzXj8mLNU/9U8Sv2e1iq4Tp2
xTehjYSvzOeMed5s6I93ovF+9Va2IvC+D+0srco3s7F8SDGfnAmvckNziCD4hM3zw2SqNMyKarle
Z9s5lfFS7jK8XGeri7z90I/IXXmtbIg5Qlw6W6PsZLbWiBMwyzzfWVqTXZio1qMiHrDDs8ZeQLby
WnTusSiMh0ZQFWAOnn5T5vpVFS1lmC2Yp2KXO0aewMgmchPtB3JXAV+YeudWOmyiOJ/9lJUUXPAu
4MMquadYHL6l5pzLLLODqGYJOVpOs1+MeKmOS0VBQiB7VnF5oR5biVQ9r8kLe1bjeS6lfVosZ/pU
6bVBe1ZL7BPrT3RputUQu6IGMs2YBbFd0O4Ymeqx6sycO3s61672lRS87tA6VIya2o92nzHNV3Wv
AiFrAmYa2UQuVZLmInB57sWLCX3tZrc1F7bMUzsfSqOH/Ucc8+AwEFUY1Czndimxn2n0qCB7plrJ
vO2q3pyASaTy2sk7gdLI7mCn5WqrlJw8FMFstPKLtnIE1rBCL0usDnXDXgvkfVbAkMGtVG+gENaG
U+94QTMtlarOTlQNdvepplXuoVNolIwufZ1qJLo6NivZfI/drTxUbe068S23JGBlewyBYlQHi4XP
tuRgR2k/z2LsxaNGL47LrMyduKS9NS7HxdgLMApswXwqPKVYbuYUI3a7b/uo4h5RCP2VsOJyPy+t
Kv01o4lyb6Q6wJZci5cwRbiIAm3s8Xzjo9ZeklxCAcfQwsICDM1yk3PgZELzWhZrcavCujWih6pI
qPFE/mrxn5G0eolklZcXLVsNPSibVdyqabYhxZHLi4KxTerKx2denddMT441U/8uVeTngtkdVyxY
iQPtXeuW1zwtPJzirW2+tYllhEVcxrcteJ5bu01ddjVNE8A7quYDT0DcKNFv/O5W7JaqwKS1Vs2d
DSr0xWO3jhzc6tsGbiWBDdVB705GlkWnxCWF6DYO9c2yHxy4wsMiQ+KmA5kH0pJ85CovoVCZw0pe
dGO6i35A3HeqO6w/8cHBY5Tok7z1OPM9RUWzXDVsQak81WL1Uwb77w3xX90QuSOipPzzG+LT9+Vz
/5c74c8/8eed0PwgUQ65bXn2n9Tt/70T2h9skCIO22Zueu6mo/zp2eH+6dn8KxQh9BNjKwb6w/Rt
yA8EepCmgJWwfd96fP4D/Rb95zd9E8QGsyDWEU75aKs81l/vhWw8NEa7Gnpia3Svk2Y5fl+sX93F
KC6KWMMu0XQWT2WdPzize0OgBAvmlLWPTa09Egrrz+PKYL/1+txQkqCd1si0o8NUZ8kd3avaZxBB
VDvYtWjhFEYOqwhpxP1dRTLRvLesNDdKkP6F7pyU3rnGhflb1M89KVFggFz8avPQ5EPT3LhNRwg4
4NihFuQAbxpKi7quPLOI4sWCNV0zd137XLjEmAmhkHzXz4m32BQpG5E37JxEWP0+oQisOQ8c9ws2
WlWOzuMvRA+58tCgqZ+dejVerDXugdGqWq8RQK1ocQ+u4azyBMFfckLN19TJniJKguHN6k4+tSFg
yfpzVkXut63EDHKLgbWl3W0Y8YkoHSlC8Yg3JmuwhRDwOORLbVwhQ6o+GNFmrqKMAyBzMouYPTWp
2bRTNUZiiqqzI/ISzM4qpeWkqMyBBonF3c0M55/Qzyya5khIpX36GGOb5cMas5uWFdQxM+aXrE7N
QzbMGcKEFx+ZO/Aht2WcvKZLinlondITiLub2uquknkcX/u4rIKx6O/MckmYsicPf1Nsfx2WaIbG
N38iv4rBAw9rvpineMlflmmgnNDTszPS7RdaArudGeXjIzh2TqA4bQ44XMjcV/UWvpkPgC6dvWtU
B8PzHlCTX+zCoNcsHa4UCorv5fFFYcMMynH4VJc9pZR1dcwpVA0JFoWLKg2/Xxv7qmG6IEyu7pK4
rP3cyF82lkw4srfb5eX0nVpB+6a0VXQ3ezWAXYE91hs5JPf0a+bsxw7WZGF34NxtZKYdThN9aBTA
MqrNeC2ps+1u3IFDrgPk/uTUaUonjZI+fLAkUOTYvqSjMR3KSaZfXA4/5wVT2a5ppcbkt1o+4sh3
PND1rdSGR7avyyMyWIFwhCG2Spv0SN81oJxU2D4+ZNJwlaSngXH0xHUh2XfkK/cxPbeBTDTvMNkz
ZX8kebEi1WHEtcPnrJbSjrKkX2pzW+rLqtyRk4PtKco+JARJo0hF6w6pIriTYiroIenBtxjLk06x
m0+/74tWRCel4JuWfUML0aC9yjUSvpkv2TlpJU7lxkp/mKPs3kblMJMM3GppFIV629obLU/k1+WU
j1c2IEZAs53bhqaltB/1YFcmp1VXl37tuAJXdTaxnYSMqVGJIcYHPHBQLwtKbu9AmpWV30Zdemlc
w95jWXB3kUNIgOFhzJ56uxyCgThpfKB7zzhXY9xBhjYHHo0vFjHBaB6+jhTWUuY3TXfZnOvBNPG1
iL2pwH6+LOu3tuGiuosdaz1jPCawPczr7B0Gvlo0AK22WAJo5nKLTczDDx3mC13Tc4RzcRnH5Af3
b4g07gyZmFVu28wXw5X9p17ybWGqtFAs9KkUV0nllYc5pf48aTXjAJWVV5YjD6+ZfYBTwlWCQ2tQ
C1wfEneHT7fIRg9rzV3kqeKA7AoJxFUfF+JEL07aLJci0yisyV8NlQpgt3kNSQ8vltZal0wgz1Al
mF1VWvot6t0uTI0mfSm7DOMv0ZT0xmAKRaLGQh8qvdTvsCA+t4WRu4BRTWxpqEdn3Rv2IKmm6wkX
5INletojoD0HBU+mHHoo0FKlR+PfGCf8jOfFMHYR3I89th1xY0eUmw3RgG9nGIZL0Sf1jr+HmIkm
1kO3/WrxRdsk+aE/RC1YEq0tEnCY012R4NFP1/446yKhjWRQ271EkceO7Ooee/Knaqzl0ZpK72tn
9PfOYiWz3+ekT0x3+GivWUmMhHnbMKeTRVtumGPqIyyByP4jqiGQZtqgXa3EL9hSjTp4RLD0TQ2f
co1dfFT02vu9u17S2c1vlSamG4qDM7TAERRrtRj+0jOlTlR+7gbLiA+JZy2+mKmS9LJs9Bu9O4DH
7rgGDzewD7ezGm3Q254nEMgXpyG3pG/PnfRjfX4YXUUg3MXUWYM2xDVXs5Nb6DJdW5AfYorwRi20
pNpe+XVFK9uJjX046hq1QH0OQKCsYQnS8dE/eWlGGZmbryGHRS8EaX3yNI+kqtb8WFrnGfJvvUOF
G/eib+A0rR7YaYsjFlpmsh/HcjlTqv0NJ9MNhoHxSqchzVfz5hsynOrWYDK5Jr9T7yqxZvs5HcRJ
YSQ+atLx0MtIF014e0EAQBPQXF7zmGegZMuc611rvymF/6UC8wkvengzqLKnwZMid33lkBuZOPAb
pvBrvgMwsVMrCeY8/4GJ3tsvjXqLG/7WXOGM8hGCImpbSVITbOLSD1nny7afCwSc3buIct8gYWV3
mS134uZuNL4tYhz88geeoe/WkBb7QjIwTIv1WhLsoAKqh9Hr8lepzgKPhnnqRzdaBmaNjDUUF1GQ
53NyBx0tu/eMujkJ11DXUMp5G5z8bSwjEXIxrblqp9MrxX7cMAbzMU3ZG0wxA3+2uFzX7bT4QsTI
IAa11qfRKu19NjlrUNGBsocoWF4bujHvhlVZwWSuX/okWv0JFcSf6RP1Z4AiO4Ht6aUXhrrLqcvl
DVVQatGaR3TwOW94+hPi4Sd+9vmALa9yn1pH8mdNwXlmjE42ALeA3WJ8T5X0fCeHKPvkZPajtO05
qIv4Yhl1fzRHN6YxPsmaHfkB3mjcudYzPlOaTyTukJVyXEtFthG0vRPzSU9ggFTL2SyFjKPDETew
Ty4VJkk+Z99o9PqWtvvhKNTiHJ1Fum9z3otPZFO+Zk003CphatlumpLpmDWDCSrUnrAxZ0vFlbVB
MJEJqx4AKziSpeQbIcoHuD3yAYZBLwKumhojhtEYgbT64kffma61/VBjPlMokhvOorMPTaNLfjIV
JuojNiU1BjCT7BBt/bGhtD3g7H1NT2X2sacK4UsVt+diBhOBxpvEQRub39BKJUbK1Piq02JGCzbR
3xxsxbicmrnuWj/Nk2wMWSMsX0XhFmFTj/2jmjuCglw8b6ZEKw6gTe6UXV1FmHyccOJ2sBx1TWV8
ne3J+RbFDmR0o3eApsr0VTaddaOPqQy7ci52kqM+/JlGYcdrcQXXg1k/dKbVpRh8RH9ZcgPQj4hq
sLMDDbOh+h/2zmQ7biTN0q/Sp/eoAxgM06I3PpPunClK1AaHmjADBsNkwNP3B0ZmVwQzW9HV69pF
hEI+wg1m97/3uzSzU0NvuvmuDrPyCKQnP8TB1B9IkIq94nUde4ScY04kpTq2QZl9ZjUrPnOLG76U
k7GfiryPUZ6D7Mr2Jna8cetft/UIZiWzurjYzP5UviSCUubzaM2EwxZGABH4tGaT2gRXFIfna9Hq
kUZw4xQbI2sFiTWxabrp9EO/mP6zHS7DD09N4ynsmujc5Hl/J5NUf2pcTxf8/pq837mtvysqD1oE
u6vlJaLkr8k5PnTTc4Kwh9/akxQyLpFySZGXah73Wc7v4Yy8SDF9GJcoFnG4+F8SSF7LbsQ0wu5n
kBE/RG3QXTSNpHtZSP+WsuP0dQwmsC+gZp7KpQa+30EWvEEdy16RnesDjBVaAKvFlHi2a2DYYZ6E
Gwm1L9x01VR9tmMTP4z8rydTsbzqKnoi0FmzCWuHb3VVNzsrDfKD3y/JWddsSct6XKWjaqyenXRK
N/DvxXEKq+KSU4F8oHAv3UFyLLfKWkpM9Fp5hwnZ4YE4g6acd0EFy0dEojF3hktVLwM0tLw+0RmQ
3AvI9PNjGOS6uTMJXLxdRDC39YstPgvBZqHC5AoSC9yIwMr9g+1mthYoFQwH5BOAmfdypWFGFNLd
KY9SWtuobaKKqTTS2qKDOftyUbXeuV3KOmrC0rB18t1Tn/reZ7hu1bCjCQq+mi74LX6j4CTe2fRT
J5dsHLMWFz0lwnuSj9POFwOI3QKhhtWHecVl7C11GkiNPpoW/FNFvO+4eH66G/vZusYdq6401+Ru
6N3sonIqL2MxBL8q3cjvdr1annWG4fhoKvXcFVGcvTqOHLYVoT58on4NxHBZ8JpiafmJNJWc/KFi
C+7g2d+2mQ5elnyy95nP6ryP4CAeOtEtbzYb6/NEdcem5HzcBMo+NjwsVYNt/6BUpr6kRlaP0+R4
14vKpq2opNp5qUOY1EkrGtMLjFIMF9kdtGuwriDLq3Xe3ErZVjuX1/ipYxe5x3seMQhy8n3CvY7N
eTvvjdD9fiiDK9y6467h4P6IWBgddGGLN08aeaIGVTHCYWVidhZugqxJj1nijjvdYLNws8rn6+3S
6VsZWeOxFPLONWn0w6713cgrQQ2ki1oJMZ9aME1spYbkUnCkBcsNtJo4gN8eVGS8fYupfANVpLRB
72Tpfoor8Hglt/HYWMVXRGyIkVFQnawsdncWxJVtPfk1vq0SHyOIypmp7loYH8sKVS+w7np3mR/V
lJ4GwiY3BnII8Yva1ezArXJPL176Uylf3sRxlrHQtgmBBKK5RcfCP6gcbzrVh4uGwahR3LnpTPND
2tvR7WgSwnSYVU+Fn1ELWhJzsbumuc5s5z4Mieh1HWNywOHJWxeQ66kbRtds7NrwtsDNAaoBgJFT
xoy8y8h9TbCJbcgLQ16osrRiEt29ti76XTqGR+kZxwY7OP6wGb+ewsxermaornx+w5BRg9APGwOq
FFM+7v48SEiPL+UbrVDpHpsGiLbafIEweU4TeneWlshs+aXLGS9QFm43e1wMJHON6+79EENuScPL
dZ513huTcZowaVrdsmd2IFvVgJL3Kzl9SKRpL42f11wtXcBYsAi2QsvsQp94cY/+YNu7QZoh3I8M
fW+7nv02wEaxa1f5x4SduorattyT7MSAk4f2z6nmiJb3+Xii7mzYTVYrHvIevRlXy/c+Nf11UBHs
xIUC5awZdmk6K6ROHzq7oOmdeMv4sDD9A5fXfuO8xlZsrjPCikteXdWDGottMnbzZ+zhxL/H6cYl
7/XCVuo5s9p2G8CDO6c+4bLWLGwcm5Tg/LIapQdL7+px+Bo57c3kzC41wOKltljywAbQxuHDgaS9
JfycGhjooOyIKNnhuBVD7D0vTUHvxFKIcz2nFyrPX3sVdKe5S5/wRvzCncb+b2Z3VCeK8HMj6KDB
4OSOtfzRgaTa2Yl2SddWLwYP1i+lKsYFSR36/QbVg823gXW/WfzqMZx7ZjxNktPvosL462gPeNbN
OGItiebpETbeQughjPHjI0BMB6+jQZ7NP4ZnWRrvWAxu9FizYPVAsrzG5+3FAWX3Ou0tfgnV3rcL
fY2ReTMtGTH4OYl3fFUquGHSrO5GX7KxdgpwrBgYMmcD8a4EhBaWTrcf7FTdQksOr/gH/qiow18i
EY+4MFg8ILK9+weuZ4+bK7n573GhBkqHrQK2kL96ygPMJF5prpcsgIhnOy+aWxJB1h5ng1i1QFVj
So6GYBM4/loNApkwZgJwFB474aQTLAm+0eN0ypvhxOD5axIu14YLfgvlCW9+Yt3EEemZpQQpn7fB
tXLG/gBFJtgHhV9eKw/5r2XKt6Xhst2yMxXbWLYXnYwP8Ht/2FXGFR/PHrGt+qGVqt4hzARXtSwE
/Nw+PXJ2QUBcKuuOYd1nxjXduY8thZXFz7ZJ6VKNaqsEilnlACTncKa9oaN/LLFRLvoGZhGotCmO
HgbLRoaLp4zym/lrkZAaEv3sHpjvQG7r3W8xdsOnKcRZ4BuSU9t8aKafXheMT6x9eMh8mhED/BPX
ukWMspkuMk4HXEvdKjpLlom9toviFPn1jezLbhsvrhx2IpsiUkmJU2EYt9Pieq2EdgD4Q+ab1Vvn
NM2rxwx27bVelu+MIXGMO3NhvTV+pe8Cu7ROOTc8vXGDwIBJyzUjKY5I1Evm6Y4EPuZ4mezdap6/
sc/ip5Wo6i3DG3/XTG58gy1k+G5l/i/CYzPoSvoNr1tk6IfFMCL08J3WW5XZ06fQeMO9EKlcbrUJ
G5DSQdUcUUErsGq9q+iUjfyD08B0IKyVmZ0iNaq3hMTUIVOMT6UdW7cOSfdx63EzOGXx+Dwn3id2
CN5TS/s2fIu5P/E7IAqoO3IWUfgyhfQcg6gQTwn81y1g2LvQ6eK3yqym3CoOt8ChCJqVa//AeRJs
ai4lQatNi+PuzB6iN4cEONyWuKs/AMxk/dn4TDFzaoons4pEJfw+tDD2NJXvbGoON2zvpkZBxfMb
/aKVbM/MPkPYyfRgkz630fhm4L3bmXWB/iqKi29JE9jPIw/g78J2WD4PBchGfsYxohECNYhP/F43
7qCGS8DVAyJVTf1xauvssiil4MEi8MBbGBJ2TDPuNUf0GIJ0v+6EWGVe4coFX6VOQZYVQ96fVAii
t7VMy6Y1lJSXJFY5bhnnmydvUJSu1zYuPQoR6GdRwopeyvfoXJrk8DSSmFEemtr8OBejKcDaVdl+
AfwI+7Xj4G0Et2i2oJXaja76NbG93jMieJgttvVL5+MuI/C689RAFXsWtw8mGcXnfJ1Pgx5gwV60
59x37coOJFAbPnae5n7KWtbcl4s1frZkNly7aYsus0LLb/Rs9Z/pw7JvsenMR6FCmuGHsXMfOi8M
HiMr5viinTg6W1YqvgHMKq77LhyfhHARQ40Y+JU2NcvqpvLCGuxzh4UG+1DOj3KS3LGGCVVw4+oo
yW9R+KlHIlPmlmd84bN36P3J45uu8n3c6yTfmaK7X5IOToI/Kww7yFDPNkXj17lkqWSaOf8qVeW8
xk7HRm3xQdeidOjbNCKyjME1az8PvtccJou7btJIbmZcUjsOO9neTrr8qCySg1gUq7OOTXA1Tna/
V3R6X5RTUwFTBI59aagr/QSGpIe0YOC/kVHFvallzHLSWw+qaNUtnN/wVKVOsu/GRR2xyMmtqyim
p3hu6m/CsnK/oN4CU4VH8Wyzv7vopp0OQ8/uHzkzQKWxACOn+bgFlQ0Mk1nGNlFddTP00XdrdKA4
OlV88lOv31nz4txEIz8NwCQp6Rz3CoJueF8bnxqt2RuvfWyh0wbv605CMuGiiYIterO+7tJouIH7
UFww6X6rQ0O9ezzbhzyc35K5SrdCwhaLwxxZ0YkrtDI9v1iZG2Pkd9K9Egumdy70YzqqboufXFwB
zEazaYp6Fghtyy51jbPzSeUz4m/Yy9qLfs1Kup05KuAU08YHuOIQxAmDBh3YgQO+qz0xlo/GS7Pd
nHKzyb01Cgjgr7hYAc4Ej/ENGiuOiLlJDw4By01Eb5dXLPx3O37oXDPfTRDRKJ0tXqJOfHETFmvP
qveZdJcdSslbVGt/EyUMPKYpTXadVdo7Gp+ag3AKeZok5SlJToMdtA0aeL1tNNgL/Jrlzk0zd1Pm
7Wcwufm9nxDttcSJjVV/HEHafLUMYxDhWl/IpEDFXtghr3Dqo4KysSGM91ZFefswDe0Deely3thN
yK3dWQ+CaWndEeKYtyTY0qu2tsVFjtYPaQXDzWpP3WjW/03GGAyhJ5JfwN/gBanMhYG6udJl+/m/
fVz/b8EjWA+/G1u/ZDqBrvBXD5f3/pf+mTyCGyHpmPaZD6/D6ZW49Z+wCYbZcB4iyBEkJP5clxFR
srEyKmzb9X1BH/X/mVyvTRquj5GeXEAohPD/S5PrwPkXJhdPz+6Dh+RVMAz/EMwJR4i9zZw4ZI+Q
lKmdbEIcytCikW7aSza5mDHir3MdgpRG30w/4VklZLcSp4FwDrdu42cbnJzuwQtiJ97rwAvv05VX
rVdydVPDod4Qr7pq4/45xk0d0kTavtmsgzrbIS4knyAK1y+i94FTVBOO7hEExA8vriHupwQ45Gy8
t9puV9yf4IzmKlawzZoCeen9xvpZmMB8wrhcmZ8R/LMgpxlUTrfsB/a66lDWTX628bWER38E2TC5
MiFbk1iDvB164Ti4bRvr2ZIe8GiiluOetkFIXQQQkKOyVu4C4ZpbRxvEwyINv5ZFGYpzRxKJjwUK
zMkxU3LJlcMhsfDZTdjCbfZxOE3ewWlthutd8U1WS33G+AsMK1zkzqOk4ovOu3rvObHEro+1tUTO
fwEqMz9SeeGQFOjwIDfAHu6ZZ9kB9CBi2DZG+lfst8xnO0Nowe7SXZGBOty0y9gGL6oDFcDeiJqr
/aKhTmxMHkOcjaO12INUQC/uWrAhkL2hmTzrNpRvg2LotiEvBXwukcQZI8d5Nuw/+ZQxrdL8tpLo
o4LI3eadQpsATwZvoVZNsaeVe+WYUY3QEbVf5eCOHZ6ras5PIdtybvcpQvzW0i2k+4lZzdlh0OZu
3/+xdHK+15gjpb9pBxI8NCFU/B3PnYvgolYkvogWyuW8nrNrLkPuQ95AH1k/SoItFKqBxUwMZRVM
gwA04UiMXggGwHXW1G2NXJrSeRaOx9uo6Jw6TkGDHcv0Edj/FRyvgIp0R9mT8t1o0y3nCMmS91lR
wyQSB8ZljndrrSzhQ0GOhavaF/S7XTOs4QVMTov2GST4xrbvhaolmZMYeNtYcKOZtQtmDPik3HFb
88VtPK4FBF0f28lVr0YokwkS7Q8gExRBEoZnJEo4mfoNUgnlsUTPbbeNVY/duAEMwB+wmeThjb++
+ZCMGHwigVVvqyfDf1laQnzSJ5JmSE3QrtCR5OPWRJWppXgT8SDs+zAbferceEY/GECEjhatE6Ri
uDb/KH3KJ+paJvSfcIv/FA+GnMS4HAkcyDebPAUI9MRQUmVT1NQK7BYbZpH6lGS5Jx/eCxwKF5PY
FZhe3e1JjFOA0YqMx0/ckrc14+C/wBr2P7MNma2X91cZlqS1TuUsGcVjQuTFesrnKrOE69xGumRQ
VhYdjQmdv4K4MCa0yxMEBcKETbl+pYLxJZ9Jvur5/Rw158jvAADohn+P5hVk+kfbiNUQoiqatRyE
QBBx/alkhQpyuJ+ysp35sDKXfyFqckXmvrVeU84qyieeFVbHhqENGECnMvTTqsJAFi36addH2MwB
CUyP9lqDM+YzTTZcaeiTzQBLo0xrEG2RjNSlD0mWKA/AniesFtlM4NYbKuga21l3wa1vB/H5vZeR
LxOh1sU0/5inM362UnfqlUNHx74rp8d15Co+5gjdB5LvAktP4pHB6LvvuQVYCOWDnwUFbuYp9Bm7
BEJzYQs9ad4MH8DFJ+/Fu2PU6GLR8UBh9JDa3J0X1Zz3+cgQqgyRLYbKUfC9VTnRRqduQncvwVyy
OHQQY5Ikl1fAX/h8Z5PGLzoIWEGGFnBdIKrpDglX7uWYCJyOvTttRBtzeqiIUl65Bk9NU4ZputXc
MYj+q/qxHBtU5bGA1bUJiOV8YkcXHCxiET9lULnXMZ2Rp3wMnR+lFywvYTKY4ECTbH5pURV+uq2Z
ngfPm69gDFf7mWjoFovmJ8C/+oWMVrcjlI+0UEb0pcwO0xhB5w4111g3SnSMgx0Cu6kTe/lJ6QLI
GXcqu3PoTTDRxjzAjlItsfs6FzlaBvRFyAAicAgc6eKm8oS382D34v83PQb+LF6Ci5e0WH519dPz
ohTcQUj0CAJBC6uhN+EtYcJHuhiE2eOwxqZbhGPnXEo2ue0DKSbISDbeitE3B6b+4w47lbqZ8M0C
mRvi+3rUrCZzgBHGUsMjxxO2uJNDFiLqMHngHnAvit5O8SlWbvMCE1I/lZO8T72xfZxX0O+UdA5p
Iyd4qgM2ptQ39+FdC1DhlAUl6RQq+r4kYjKUp4bPSyL8zwMm1mNjPJAl3lQ3Eb8PDJMnRkHRHlTV
yaiIPiYl7ruOtL7PeIRKRTu1L1OzoNjGbW8/YG1oEOIDXMO5djZd7mqD8ttTNQDLkqFQGqfT11iZ
qtwyGPBgClTM2k9zW5YwBh1Z0oPVNtvQ2P0zpVbhayZQqrgVuvbdkEtOrsSCrkYfjiqnu/yr4fZ+
nsphuO2F/XWVFG4UKWOO8pNR/jaAVHkh9Z/vRsKlT3NkyfNscuehcPz+FwRI/XWO6CV/M71djg80
EsYAyPVSXCVlgQbT6i9iXuKHNHXwRPkQINgKsh/vHepU8auOga+vh8617rTu/X0nXOa/M4zIsp/M
pV0pKLE3I/9m/fgaZn68S6rUv49U5FFVOyWcBOsUFoWN8+s2sOLihnYbUe9S9I4HKJPeLpDDtOfj
Cjaj9M01Z8T6K0liXE+N+hQPippMW7/03BL3qLnersvtV0ckVzltzRdr9uSXaeJwxG9u1ohjnbOP
rTQ9dwlRHJcQ2c0Q6FM4IH4UgegZUULB2QSNMpSypr3kHYbkdFIJvS9RYkB/mC3qtrhUbBhV1UT/
rSidzzFn9E1S+ggGgrAVUcBVsuOs5ygGJ50AK5Ea4jmJGzFCTmTrbyB4SedA5sGm+4Np3EOYSP8+
ZI751GjJpE2DrOD9pP22WAxFDP1402hEaAa5n3y75XioOd45rqG/gHAaWNCqesL/NNZguPLyIGon
22HUzEFgrOY2jt8eUzVEivvKaDpKsAE821qP57lzV7Arf3GERHHDCjTSOtJl3a6voge3t8ejqoeU
fxVSnUGztI+pVyH9QOSY9kNDhfQmnRrneoAW+YDTgUBO7F/BLqK8okjmT1SFxXjMquElHVKCb4Bh
YQeEbCjMmHwasWKgARkm+23nXvuqMidjM62XURoe/IGSWVSqfKJAqLLxqYTB4NNDUqTQiHF+FVtl
PCD+0MGpoUoxuTALL48Ky8cL4yhrMyqjnwDSBAeqP+OcoJwD74OKul27GrkR0jc2oES44GsTLt0O
crfg8Dw3cpYE7dJ5OBstEVaEMBCSWE+hV5k03AasNz/ydvB/EVmd9lnhe8spjfryuwqC9hTpKN6X
69YKpouGdTKTAUSparYkfX3Aba1i9DTikhnC4WZSjtjFVH1sSQWMuwJg/xlS93i70KvnfuL+Vtz0
denCVaoiU93nfebSeeXBEqFN2n9kaOdSa2JFq+sjZ1tQT/Jb4Qg7OaD/IvaPNnvBwncK+vLMUzKW
5oIC3u2xOkYGe0uIssA24EaUSrHyzm7yhVEMY+nFRcWKZfSaDE7zuMRTToNpkh7aYpgvXud5t22d
thDx29ba4cdCZWvK/mycdj6GdWbuHa/vntOpQmZszypczK6NRHtXdU33HYQtmbe+1deY1eOjTsIX
NmrTgWjdbgy0fCB6iPXIG4uiOEA7TkpknWVyDlm0LDCOpWa8R+YbkbAS/vI4uLb6ZoqqpPI+EiW2
X5y+G7dm/lHTyXwpMIDinsIDcW9F83JnEdPOGKNm3vANpeJZDXNdBIyHBxmvdbwsblex8Y9t6gaP
jVN+VvQ7pee6bIP44tb2Wz9F6sYQLdhkIdfCFfURMDyXfC72KOMpQuJ7vVBG0VCkp41mYnrfIK4c
6HHeUI26xejweVkbiqSrwyS4T4Rq77n7XfV/tBn96ST/b3AZH/kFkQ0rGfHIBZnhSPkR9pBg+ZoJ
xehToLW8mtbaay9LxfMy05sYaedvyQwf0QKRLV0n9ASZLVuyVfgAMAAsM4Om7JpTXenogj0VRC0L
8xs0WZolRDN8T0tbyttkDAf3SsPFiMHwOlZa3eBCoUvrHftPZlXqu0qPzi2thRSYaeFEL2NKwdhY
QAzbyKWO2bZVa2t4YrsRB3rZL0+CKnm9b02hT9kwsM3EDPDWeOPUPwHdw0y99A5UxG3tY3//unCe
gIsTGg5sSUxXfOYma9kVK8ZzFbj0mJVz94NLpv4VLmP95Eaolpu+Xce9QCnUq01bm7kknI2sde20
OWAR2nxYrG7oDhFUWWjLSaMByVW8HdkoqsB06vgGAFRIg+F6Fn5vSfv9l/4RIgFAwvPlWgOMFxlx
hjDBn3EEBTtkUuMMmzzSu5w06biPCcjS9/hHNPL/2uqxPtCfuQfvT0RzIdsAZH/x8eoKNSe4lnbr
E/N2vmIV4rQhqMb3896H3mVrd2lCHYaPFQvX+u/f5r8+e2i7YYRTRNqMLggC/uVtKmt2AmZz+Lly
JZ79aSKVTPMC+8e1ld1YPKvfBxwCrKni2Pb7J3eA7Xx47+C4hE3jqxPQEfLxvU+5R8t3rJsTDGMe
nTLCQd4ERUs7Zd5xbAZiw5sf5dyc/1EJrOthtf8kQQk/xjjP7y/ov1M5f5fK8fn+//Td7d76t//x
810YvX2rfv6v//k56743pKTrvyRz/vhb/9A3Q/8/wNQKyLiCWc97kOaf+mYk/gNXuk/6QOIbRMHi
KvtnRjX4D5urnnArfyJQH3kZ/0jmQFaCihmgMPLj4BrhFf4Xkjl/XcQll7gXgLtkTeXRHP9jzzbK
alrgWfbPbN71SVcAhzynXhs+ZpSdXiMn/ukD+tu7xh9PSGbAhqXr2SBc1gXmTzyTgncNI7zyzq4n
wh3O/OwIFM7c+2XYnpK5c25//3x/vWn84/mkz+eFyRyB+QPPJ8r9peMEKs9Bk/pvecQTuHnuPHce
Wtfvn+qvi8b7U/FV811jT7a5RX14a1Da0XsLR56LaqJ0BUPcyesXfsA+Otltz4T5JShAucE/MY+/
f+p/8y7/yEHjI0Vr+FgcPrUFCAVLy3MnUBtoyWCdhIrOXG9MuKP8/sk+rE/vb5QrEOsjCmhI6vrD
GzVN2VWgSOV5anyeKFA4yrHs2dwQxj5AN6pdCgSvCY4ihc06HanHchpqb8G1W1tb0Fr7+1f0r2/f
R5n34c1QuRBwz/jrRUXKkhBNEstzOEne7rtsZVtFdvz/fC5O+/SqcAlz4Xy4oJLctRmgzpJg9kQ1
qLS6H0FfUQuUi7+7C62f43/eA9fPmRA6ETzKUmwvtD9ueLJeaQt+hjyPcfrrDxlMVNbffJv/7rNj
EYKvxpOxSn34Mu2RA2cvSnkGwE/RfDhyawl9RdX1svbS/v6LctZP5+NbWrvTBJsgPsKP0Kswdp1x
ASd8zkXGnYz4MGp3bFHp+q7dhW3hvYHp5EcKDYzBLm3EyQjp+m9exl/vsH98spyHCeXzU5Xi4wUT
C7YxsV/IsyEgfu0WtUMRa0z/uLI6rtA2YrdRFILb/LzQSLt7//GiudJuG5Gx/v2r+XffgGQMyySS
bzr4yDMvysg3FSb7c8f055GR10ThOVMAqXS0/68/FfvPEBYBt5Z/2UIbFepGB617zjw+3uh95mGV
hqU+XMXg3z/ZX+8tLN9EN9jGRZI7C8Grj5evIj8GwFlZ10zK2fta9C+81i4V5su7BIylJPyba3mF
SPzp8lqfEstbsM4EuZqBkH3ctxWLFL4TRNc2Ea8jswBU2E535hGIr3nMupjv1fUW2gHDHJdfgrJc
mR692qrheaErwQtuuf29ryCgANiTz4tg6hCnFnOUDEPT33xIzCb/+pq58UOcXdn4HKgYg/ofFhTM
BLk0lSuvu9KumIOT72oy3zpg4ioGPLzVbJJtiQzYoNTmavb3Dg/2oDnxveu3vEZkENbe2Ev6HwsA
vh+GjmaG9ilmF/Rki5UXA7RD3OG9Gt5JIvnWpqF5LH1EfTvnr2lCuyTH1m7nLheMO0TevvZj0JwR
k+DR53yAG0Td+Z48q6X3JI6ZLi6pBd4qilvn5HTe2uYQwKDdVRFldpRv48ndEB10/WNZtzxHyCf9
jtxv2zUNK0eJsYocGJOxtOEKUdJRrzP5heVoxfixric0WQaJSaV3s3aoOisAev0g/9O+BqomXls5
66YcJfHeEr3FPIfqsuyrM0d8ZcHi+qREJjqAXiin4NrrC/+toD1gwRQsvLfZiboff2yx/XH03qq5
EN8VJe8nBoXto/b7CgEXBTvIEvgLjCHwx04RwR08bAy7LATWszTMamRcWFvXSD7RtVh+liI7xq6L
173DW2M1wnkG28PnE6GIPyL7Li9ihA6kIsn3RKENIzmjux9FlYgV6MZZdOlipNFw1tHLoAgQbDAR
gfmPax6lyinJhkFJm+Ngcwh5v8thAA0PmHBKl9lcqvP1IICLaw4whe5kitK4qep5Ca6JBugT3bfm
/r0tzmZQ8lhQLGAQoS3L33mEpG/bjOTcDmHPewvwwwGXzEnQbBl+z4SP7Djwr9W6XlpjwHSwkyOQ
NsH0ud2CsiswR/fcF/2GYApXcEK1XLWEFNxbFf7V2VtrPeMmXMvuZ7nOSIuYWapTu1zLY47dq0O9
5YDbA4c0lsvc21lrY3rwBWsUkPvypsf7Qm28C09pCUrgRrRre28A/r03P4Xrz2lIRyUiq6PpvFvE
aSEiEOxE4suv9TjWzyFOvRvsXeWuxZbtbHKLVN/ByWx9nZXNiG69jjm70hgGsQvuYruL/eeyXLKJ
qihwcJsAFMdtCNITp16KpbAqomiLa4uIk2dJJM1lfi4AZaJrQjtGXsagVnNNYs6FDPPQ042AwBoP
1c/G0/2vUC7NlSeC4TbyPWzpyOu4JYeClWm7lCxck63Q3XprVl98Cle7Q+fN/ncD/4lUXl1fms7W
yYFzbUC4eVAoulCkSMgPzS3oBpJsNBOmXxPXIsTT9OqGPD1qVD3HZ4ealvYYdpP/qrJqpWuSjfOT
qbl2ZYUQbya5fEWoKvaE6hc0lZGvMcRTugWbVX/NmXz1GKLRddHQg+O6GUWvMG0HvFhX1r5lD7jC
7qtDFaKNszCBdSad8DgUnXVVYwW7yjUk59kb5p94KSdoAJkFYKapvmTFKLegm7Eg1wBF8pZkMbbW
N9g0/D6yxaK0GAPWMGrnUKmGBwqt25WJx/JPKJo5kMY/vfODEsvstmhxe4ACxzuSNOs3r6YLO93w
xBR19nZ1NgLUw/tfEPSJ4h3qeXqFXbQDdoyRYKEZei+qZviEgxDP5Vh3h8EryNql9veSNNGXqMzE
Josc6rgsEglDyeugZLd64K5E3/PC8n7xZTtBg7f5RoNE5Bd8mfW93Q8KynfPRW3Rsdq/zTGOAUvk
/CS6tYp036ie9K1vYjbYGC4YfLPa9j8SbbMgUb7uPM+U5tJS1I8RU8aBsXs4GM/eAxAj8NY3rT1u
qoCCpa3wrAb3nzT3AM6sbTCjavRdxP04HDyySyQ28Jbocn00xyggAhlhLjzgzQqiblhtDeeojhwj
hPVxcZ5HJfnpD6kHfMFQ13HynEK9KsVlu22CkTF1UdblK03rCfu5dJiAijWiWQmdHaBpWs1D9WtW
oyTuHYAuLzFJ7OtcTj+rcKLcyyss73Pkx4RX06g7gRWkHKM2STbQUZ+n37qxf8uV5+49mSXJlhqA
tvuCV3OwnqgNadxTKNLwdsRGu/VxX+7TaWqhG/jLYQ5r9WmJEhzMVIlMn0ZPV49+on6JkmQ0NIu7
ohf9iXUVLLiIQK5LRnc/kj5NfixZNj0lQ8A3xy8+37cjLVWgQSmP2YxptlKHyi64hjPfNTsz4bkE
nM06Th1Ml0ynPjL2WbbNfNN2vfvog/C3NroiWLzx+RYAEqInvGBuoDzcOD1pFYTWOzwQ5V3LzO+x
ysJ2qxun+475rSSzt7jfmsgfz72viP96scigEYQuDQcUJ2+mYZkYLLcly0UUe9j8Q3k9T+O3GDvn
09QnxYMzUOdF24j3tZj8ItlqhiDcKxn/bFpUfJgZc3YDzpAKlGiKCIiOSfcmMlD9aJrRvkb6Pju+
bcUb2XeVJgMyZ4ym6wFnpiME1XcyDgzp2dp9pu6WmWgNBEllaXyx52F56FMyldGYTK9D2bfD3u46
mV2bzBhvGzY2dIEwJj996xt7UscoHTpiwrV1yYOl+WRnJMtgXWEV2AgrsIvTwMVzO3GH/+WMbXcz
KDUecYbMZ2S0inBPlJL7IPHrwl2kQoLsuJNtFTsLi1xIMD4kYpxc8AoxLLiOJe+1ML0La6n0LpSX
sYwy94r6bato+toJQr/xlvGBuOmDGXzDHLVUUoRlIFkQHaAKwh/iQ2S1pDVUIq9IYuHNLX18EUOQ
PXZEzz4Nzty9hJg89qNZii3+SwYtwKKxnzM5BSGRB1A4pwCXfbykJAzI6Wx6G5oyjS7klSQf1f24
cE4BEBRoZptxdids/F+2nqwbL/vf7J1Hc93G1q7/yq07hws5DO7g25lZokgqTFAUSSEDjW7kX3+f
JuWyuOmPrDM/VcfHlknvDXRYvXqtN3QIYGZO6+xCw5H0ZkTtIZ4UeLB07SxS+561+ysu0+mrCJ3u
YfTi4HH0Oz/bmcLv8QLBKAwh0aYM8JgIUZ7FQKUFppYuMxyKTvzyUiiBKq8Q7Foy1Z064wTUu2kQ
ykqnDC9Jl3YBPjVQwQyk8Le26ccdjEFy9mSZ4U+b4NIQb6HmHp4VPeRupGKGb6k/N0CnkiW/Av4R
mKsY/NRVDQi2WyEZbXxOcVSGMkEBCXqaGMupv5vQyoBN9Xyp+W8t9MNaKFWyP+5/b2uhc1Phh/G6
Evr83/yuhD5L8nlc/n3qoZQatO313xpFlvUXnfk/Jfn+LoRqiXnwgCFnnkvVUGNA/y6Emn9R0wNK
TqUUFWiNHP0PCqGvay2UIk2PWgulfst2XQqs+pL+R10y7kcLz4J2vOyrx0SVQIx//jEa/1L4ZLD+
vJq++YKjq6mcnLISE18Q5gROdHT76D4bLrMI+vLj+1/1fLP+p8rCy1BYobqCFRvWVi6o1dcvM1vK
Kj3SZPpe6GboJisoMRyOtKJD0Xo/VD4l4UOKD0tn7k1hKxwAm9Kbs/rUdMw2qR6b9lmjjcZDakbB
PpaJueeo7J8yEt6sOu+lq4CAmJw0J6WK8ljehDmarHRtmvhmbrsdBR7vVAGj/5S3TY4MRh63dbe2
aztBxEJCKbMH30DIeBycCDREWbVp8YV2bjLItY9tbEB+1oTQSDJ/Rqsc56dTST/kdp7K/qyMWzxn
EI4tx11F5HOqswBpvI0HTP4ytLCx+oH0LtI1RlIBeutsuaaz5TpXYMTFcpZ3UIW+jADi3HrrDEkc
IfCGwgHiQ8iFyEy9lIb/GzU+iBrsedbe/y5r9j/lvSpeocNf/ou/Q4YdYUttw6kIA8ekxczufwkZ
RI+/KC8B/KaIBQffBwD+O2QE1l8Oqb1JwGAT0Hhhp/0OGR4/QieNnwIKdAkr/1HvxDmqIvI4FsBY
um0W/Tqi0NGWDoNhrqredJ9ScxH5r1Ij30xoEsAWu03X4Y57l5dggXdqZvOvlZo972FCQa8+R+8L
acGdMFzQqkUbGvA26ig2sVAJS1yBbqVZoS+4BgboLz6upHCUDOQ7hlabZJf9jMgOjmDKvsJMQnAY
JyZZ3G3a9TSpy7xPqDu4lEEw+FlwFQv3joIE660mMKiRXCPAgLr1rh5yrdkCkgf93o9qcUelXspZ
kaP5m/zFxkLx4nUQgqFvoYO8eE9CjUNUAvQIUjTFpes4xUWUAKI01pOV1dWv1pfZfOMGdMokEKle
8j61NSbT7R9r619CsP3mkQJQyB62M6FHETQ6bpNoTGjVKJk80rD2igsUp5LidHF77pQoLPrZWHBB
ynBk1P5EYY8f0ySAcOQmbt/3DWIXqEEHPan+KZhuZabbJU4WxAfKianYdtTDlrsU7Xxj2vpL0fqX
y4KgZLqtIleBmII71SNq8/5LvT64XIqdeg1GEQcY4n/shdfDHKcF1wZuV0/miLbUFw+gY3NdlXGz
fHr/i9hRfxxg+oscx+No9MFTMXihHtw/Tkjovm20cP18dJhty9mKMi5cc2Wb7PDJCXL3Cs9aTwu1
+l5pdGthJcFwXeCs+JFzxlHBXD+J9hk1LfAnSBQde6VYYAPNaMr9xwEZKv/SQ+Gng21YGShLnSag
FNGuef/d3wwyZVuK5h5dL5P6wHHTx7ASIyDndR7KHjV86F2zMAaUicIlnscPvkvvi38Obz3OBC7X
ihwWPPganSb9Oc7wTssCEJH9OFkJikVPNnZ4KdRz0bPugFjqIS5nv+8/ag68fUnWkK//h6AYQVcX
1/+YYAwzlIzyQj1MZoSAFLIBZThcx0h4MLrvj6f1dgoBDtG+9mk4EbyPM5S8aawCObPqUSExUgUH
BAbq29LuiFHrDoOLRFxN0RKb1XmTydo3t96QFstdrgIhnFVVEhDB2oH/iz6j00v/HHGm2i7PiyGR
4XzoR9etPurTvJkYnIy0mjQNT8t82yu3MImjxGnWD/XcSZ4CK84i/zVYs+F9a5rKh7UXoyHYxR8N
1tuJoUpIZ4Derk0v5ThsxYaFVY70jJ+LZ1jU3+BLZdzFglCkyPdaDuTYEmq2WwT3c1pCPYB+KGUk
1pUx2cNNVi0jRDgK/kv3M0HrI9o5tW/PZ141uyrcvD+17IujBcwDBt7zNiGdDMnPX68jLxmFrHrZ
/EzDjBbyCpJkt3zCWlCyqBZsSedhH8GB8S8NJ87YTapGs9oAOYVQC/IehZvMDyzAKv/lIxrBJ2Sx
WyxQrywX/emXAIzXBdHFmzBc+KbwBo8pTldQDTA9oFTH7NTgiDmGEWxG3gFjiViHaAPMKl9ok0OG
n+NUdNP3ZdYpxAqJB9StNkjmOgR5c6EVlO9st4WiumrxX6cG7bt59eSPvYWSgYNkxPKJ7R953+oM
YcA7CfWUZ7REHgERtOre+kZDVeRwj8HvLndL5wTDzSBbf7gm/y753bTOiSCrNIWFje9fiqFmu+Lm
TOVonaO9zEaP0S3iZRqEOtGxmNMaK96VGnOb3/QtGiwp6XGgKn/vDVPafe7gtXOYzS1yAd1aARlN
sMlIIr7agKzPry9Qefk2I5mFf+lERdZ+b8PMGw4xRfzsonRrnDpHCweMM3QF5/60n/qJtTSFIJLm
TTZk1nwWDqi7FAhCdfrMRFqb6scB0e9OQWlFhwmpgN8v4OXQV8dVDUDDzzcmLHoG1DNrlh8q2jqI
lVVgGtUWCWdIGNssEHOVr5VAC+Dvz2hFS8sJK2DwhWuWXAP1HdcEjzHoMVfkqydBJ+oUrW3eKXkZ
VZfSNCPnhaLnF8axQ54A9FYPTtJKUc6mEchVIKfqGPsMi5gDKnEbAr1eLk3UcWo5Bb4CapvHfl5d
19Byg2CHmoxeLsLLbfbUUEdUTZEtR+ISg6AJZv4v6u9WHOy6pAPscmq4UzY/tNU0MIYYPNNmWHsE
Riv+EpagSfLNEvQ4Jp0AGR7gbmEUr3O33JocfjbD5NMvkUfCny5aJx7qZNtgAM0TB/ZAFNjKBZUy
FLtoaPMk0mld/pSE1HiG00iBdc83zdy4bIU+55qNn3TSBZxdwMs7Hgn9Q/1FY5/rZwEn7bg+vCfk
1x5muvGsFGfxffcw+KHD4+UUHXXeFg9QSi4VnXbvGwBX/rCOnDngsXI30mPcDliq/OqnsWc4F8hd
fFJJCugeuGRRBdwlpq+XqE6thxsR1vw/9bKSDRzkHbGB1HEhy3DHjH0+y3nRwSOFznSft47UWxqj
ND5Umq7FTGD13PM3mmLOcBOg9ssoUEkSaj4Mk0lB6mLgQswHthI6JRI+5GJ6VaNtIbuNKKLF8g5I
S0HU2uTmDSYZWTRsLBrOOjKlJdaSOyqbOw9dQOHsumJOXBOJXZhum2QwxfLJm+eJ5R8qhEXRckJW
DVvZdgYjc+l7oI4lnICubM01lqZOdtVgPUv5kVxdzzCNhxmVWVT51GCcZAosDW0X2cIjXE8lfjLj
WRGrgGcELMHctG6IQvB9rSxa3Ljd5nPSfKFrHbu4CCF1BovUNzMXaTcCMeFmS+EP01O48UhBIk5A
3j7hF2AjpnqIEe73Em7lBWHWf0Cb0XBTHWxn3jnKQQeAypfplKaoNOGXagWX3RQpvXjQhtQrETEG
jNeLOdbr0uwnxRqKnawtkjNkABZ+1tpDL63LxXMIlVjbMkobpPot+GqTaVh9e0nzySbkItmOsOa2
tgC/4esxVyOfFbWmjoK0WnCBW5kZ2n4DJpoCYRgkyVTLzzoZ67hUmEM1fY6ArbOQUto3hCfhThQa
zjo01P3LgVFkL1h2p1hQQysdRBOZ/Xb2zsKZ7uAhLNXCg6cTBFh/7Vq0SMSOcMlxNMwi4JSvKAiz
80K31Ids1/Uty3GizA9lMAjlTHyYw9RwryYTzz0KrnPluQfRdjWvFDZAMLDDtXWKpSUN5gcsrriN
/L6HEPX14IxN6zTRHqGtsI22SZqPwMf7fFlQ3goRYt608VjHsPjRzfsStxMvj65TSbQfZnrWAgIc
8g3DrqnSgI2d9wvp9CGE2sAI/l7W+FXpn81ug8nEeoEvz5PDGNbhXhkQDu8sg1XpbJ1AasQ5mWiC
jUBgJBk7F5VtL0DnJLWg3NgZYXejooLGL513a/Z/GPUImcqspvImsu0IXRIpaSuf+jXCSxjxDL14
EBVnzJlMKrRmkPYKnDW+N1n7IyPmLrsiqJvy0YUAK6H8ohhzP2L1Nl4tESIEKxh24AmE440ClbW8
jjyxbl0HVvAOZnE4XMoWuRlNsDIr69wpOVYhHXcIobXMEX7BzRS2S84pPEgXQWY00nRKv8hxLqlS
z6UdrQBgzd13cLq9+8Uvu9lN1nnrFlrgubTnuFmJiPePWadx0qGYzElWQiIux2XZRFmJW8Uuxsum
OZvYHD2Y4eJiNE0LJ/ooSCASkqAtNwlqFA0HH4jiU4Wfarhy3M621jO6vGhx+kmnIg0i0KLkcDnk
OvHK5ADpuqNAZo7LWRzVprm3Riu1d1DCLHqlHT1xxIBixzM+iaKp3Ntetei/Ue0LMEzYRo05TTdT
NyEna9A9Nq5dw1W4xdasagQAfV/eLgHgQW2K7QdS7FHQSRbK80OAfVo04aq7j7Muh3aHQAgCyBEs
STtdB3JRKFZbVR7Wjyk+s8O0QW1lbp+i3HN6KOCBaAIamMqj9tjFdeuFm74wvdLfx5VR+JfonhkF
niE+dckyfUphW2DssW7CorebDQyQefG3YCQcI8GWmpfJP/3Ovs0ZcpB1PSLTTcdxRDWVY0ngbi28
W/Q9hHA3Ih5lPJBPmQk5yjwEHtlYbI5sGIm3GOu/NqCdZ3vpTIM+ViICCZu7DXX6KDnA2Q6p6+sI
hzOnzjAzY4bXv8MRaUzgfDpKjOHZ0iYGKamXtojJXnhplXPKgFlI7GUPJIPPpHHc6OzPV1hZOJsA
WXaednaHqoz2fVtl/jcYp9qiyRJGUET7xOioNYi+9QiTnlJk9mFhMEp71/bIgkeT3M1YI+wliGV5
mOlDIzbGGOkWp1I0gger9hfnELl2SUpU29yzjZOqr0xelLwEajBkqkrqgFiVNmf0iL8OqQmavh0D
JOpAn5zANiaeVCZpwHf3AfD75cvgeuCM1k0cTXyYmTfwu1cKCiTPT3lYx8nCDUp+xc6tiCeqY6Es
eR/JSOerEbxvMDFdL/2ftGbrZufbeVCfQ/4eOBY7gSiMc1qLQKcs8KL0GHVN7XfWr95QcxFt4GcP
PWAvQCSmBSQVHQXETkzpMfzE8FmnSM/lHl9V+pT6fYKBS2UciwYlqm7tR6N+esuJDQaSHl0eNfs5
Qw30F54sDCxhhsqxWPfKQDX38PdILC1baNULVAOoD9Upn9hUHSzzTWHVc4guBOpGDFkGHJE7SzXF
3jccW6k9vUwjB6Zl3XH967ubsI0n3tih6coc9bTDEeapk2JAKXgBYxtH34cC5ElxSIWfVOMJOGt/
uFnAXPNW1iJ08UlKmPzpicAxh88ysYAmBR/tWV/kQ79lsVTU66xpnY3gNboNgmRkKYkd62x+wOpF
egeEx9QQfkJhy26yc5+eG8+DSqXeB46DBR7+jAVJ5k2pXL1F2qrVBa8a5hKc9sHViZpVcjXOWksv
MCfus9bet3ZA9x5FgufTNR2GhEOzb0YS1bXjCLJA35E638QLlfUYQ/EnszYZgfwXbOGaP/Dv9W+T
lcjl01iGAcelhUAuZ1iaItpHQdXvE53MY5rNw7xsj6JDLOem7MeGSQUS6HTVuTNR+/8xhCOOqEAW
Alqt6FWxFsp1ho41+8yVrl67ZW1H9UUFcXjoNkmpQgtqGixJh6R2bGbmtjeGiu+qF8krmFq5gGKF
pVPrCML2cE2DM5P3gwQOh1p+0Qv0Wrlbus65O1pdUSNAbLPOKtPWl0CwDNzYwF7oCcGzifSSiyfz
3M3eMp85EAjptQTRPNHRtp22uB9Sa2JQ4pfMRyXmQK6hmlDyttmE1wGk7ZcbcbjUEYnBlCSYPsLk
bh3+lHBnkVt8JozpAa14zA5MYzDNtZMC4ww3QyoTZRzABTv9DUqSDooJxmgx/kYa6Ut3gHMtWZic
LH3JD9Aj4F8mIC+Gm1jFCbPWVRR0gUGExgJKSmIiQI4Sec1yx6jriLtYLXfek5b+OzQq7g8sJ9/j
6yntxYsOlYKY7B8EBkdduq2RaCejAfyXclUpECh/eNl69VDq1Ko0KlQ1VnMLWr3FwXRAVAKS8Kjr
R0BzZr0kAzMc6ysTplXdMiCLvnF7kdExkKMV6C3ObTkRFz5QYZLXecyTfYyuef/Zn4JFnYCvsUqk
hW3uFBxsyJ4nXAI7RBJ3ILQaPiZyO0msyttaZ6K6+UWcGV9ujVORAM05acFmEaRI+Ht/rahc2eU2
SgZ9C3y5WJTxoh+6WdAaRTC69Wc4BV24cON1hzBnoXNJMln9Y1rXTGlm9frR+xrZlWqLXXzcdVtj
QnbwIhAUR/jFZWZFgfbUAatjGg1U0wqVZTUqGpla6AykTl3cOw1yzdEWTyYdOSJ8RhjDysJOtvig
xvUvNSMYV1A0aOgEnnVcYA2nBphmVI4/p7jT90wtaZ16G8OF0I7ndS953w++8riqRpkq5HoKlw28
YEji9LpMNYu6Ds3O7356/qi7Ny9LowzRu/3o7d5+VWChRUT3moYRramjyqqdJoJWpdP8BP+i41Pj
u85AUkiwJna9X397rgb+WT+2KB0HOAbDTXBgRBz3XZRpIcFeFs7Pyal6LjJ9WqHAhD6Mm7INUzg+
nIWL3xA0+tr1FEWUoWxxDQdfxr2bKoTubERceXXseYnMv3sftUz0FQFPHWy9zlHpHfnT+4//ZqjQ
wKERH1kmXuxwivXP/yhCTzKuumQMvPsuw6EAxV9T6mshhytXqPe/6s2acygMR7SC6ARBtTqud5NG
ZTaireIecrjTz4d4DvPxzloCvUX8OBk/XHLHLRSLiUHzGoYQVVP7De1AQkoPE+r39wgK6RjVTWy2
T31GZL9ObChY8yaOyPdJJmb+/IRDgimviHaV9wED4niY6Zp6nu5l0Cb1LOt4RY5IawxjlDg/qElw
dUT2mCpVWINUTz+Y0ONRtqGX8bZIivNtFMeO2oDYUrShY+XWDzQ5AojnotRX8yznpnbAbUxnje9P
62ugBU0TjzZYaNHk9ejwUT56vYKQClgIJrP8IWv6ROlWQhglzBEUZ+Y1li02ezgPJDPYtqDwUk7G
9x/gmej15w4k1QL+boJ0DqD8AXl5/QTcEtPSEkGNqRsmt/WWXhaGj1Q90ijfv6Qtg0x1agzVVsfv
30VxA7oY14vKR5EvPRlfBqfKQbhRr/KMmV3cAF3htrBgPsWRoIqxCdUmdDojxMnQKjqidTB6+rAc
5r5B9iGNTTb+CoMwXX/tgp7ikTXKCc8ZFJjqfBuSzNsd/OQBP5RNUxg6t1ID2M4ZSSo74BajAIMz
Z77IyG0widZHvBBS8FjBS4FekdoTNaHM6KQpB1aij1fb0slynFfY5KxMII+Mf5jkksqkPUyAJfGw
wZzx9P3hf7PgIIC5pu8BjgS0+2Zp99wsUtQT5+9N2jrkrIno9BUoWjqdAfwuWb//lTp+v5pwQm30
3KOB0RjCkH494TTKZqjb4fg9SnxdY+yzyC8u4IPahXFpKqwmQESW2LbgIwnckImAu6Gf5v3HOH5z
6CMwbvBXQ2qLPffc/v4jdtZQ20fmMv1eNJQ/T7MKJ4NbuxhteW6r7gNi5XEEcUjOAodKkQ9FFY7a
0SJHqTLJUqHUjwHho+XOywO9LGAJ6Mzq/ffSQLM/x5dPDwE5Qq4M6Lw5oL1ej2+CXUSJh4F9W6sO
RdiY8mWHqjdlVG66WT5yOqxoeFf8LaBgw7qcPCe647LmyfDZMYASDFce3b8XI7IL1BEWVyfqWcIN
BU9tdgUUlFSXtSZDlwFCpPPYhEPo6zJxUdEduRkgrvFyRuFxFiUJ/A/CylDpeM2FoJjaE/Rds7nc
gW1P3Iv3B+FovBkDmOCOyT51kbV60zH1IPdEld9Pt32V65M5bmhV4BIyNtyc3/8qDap7Pd4EMA9e
EjGBY/ENjQr5YGqqlhvfhG7z/F09WmOXxYAyFEcToZ4Q9NJ7LwHpMAqYsugq6e8/yQFx/YwLgsng
em6g65ncBQWRzq5UTEXBKHJMTs8VWxVTv0xUxbifnZ4L0xZVC67H2UJQG3a/G390i3QTyShzm72z
hObCz4am0hO+eDnfgrgT6XDwUpoAbatrvIaX6pnMLbKWcYXAt573Tma6sPy7hcaOZO3m9Dw49+KY
KgfsGQsR3+aD8zZ8PX1BoFUsbVMrVXqchW8geS1vMISmiB/KwQm+5RL6ys6mPXrwi1C41PjTbgdj
JzqbsVOJNzjc1ocK5bq7IcnA7ddhX9M0xa49MmbM1P20a29j7q8KCL8a0nUaDvYBR6nPFa22B43H
h3csDfxt6OX4VyiiNGepmakLTqRUO/OlQ7Ex0JX6utBHHpANQ3ZgJcrIdDdUDYs7YzE6LgdIlIxr
FclPLqdSsXNLw7kIZjmgKD+3W3ri5V1KD/8UF166BLnoKOc1xUgLr7PKH6AmPHSiUI9d9UtrWoCX
ZXBjcz7fixTvpFUs/ZQSRqLUHvV2xCcDp7/LHCcFB2Uabo1orye+Fz1MrdIQ8ovvKkVaFPeHfOrz
HW2CWaBpSHN5PY0R+Hn8j4ZTUNjbbozgcoRpnn/toQ5TNY/7Atlo2dwsqJ9vSD8NOASG4a5N3/zs
drP505479QOihnub9h76dZNfnRWByrZoMGcfEf9e7TEWBG1lgplHqqAZ/sdwmobyT9BiPfHIfE2f
Ihtm1xZneJQ3fWn6t+/v6Ncb+uXLAoBy+pgnhzvOSOLFJbWTUf0Icb0CIzSZN1ZNfRUdpOJicB2t
mp001WdahChEv//db1b+82uC1aFlQxA/vo/0noqawpXVY4uPl1hBAIXEVTnIMn9wTDx/0j/H8PNb
wuUFnxNFGsp7fImcMAWzB7Ayj9aIGSb5B8fFquHCg3pVWgbXtV3FmgRqiJVZepGAfoyJ0H7IPB9q
egfsC7CefyV9GZ3WBt5mnLewjagrdndVRfJid3UlVnZnuZ/hTde/qt4Jz2vKs58He7a/Rjn31JXV
WCZCWkVy5UCETFdGUPlUbwp6cRbswYMpo/kRk4OOVkIvd1bimfcmxIL1wvx9kAsd8a0ZEp0GkAYx
LhCu7eOUwDJQw3LDeXl0ez34aeakewcT58O0TPc1ItLfHSOaNr2d0PRooZsfXBTA6s37S8DTB/Sr
mQk0WNMFDwKXimP8KEGyiriifZAGj0lP44ByGtqxUwgifKPoknSbwUWpK6g6TM3Q6avo9jTVoaFu
dTEIHxfxMkiMq8VK3AP2LRTOsA3/USGD7q1lYVxghBycz868r53KuaEGWl41BpOGkjeq8Oulm2i7
5I2K14GItIwSl+8duuq/Zj/PLp1AoHdJpfiQJY24wuyi7DZNrHqE2tP+Fl5z8dmoQw4If7LGnWN3
I7L4sGRuxjJK4b+2Ji+A00eEXFZCCyDI25xGCGfiF9czwvMsnd2vFlVtVMqKAs+I9wdXj93x2LpU
F8DHc5sNjgn8PSVh5j2IH9vM9S6N1snvRIY54KZAGPvSGrWm2vvfaL0GvrKqUGXWqFvwSA4QvGMV
IAD7paw4Op9g/rmnlM2MCunU2TijUIl5icle2jheIh8FYgl3OIN051kWmZ+NIXJ27z/LMz369euT
ahI+7RBZAd86BgPKsfJUmNT1UzLRYODe3sQ/GoR9hw3GcZhU41tJhaNqIJh2HrXCTZ763iEFDruh
ThJFaxqeyEfJxg++ZV056NIvJfTaUOkFTj7q0DqoG/t9CnPNCxJ3BV3PxhoSdii+CALZxZVEcWkd
Vosn9gbDssuLzriIfMy0cRUK0BFV6fxphkRZo9CeiV2CICCytVZWnFe0eckoHXQ6VmVbYto+4H21
HWh63nkDV1NyEfWls3F4TKvSQdk8AC7DSqRdtPap+n1yoqym5QqiDlesib5S55dlslZgHy5GESkY
ThnqwWvGr7FONDlU7k0/sb/ifpV96xEY/OVmiDHAcMpxXXt/dt7GH1ZKBGgO6Br6a2/qeo5NJ7SY
xuIp9KkPwH+O8p+gPGa6hkwZd6rgcVHaQLA2fs5DPmLw6w+i+ugx/mXBIixD2uyAXEWtTJ+Pf9yM
QEqpSsETfoorf+43zxPiL31anmel30G6H6IbXHr6HZzYeCuiePqeokMqWCewGz8Yk3/ZsHieUFsm
dIC1PEbsLlU/Ds1U5E9JYPpfWt9S13aJuUtAYfeMc7G/xGC2OxVImZyUk2NddHXAQRaU3fQpC9IQ
QHI9DjgH9c4vkPOttwrbrPjywVO+SRkCH7wrpBgbzDSXyqMhGypMK6LW7Z+oerfJLZmFp7CYhEbe
K+ybbH8o6Cmpxcc6WnrNrxQJbgiuuCWOe5R91Z0Xlcm5GYzFrY0KJR0SToGdzGXJcCd5sHZb2r0v
E/1fnsXNLNCbun+EYrWBNiezh+5PphWNJF10+N+JFof78T7L/uU/+Ztp4bnoVGnsMRkpmalv/820
MCBsaol+dg2XfZRoNA3iN9XCtv8it+AoAO7pulTdKHj+plpY4V8QAFCtAaeN3Asl1v+EneW9Xo0k
DmiWwGUCBGtSr4fY8XoDU/Io8QNP7C9KCYEd7lKpGYgSz6m58dpcOJGf06yUDyIo7Js0LYxrO0I2
snbhy2PoFKIfryaUk03unxvDt9YdnJ+tNw2oCGLlCefIQIN5ZQxN9imX4P5XhkC3r0mnYteTXm0F
wNlz2yBZR659hH1RzPvGnovrJXeWAwxGjMEso3/CiXwB6+WO7pUxZenVVJfoM6aqG++Bjs33gOQw
2UI2OLDWKawOZNULueyC0mxP0YQVP3s7ze8pgs+fjALtGZt+5/dZLnIdCe4Ma2deuqdBJtbKFiVC
hZTTPyep/9nqjAwbmVLZt70De/SDHO75jvDPQfs8BSib4RFE7SGCYaZj7B8xtKJgkhux8r8s0olO
wHJ4W2FP0MKB4bGRHbvtglVmV9Enjh77vIYGk62EH+JsnwHL2i8pBxvXouYkWvrhYom99NLu3eaR
c9D4Cg5EXaf65EVTML/ovc7iCph25V1ZYk+WpFLseuU0V2Eob7vS8Q6oXZ4HyWjf2KmN33WEfqrf
/vxjk3x6ebv/g4HZpybjkvj//m90VHlCXU3XyOneIEjiujSLXr+0oDySxCY+bG5Txd8tPfsJ2PVv
NBRgwVOdB5PlyBMqnN3WRcPchmrXLTvl5MsFuFnzpygshiHyxukqoQN3OuI8+iWe+aeWkPoEQMY6
Swx7vEp7H5RS0iLAFsZ3lALsfZRl5R0ty2HtFyV60/WIIZghDfjE2l+2waZxMSvWtIOw7pm5OI+1
35+PCFoe4AF5hzmUnBtuDFVoQkR08vCYN2E9Ixj6vRQR7UO3GR+yFHnzEunxBwGuFBEYxABkh1pM
nKIQKwa84rNxumZTFpfBAE+uVEV2KBzYx1kuybGlj+5DvoCfc5MKTe9w6jdZRl+pCfJoj48NF6cM
JY+grqdrOq0+ZYU6yy+q1GnPgUfYX+euFk9h2VbwfkaJaA1S4C1XlMCiEanUIZpEdkYJ2ryI03n6
FNbWcOEVsOaB2/So4LTpkmORk+Z4Wbp4yMFYmK4UepznDsC0HcWk5QCqkb1pFMvnahjVVzdV7c+I
W9q5S4d/bSbT9EGB9ChmUeIJqZ/peqXlPF+8nddrByJjHMMjN67TzoTbHlHBMejN3ZEJAtQNeqj1
kV47slkeRjtEV6NTAsPKcU4fc1QWLoVvx6eogbdfgxZ7T5QwzX0bim9T5BYbxIKr26rlU4pB4j2S
D9jFlcz9eRPDIjO7ZNkqL5m2c9XY15MpcdKkcBPhLmLMF24aAw8D3rcDuWPrgNoUp9ITnbX1OsPe
Zmbf8pnTMF3Kolk+Py9bkbe07qFjXsjWs84t0cS/kKc3v4VGpbj9WuorXp3tZaYyLNzRNSevdpC+
/4mb175tkMtdAyXHnBAcmL935wUnvSJMw6vQBHu9fX/rHpG99PDDgA1Js3wtyUeD9/Xwj62ljGSR
8bUthY+IqgVYcZat8SVfIt7Aym2guK0ybvI5I1P3kGVHflfW6bQPKZTNoPAmRsYu2/g0LAZxXwy+
hELbjvi7CEvG36U78zJchqyTNuuND242//YCrj5eyZw5l+mjvX6BGkE2zKOSAJmmpduS8U+XrUiS
XQsoXKJvQ5yBsEy8QJoWZZnUM7bo0oh7Mza9M2v041/sPYfAPDf3zhRY5z7ArVMwecgQtLg+3pRB
SxEmxSc0/CDhPuKAPA8+/MuADi7pI7LER88+VhjXLO7oXTe959XkiSr+xWqOwwNQiZIma7Zc5JOa
rspgqPddpeV97LpG6ltkw2lThTjJR7Y8Kb1RnjRBa9yAp4r20YjR+lpihHK1hIoWtM37jxVgzFWn
RvULnIpgijL3p4rH/sRcFlw3ixbBr94di3ofDIgiINy7rCYb99qu7+OvNny/gxEa4Sl9LhuIaODv
SuUkO4EMwndMenD2GIf4JJtTuV3qoA7XnW1PTxQtiVd25RrDWgnb2i6OgFnTFIAf5QGvv7pdOYhc
nJTuEH+vA7Y6OcH06XnrQThOHiUK8sMWbAmPVxfx6TJJ+xoyDzeUKncGnBNaNB6Q4d/lZhp/Z+UN
T25Z6QiihyYP4tM+q5cL11wYPpR67GuRSXM1UwgDg2QvKFe3fvYtqPIH7H+akxZ7ZmSlbbWW0h7W
hlva57BO1MYLyumSKyVnyfu7kCSRVfpP2sBKgMhGzoBws/ecDh6lDcRqcFG0Dq7piWKwPJtssNVz
bIaE2u5RaqFWksa8QLpAcSEVE/e+3S2fF8xJi21SqZOUWhyE/Lw8bbNSjehbmVmxxpU5q3Aaq3cd
FsdsVyR7f84UH241Ye2nPbrDU58FrrGB0lgFG5WGDboYpGMXA2SOLffomXXgIkm3Kp0yLnelFTcm
PuNVfwgTY8IYVwQnk1vdTkjSOzylmsu1gbZX1PrGZ6qs87hRvdk/At8mROJAQBmhbQ6TteCYo5U9
sD3XKaeeVzFm3Vc1FQfPQB9pM6Eqt42c+asl8AV1MA1Z8Twp2LCcDRElLos1txWWeWEYPFCDqTYS
fPJpY+XmYYkANK588Ib7pQU8fGEjdBGtRV+kd5wD2Z0ycqTOF3pdIdf/Kv+qQjcCEwUnNTmk5C3T
unKIBisFvuvRQGXh2hhGneDIqTk1ka3eG5CKNhIruQSuTd9tuymtTF63IOSVUAxMaEiSf447+DWr
ObWXWIsIuu7m/7N3Zs1tG9sW/iuuvIOFeXg454GTKMnyIMt24hcWLdEgSBAzSIK//n4NgDYJy4mT
dt2gbl0kL4mkJrrZvXsPa60dHrXowQe1fD1XaXo+PGpr4/MKqlc18jU72dwqRSHcH6966xdg5idH
P1U/b5Fooy1HuqUhMZZdtBY+ai99a7+5qdgILqkUxPcABK3ikaUZxu8afWqQF1XRjQH8Dbpac9aH
+wzfclYoEeL9OQySLzr1FXBaR2USlnShBP441/yhmh33E3O386Br2JCKaFfhDPeZwi4MAGnQ+tjP
6FmD7NDQSubqmIZQ4RfH2d+joiRkr3Fb58M9+HSY1JvtK4c2om/0rbMfcRnQZDNHD/5tfZD+P7L9
i8iWpI3IaP44sn2Fm7t6MV5s4mJxHt+2f9jGt549sAiR4UjbVDYhURKpnsRHVHOgoi3gqd8Umokb
i9V/fjO9AXKbFFuRHkErlDTj1/jWtAYeu5AqOJlHIEtExX9HfcTh88/MJDwpIASOjToKbG4Aad0K
DeFXQhHL0V8eVcv0j1cBLJ9iPo51dbit8jswid4k2ZIDGu5ca50OyTAd/1D0kEBWD7RZvkuUl3Ni
80mVKtupD+xxBC47v4v9aLbKjPIGsDKNqtAavY3LSHmXRjl8tMhXbovA1eDIbO13Ozc5vF+7cN+G
ZbxWrrQkjWkJv05HNtoFiMYdYSilKShBD01WQI3efMR705jG8mdAGe9s8BY3FLApNKTzt/TKfn1A
+QoUAWKPdBidpTn1VUKqzcgJ7RsKzJTywW6v/PSptLQ9DDWU1rbIdI0yI6ruUB3xJ/tCHR926qPg
5ws9LWUyR795itbZ8QoNBcSGff1Kiazoo0cCcQJxMAAeY07CQ/Y626CkpPibYpHphTENna07Sqwk
mxlbm8/favmQlTIB5rverKKd3L3jr+Lxlr7Ys2SDmhTYXs45ulEzWuK9zipPHaX55jihL5Y2LHH/
EWZKIASoljGGFIM85LY8gKAO85tN4NytNI/efsb23lO3+0kxd6487pYEV2Q4D3VynR55B9Pw1bE+
V68U+hrDGKg+WMWuQklZTCLZQBsojfk4rEr0uCzFnoRu+XkLI8Q4HLY3Cdpct8gCQj6kQ1IsOkEF
YTK1UDGFVWErwwCQ0jC17Jk3926KKlZH7kZPhsFxrnyojCAeGiqBPCRTWCfl4TDVTSTMwDJX13q8
Wj84awRecs3djbF+6TQ/aNYUuRg4uwcKxXBuiNVc/+pQ2jTYo1w28bT1p+SAmG2quNe0NtwiNmek
4zLP9pT+/KuVQUNuD0bnOAyVyWadPiAU8cE9HF+u9T2db3a2OVWiQJ1oSOVdOXR7psD/aZ0W5hWk
gmy0J0c8Ub21cpMCkDMBwYLt9VAzQ9ObBM/QRi5u6Gb+Wy9ex9NSII91fx6ONtTbdi5JcxOZ1aFW
WNcpTIRPlXnURmgp3pLC+HyszAN4WZdmKsG6mlkR4ezxGLkAD9gLAdD2seMn5mwFVYtovzqMVPqb
AvLPfocAQJNr5zAf0/kFfzCu0ivy3OYkpk45hT8KEchYv89027+DBbadGu5n38vVm4OPwCjoCuUB
eiLdGEubpjG4DcH9drdxR1Fuq8P1ZlVdJYGXPajRAay745F0clxzzA13R7IwnLrrzX6iz1f29Ij+
2RiCqTOJ0A8YFiSs3gR2dpyoR2Q5tdxFKtHa6ONVYaxFgG5fa3o2HwW+u5vptDsqrB29GxW1HCv6
KnlfWgariGzzWDfJ2dq+t6eDV91oKQ5GubVW31dzVCAK0oicXLTNaFHl0AT2qNGEdRO92yhG9Qbt
AvVGw0O3hp5tr/Dtlc1qYifufnwotvaopHvdxKjyzZRXpce0EoFzsJWXUUx5NoYTpJibz8HOXo3W
kRte71LHH5bujpT5kfVMjrk1Q1tkjbKZ+oXOF4iG7mPrJtmhgre2i3coFl2X0c6+cY8OfnJm3UPB
TIGW0oZy5R2QSNmH9thEL3Wop95jWYT3AWmGuVa+CUvIVOo60OCBKMuteaymYXa8zQqH1p/8fu5E
V3t468PIjKIpVcpstM3yZFzNd6QDHdwvzQwWaezvh3SXf5fHOnVO4VOFG0dBm7aEAau61UQPYrQy
o5Qt5dvZXaU703KrL7zUALgQrA3I7Tl5I5DEo61DOzzcP3zu9dXBTJc76lhw7qr5KytbG1dqqGk3
c1RkputQ3002VYKIcbGhq7y3dWcr+n/Fof7JtvOXaxgu17l1+ODuc2foBHaB0KZhX5dqED143u5j
CCpknCTO0kYwcbSD7zWC4/QAHe7WAdj+KnH1m4AC+9CK4/AudIAGq9mbEDUZMCS0NZqn6Re4KPhP
njkfWscyvjIpBYxp5YVa4r4IX1Yh5Si6h7lDy5h7s3BNGwtj9cmrXO+hMqsZ/Xi026O9LqdU2NNp
4YZICbp8YnQ8PqQ7M3gDferlWuMSOijzw3Czhyq20fxwmhF4DtWt9S7ZkIawizS4rdL82s9SWmfs
DGXoF6VO30GuFxqH2X+Em8Pv+3mJil3lPMWlTsN0P1xNS8q9V6Cb0GOO5jRV3+6811QJ36io2QxT
kmK8+P4ugb0+KiwdyYX5PToA8WSPZN4hDRAtsM3wWlspH8GRrYf0PH8ygoQuJrRau3ZhG2JrApgX
yJHPsL/BzWpn0pYc0cTJ3lWsUZkhFUaOzLgKjoYFT2NvTOmrhMasmWhXvrP+uAe/cH1U3AfAK7f5
hvZJieJ/MZTEAQcTzun3FdI1M7G1KQR2d6LRxPHGTWhVCh8qor1QTFXGzuLxHpiAEX0ObTIL780A
gYMNe1ZJvWh22COUBVm6SOHefyjmKC1wFFM7XwMaYPdt3ddzK/P2ydBZQSrgkMVryrLGLIU7tNMo
uxP7vzfKvZC/HVa0cXT9CRhyrDfqAYQplB8jfW7dIzfr2NkfkAajY3QDUDR3PNQGCYEsdBjpHrAK
0SwkF5416Lr/M+51OxGhujepG5C8LZdZdb/MgTHkJ8dT/LTOZD/E/+yX/nygtvXJXzjstIVwyfZc
OOz1S9Vv/GdjhGD6i/KJOpeBtJ8QDrFt2hLUz28vQpzR9seKpw0oKIF5cEVbD54mQjhbpB8tw5/P
sFnPP/+dixk84isX4nvwg/iiCYwuQOE/swadEc7WwBtYAkIuKsX1w6JerAGxCVwSMB+IP/2ba/DD
oiQiTSIb9DOr0Bnj2yqYzkCoMgDmpjO1eMjinq8CDJEBbArwBSCDxdN84P/+TujMYFkf0uun//zG
a0kfB33g2DY1RgGMPp+9aC5EJ3HCT6TR6qde7j7Nnhyw7PRNcwBqQwXZ1FoDovDzVdA0c2DTHh4Q
EGVhtluP5o8Ug+wRMEQSgqSzLnCN7Zd8Pn3HGpC9gDGm0TBGPL1bBDB/AospZwgsVB05BKATmll2
joLtDRAa1CjX9tUckv8m6SO1CIYz0C1WAUBObeyEtTvfClD/BgjJC6BVe1T6dh5omtRsz6YR4FeP
5e84B+agBjKDJ352J2iICYuNQlafrlB9vBJIJZrSRlEf8EWT9weecJrl+VZABZVsJ3eDy0Hpl01E
hBMLLnUQTG1gCQA9NJXnZ8+NaQjxOb2HxtCSvhHAagnBT5TGmhPQuRBpLAj8nS5AwK/qp3eLQKa7
C1f72zECADPIu5bolFk/XVuoWgPBLcJD7tsBgJ0n8vtSJ0B3B9RTYcq3x797FbjsARfdS4KxZnl6
twoIgMo6BYYAGfIda6I/5oX1o38msAkPbmJzQv6tAPHHYQG6A7J7AM8QTwC1T+Lg+uE7Pl8FwgNM
IHwL8Jn1079V4Oz+ZKDcWclvIaKhD4j/aP0GSLl+OobANVAKJ4o2AVzXT+9OAvQcAZyXsgeGwVEg
F4A87NdZXuwFlTuDJcA7ak5EY397FCoBddIaX+Wf+4amOgBsB+6YkmL9cMTOV8EhUoSRDyS2WYR/
LXHU2c1n6QJSGdLeEatAsAyX7/nUkesNoEBQCHe/RZT9chGh8QhCpNyJcAZooJAbcZswQKRhzveC
a2EdRWtlWCb10z/rSNVf+kToA0Ji1BAg4NVPZxU8gzQjmVaNDgb10zu7QFSvS3vMLt6Q4KydTkTn
jvBcUkykU0m4Noahd0ETSjjSe0G4S+JIWOQhzk+CYw8ceD40um8j6t7dkNxqnmzAQBrRFWw03MXm
O+5ETdgDYmno0cKnEk/vToKOnyDrM5o2ebSaHt16Q92TYA5I1xkEKM0n9clBgDAvO32OAKpPxMVt
uUDtOAgidOZOcDA5zSboXegMPky8tNzVSHqEexFPqJmkSEyeGwQcBJJnmByIw/28FERHadlsKrUl
8mN0TSE0qJ/O1YhWB5EFe45e5fWC9+ks6DRFktwFIolGqthAJKCZf/cseAOKsFyapJrqp39nATvV
vNQ/DxkIohG4gduF7a+fzrWATCCHwSKPKjhgPI0v0qe9IG4t2b1gDBBpo9x+Sqh2zgLpZICCZFQE
+088jQnq0SqIIFo6cDJJnFJEYqrNXmBZz+0iQSWEV5X7U8gM9CtkInyWTioazF8XIoXgneunswtQ
FRsARyPCFuzPfs0fWbA22S9hCyzq6dg7OMbN/DsWkYSaaG5lobL29ef9WgV2gd18Nf98FUwdaDuk
LYEreG4XUHDGN0A661SA652jTKVYlw0XxL1AfQ2b1yZPO3uhLjM6YJB0u3fzh/sgNFvkfETKJ/BW
na/3YscWOiSR0LaEXdnaiv6tAuxJ2SQSCUVUpC1Cph+k0vCkYbjRju6UUeybXaTDlt7E8xIWQSSP
gR20VrH2gc7vRccZINAAh4W1OPlQPbOLmHXZVTA4ETQ8IJnWmMVuyc0j4cjlSC/i1ntoHPQe+UgQ
ceVvBwoNnHrSx3bzXXdixwaRR52hBT71aPpQyaRz6yQQQOKBRyRfVj8ds+iqIHBQUUEb6+vl2bOj
ILCEkpcDoSNqL+i+tOVVAei4MAiEC0IzQ8Bw6qc5e33aC8QL0qGjBvJOqN+eam7cueer4OFC4ERh
Ftu90sQnfVoFcklNJCdxOUCfpATNP51ogRbNSC/Qn5WAoX56lz9A60j6KIDJI0XkeqQVm1l2jwIG
g4sTpEZfgYkGsj7SBoHCKt8y69l6AJ1bgYwipTgAK3R4OMUU/TKLXGcCXi3lM4vIibqBjnLas3uB
bBpodXYCHkTzCz/vLf6E1fhKBBmhdPVUU0CCZf4cU+RHv3CiPnz/85b2IBDtgttw8YuCEdJ8dlPH
Fv/934sKdw3JPvvhCaJdf0775+0Ev//oi886zer0P2fBMltkjyva18AeqdrXfLXYQiOhu/znxXZx
zgrnUsZKfXuT7zTVvn7/fzHw823r63d4liDzc+NmAbqHly9cA2alXzjb0AtykZ+mXhMTPAFElB15
tAiDL3EWBRdv3WCdpceOwzhbPMWntxRv3SAH5UdGXfKxCOByXgxeI1NlBx8vQ9T2suX5yA0PQHrk
VvrvRfzlxShGsOLz5bI3kDrZT5my6sHTxffZIhZlR75axpl/+cqECwIBJjvyj/UNJY/k9dNidbEB
tYbRIvvC12EYQF++PJEN9kd66OgpWHSsSIM2lB453l9uiwagIjvs7fe2qcF8SA/MAOXjpjrtr9rs
NdAi2aFfxiUyZt1lbriPsmPfLYLownq0BBr5cbMqXERP58vR4krkh87zxeOqzJdFcbGnW66D9PjB
Iy15FpccywYUIj80d0HeVY9poBbyY+d5wL9JElwselPD/xWjx2XWHVqAJKSHjqOis7nbkrvsyK+W
n7NFx3uCyCuq2fJD7xaX9xYJYFEglh94/2K22Cb5Kri81hlflF5/xfg3yyxfXliqFhD7Kwa/Wx6C
x4trrC0X/orB/4izzWkN6vigqUFJD10LO40WWcxNeXHttOWNX/MBP1aOkvQcXq+CyxVvyhGyb/16
E+KRXEY1dBAR2W3pobOl36Wx1wlj2YHfLKMIbbzdohMmtLUJ2eHvV/HT8sV1/t3d1mQ6ZYd/F5co
jD23EVvg/q/5gO83YgtpkB3+gdVf0hbnwqVoy+XyYx8uo0rUbkVeVXbc98VidRpF2JS2ois77Idl
tuVmuxi5SYFKjxwQ2XS2d5telB3644J7J/LpZ3353rW6gvTgy7x48eG5l2+KJdLjB/ljTJfyy3dv
Mo7SY1cxevj+xao0Wbw/H/m5TNNX1YDv808nVZDn/uwyuSZ+4zFcLrL//g8AAAD//w==</cx:binary>
              </cx:geoCache>
            </cx:geography>
          </cx:layoutPr>
          <cx:valueColors>
            <cx:minColor>
              <a:srgbClr val="752BDF">
                <a:alpha val="10196"/>
              </a:srgbClr>
            </cx:minColor>
            <cx:maxColor>
              <a:srgbClr val="752BDF"/>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56129</xdr:colOff>
      <xdr:row>1</xdr:row>
      <xdr:rowOff>95251</xdr:rowOff>
    </xdr:from>
    <xdr:to>
      <xdr:col>26</xdr:col>
      <xdr:colOff>68034</xdr:colOff>
      <xdr:row>42</xdr:row>
      <xdr:rowOff>136072</xdr:rowOff>
    </xdr:to>
    <xdr:sp macro="" textlink="">
      <xdr:nvSpPr>
        <xdr:cNvPr id="2" name="Rectangle: Rounded Corners 1">
          <a:extLst>
            <a:ext uri="{FF2B5EF4-FFF2-40B4-BE49-F238E27FC236}">
              <a16:creationId xmlns:a16="http://schemas.microsoft.com/office/drawing/2014/main" id="{9102FD0B-BCEF-1814-6B00-27F4488E6D1E}"/>
            </a:ext>
          </a:extLst>
        </xdr:cNvPr>
        <xdr:cNvSpPr/>
      </xdr:nvSpPr>
      <xdr:spPr>
        <a:xfrm>
          <a:off x="1893093" y="285751"/>
          <a:ext cx="14095298" cy="7851321"/>
        </a:xfrm>
        <a:prstGeom prst="roundRect">
          <a:avLst>
            <a:gd name="adj" fmla="val 3715"/>
          </a:avLst>
        </a:prstGeom>
        <a:solidFill>
          <a:srgbClr val="752BDF">
            <a:alpha val="40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190499</xdr:colOff>
      <xdr:row>2</xdr:row>
      <xdr:rowOff>70758</xdr:rowOff>
    </xdr:from>
    <xdr:to>
      <xdr:col>25</xdr:col>
      <xdr:colOff>530677</xdr:colOff>
      <xdr:row>39</xdr:row>
      <xdr:rowOff>13607</xdr:rowOff>
    </xdr:to>
    <xdr:sp macro="" textlink="">
      <xdr:nvSpPr>
        <xdr:cNvPr id="3" name="Rectangle: Rounded Corners 2">
          <a:extLst>
            <a:ext uri="{FF2B5EF4-FFF2-40B4-BE49-F238E27FC236}">
              <a16:creationId xmlns:a16="http://schemas.microsoft.com/office/drawing/2014/main" id="{F247A8E1-5797-3BBD-00F4-AD59AFED7FF9}"/>
            </a:ext>
          </a:extLst>
        </xdr:cNvPr>
        <xdr:cNvSpPr/>
      </xdr:nvSpPr>
      <xdr:spPr>
        <a:xfrm>
          <a:off x="2027463" y="451758"/>
          <a:ext cx="13811250" cy="6991349"/>
        </a:xfrm>
        <a:prstGeom prst="roundRect">
          <a:avLst>
            <a:gd name="adj" fmla="val 3715"/>
          </a:avLst>
        </a:prstGeom>
        <a:solidFill>
          <a:srgbClr val="F5EEFD">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478971</xdr:colOff>
      <xdr:row>11</xdr:row>
      <xdr:rowOff>122464</xdr:rowOff>
    </xdr:from>
    <xdr:to>
      <xdr:col>10</xdr:col>
      <xdr:colOff>326571</xdr:colOff>
      <xdr:row>38</xdr:row>
      <xdr:rowOff>166008</xdr:rowOff>
    </xdr:to>
    <xdr:sp macro="" textlink="">
      <xdr:nvSpPr>
        <xdr:cNvPr id="12" name="Rectangle: Rounded Corners 11">
          <a:extLst>
            <a:ext uri="{FF2B5EF4-FFF2-40B4-BE49-F238E27FC236}">
              <a16:creationId xmlns:a16="http://schemas.microsoft.com/office/drawing/2014/main" id="{2D16831D-41DF-DCDB-D685-FF0F45B73830}"/>
            </a:ext>
          </a:extLst>
        </xdr:cNvPr>
        <xdr:cNvSpPr/>
      </xdr:nvSpPr>
      <xdr:spPr>
        <a:xfrm>
          <a:off x="2315935" y="2217964"/>
          <a:ext cx="4133850" cy="5187044"/>
        </a:xfrm>
        <a:prstGeom prst="roundRect">
          <a:avLst>
            <a:gd name="adj" fmla="val 6856"/>
          </a:avLst>
        </a:prstGeom>
        <a:solidFill>
          <a:srgbClr val="F5F6FA">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155122</xdr:colOff>
      <xdr:row>6</xdr:row>
      <xdr:rowOff>19052</xdr:rowOff>
    </xdr:from>
    <xdr:to>
      <xdr:col>18</xdr:col>
      <xdr:colOff>2722</xdr:colOff>
      <xdr:row>22</xdr:row>
      <xdr:rowOff>40822</xdr:rowOff>
    </xdr:to>
    <xdr:sp macro="" textlink="">
      <xdr:nvSpPr>
        <xdr:cNvPr id="15" name="Rectangle: Rounded Corners 14">
          <a:extLst>
            <a:ext uri="{FF2B5EF4-FFF2-40B4-BE49-F238E27FC236}">
              <a16:creationId xmlns:a16="http://schemas.microsoft.com/office/drawing/2014/main" id="{42388368-A910-730A-C1D6-D1BF4182C6C5}"/>
            </a:ext>
          </a:extLst>
        </xdr:cNvPr>
        <xdr:cNvSpPr/>
      </xdr:nvSpPr>
      <xdr:spPr>
        <a:xfrm>
          <a:off x="6890658" y="1162052"/>
          <a:ext cx="4133850" cy="3069770"/>
        </a:xfrm>
        <a:prstGeom prst="roundRect">
          <a:avLst>
            <a:gd name="adj" fmla="val 6856"/>
          </a:avLst>
        </a:prstGeom>
        <a:solidFill>
          <a:srgbClr val="F5F6FA">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348342</xdr:colOff>
      <xdr:row>5</xdr:row>
      <xdr:rowOff>144238</xdr:rowOff>
    </xdr:from>
    <xdr:to>
      <xdr:col>25</xdr:col>
      <xdr:colOff>195942</xdr:colOff>
      <xdr:row>39</xdr:row>
      <xdr:rowOff>21773</xdr:rowOff>
    </xdr:to>
    <xdr:sp macro="" textlink="">
      <xdr:nvSpPr>
        <xdr:cNvPr id="16" name="Rectangle: Rounded Corners 15">
          <a:extLst>
            <a:ext uri="{FF2B5EF4-FFF2-40B4-BE49-F238E27FC236}">
              <a16:creationId xmlns:a16="http://schemas.microsoft.com/office/drawing/2014/main" id="{B1F9A08F-5908-8F2E-60F5-6DC35291648C}"/>
            </a:ext>
          </a:extLst>
        </xdr:cNvPr>
        <xdr:cNvSpPr/>
      </xdr:nvSpPr>
      <xdr:spPr>
        <a:xfrm>
          <a:off x="11370128" y="1096738"/>
          <a:ext cx="4133850" cy="6354535"/>
        </a:xfrm>
        <a:prstGeom prst="roundRect">
          <a:avLst>
            <a:gd name="adj" fmla="val 6856"/>
          </a:avLst>
        </a:prstGeom>
        <a:solidFill>
          <a:srgbClr val="F5F6FA">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144236</xdr:colOff>
      <xdr:row>22</xdr:row>
      <xdr:rowOff>130630</xdr:rowOff>
    </xdr:from>
    <xdr:to>
      <xdr:col>17</xdr:col>
      <xdr:colOff>604158</xdr:colOff>
      <xdr:row>38</xdr:row>
      <xdr:rowOff>176893</xdr:rowOff>
    </xdr:to>
    <xdr:sp macro="" textlink="">
      <xdr:nvSpPr>
        <xdr:cNvPr id="17" name="Rectangle: Rounded Corners 16">
          <a:extLst>
            <a:ext uri="{FF2B5EF4-FFF2-40B4-BE49-F238E27FC236}">
              <a16:creationId xmlns:a16="http://schemas.microsoft.com/office/drawing/2014/main" id="{E7668E3A-2500-AACE-7ED6-347D16A1F6E7}"/>
            </a:ext>
          </a:extLst>
        </xdr:cNvPr>
        <xdr:cNvSpPr/>
      </xdr:nvSpPr>
      <xdr:spPr>
        <a:xfrm>
          <a:off x="6879772" y="4321630"/>
          <a:ext cx="4133850" cy="3094263"/>
        </a:xfrm>
        <a:prstGeom prst="roundRect">
          <a:avLst>
            <a:gd name="adj" fmla="val 6856"/>
          </a:avLst>
        </a:prstGeom>
        <a:solidFill>
          <a:srgbClr val="F5F6FA">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525236</xdr:colOff>
      <xdr:row>6</xdr:row>
      <xdr:rowOff>13607</xdr:rowOff>
    </xdr:from>
    <xdr:to>
      <xdr:col>10</xdr:col>
      <xdr:colOff>372836</xdr:colOff>
      <xdr:row>11</xdr:row>
      <xdr:rowOff>68037</xdr:rowOff>
    </xdr:to>
    <xdr:sp macro="" textlink="">
      <xdr:nvSpPr>
        <xdr:cNvPr id="19" name="Rectangle: Rounded Corners 18">
          <a:extLst>
            <a:ext uri="{FF2B5EF4-FFF2-40B4-BE49-F238E27FC236}">
              <a16:creationId xmlns:a16="http://schemas.microsoft.com/office/drawing/2014/main" id="{92FFB6AD-9321-81CA-4462-DBDD0B05669E}"/>
            </a:ext>
          </a:extLst>
        </xdr:cNvPr>
        <xdr:cNvSpPr/>
      </xdr:nvSpPr>
      <xdr:spPr>
        <a:xfrm>
          <a:off x="2362200" y="1156607"/>
          <a:ext cx="4133850" cy="1006930"/>
        </a:xfrm>
        <a:prstGeom prst="roundRect">
          <a:avLst>
            <a:gd name="adj" fmla="val 16115"/>
          </a:avLst>
        </a:prstGeom>
        <a:solidFill>
          <a:srgbClr val="F5F6FA">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449036</xdr:colOff>
      <xdr:row>2</xdr:row>
      <xdr:rowOff>149679</xdr:rowOff>
    </xdr:from>
    <xdr:to>
      <xdr:col>11</xdr:col>
      <xdr:colOff>40821</xdr:colOff>
      <xdr:row>4</xdr:row>
      <xdr:rowOff>108857</xdr:rowOff>
    </xdr:to>
    <xdr:sp macro="" textlink="">
      <xdr:nvSpPr>
        <xdr:cNvPr id="20" name="TextBox 19">
          <a:extLst>
            <a:ext uri="{FF2B5EF4-FFF2-40B4-BE49-F238E27FC236}">
              <a16:creationId xmlns:a16="http://schemas.microsoft.com/office/drawing/2014/main" id="{D838BD57-9505-7D76-6EA5-97517D114E4F}"/>
            </a:ext>
          </a:extLst>
        </xdr:cNvPr>
        <xdr:cNvSpPr txBox="1"/>
      </xdr:nvSpPr>
      <xdr:spPr>
        <a:xfrm>
          <a:off x="2286000" y="530679"/>
          <a:ext cx="4490357"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752BDF"/>
              </a:solidFill>
              <a:latin typeface="Georgia" panose="02040502050405020303" pitchFamily="18" charset="0"/>
            </a:rPr>
            <a:t>FURNITURE SALES OVERVIEW</a:t>
          </a:r>
        </a:p>
      </xdr:txBody>
    </xdr:sp>
    <xdr:clientData/>
  </xdr:twoCellAnchor>
  <xdr:twoCellAnchor>
    <xdr:from>
      <xdr:col>3</xdr:col>
      <xdr:colOff>462642</xdr:colOff>
      <xdr:row>4</xdr:row>
      <xdr:rowOff>95250</xdr:rowOff>
    </xdr:from>
    <xdr:to>
      <xdr:col>13</xdr:col>
      <xdr:colOff>462642</xdr:colOff>
      <xdr:row>5</xdr:row>
      <xdr:rowOff>122464</xdr:rowOff>
    </xdr:to>
    <xdr:sp macro="" textlink="">
      <xdr:nvSpPr>
        <xdr:cNvPr id="21" name="TextBox 20">
          <a:extLst>
            <a:ext uri="{FF2B5EF4-FFF2-40B4-BE49-F238E27FC236}">
              <a16:creationId xmlns:a16="http://schemas.microsoft.com/office/drawing/2014/main" id="{2B65F1B8-ABC9-FCD2-4AAA-C050169563AB}"/>
            </a:ext>
          </a:extLst>
        </xdr:cNvPr>
        <xdr:cNvSpPr txBox="1"/>
      </xdr:nvSpPr>
      <xdr:spPr>
        <a:xfrm>
          <a:off x="2299606" y="857250"/>
          <a:ext cx="6123215"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bg2">
                  <a:lumMod val="50000"/>
                </a:schemeClr>
              </a:solidFill>
            </a:rPr>
            <a:t>A</a:t>
          </a:r>
          <a:r>
            <a:rPr lang="en-GB" sz="1200" baseline="0">
              <a:solidFill>
                <a:schemeClr val="bg2">
                  <a:lumMod val="50000"/>
                </a:schemeClr>
              </a:solidFill>
            </a:rPr>
            <a:t> summary of sales performance, Shipping Trends, and Regional Distribution across the USA</a:t>
          </a:r>
          <a:endParaRPr lang="en-GB" sz="1200">
            <a:solidFill>
              <a:schemeClr val="bg2">
                <a:lumMod val="50000"/>
              </a:schemeClr>
            </a:solidFill>
          </a:endParaRPr>
        </a:p>
      </xdr:txBody>
    </xdr:sp>
    <xdr:clientData/>
  </xdr:twoCellAnchor>
  <xdr:twoCellAnchor>
    <xdr:from>
      <xdr:col>4</xdr:col>
      <xdr:colOff>0</xdr:colOff>
      <xdr:row>7</xdr:row>
      <xdr:rowOff>13607</xdr:rowOff>
    </xdr:from>
    <xdr:to>
      <xdr:col>5</xdr:col>
      <xdr:colOff>517072</xdr:colOff>
      <xdr:row>13</xdr:row>
      <xdr:rowOff>108857</xdr:rowOff>
    </xdr:to>
    <xdr:sp macro="" textlink="">
      <xdr:nvSpPr>
        <xdr:cNvPr id="5" name="Rectangle: Rounded Corners 4">
          <a:extLst>
            <a:ext uri="{FF2B5EF4-FFF2-40B4-BE49-F238E27FC236}">
              <a16:creationId xmlns:a16="http://schemas.microsoft.com/office/drawing/2014/main" id="{A4BD7E4A-50C6-1EB9-FC88-C26C5573909F}"/>
            </a:ext>
          </a:extLst>
        </xdr:cNvPr>
        <xdr:cNvSpPr/>
      </xdr:nvSpPr>
      <xdr:spPr>
        <a:xfrm>
          <a:off x="2449286" y="1347107"/>
          <a:ext cx="1129393" cy="1238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97971</xdr:colOff>
      <xdr:row>7</xdr:row>
      <xdr:rowOff>16328</xdr:rowOff>
    </xdr:from>
    <xdr:to>
      <xdr:col>8</xdr:col>
      <xdr:colOff>2722</xdr:colOff>
      <xdr:row>13</xdr:row>
      <xdr:rowOff>111578</xdr:rowOff>
    </xdr:to>
    <xdr:sp macro="" textlink="">
      <xdr:nvSpPr>
        <xdr:cNvPr id="6" name="Rectangle: Rounded Corners 5">
          <a:extLst>
            <a:ext uri="{FF2B5EF4-FFF2-40B4-BE49-F238E27FC236}">
              <a16:creationId xmlns:a16="http://schemas.microsoft.com/office/drawing/2014/main" id="{C0FCBC10-CB36-9EE9-1CBC-FDE519BE98C1}"/>
            </a:ext>
          </a:extLst>
        </xdr:cNvPr>
        <xdr:cNvSpPr/>
      </xdr:nvSpPr>
      <xdr:spPr>
        <a:xfrm>
          <a:off x="3771900" y="1349828"/>
          <a:ext cx="1129393" cy="1238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168729</xdr:colOff>
      <xdr:row>7</xdr:row>
      <xdr:rowOff>19051</xdr:rowOff>
    </xdr:from>
    <xdr:to>
      <xdr:col>10</xdr:col>
      <xdr:colOff>73479</xdr:colOff>
      <xdr:row>13</xdr:row>
      <xdr:rowOff>114301</xdr:rowOff>
    </xdr:to>
    <xdr:sp macro="" textlink="">
      <xdr:nvSpPr>
        <xdr:cNvPr id="7" name="Rectangle: Rounded Corners 6">
          <a:extLst>
            <a:ext uri="{FF2B5EF4-FFF2-40B4-BE49-F238E27FC236}">
              <a16:creationId xmlns:a16="http://schemas.microsoft.com/office/drawing/2014/main" id="{5CFEA991-81A0-A047-D24D-B0D839F42D71}"/>
            </a:ext>
          </a:extLst>
        </xdr:cNvPr>
        <xdr:cNvSpPr/>
      </xdr:nvSpPr>
      <xdr:spPr>
        <a:xfrm>
          <a:off x="5067300" y="1352551"/>
          <a:ext cx="1129393" cy="1238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95250</xdr:colOff>
      <xdr:row>6</xdr:row>
      <xdr:rowOff>163286</xdr:rowOff>
    </xdr:from>
    <xdr:to>
      <xdr:col>5</xdr:col>
      <xdr:colOff>435429</xdr:colOff>
      <xdr:row>8</xdr:row>
      <xdr:rowOff>13607</xdr:rowOff>
    </xdr:to>
    <xdr:sp macro="" textlink="">
      <xdr:nvSpPr>
        <xdr:cNvPr id="8" name="TextBox 7">
          <a:extLst>
            <a:ext uri="{FF2B5EF4-FFF2-40B4-BE49-F238E27FC236}">
              <a16:creationId xmlns:a16="http://schemas.microsoft.com/office/drawing/2014/main" id="{2549F278-3561-AF50-3F7B-A32B6E709D7C}"/>
            </a:ext>
          </a:extLst>
        </xdr:cNvPr>
        <xdr:cNvSpPr txBox="1"/>
      </xdr:nvSpPr>
      <xdr:spPr>
        <a:xfrm>
          <a:off x="2544536" y="1306286"/>
          <a:ext cx="952500"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a:t>Sales</a:t>
          </a:r>
        </a:p>
      </xdr:txBody>
    </xdr:sp>
    <xdr:clientData/>
  </xdr:twoCellAnchor>
  <xdr:twoCellAnchor>
    <xdr:from>
      <xdr:col>4</xdr:col>
      <xdr:colOff>13607</xdr:colOff>
      <xdr:row>7</xdr:row>
      <xdr:rowOff>149680</xdr:rowOff>
    </xdr:from>
    <xdr:to>
      <xdr:col>5</xdr:col>
      <xdr:colOff>381000</xdr:colOff>
      <xdr:row>9</xdr:row>
      <xdr:rowOff>40822</xdr:rowOff>
    </xdr:to>
    <xdr:sp macro="" textlink="sales">
      <xdr:nvSpPr>
        <xdr:cNvPr id="9" name="TextBox 8">
          <a:extLst>
            <a:ext uri="{FF2B5EF4-FFF2-40B4-BE49-F238E27FC236}">
              <a16:creationId xmlns:a16="http://schemas.microsoft.com/office/drawing/2014/main" id="{BF775476-E5F0-E41C-D723-AAE3E734DAFD}"/>
            </a:ext>
          </a:extLst>
        </xdr:cNvPr>
        <xdr:cNvSpPr txBox="1"/>
      </xdr:nvSpPr>
      <xdr:spPr>
        <a:xfrm>
          <a:off x="2462893" y="1483180"/>
          <a:ext cx="979714"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AB318E-357E-4104-BECA-15242DC3BE84}" type="TxLink">
            <a:rPr lang="en-US" sz="1600" b="1" i="0" u="none" strike="noStrike">
              <a:solidFill>
                <a:srgbClr val="752BDF"/>
              </a:solidFill>
              <a:latin typeface="Aptos Narrow"/>
            </a:rPr>
            <a:pPr/>
            <a:t>$215.4K</a:t>
          </a:fld>
          <a:endParaRPr lang="en-GB" sz="1600" b="1">
            <a:solidFill>
              <a:srgbClr val="752BDF"/>
            </a:solidFill>
          </a:endParaRPr>
        </a:p>
      </xdr:txBody>
    </xdr:sp>
    <xdr:clientData/>
  </xdr:twoCellAnchor>
  <xdr:twoCellAnchor>
    <xdr:from>
      <xdr:col>4</xdr:col>
      <xdr:colOff>13606</xdr:colOff>
      <xdr:row>9</xdr:row>
      <xdr:rowOff>122466</xdr:rowOff>
    </xdr:from>
    <xdr:to>
      <xdr:col>5</xdr:col>
      <xdr:colOff>435428</xdr:colOff>
      <xdr:row>11</xdr:row>
      <xdr:rowOff>81644</xdr:rowOff>
    </xdr:to>
    <xdr:sp macro="" textlink="'Pivot Table'!I10">
      <xdr:nvSpPr>
        <xdr:cNvPr id="10" name="TextBox 9">
          <a:extLst>
            <a:ext uri="{FF2B5EF4-FFF2-40B4-BE49-F238E27FC236}">
              <a16:creationId xmlns:a16="http://schemas.microsoft.com/office/drawing/2014/main" id="{19AA6D74-7535-D136-ED03-979E975706E9}"/>
            </a:ext>
          </a:extLst>
        </xdr:cNvPr>
        <xdr:cNvSpPr txBox="1"/>
      </xdr:nvSpPr>
      <xdr:spPr>
        <a:xfrm>
          <a:off x="2462892" y="1836966"/>
          <a:ext cx="1034143"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43915E-E728-45DA-9BB2-723841C8CDB2}" type="TxLink">
            <a:rPr lang="en-US" sz="1200" b="1" i="0" u="none" strike="noStrike">
              <a:solidFill>
                <a:schemeClr val="bg2">
                  <a:lumMod val="50000"/>
                </a:schemeClr>
              </a:solidFill>
              <a:latin typeface="Aptos Narrow"/>
            </a:rPr>
            <a:pPr/>
            <a:t>▲8%YoY</a:t>
          </a:fld>
          <a:endParaRPr lang="en-GB" sz="1200" b="1">
            <a:solidFill>
              <a:schemeClr val="bg2">
                <a:lumMod val="50000"/>
              </a:schemeClr>
            </a:solidFill>
          </a:endParaRPr>
        </a:p>
      </xdr:txBody>
    </xdr:sp>
    <xdr:clientData/>
  </xdr:twoCellAnchor>
  <xdr:twoCellAnchor>
    <xdr:from>
      <xdr:col>6</xdr:col>
      <xdr:colOff>190500</xdr:colOff>
      <xdr:row>7</xdr:row>
      <xdr:rowOff>27214</xdr:rowOff>
    </xdr:from>
    <xdr:to>
      <xdr:col>7</xdr:col>
      <xdr:colOff>557894</xdr:colOff>
      <xdr:row>8</xdr:row>
      <xdr:rowOff>13607</xdr:rowOff>
    </xdr:to>
    <xdr:sp macro="" textlink="">
      <xdr:nvSpPr>
        <xdr:cNvPr id="11" name="TextBox 10">
          <a:extLst>
            <a:ext uri="{FF2B5EF4-FFF2-40B4-BE49-F238E27FC236}">
              <a16:creationId xmlns:a16="http://schemas.microsoft.com/office/drawing/2014/main" id="{F35CEB76-8951-8961-3F7B-0653E83CE6EE}"/>
            </a:ext>
          </a:extLst>
        </xdr:cNvPr>
        <xdr:cNvSpPr txBox="1"/>
      </xdr:nvSpPr>
      <xdr:spPr>
        <a:xfrm>
          <a:off x="3864429" y="1360714"/>
          <a:ext cx="979715" cy="176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400" b="0"/>
            <a:t>Quantity</a:t>
          </a:r>
        </a:p>
      </xdr:txBody>
    </xdr:sp>
    <xdr:clientData/>
  </xdr:twoCellAnchor>
  <xdr:twoCellAnchor>
    <xdr:from>
      <xdr:col>6</xdr:col>
      <xdr:colOff>312965</xdr:colOff>
      <xdr:row>7</xdr:row>
      <xdr:rowOff>149679</xdr:rowOff>
    </xdr:from>
    <xdr:to>
      <xdr:col>8</xdr:col>
      <xdr:colOff>13609</xdr:colOff>
      <xdr:row>9</xdr:row>
      <xdr:rowOff>136072</xdr:rowOff>
    </xdr:to>
    <xdr:sp macro="" textlink="quantity">
      <xdr:nvSpPr>
        <xdr:cNvPr id="13" name="TextBox 12">
          <a:extLst>
            <a:ext uri="{FF2B5EF4-FFF2-40B4-BE49-F238E27FC236}">
              <a16:creationId xmlns:a16="http://schemas.microsoft.com/office/drawing/2014/main" id="{E55C64F5-9214-5472-D91F-333EF9CCF455}"/>
            </a:ext>
          </a:extLst>
        </xdr:cNvPr>
        <xdr:cNvSpPr txBox="1"/>
      </xdr:nvSpPr>
      <xdr:spPr>
        <a:xfrm>
          <a:off x="3986894" y="1483179"/>
          <a:ext cx="925286"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AB7CDA-5A08-4157-A64A-ED5DAB496B97}" type="TxLink">
            <a:rPr lang="en-US" sz="1600" b="1" i="0" u="none" strike="noStrike">
              <a:solidFill>
                <a:srgbClr val="752BDF"/>
              </a:solidFill>
              <a:latin typeface="Aptos Narrow"/>
            </a:rPr>
            <a:pPr/>
            <a:t>2.4K</a:t>
          </a:fld>
          <a:endParaRPr lang="en-GB" sz="1600" b="1">
            <a:solidFill>
              <a:srgbClr val="752BDF"/>
            </a:solidFill>
          </a:endParaRPr>
        </a:p>
      </xdr:txBody>
    </xdr:sp>
    <xdr:clientData/>
  </xdr:twoCellAnchor>
  <xdr:twoCellAnchor>
    <xdr:from>
      <xdr:col>6</xdr:col>
      <xdr:colOff>95250</xdr:colOff>
      <xdr:row>9</xdr:row>
      <xdr:rowOff>149679</xdr:rowOff>
    </xdr:from>
    <xdr:to>
      <xdr:col>7</xdr:col>
      <xdr:colOff>408215</xdr:colOff>
      <xdr:row>11</xdr:row>
      <xdr:rowOff>40822</xdr:rowOff>
    </xdr:to>
    <xdr:sp macro="" textlink="'Pivot Table'!I11">
      <xdr:nvSpPr>
        <xdr:cNvPr id="14" name="TextBox 13">
          <a:extLst>
            <a:ext uri="{FF2B5EF4-FFF2-40B4-BE49-F238E27FC236}">
              <a16:creationId xmlns:a16="http://schemas.microsoft.com/office/drawing/2014/main" id="{3AA7F948-A380-0B8D-D91B-A42E250ED87F}"/>
            </a:ext>
          </a:extLst>
        </xdr:cNvPr>
        <xdr:cNvSpPr txBox="1"/>
      </xdr:nvSpPr>
      <xdr:spPr>
        <a:xfrm>
          <a:off x="3769179" y="1864179"/>
          <a:ext cx="925286"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2F0D6E-6AE9-4ADA-BAAB-FDEAC491EFF1}" type="TxLink">
            <a:rPr lang="en-US" sz="1200" b="1" i="0" u="none" strike="noStrike">
              <a:solidFill>
                <a:schemeClr val="bg2">
                  <a:lumMod val="50000"/>
                </a:schemeClr>
              </a:solidFill>
              <a:latin typeface="Aptos Narrow"/>
            </a:rPr>
            <a:pPr/>
            <a:t>▲11%YoY</a:t>
          </a:fld>
          <a:endParaRPr lang="en-GB" sz="1200" b="1">
            <a:solidFill>
              <a:schemeClr val="bg2">
                <a:lumMod val="50000"/>
              </a:schemeClr>
            </a:solidFill>
          </a:endParaRPr>
        </a:p>
      </xdr:txBody>
    </xdr:sp>
    <xdr:clientData/>
  </xdr:twoCellAnchor>
  <xdr:twoCellAnchor>
    <xdr:from>
      <xdr:col>8</xdr:col>
      <xdr:colOff>312964</xdr:colOff>
      <xdr:row>6</xdr:row>
      <xdr:rowOff>149678</xdr:rowOff>
    </xdr:from>
    <xdr:to>
      <xdr:col>9</xdr:col>
      <xdr:colOff>557892</xdr:colOff>
      <xdr:row>8</xdr:row>
      <xdr:rowOff>40821</xdr:rowOff>
    </xdr:to>
    <xdr:sp macro="" textlink="">
      <xdr:nvSpPr>
        <xdr:cNvPr id="18" name="TextBox 17">
          <a:extLst>
            <a:ext uri="{FF2B5EF4-FFF2-40B4-BE49-F238E27FC236}">
              <a16:creationId xmlns:a16="http://schemas.microsoft.com/office/drawing/2014/main" id="{0FBFCFB8-15B7-B07D-4921-AFDDE3F75FC0}"/>
            </a:ext>
          </a:extLst>
        </xdr:cNvPr>
        <xdr:cNvSpPr txBox="1"/>
      </xdr:nvSpPr>
      <xdr:spPr>
        <a:xfrm>
          <a:off x="5211535" y="1292678"/>
          <a:ext cx="85725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a:t>Profit</a:t>
          </a:r>
        </a:p>
      </xdr:txBody>
    </xdr:sp>
    <xdr:clientData/>
  </xdr:twoCellAnchor>
  <xdr:twoCellAnchor>
    <xdr:from>
      <xdr:col>8</xdr:col>
      <xdr:colOff>315685</xdr:colOff>
      <xdr:row>7</xdr:row>
      <xdr:rowOff>152401</xdr:rowOff>
    </xdr:from>
    <xdr:to>
      <xdr:col>9</xdr:col>
      <xdr:colOff>560613</xdr:colOff>
      <xdr:row>9</xdr:row>
      <xdr:rowOff>43544</xdr:rowOff>
    </xdr:to>
    <xdr:sp macro="" textlink="profit">
      <xdr:nvSpPr>
        <xdr:cNvPr id="22" name="TextBox 21">
          <a:extLst>
            <a:ext uri="{FF2B5EF4-FFF2-40B4-BE49-F238E27FC236}">
              <a16:creationId xmlns:a16="http://schemas.microsoft.com/office/drawing/2014/main" id="{3847F86E-3465-EA5D-5A44-904016E85EDA}"/>
            </a:ext>
          </a:extLst>
        </xdr:cNvPr>
        <xdr:cNvSpPr txBox="1"/>
      </xdr:nvSpPr>
      <xdr:spPr>
        <a:xfrm>
          <a:off x="5214256" y="1485901"/>
          <a:ext cx="85725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42AB00-E9FB-4E52-88BC-BF3A59987C41}" type="TxLink">
            <a:rPr lang="en-US" sz="1600" b="1" i="0" u="none" strike="noStrike">
              <a:solidFill>
                <a:srgbClr val="752BDF"/>
              </a:solidFill>
              <a:latin typeface="Aptos Narrow"/>
            </a:rPr>
            <a:pPr/>
            <a:t>$3.0K</a:t>
          </a:fld>
          <a:endParaRPr lang="en-GB" sz="1600" b="1">
            <a:solidFill>
              <a:srgbClr val="752BDF"/>
            </a:solidFill>
          </a:endParaRPr>
        </a:p>
      </xdr:txBody>
    </xdr:sp>
    <xdr:clientData/>
  </xdr:twoCellAnchor>
  <xdr:twoCellAnchor>
    <xdr:from>
      <xdr:col>8</xdr:col>
      <xdr:colOff>263980</xdr:colOff>
      <xdr:row>9</xdr:row>
      <xdr:rowOff>114300</xdr:rowOff>
    </xdr:from>
    <xdr:to>
      <xdr:col>9</xdr:col>
      <xdr:colOff>508908</xdr:colOff>
      <xdr:row>11</xdr:row>
      <xdr:rowOff>5443</xdr:rowOff>
    </xdr:to>
    <xdr:sp macro="" textlink="'Pivot Table'!I12">
      <xdr:nvSpPr>
        <xdr:cNvPr id="23" name="TextBox 22">
          <a:extLst>
            <a:ext uri="{FF2B5EF4-FFF2-40B4-BE49-F238E27FC236}">
              <a16:creationId xmlns:a16="http://schemas.microsoft.com/office/drawing/2014/main" id="{1C7DBB4D-2D72-1632-F874-F58E3AF71766}"/>
            </a:ext>
          </a:extLst>
        </xdr:cNvPr>
        <xdr:cNvSpPr txBox="1"/>
      </xdr:nvSpPr>
      <xdr:spPr>
        <a:xfrm>
          <a:off x="5162551" y="1828800"/>
          <a:ext cx="85725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7F6B6D-EB3D-4022-AC5B-139DFCF9982B}" type="TxLink">
            <a:rPr lang="en-US" sz="1100" b="1" i="0" u="none" strike="noStrike">
              <a:solidFill>
                <a:schemeClr val="bg2">
                  <a:lumMod val="50000"/>
                </a:schemeClr>
              </a:solidFill>
              <a:latin typeface="Aptos Narrow"/>
            </a:rPr>
            <a:pPr/>
            <a:t>▼57%YoY</a:t>
          </a:fld>
          <a:endParaRPr lang="en-GB" sz="1100" b="1">
            <a:solidFill>
              <a:schemeClr val="bg2">
                <a:lumMod val="50000"/>
              </a:schemeClr>
            </a:solidFill>
          </a:endParaRPr>
        </a:p>
      </xdr:txBody>
    </xdr:sp>
    <xdr:clientData/>
  </xdr:twoCellAnchor>
  <xdr:twoCellAnchor>
    <xdr:from>
      <xdr:col>3</xdr:col>
      <xdr:colOff>560613</xdr:colOff>
      <xdr:row>13</xdr:row>
      <xdr:rowOff>54430</xdr:rowOff>
    </xdr:from>
    <xdr:to>
      <xdr:col>9</xdr:col>
      <xdr:colOff>326571</xdr:colOff>
      <xdr:row>25</xdr:row>
      <xdr:rowOff>40821</xdr:rowOff>
    </xdr:to>
    <xdr:graphicFrame macro="">
      <xdr:nvGraphicFramePr>
        <xdr:cNvPr id="24" name="Chart 23">
          <a:extLst>
            <a:ext uri="{FF2B5EF4-FFF2-40B4-BE49-F238E27FC236}">
              <a16:creationId xmlns:a16="http://schemas.microsoft.com/office/drawing/2014/main" id="{E8E212CC-4A74-42C8-9E50-6B0F25E0E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11</xdr:row>
      <xdr:rowOff>136072</xdr:rowOff>
    </xdr:from>
    <xdr:to>
      <xdr:col>7</xdr:col>
      <xdr:colOff>353786</xdr:colOff>
      <xdr:row>13</xdr:row>
      <xdr:rowOff>1</xdr:rowOff>
    </xdr:to>
    <xdr:sp macro="" textlink="">
      <xdr:nvSpPr>
        <xdr:cNvPr id="25" name="TextBox 24">
          <a:extLst>
            <a:ext uri="{FF2B5EF4-FFF2-40B4-BE49-F238E27FC236}">
              <a16:creationId xmlns:a16="http://schemas.microsoft.com/office/drawing/2014/main" id="{C09166A3-103C-025A-0019-B2A687E3A10B}"/>
            </a:ext>
          </a:extLst>
        </xdr:cNvPr>
        <xdr:cNvSpPr txBox="1"/>
      </xdr:nvSpPr>
      <xdr:spPr>
        <a:xfrm>
          <a:off x="2639786" y="2231572"/>
          <a:ext cx="2000250"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752BDF"/>
              </a:solidFill>
            </a:rPr>
            <a:t>Shipping Mode</a:t>
          </a:r>
        </a:p>
      </xdr:txBody>
    </xdr:sp>
    <xdr:clientData/>
  </xdr:twoCellAnchor>
  <xdr:twoCellAnchor>
    <xdr:from>
      <xdr:col>11</xdr:col>
      <xdr:colOff>383721</xdr:colOff>
      <xdr:row>6</xdr:row>
      <xdr:rowOff>152400</xdr:rowOff>
    </xdr:from>
    <xdr:to>
      <xdr:col>14</xdr:col>
      <xdr:colOff>547007</xdr:colOff>
      <xdr:row>8</xdr:row>
      <xdr:rowOff>16329</xdr:rowOff>
    </xdr:to>
    <xdr:sp macro="" textlink="">
      <xdr:nvSpPr>
        <xdr:cNvPr id="26" name="TextBox 25">
          <a:extLst>
            <a:ext uri="{FF2B5EF4-FFF2-40B4-BE49-F238E27FC236}">
              <a16:creationId xmlns:a16="http://schemas.microsoft.com/office/drawing/2014/main" id="{F3318BCD-FBDB-337F-C2FA-4E3E073264E1}"/>
            </a:ext>
          </a:extLst>
        </xdr:cNvPr>
        <xdr:cNvSpPr txBox="1"/>
      </xdr:nvSpPr>
      <xdr:spPr>
        <a:xfrm>
          <a:off x="7119257" y="1295400"/>
          <a:ext cx="2000250"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752BDF"/>
              </a:solidFill>
            </a:rPr>
            <a:t>Sales Trend</a:t>
          </a:r>
        </a:p>
      </xdr:txBody>
    </xdr:sp>
    <xdr:clientData/>
  </xdr:twoCellAnchor>
  <xdr:twoCellAnchor>
    <xdr:from>
      <xdr:col>18</xdr:col>
      <xdr:colOff>481692</xdr:colOff>
      <xdr:row>0</xdr:row>
      <xdr:rowOff>0</xdr:rowOff>
    </xdr:from>
    <xdr:to>
      <xdr:col>22</xdr:col>
      <xdr:colOff>32657</xdr:colOff>
      <xdr:row>0</xdr:row>
      <xdr:rowOff>0</xdr:rowOff>
    </xdr:to>
    <xdr:sp macro="" textlink="">
      <xdr:nvSpPr>
        <xdr:cNvPr id="27" name="TextBox 26">
          <a:extLst>
            <a:ext uri="{FF2B5EF4-FFF2-40B4-BE49-F238E27FC236}">
              <a16:creationId xmlns:a16="http://schemas.microsoft.com/office/drawing/2014/main" id="{4F0569DE-65F6-BD27-1B4A-5AD28D15043F}"/>
            </a:ext>
          </a:extLst>
        </xdr:cNvPr>
        <xdr:cNvSpPr txBox="1"/>
      </xdr:nvSpPr>
      <xdr:spPr>
        <a:xfrm>
          <a:off x="11503478" y="0"/>
          <a:ext cx="20002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752BDF"/>
              </a:solidFill>
            </a:rPr>
            <a:t>Shipping Mode</a:t>
          </a:r>
        </a:p>
      </xdr:txBody>
    </xdr:sp>
    <xdr:clientData/>
  </xdr:twoCellAnchor>
  <xdr:twoCellAnchor>
    <xdr:from>
      <xdr:col>3</xdr:col>
      <xdr:colOff>533743</xdr:colOff>
      <xdr:row>24</xdr:row>
      <xdr:rowOff>183696</xdr:rowOff>
    </xdr:from>
    <xdr:to>
      <xdr:col>8</xdr:col>
      <xdr:colOff>430328</xdr:colOff>
      <xdr:row>26</xdr:row>
      <xdr:rowOff>14968</xdr:rowOff>
    </xdr:to>
    <xdr:sp macro="" textlink="salescategory">
      <xdr:nvSpPr>
        <xdr:cNvPr id="29" name="TextBox 28">
          <a:extLst>
            <a:ext uri="{FF2B5EF4-FFF2-40B4-BE49-F238E27FC236}">
              <a16:creationId xmlns:a16="http://schemas.microsoft.com/office/drawing/2014/main" id="{CF3E75B1-D13C-4596-840D-B77A249DAD98}"/>
            </a:ext>
          </a:extLst>
        </xdr:cNvPr>
        <xdr:cNvSpPr txBox="1"/>
      </xdr:nvSpPr>
      <xdr:spPr>
        <a:xfrm>
          <a:off x="2355399" y="4755696"/>
          <a:ext cx="2932679" cy="212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BE504B-BBB9-4DF7-8F4A-FF246F06D35C}" type="TxLink">
            <a:rPr lang="en-US" sz="1100" b="1" i="0" u="none" strike="noStrike">
              <a:solidFill>
                <a:srgbClr val="000000"/>
              </a:solidFill>
              <a:latin typeface="Aptos Narrow"/>
            </a:rPr>
            <a:pPr/>
            <a:t>Higest Sales from Category: Chairs ($328.4K)</a:t>
          </a:fld>
          <a:endParaRPr lang="en-GB" sz="1400" b="1">
            <a:solidFill>
              <a:srgbClr val="752BDF"/>
            </a:solidFill>
          </a:endParaRPr>
        </a:p>
      </xdr:txBody>
    </xdr:sp>
    <xdr:clientData/>
  </xdr:twoCellAnchor>
  <xdr:twoCellAnchor>
    <xdr:from>
      <xdr:col>11</xdr:col>
      <xdr:colOff>541564</xdr:colOff>
      <xdr:row>23</xdr:row>
      <xdr:rowOff>78921</xdr:rowOff>
    </xdr:from>
    <xdr:to>
      <xdr:col>15</xdr:col>
      <xdr:colOff>92529</xdr:colOff>
      <xdr:row>24</xdr:row>
      <xdr:rowOff>133350</xdr:rowOff>
    </xdr:to>
    <xdr:sp macro="" textlink="">
      <xdr:nvSpPr>
        <xdr:cNvPr id="30" name="TextBox 29">
          <a:extLst>
            <a:ext uri="{FF2B5EF4-FFF2-40B4-BE49-F238E27FC236}">
              <a16:creationId xmlns:a16="http://schemas.microsoft.com/office/drawing/2014/main" id="{AE3F7B57-5025-726F-6EB3-FD5329672CD2}"/>
            </a:ext>
          </a:extLst>
        </xdr:cNvPr>
        <xdr:cNvSpPr txBox="1"/>
      </xdr:nvSpPr>
      <xdr:spPr>
        <a:xfrm>
          <a:off x="7277100" y="4460421"/>
          <a:ext cx="2000250"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752BDF"/>
              </a:solidFill>
            </a:rPr>
            <a:t>Shipping Distribution</a:t>
          </a:r>
        </a:p>
      </xdr:txBody>
    </xdr:sp>
    <xdr:clientData/>
  </xdr:twoCellAnchor>
  <xdr:twoCellAnchor>
    <xdr:from>
      <xdr:col>19</xdr:col>
      <xdr:colOff>272143</xdr:colOff>
      <xdr:row>6</xdr:row>
      <xdr:rowOff>122464</xdr:rowOff>
    </xdr:from>
    <xdr:to>
      <xdr:col>23</xdr:col>
      <xdr:colOff>299357</xdr:colOff>
      <xdr:row>7</xdr:row>
      <xdr:rowOff>176893</xdr:rowOff>
    </xdr:to>
    <xdr:sp macro="" textlink="">
      <xdr:nvSpPr>
        <xdr:cNvPr id="31" name="TextBox 30">
          <a:extLst>
            <a:ext uri="{FF2B5EF4-FFF2-40B4-BE49-F238E27FC236}">
              <a16:creationId xmlns:a16="http://schemas.microsoft.com/office/drawing/2014/main" id="{381B90D5-5053-F77E-7BE1-5F5B203E3906}"/>
            </a:ext>
          </a:extLst>
        </xdr:cNvPr>
        <xdr:cNvSpPr txBox="1"/>
      </xdr:nvSpPr>
      <xdr:spPr>
        <a:xfrm>
          <a:off x="11906250" y="1265464"/>
          <a:ext cx="2476500"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752BDF"/>
              </a:solidFill>
            </a:rPr>
            <a:t>Shipping Distribution by States</a:t>
          </a:r>
        </a:p>
      </xdr:txBody>
    </xdr:sp>
    <xdr:clientData/>
  </xdr:twoCellAnchor>
  <xdr:twoCellAnchor>
    <xdr:from>
      <xdr:col>3</xdr:col>
      <xdr:colOff>571502</xdr:colOff>
      <xdr:row>13</xdr:row>
      <xdr:rowOff>13609</xdr:rowOff>
    </xdr:from>
    <xdr:to>
      <xdr:col>9</xdr:col>
      <xdr:colOff>149680</xdr:colOff>
      <xdr:row>14</xdr:row>
      <xdr:rowOff>40823</xdr:rowOff>
    </xdr:to>
    <xdr:sp macro="" textlink="shippingmode">
      <xdr:nvSpPr>
        <xdr:cNvPr id="32" name="TextBox 31">
          <a:extLst>
            <a:ext uri="{FF2B5EF4-FFF2-40B4-BE49-F238E27FC236}">
              <a16:creationId xmlns:a16="http://schemas.microsoft.com/office/drawing/2014/main" id="{D5A97048-67A5-924B-CE20-155C54B8D4B3}"/>
            </a:ext>
          </a:extLst>
        </xdr:cNvPr>
        <xdr:cNvSpPr txBox="1"/>
      </xdr:nvSpPr>
      <xdr:spPr>
        <a:xfrm>
          <a:off x="2408466" y="2490109"/>
          <a:ext cx="3252107"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F17F81-8FBE-477E-B4E4-219EAFB0597F}" type="TxLink">
            <a:rPr lang="en-US" sz="1100" b="1" i="0" u="none" strike="noStrike">
              <a:solidFill>
                <a:srgbClr val="000000"/>
              </a:solidFill>
              <a:latin typeface="Aptos Narrow"/>
            </a:rPr>
            <a:pPr/>
            <a:t>Most Used Shipping mode is Standard Class (1248)</a:t>
          </a:fld>
          <a:endParaRPr lang="en-GB" sz="1100" b="1"/>
        </a:p>
      </xdr:txBody>
    </xdr:sp>
    <xdr:clientData/>
  </xdr:twoCellAnchor>
  <xdr:twoCellAnchor>
    <xdr:from>
      <xdr:col>3</xdr:col>
      <xdr:colOff>525236</xdr:colOff>
      <xdr:row>25</xdr:row>
      <xdr:rowOff>103416</xdr:rowOff>
    </xdr:from>
    <xdr:to>
      <xdr:col>11</xdr:col>
      <xdr:colOff>198664</xdr:colOff>
      <xdr:row>39</xdr:row>
      <xdr:rowOff>179616</xdr:rowOff>
    </xdr:to>
    <xdr:graphicFrame macro="">
      <xdr:nvGraphicFramePr>
        <xdr:cNvPr id="34" name="Chart 33">
          <a:extLst>
            <a:ext uri="{FF2B5EF4-FFF2-40B4-BE49-F238E27FC236}">
              <a16:creationId xmlns:a16="http://schemas.microsoft.com/office/drawing/2014/main" id="{E0E24FC4-DBC8-4B50-A947-A19EFBF40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157843</xdr:colOff>
      <xdr:row>7</xdr:row>
      <xdr:rowOff>68035</xdr:rowOff>
    </xdr:from>
    <xdr:to>
      <xdr:col>17</xdr:col>
      <xdr:colOff>571500</xdr:colOff>
      <xdr:row>21</xdr:row>
      <xdr:rowOff>57151</xdr:rowOff>
    </xdr:to>
    <xdr:graphicFrame macro="">
      <xdr:nvGraphicFramePr>
        <xdr:cNvPr id="35" name="Chart 34">
          <a:extLst>
            <a:ext uri="{FF2B5EF4-FFF2-40B4-BE49-F238E27FC236}">
              <a16:creationId xmlns:a16="http://schemas.microsoft.com/office/drawing/2014/main" id="{20C721A2-1989-49A6-AC5B-706C6BF86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394607</xdr:colOff>
      <xdr:row>7</xdr:row>
      <xdr:rowOff>163286</xdr:rowOff>
    </xdr:from>
    <xdr:to>
      <xdr:col>16</xdr:col>
      <xdr:colOff>449036</xdr:colOff>
      <xdr:row>9</xdr:row>
      <xdr:rowOff>27215</xdr:rowOff>
    </xdr:to>
    <xdr:sp macro="" textlink="salestrend">
      <xdr:nvSpPr>
        <xdr:cNvPr id="36" name="TextBox 35">
          <a:extLst>
            <a:ext uri="{FF2B5EF4-FFF2-40B4-BE49-F238E27FC236}">
              <a16:creationId xmlns:a16="http://schemas.microsoft.com/office/drawing/2014/main" id="{DC3BB59D-5BDF-64C5-9842-10AE55713F46}"/>
            </a:ext>
          </a:extLst>
        </xdr:cNvPr>
        <xdr:cNvSpPr txBox="1"/>
      </xdr:nvSpPr>
      <xdr:spPr>
        <a:xfrm>
          <a:off x="7130143" y="1496786"/>
          <a:ext cx="3116036"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2D95E6-940F-4512-8133-2974D5868AF2}" type="TxLink">
            <a:rPr lang="en-US" sz="1100" b="1" i="0" u="none" strike="noStrike">
              <a:solidFill>
                <a:srgbClr val="000000"/>
              </a:solidFill>
              <a:latin typeface="Aptos Narrow"/>
            </a:rPr>
            <a:pPr/>
            <a:t>Peak Sales month is Dec with $121.8K in sales</a:t>
          </a:fld>
          <a:endParaRPr lang="en-GB" sz="1100" b="1"/>
        </a:p>
      </xdr:txBody>
    </xdr:sp>
    <xdr:clientData/>
  </xdr:twoCellAnchor>
  <xdr:twoCellAnchor>
    <xdr:from>
      <xdr:col>11</xdr:col>
      <xdr:colOff>231321</xdr:colOff>
      <xdr:row>24</xdr:row>
      <xdr:rowOff>136070</xdr:rowOff>
    </xdr:from>
    <xdr:to>
      <xdr:col>18</xdr:col>
      <xdr:colOff>40821</xdr:colOff>
      <xdr:row>37</xdr:row>
      <xdr:rowOff>179615</xdr:rowOff>
    </xdr:to>
    <xdr:graphicFrame macro="">
      <xdr:nvGraphicFramePr>
        <xdr:cNvPr id="38" name="Chart 37">
          <a:extLst>
            <a:ext uri="{FF2B5EF4-FFF2-40B4-BE49-F238E27FC236}">
              <a16:creationId xmlns:a16="http://schemas.microsoft.com/office/drawing/2014/main" id="{5CD944FF-8142-4609-A7FC-77845B4EA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356507</xdr:colOff>
      <xdr:row>24</xdr:row>
      <xdr:rowOff>70758</xdr:rowOff>
    </xdr:from>
    <xdr:to>
      <xdr:col>16</xdr:col>
      <xdr:colOff>410936</xdr:colOff>
      <xdr:row>25</xdr:row>
      <xdr:rowOff>125187</xdr:rowOff>
    </xdr:to>
    <xdr:sp macro="" textlink="dropline">
      <xdr:nvSpPr>
        <xdr:cNvPr id="39" name="TextBox 38">
          <a:extLst>
            <a:ext uri="{FF2B5EF4-FFF2-40B4-BE49-F238E27FC236}">
              <a16:creationId xmlns:a16="http://schemas.microsoft.com/office/drawing/2014/main" id="{D67D24F7-7A95-A268-00BA-F198305BB3F7}"/>
            </a:ext>
          </a:extLst>
        </xdr:cNvPr>
        <xdr:cNvSpPr txBox="1"/>
      </xdr:nvSpPr>
      <xdr:spPr>
        <a:xfrm>
          <a:off x="7092043" y="4642758"/>
          <a:ext cx="3116036"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FB562D-19CE-4D53-A8DC-5A89AF723DB5}" type="TxLink">
            <a:rPr lang="en-US" sz="1100" b="1" i="0" u="none" strike="noStrike">
              <a:solidFill>
                <a:srgbClr val="000000"/>
              </a:solidFill>
              <a:latin typeface="Aptos Narrow"/>
            </a:rPr>
            <a:pPr/>
            <a:t>Most Orders (28%) were delivered in 4- days</a:t>
          </a:fld>
          <a:endParaRPr lang="en-GB" sz="1100" b="1"/>
        </a:p>
      </xdr:txBody>
    </xdr:sp>
    <xdr:clientData/>
  </xdr:twoCellAnchor>
  <xdr:twoCellAnchor>
    <xdr:from>
      <xdr:col>18</xdr:col>
      <xdr:colOff>312964</xdr:colOff>
      <xdr:row>9</xdr:row>
      <xdr:rowOff>89810</xdr:rowOff>
    </xdr:from>
    <xdr:to>
      <xdr:col>25</xdr:col>
      <xdr:colOff>8164</xdr:colOff>
      <xdr:row>23</xdr:row>
      <xdr:rowOff>166010</xdr:rowOff>
    </xdr:to>
    <mc:AlternateContent xmlns:mc="http://schemas.openxmlformats.org/markup-compatibility/2006">
      <mc:Choice xmlns:cx4="http://schemas.microsoft.com/office/drawing/2016/5/10/chartex" Requires="cx4">
        <xdr:graphicFrame macro="">
          <xdr:nvGraphicFramePr>
            <xdr:cNvPr id="40" name="Chart 39">
              <a:extLst>
                <a:ext uri="{FF2B5EF4-FFF2-40B4-BE49-F238E27FC236}">
                  <a16:creationId xmlns:a16="http://schemas.microsoft.com/office/drawing/2014/main" id="{A7BDCF45-BE08-4DFB-9B5C-86F90EF9B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285764" y="1804310"/>
              <a:ext cx="39624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84365</xdr:colOff>
      <xdr:row>7</xdr:row>
      <xdr:rowOff>125187</xdr:rowOff>
    </xdr:from>
    <xdr:to>
      <xdr:col>24</xdr:col>
      <xdr:colOff>138794</xdr:colOff>
      <xdr:row>8</xdr:row>
      <xdr:rowOff>179616</xdr:rowOff>
    </xdr:to>
    <xdr:sp macro="" textlink="map">
      <xdr:nvSpPr>
        <xdr:cNvPr id="41" name="TextBox 40">
          <a:extLst>
            <a:ext uri="{FF2B5EF4-FFF2-40B4-BE49-F238E27FC236}">
              <a16:creationId xmlns:a16="http://schemas.microsoft.com/office/drawing/2014/main" id="{55D87B47-57F0-48C1-39AC-FA61C3B31230}"/>
            </a:ext>
          </a:extLst>
        </xdr:cNvPr>
        <xdr:cNvSpPr txBox="1"/>
      </xdr:nvSpPr>
      <xdr:spPr>
        <a:xfrm>
          <a:off x="11718472" y="1458687"/>
          <a:ext cx="3116036"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96EB4C-0D04-40A2-9127-0B3236141387}" type="TxLink">
            <a:rPr lang="en-US" sz="1100" b="1" i="0" u="none" strike="noStrike">
              <a:solidFill>
                <a:srgbClr val="000000"/>
              </a:solidFill>
              <a:latin typeface="Aptos Narrow"/>
            </a:rPr>
            <a:pPr/>
            <a:t>California is the state with most sales ($156.1K)</a:t>
          </a:fld>
          <a:endParaRPr lang="en-US" sz="1100" b="1"/>
        </a:p>
      </xdr:txBody>
    </xdr:sp>
    <xdr:clientData/>
  </xdr:twoCellAnchor>
  <xdr:twoCellAnchor editAs="oneCell">
    <xdr:from>
      <xdr:col>20</xdr:col>
      <xdr:colOff>217715</xdr:colOff>
      <xdr:row>2</xdr:row>
      <xdr:rowOff>152401</xdr:rowOff>
    </xdr:from>
    <xdr:to>
      <xdr:col>25</xdr:col>
      <xdr:colOff>394608</xdr:colOff>
      <xdr:row>4</xdr:row>
      <xdr:rowOff>152401</xdr:rowOff>
    </xdr:to>
    <mc:AlternateContent xmlns:mc="http://schemas.openxmlformats.org/markup-compatibility/2006" xmlns:a14="http://schemas.microsoft.com/office/drawing/2010/main">
      <mc:Choice Requires="a14">
        <xdr:graphicFrame macro="">
          <xdr:nvGraphicFramePr>
            <xdr:cNvPr id="42" name="Region">
              <a:extLst>
                <a:ext uri="{FF2B5EF4-FFF2-40B4-BE49-F238E27FC236}">
                  <a16:creationId xmlns:a16="http://schemas.microsoft.com/office/drawing/2014/main" id="{9F524765-0E1E-4718-B5A1-9B1E69B835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464144" y="533401"/>
              <a:ext cx="3238500" cy="381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367393</xdr:colOff>
      <xdr:row>2</xdr:row>
      <xdr:rowOff>152401</xdr:rowOff>
    </xdr:from>
    <xdr:to>
      <xdr:col>19</xdr:col>
      <xdr:colOff>394607</xdr:colOff>
      <xdr:row>4</xdr:row>
      <xdr:rowOff>149679</xdr:rowOff>
    </xdr:to>
    <mc:AlternateContent xmlns:mc="http://schemas.openxmlformats.org/markup-compatibility/2006" xmlns:a14="http://schemas.microsoft.com/office/drawing/2010/main">
      <mc:Choice Requires="a14">
        <xdr:graphicFrame macro="">
          <xdr:nvGraphicFramePr>
            <xdr:cNvPr id="43" name="Segment">
              <a:extLst>
                <a:ext uri="{FF2B5EF4-FFF2-40B4-BE49-F238E27FC236}">
                  <a16:creationId xmlns:a16="http://schemas.microsoft.com/office/drawing/2014/main" id="{DD7B2A60-9888-4011-990E-1C18EEB8F29C}"/>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8939893" y="533401"/>
              <a:ext cx="3088821" cy="3782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557892</xdr:colOff>
      <xdr:row>25</xdr:row>
      <xdr:rowOff>8166</xdr:rowOff>
    </xdr:from>
    <xdr:to>
      <xdr:col>25</xdr:col>
      <xdr:colOff>108856</xdr:colOff>
      <xdr:row>39</xdr:row>
      <xdr:rowOff>84366</xdr:rowOff>
    </xdr:to>
    <xdr:graphicFrame macro="">
      <xdr:nvGraphicFramePr>
        <xdr:cNvPr id="4" name="Chart 3">
          <a:extLst>
            <a:ext uri="{FF2B5EF4-FFF2-40B4-BE49-F238E27FC236}">
              <a16:creationId xmlns:a16="http://schemas.microsoft.com/office/drawing/2014/main" id="{FC08D604-3405-46F7-AB8A-E633640F76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153421</xdr:colOff>
      <xdr:row>24</xdr:row>
      <xdr:rowOff>27556</xdr:rowOff>
    </xdr:from>
    <xdr:to>
      <xdr:col>24</xdr:col>
      <xdr:colOff>207850</xdr:colOff>
      <xdr:row>25</xdr:row>
      <xdr:rowOff>81985</xdr:rowOff>
    </xdr:to>
    <xdr:sp macro="" textlink="topselling">
      <xdr:nvSpPr>
        <xdr:cNvPr id="33" name="TextBox 32">
          <a:extLst>
            <a:ext uri="{FF2B5EF4-FFF2-40B4-BE49-F238E27FC236}">
              <a16:creationId xmlns:a16="http://schemas.microsoft.com/office/drawing/2014/main" id="{C2FD6D12-4C6D-C45D-CA4C-D592DF3A1D74}"/>
            </a:ext>
          </a:extLst>
        </xdr:cNvPr>
        <xdr:cNvSpPr txBox="1"/>
      </xdr:nvSpPr>
      <xdr:spPr>
        <a:xfrm>
          <a:off x="11690577" y="4599556"/>
          <a:ext cx="3090523"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D7E66F-C755-43F1-A587-D45B08FDA6DE}" type="TxLink">
            <a:rPr lang="en-US" sz="1100" b="1" i="0" u="none" strike="noStrike">
              <a:solidFill>
                <a:srgbClr val="000000"/>
              </a:solidFill>
              <a:latin typeface="Aptos Narrow"/>
            </a:rPr>
            <a:pPr/>
            <a:t>Top selling City: California ($156.1K)</a:t>
          </a:fld>
          <a:endParaRPr lang="en-US" sz="1100" b="1" i="0" u="none" strike="noStrike">
            <a:solidFill>
              <a:srgbClr val="000000"/>
            </a:solidFill>
            <a:latin typeface="Aptos Narrow"/>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0.22073</cdr:x>
      <cdr:y>0.33533</cdr:y>
    </cdr:from>
    <cdr:to>
      <cdr:x>0.51741</cdr:x>
      <cdr:y>0.60479</cdr:y>
    </cdr:to>
    <cdr:sp macro="" textlink="">
      <cdr:nvSpPr>
        <cdr:cNvPr id="2" name="TextBox 1">
          <a:extLst xmlns:a="http://schemas.openxmlformats.org/drawingml/2006/main">
            <a:ext uri="{FF2B5EF4-FFF2-40B4-BE49-F238E27FC236}">
              <a16:creationId xmlns:a16="http://schemas.microsoft.com/office/drawing/2014/main" id="{213466DB-5707-F305-84CB-5520A222BE77}"/>
            </a:ext>
          </a:extLst>
        </cdr:cNvPr>
        <cdr:cNvSpPr txBox="1"/>
      </cdr:nvSpPr>
      <cdr:spPr>
        <a:xfrm xmlns:a="http://schemas.openxmlformats.org/drawingml/2006/main">
          <a:off x="759280" y="761998"/>
          <a:ext cx="1020536" cy="61232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r>
            <a:rPr lang="en-GB" sz="1600" b="1" kern="1200">
              <a:solidFill>
                <a:srgbClr val="752BDF"/>
              </a:solidFill>
            </a:rPr>
            <a:t>Ship Mode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ty Y." refreshedDate="45859.098885648149" createdVersion="8" refreshedVersion="8" minRefreshableVersion="3" recordCount="2121" xr:uid="{4E01DE1C-D2D4-4B7C-A7AD-21DB34BD30C4}">
  <cacheSource type="worksheet">
    <worksheetSource name="Furniture"/>
  </cacheSource>
  <cacheFields count="23">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5">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0">
      <sharedItems containsSemiMixedTypes="0" containsString="0" containsNumber="1" containsInteger="1" minValue="41649" maxValue="43105"/>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1">
        <rangePr groupBy="quarters" startDate="2014-01-06T00:00:00" endDate="2017-12-31T00:00:00"/>
        <groupItems count="6">
          <s v="&lt;06/01/2014"/>
          <s v="Qtr1"/>
          <s v="Qtr2"/>
          <s v="Qtr3"/>
          <s v="Qtr4"/>
          <s v="&gt;31/12/2017"/>
        </groupItems>
      </fieldGroup>
    </cacheField>
    <cacheField name="Years (Order Date)"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507236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n v="42685"/>
    <x v="0"/>
    <s v="CG-12520"/>
    <s v="Claire Gute"/>
    <x v="0"/>
    <s v="United States"/>
    <s v="Henderson"/>
    <x v="0"/>
    <x v="0"/>
    <s v="FUR-BO-10001798"/>
    <s v="Furniture"/>
    <x v="0"/>
    <s v="Bush Somerset Collection Bookcase"/>
    <n v="261.95999999999998"/>
    <n v="2"/>
    <n v="41.913600000000002"/>
    <x v="0"/>
    <x v="0"/>
  </r>
  <r>
    <x v="0"/>
    <x v="0"/>
    <n v="42685"/>
    <x v="0"/>
    <s v="CG-12520"/>
    <s v="Claire Gute"/>
    <x v="0"/>
    <s v="United States"/>
    <s v="Henderson"/>
    <x v="0"/>
    <x v="0"/>
    <s v="FUR-CH-10000454"/>
    <s v="Furniture"/>
    <x v="1"/>
    <s v="Hon Deluxe Fabric Upholstered Stacking Chairs, Rounded Back"/>
    <n v="731.94"/>
    <n v="3"/>
    <n v="219.58199999999999"/>
    <x v="0"/>
    <x v="0"/>
  </r>
  <r>
    <x v="1"/>
    <x v="1"/>
    <n v="42295"/>
    <x v="1"/>
    <s v="SO-20335"/>
    <s v="Sean O'Donnell"/>
    <x v="0"/>
    <s v="United States"/>
    <s v="Fort Lauderdale"/>
    <x v="1"/>
    <x v="0"/>
    <s v="FUR-TA-10000577"/>
    <s v="Furniture"/>
    <x v="2"/>
    <s v="Bretford CR4500 Series Slim Rectangular Table"/>
    <n v="957.57749999999999"/>
    <n v="5"/>
    <n v="-383.03100000000001"/>
    <x v="1"/>
    <x v="1"/>
  </r>
  <r>
    <x v="2"/>
    <x v="2"/>
    <n v="41804"/>
    <x v="1"/>
    <s v="BH-11710"/>
    <s v="Brosina Hoffman"/>
    <x v="0"/>
    <s v="United States"/>
    <s v="Los Angeles"/>
    <x v="2"/>
    <x v="1"/>
    <s v="FUR-FU-10001487"/>
    <s v="Furniture"/>
    <x v="3"/>
    <s v="Eldon Expressions Wood and Plastic Desk Accessories, Cherry Wood"/>
    <n v="48.86"/>
    <n v="7"/>
    <n v="14.1694"/>
    <x v="2"/>
    <x v="2"/>
  </r>
  <r>
    <x v="2"/>
    <x v="2"/>
    <n v="41804"/>
    <x v="1"/>
    <s v="BH-11710"/>
    <s v="Brosina Hoffman"/>
    <x v="0"/>
    <s v="United States"/>
    <s v="Los Angeles"/>
    <x v="2"/>
    <x v="1"/>
    <s v="FUR-TA-10001539"/>
    <s v="Furniture"/>
    <x v="2"/>
    <s v="Chromcraft Rectangular Conference Tables"/>
    <n v="1706.184"/>
    <n v="9"/>
    <n v="85.309200000000004"/>
    <x v="2"/>
    <x v="2"/>
  </r>
  <r>
    <x v="3"/>
    <x v="3"/>
    <n v="42934"/>
    <x v="0"/>
    <s v="SF-20065"/>
    <s v="Sandra Flanagan"/>
    <x v="0"/>
    <s v="United States"/>
    <s v="Philadelphia"/>
    <x v="3"/>
    <x v="2"/>
    <s v="FUR-CH-10002774"/>
    <s v="Furniture"/>
    <x v="1"/>
    <s v="Global Deluxe Stacking Chair, Gray"/>
    <n v="71.372"/>
    <n v="2"/>
    <n v="-1.0196000000000001"/>
    <x v="3"/>
    <x v="3"/>
  </r>
  <r>
    <x v="4"/>
    <x v="4"/>
    <n v="42277"/>
    <x v="1"/>
    <s v="EB-13870"/>
    <s v="Emily Burns"/>
    <x v="0"/>
    <s v="United States"/>
    <s v="Orem"/>
    <x v="4"/>
    <x v="1"/>
    <s v="FUR-TA-10000577"/>
    <s v="Furniture"/>
    <x v="2"/>
    <s v="Bretford CR4500 Series Slim Rectangular Table"/>
    <n v="1044.6300000000001"/>
    <n v="3"/>
    <n v="240.26490000000001"/>
    <x v="2"/>
    <x v="4"/>
  </r>
  <r>
    <x v="5"/>
    <x v="5"/>
    <n v="42268"/>
    <x v="1"/>
    <s v="TB-21520"/>
    <s v="Tracy Blumstein"/>
    <x v="0"/>
    <s v="United States"/>
    <s v="Philadelphia"/>
    <x v="3"/>
    <x v="2"/>
    <s v="FUR-BO-10004834"/>
    <s v="Furniture"/>
    <x v="0"/>
    <s v="Riverside Palais Royal Lawyers Bookcase, Royale Cherry Finish"/>
    <n v="3083.43"/>
    <n v="7"/>
    <n v="-1665.0522000000001"/>
    <x v="4"/>
    <x v="4"/>
  </r>
  <r>
    <x v="5"/>
    <x v="5"/>
    <n v="42268"/>
    <x v="1"/>
    <s v="TB-21520"/>
    <s v="Tracy Blumstein"/>
    <x v="0"/>
    <s v="United States"/>
    <s v="Philadelphia"/>
    <x v="3"/>
    <x v="2"/>
    <s v="FUR-FU-10004848"/>
    <s v="Furniture"/>
    <x v="3"/>
    <s v="Howard Miller 13-3/4&quot; Diameter Brushed Chrome Round Wall Clock"/>
    <n v="124.2"/>
    <n v="3"/>
    <n v="15.525"/>
    <x v="4"/>
    <x v="4"/>
  </r>
  <r>
    <x v="6"/>
    <x v="6"/>
    <n v="42714"/>
    <x v="2"/>
    <s v="GH-14485"/>
    <s v="Gene Hale"/>
    <x v="1"/>
    <s v="United States"/>
    <s v="Richardson"/>
    <x v="5"/>
    <x v="3"/>
    <s v="FUR-FU-10003664"/>
    <s v="Furniture"/>
    <x v="3"/>
    <s v="Electrix Architect's Clamp-On Swing Arm Lamp, Black"/>
    <n v="190.92"/>
    <n v="5"/>
    <n v="-147.96299999999999"/>
    <x v="3"/>
    <x v="5"/>
  </r>
  <r>
    <x v="7"/>
    <x v="7"/>
    <n v="42369"/>
    <x v="1"/>
    <s v="SN-20710"/>
    <s v="Steve Nguyen"/>
    <x v="2"/>
    <s v="United States"/>
    <s v="Houston"/>
    <x v="5"/>
    <x v="3"/>
    <s v="FUR-BO-10002545"/>
    <s v="Furniture"/>
    <x v="0"/>
    <s v="Atlantic Metals Mobile 3-Shelf Bookcases, Custom Colors"/>
    <n v="532.39919999999995"/>
    <n v="3"/>
    <n v="-46.976399999999998"/>
    <x v="4"/>
    <x v="5"/>
  </r>
  <r>
    <x v="7"/>
    <x v="7"/>
    <n v="42369"/>
    <x v="1"/>
    <s v="SN-20710"/>
    <s v="Steve Nguyen"/>
    <x v="2"/>
    <s v="United States"/>
    <s v="Houston"/>
    <x v="5"/>
    <x v="3"/>
    <s v="FUR-CH-10004218"/>
    <s v="Furniture"/>
    <x v="1"/>
    <s v="Global Fabric Manager's Chair, Dark Gray"/>
    <n v="212.05799999999999"/>
    <n v="3"/>
    <n v="-15.147"/>
    <x v="4"/>
    <x v="5"/>
  </r>
  <r>
    <x v="8"/>
    <x v="8"/>
    <n v="42116"/>
    <x v="1"/>
    <s v="DP-13000"/>
    <s v="Darren Powers"/>
    <x v="0"/>
    <s v="United States"/>
    <s v="New Albany"/>
    <x v="6"/>
    <x v="3"/>
    <s v="FUR-FU-10001706"/>
    <s v="Furniture"/>
    <x v="3"/>
    <s v="Longer-Life Soft White Bulbs"/>
    <n v="6.16"/>
    <n v="2"/>
    <n v="2.9567999999999999"/>
    <x v="4"/>
    <x v="6"/>
  </r>
  <r>
    <x v="8"/>
    <x v="8"/>
    <n v="42116"/>
    <x v="1"/>
    <s v="DP-13000"/>
    <s v="Darren Powers"/>
    <x v="0"/>
    <s v="United States"/>
    <s v="New Albany"/>
    <x v="6"/>
    <x v="3"/>
    <s v="FUR-CH-10003061"/>
    <s v="Furniture"/>
    <x v="1"/>
    <s v="Global Leather Task Chair, Black"/>
    <n v="89.99"/>
    <n v="1"/>
    <n v="17.098099999999999"/>
    <x v="4"/>
    <x v="6"/>
  </r>
  <r>
    <x v="9"/>
    <x v="9"/>
    <n v="42539"/>
    <x v="2"/>
    <s v="TB-21055"/>
    <s v="Ted Butterfield"/>
    <x v="0"/>
    <s v="United States"/>
    <s v="Troy"/>
    <x v="7"/>
    <x v="2"/>
    <s v="FUR-CH-10003968"/>
    <s v="Furniture"/>
    <x v="1"/>
    <s v="Novimex Turbo Task Chair"/>
    <n v="319.41000000000003"/>
    <n v="5"/>
    <n v="7.0979999999999999"/>
    <x v="5"/>
    <x v="2"/>
  </r>
  <r>
    <x v="10"/>
    <x v="10"/>
    <n v="42338"/>
    <x v="1"/>
    <s v="KM-16720"/>
    <s v="Kunst Miller"/>
    <x v="0"/>
    <s v="United States"/>
    <s v="Los Angeles"/>
    <x v="2"/>
    <x v="1"/>
    <s v="FUR-FU-10000397"/>
    <s v="Furniture"/>
    <x v="3"/>
    <s v="Luxo Economy Swing Arm Lamp"/>
    <n v="79.760000000000005"/>
    <n v="4"/>
    <n v="22.332799999999999"/>
    <x v="6"/>
    <x v="0"/>
  </r>
  <r>
    <x v="11"/>
    <x v="11"/>
    <n v="42129"/>
    <x v="1"/>
    <s v="PS-18970"/>
    <s v="Paul Stevenson"/>
    <x v="2"/>
    <s v="United States"/>
    <s v="Chicago"/>
    <x v="8"/>
    <x v="3"/>
    <s v="FUR-CH-10001146"/>
    <s v="Furniture"/>
    <x v="1"/>
    <s v="Global Value Mid-Back Manager's Chair, Gray"/>
    <n v="213.11500000000001"/>
    <n v="5"/>
    <n v="-15.2225"/>
    <x v="2"/>
    <x v="6"/>
  </r>
  <r>
    <x v="12"/>
    <x v="12"/>
    <n v="42126"/>
    <x v="1"/>
    <s v="JE-15745"/>
    <s v="Joel Eaton"/>
    <x v="0"/>
    <s v="United States"/>
    <s v="Memphis"/>
    <x v="9"/>
    <x v="0"/>
    <s v="FUR-CH-10000513"/>
    <s v="Furniture"/>
    <x v="1"/>
    <s v="High-Back Leather Manager's Chair"/>
    <n v="831.93600000000004"/>
    <n v="8"/>
    <n v="-114.3912"/>
    <x v="6"/>
    <x v="6"/>
  </r>
  <r>
    <x v="12"/>
    <x v="12"/>
    <n v="42126"/>
    <x v="1"/>
    <s v="JE-15745"/>
    <s v="Joel Eaton"/>
    <x v="0"/>
    <s v="United States"/>
    <s v="Memphis"/>
    <x v="9"/>
    <x v="0"/>
    <s v="FUR-FU-10003708"/>
    <s v="Furniture"/>
    <x v="3"/>
    <s v="Tenex Traditional Chairmats for Medium Pile Carpet, Standard Lip, 36&quot; x 48&quot;"/>
    <n v="97.04"/>
    <n v="2"/>
    <n v="1.2130000000000001"/>
    <x v="6"/>
    <x v="6"/>
  </r>
  <r>
    <x v="13"/>
    <x v="13"/>
    <n v="43080"/>
    <x v="2"/>
    <s v="KB-16600"/>
    <s v="Ken Brennan"/>
    <x v="1"/>
    <s v="United States"/>
    <s v="Houston"/>
    <x v="5"/>
    <x v="3"/>
    <s v="FUR-FU-10000260"/>
    <s v="Furniture"/>
    <x v="3"/>
    <s v="6&quot; Cubicle Wall Clock, Black"/>
    <n v="9.7080000000000002"/>
    <n v="3"/>
    <n v="-5.8247999999999998"/>
    <x v="3"/>
    <x v="5"/>
  </r>
  <r>
    <x v="14"/>
    <x v="14"/>
    <n v="41974"/>
    <x v="0"/>
    <s v="JE-15745"/>
    <s v="Joel Eaton"/>
    <x v="0"/>
    <s v="United States"/>
    <s v="Houston"/>
    <x v="5"/>
    <x v="3"/>
    <s v="FUR-FU-10003194"/>
    <s v="Furniture"/>
    <x v="3"/>
    <s v="Eldon Expressions Desk Accessory, Wood Pencil Holder, Oak"/>
    <n v="19.3"/>
    <n v="5"/>
    <n v="-14.475"/>
    <x v="2"/>
    <x v="0"/>
  </r>
  <r>
    <x v="15"/>
    <x v="15"/>
    <n v="42885"/>
    <x v="0"/>
    <s v="PO-18865"/>
    <s v="Patrick O'Donnell"/>
    <x v="0"/>
    <s v="United States"/>
    <s v="Columbia"/>
    <x v="10"/>
    <x v="0"/>
    <s v="FUR-CH-10000863"/>
    <s v="Furniture"/>
    <x v="1"/>
    <s v="Novimex Swivel Fabric Task Chair"/>
    <n v="301.95999999999998"/>
    <n v="2"/>
    <n v="33.215600000000002"/>
    <x v="3"/>
    <x v="7"/>
  </r>
  <r>
    <x v="16"/>
    <x v="16"/>
    <n v="42040"/>
    <x v="0"/>
    <s v="KB-16315"/>
    <s v="Karl Braun"/>
    <x v="0"/>
    <s v="United States"/>
    <s v="Minneapolis"/>
    <x v="11"/>
    <x v="3"/>
    <s v="FUR-FU-10003799"/>
    <s v="Furniture"/>
    <x v="3"/>
    <s v="Seth Thomas 13 1/2&quot; Wall Clock"/>
    <n v="53.34"/>
    <n v="3"/>
    <n v="16.535399999999999"/>
    <x v="2"/>
    <x v="8"/>
  </r>
  <r>
    <x v="17"/>
    <x v="17"/>
    <n v="43050"/>
    <x v="0"/>
    <s v="PN-18775"/>
    <s v="Parhena Norris"/>
    <x v="2"/>
    <s v="United States"/>
    <s v="New York City"/>
    <x v="7"/>
    <x v="2"/>
    <s v="FUR-FU-10000629"/>
    <s v="Furniture"/>
    <x v="3"/>
    <s v="9-3/4 Diameter Round Wall Clock"/>
    <n v="96.53"/>
    <n v="7"/>
    <n v="40.5426"/>
    <x v="3"/>
    <x v="0"/>
  </r>
  <r>
    <x v="18"/>
    <x v="18"/>
    <n v="42325"/>
    <x v="1"/>
    <s v="LC-16870"/>
    <s v="Lena Cacioppo"/>
    <x v="0"/>
    <s v="United States"/>
    <s v="Aurora"/>
    <x v="12"/>
    <x v="1"/>
    <s v="FUR-FU-10004006"/>
    <s v="Furniture"/>
    <x v="3"/>
    <s v="Deflect-o DuraMat Lighweight, Studded, Beveled Mat for Low Pile Carpeting"/>
    <n v="102.36"/>
    <n v="3"/>
    <n v="-3.8384999999999998"/>
    <x v="4"/>
    <x v="0"/>
  </r>
  <r>
    <x v="19"/>
    <x v="19"/>
    <n v="43099"/>
    <x v="1"/>
    <s v="CV-12805"/>
    <s v="Cynthia Voltz"/>
    <x v="1"/>
    <s v="United States"/>
    <s v="New York City"/>
    <x v="7"/>
    <x v="2"/>
    <s v="FUR-FU-10001934"/>
    <s v="Furniture"/>
    <x v="3"/>
    <s v="Magnifier Swing Arm Lamp"/>
    <n v="41.96"/>
    <n v="2"/>
    <n v="10.909599999999999"/>
    <x v="2"/>
    <x v="5"/>
  </r>
  <r>
    <x v="20"/>
    <x v="20"/>
    <n v="42069"/>
    <x v="1"/>
    <s v="DK-13090"/>
    <s v="Dave Kipp"/>
    <x v="0"/>
    <s v="United States"/>
    <s v="Seattle"/>
    <x v="13"/>
    <x v="1"/>
    <s v="FUR-TA-10001768"/>
    <s v="Furniture"/>
    <x v="2"/>
    <s v="Hon Racetrack Conference Tables"/>
    <n v="787.53"/>
    <n v="3"/>
    <n v="165.38130000000001"/>
    <x v="4"/>
    <x v="9"/>
  </r>
  <r>
    <x v="21"/>
    <x v="21"/>
    <n v="42536"/>
    <x v="2"/>
    <s v="SC-20725"/>
    <s v="Steven Cartwright"/>
    <x v="0"/>
    <s v="United States"/>
    <s v="Wilmington"/>
    <x v="14"/>
    <x v="2"/>
    <s v="FUR-FU-10002157"/>
    <s v="Furniture"/>
    <x v="3"/>
    <s v="Artistic Insta-Plaque"/>
    <n v="47.04"/>
    <n v="3"/>
    <n v="18.345600000000001"/>
    <x v="0"/>
    <x v="2"/>
  </r>
  <r>
    <x v="22"/>
    <x v="22"/>
    <n v="42001"/>
    <x v="0"/>
    <s v="AD-10180"/>
    <s v="Alan Dominguez"/>
    <x v="2"/>
    <s v="United States"/>
    <s v="Houston"/>
    <x v="5"/>
    <x v="3"/>
    <s v="FUR-CH-10004063"/>
    <s v="Furniture"/>
    <x v="1"/>
    <s v="Global Deluxe High-Back Manager's Chair"/>
    <n v="600.55799999999999"/>
    <n v="3"/>
    <n v="-8.5793999999999997"/>
    <x v="3"/>
    <x v="5"/>
  </r>
  <r>
    <x v="23"/>
    <x v="23"/>
    <n v="41907"/>
    <x v="1"/>
    <s v="PF-19165"/>
    <s v="Philip Fox"/>
    <x v="0"/>
    <s v="United States"/>
    <s v="Bloomington"/>
    <x v="8"/>
    <x v="3"/>
    <s v="FUR-TA-10004534"/>
    <s v="Furniture"/>
    <x v="2"/>
    <s v="Bevis 44 x 96 Conference Tables"/>
    <n v="617.70000000000005"/>
    <n v="6"/>
    <n v="-407.68200000000002"/>
    <x v="2"/>
    <x v="4"/>
  </r>
  <r>
    <x v="24"/>
    <x v="24"/>
    <n v="42684"/>
    <x v="0"/>
    <s v="LS-16975"/>
    <s v="Lindsay Shagiari"/>
    <x v="2"/>
    <s v="United States"/>
    <s v="Los Angeles"/>
    <x v="2"/>
    <x v="1"/>
    <s v="FUR-CH-10001146"/>
    <s v="Furniture"/>
    <x v="1"/>
    <s v="Global Task Chair, Black"/>
    <n v="81.424000000000007"/>
    <n v="2"/>
    <n v="-9.1601999999999997"/>
    <x v="4"/>
    <x v="0"/>
  </r>
  <r>
    <x v="24"/>
    <x v="24"/>
    <n v="42684"/>
    <x v="0"/>
    <s v="LS-16975"/>
    <s v="Lindsay Shagiari"/>
    <x v="2"/>
    <s v="United States"/>
    <s v="Los Angeles"/>
    <x v="2"/>
    <x v="1"/>
    <s v="FUR-FU-10003773"/>
    <s v="Furniture"/>
    <x v="3"/>
    <s v="Eldon Cleatmat Plus Chair Mats for High Pile Carpets"/>
    <n v="238.56"/>
    <n v="3"/>
    <n v="26.241599999999998"/>
    <x v="4"/>
    <x v="0"/>
  </r>
  <r>
    <x v="25"/>
    <x v="25"/>
    <n v="42662"/>
    <x v="1"/>
    <s v="LC-16885"/>
    <s v="Lena Creighton"/>
    <x v="0"/>
    <s v="United States"/>
    <s v="Roseville"/>
    <x v="2"/>
    <x v="1"/>
    <s v="FUR-FU-10001706"/>
    <s v="Furniture"/>
    <x v="3"/>
    <s v="Longer-Life Soft White Bulbs"/>
    <n v="43.12"/>
    <n v="14"/>
    <n v="20.697600000000001"/>
    <x v="6"/>
    <x v="1"/>
  </r>
  <r>
    <x v="26"/>
    <x v="26"/>
    <n v="42620"/>
    <x v="0"/>
    <s v="JD-15895"/>
    <s v="Jonathan Doherty"/>
    <x v="1"/>
    <s v="United States"/>
    <s v="Philadelphia"/>
    <x v="3"/>
    <x v="2"/>
    <s v="FUR-FU-10004848"/>
    <s v="Furniture"/>
    <x v="3"/>
    <s v="Howard Miller 13-3/4&quot; Diameter Brushed Chrome Round Wall Clock"/>
    <n v="82.8"/>
    <n v="2"/>
    <n v="10.35"/>
    <x v="3"/>
    <x v="4"/>
  </r>
  <r>
    <x v="27"/>
    <x v="27"/>
    <n v="41940"/>
    <x v="1"/>
    <s v="MG-17680"/>
    <s v="Maureen Gastineau"/>
    <x v="2"/>
    <s v="United States"/>
    <s v="Newark"/>
    <x v="15"/>
    <x v="2"/>
    <s v="FUR-FU-10000521"/>
    <s v="Furniture"/>
    <x v="3"/>
    <s v="Seth Thomas 14&quot; Putty-Colored Wall Clock"/>
    <n v="93.888000000000005"/>
    <n v="4"/>
    <n v="12.909599999999999"/>
    <x v="6"/>
    <x v="1"/>
  </r>
  <r>
    <x v="28"/>
    <x v="28"/>
    <n v="42713"/>
    <x v="1"/>
    <s v="JE-16165"/>
    <s v="Justin Ellison"/>
    <x v="1"/>
    <s v="United States"/>
    <s v="Franklin"/>
    <x v="16"/>
    <x v="3"/>
    <s v="FUR-CH-10000454"/>
    <s v="Furniture"/>
    <x v="1"/>
    <s v="Hon Deluxe Fabric Upholstered Stacking Chairs, Rounded Back"/>
    <n v="1951.84"/>
    <n v="8"/>
    <n v="585.55200000000002"/>
    <x v="4"/>
    <x v="5"/>
  </r>
  <r>
    <x v="29"/>
    <x v="29"/>
    <n v="41704"/>
    <x v="0"/>
    <s v="DB-13060"/>
    <s v="Dave Brooks"/>
    <x v="0"/>
    <s v="United States"/>
    <s v="Seattle"/>
    <x v="13"/>
    <x v="1"/>
    <s v="FUR-CH-10004063"/>
    <s v="Furniture"/>
    <x v="1"/>
    <s v="Global Deluxe High-Back Manager's Chair"/>
    <n v="457.56799999999998"/>
    <n v="2"/>
    <n v="51.476399999999998"/>
    <x v="2"/>
    <x v="9"/>
  </r>
  <r>
    <x v="30"/>
    <x v="30"/>
    <n v="41894"/>
    <x v="1"/>
    <s v="BM-11140"/>
    <s v="Becky Martin"/>
    <x v="0"/>
    <s v="United States"/>
    <s v="San Antonio"/>
    <x v="5"/>
    <x v="3"/>
    <s v="FUR-CH-10004287"/>
    <s v="Furniture"/>
    <x v="1"/>
    <s v="SAFCO Arco Folding Chair"/>
    <n v="1740.06"/>
    <n v="9"/>
    <n v="-24.858000000000001"/>
    <x v="4"/>
    <x v="4"/>
  </r>
  <r>
    <x v="31"/>
    <x v="31"/>
    <n v="41860"/>
    <x v="1"/>
    <s v="CS-12130"/>
    <s v="Chad Sievert"/>
    <x v="0"/>
    <s v="United States"/>
    <s v="Los Angeles"/>
    <x v="2"/>
    <x v="1"/>
    <s v="FUR-CH-10003817"/>
    <s v="Furniture"/>
    <x v="1"/>
    <s v="Global Value Steno Chair, Gray"/>
    <n v="340.14400000000001"/>
    <n v="7"/>
    <n v="21.259"/>
    <x v="4"/>
    <x v="10"/>
  </r>
  <r>
    <x v="32"/>
    <x v="32"/>
    <n v="42331"/>
    <x v="0"/>
    <s v="JE-15745"/>
    <s v="Joel Eaton"/>
    <x v="0"/>
    <s v="United States"/>
    <s v="Newark"/>
    <x v="15"/>
    <x v="2"/>
    <s v="FUR-CH-10004698"/>
    <s v="Furniture"/>
    <x v="1"/>
    <s v="Padded Folding Chairs, Black, 4/Carton"/>
    <n v="396.80200000000002"/>
    <n v="7"/>
    <n v="-11.337199999999999"/>
    <x v="3"/>
    <x v="0"/>
  </r>
  <r>
    <x v="33"/>
    <x v="33"/>
    <n v="42291"/>
    <x v="2"/>
    <s v="MP-17470"/>
    <s v="Mark Packer"/>
    <x v="2"/>
    <s v="United States"/>
    <s v="New York City"/>
    <x v="7"/>
    <x v="2"/>
    <s v="FUR-BO-10002613"/>
    <s v="Furniture"/>
    <x v="0"/>
    <s v="Atlantic Metals Mobile 4-Shelf Bookcases, Custom Colors"/>
    <n v="899.13599999999997"/>
    <n v="4"/>
    <n v="112.392"/>
    <x v="3"/>
    <x v="1"/>
  </r>
  <r>
    <x v="33"/>
    <x v="33"/>
    <n v="42291"/>
    <x v="2"/>
    <s v="MP-17470"/>
    <s v="Mark Packer"/>
    <x v="2"/>
    <s v="United States"/>
    <s v="New York City"/>
    <x v="7"/>
    <x v="2"/>
    <s v="FUR-BO-10002545"/>
    <s v="Furniture"/>
    <x v="0"/>
    <s v="Atlantic Metals Mobile 3-Shelf Bookcases, Custom Colors"/>
    <n v="626.35199999999998"/>
    <n v="3"/>
    <n v="46.976399999999998"/>
    <x v="3"/>
    <x v="1"/>
  </r>
  <r>
    <x v="34"/>
    <x v="34"/>
    <n v="41856"/>
    <x v="2"/>
    <s v="BS-11755"/>
    <s v="Bruce Stewart"/>
    <x v="0"/>
    <s v="United States"/>
    <s v="Denver"/>
    <x v="12"/>
    <x v="1"/>
    <s v="FUR-TA-10004289"/>
    <s v="Furniture"/>
    <x v="2"/>
    <s v="BoxOffice By Design Rectangular and Half-Moon Meeting Room Tables"/>
    <n v="218.75"/>
    <n v="2"/>
    <n v="-161.875"/>
    <x v="3"/>
    <x v="10"/>
  </r>
  <r>
    <x v="35"/>
    <x v="35"/>
    <n v="42893"/>
    <x v="1"/>
    <s v="HK-14890"/>
    <s v="Heather Kirkland"/>
    <x v="1"/>
    <s v="United States"/>
    <s v="Franklin"/>
    <x v="9"/>
    <x v="0"/>
    <s v="FUR-FU-10002960"/>
    <s v="Furniture"/>
    <x v="3"/>
    <s v="Eldon 200 Class Desk Accessories, Burgundy"/>
    <n v="35.167999999999999"/>
    <n v="7"/>
    <n v="9.6712000000000007"/>
    <x v="4"/>
    <x v="2"/>
  </r>
  <r>
    <x v="36"/>
    <x v="36"/>
    <n v="42013"/>
    <x v="1"/>
    <s v="VW-21775"/>
    <s v="Victoria Wilson"/>
    <x v="1"/>
    <s v="United States"/>
    <s v="Medina"/>
    <x v="15"/>
    <x v="2"/>
    <s v="FUR-BO-10004695"/>
    <s v="Furniture"/>
    <x v="0"/>
    <s v="O'Sullivan 2-Door Barrister Bookcase in Odessa Pine"/>
    <n v="452.45"/>
    <n v="5"/>
    <n v="-244.32300000000001"/>
    <x v="1"/>
    <x v="8"/>
  </r>
  <r>
    <x v="37"/>
    <x v="37"/>
    <n v="42365"/>
    <x v="2"/>
    <s v="JB-15925"/>
    <s v="Joni Blumstein"/>
    <x v="0"/>
    <s v="United States"/>
    <s v="Dublin"/>
    <x v="15"/>
    <x v="2"/>
    <s v="FUR-FU-10000087"/>
    <s v="Furniture"/>
    <x v="3"/>
    <s v="Executive Impressions 14&quot; Two-Color Numerals Wall Clock"/>
    <n v="72.703999999999994"/>
    <n v="4"/>
    <n v="19.084800000000001"/>
    <x v="0"/>
    <x v="5"/>
  </r>
  <r>
    <x v="38"/>
    <x v="38"/>
    <n v="42232"/>
    <x v="1"/>
    <s v="DS-13180"/>
    <s v="David Smith"/>
    <x v="1"/>
    <s v="United States"/>
    <s v="Detroit"/>
    <x v="17"/>
    <x v="3"/>
    <s v="FUR-TA-10003748"/>
    <s v="Furniture"/>
    <x v="2"/>
    <s v="Bevis 36 x 72 Conference Tables"/>
    <n v="622.45000000000005"/>
    <n v="5"/>
    <n v="136.93899999999999"/>
    <x v="1"/>
    <x v="10"/>
  </r>
  <r>
    <x v="39"/>
    <x v="39"/>
    <n v="42067"/>
    <x v="1"/>
    <s v="VD-21670"/>
    <s v="Valerie Dominguez"/>
    <x v="0"/>
    <s v="United States"/>
    <s v="Columbia"/>
    <x v="9"/>
    <x v="0"/>
    <s v="FUR-CH-10004860"/>
    <s v="Furniture"/>
    <x v="1"/>
    <s v="Global Low Back Tilter Chair"/>
    <n v="161.56800000000001"/>
    <n v="2"/>
    <n v="-28.2744"/>
    <x v="4"/>
    <x v="11"/>
  </r>
  <r>
    <x v="39"/>
    <x v="39"/>
    <n v="42067"/>
    <x v="1"/>
    <s v="VD-21670"/>
    <s v="Valerie Dominguez"/>
    <x v="0"/>
    <s v="United States"/>
    <s v="Columbia"/>
    <x v="9"/>
    <x v="0"/>
    <s v="FUR-CH-10004477"/>
    <s v="Furniture"/>
    <x v="1"/>
    <s v="Global Push Button Manager's Chair, Indigo"/>
    <n v="389.69600000000003"/>
    <n v="8"/>
    <n v="43.840800000000002"/>
    <x v="4"/>
    <x v="11"/>
  </r>
  <r>
    <x v="40"/>
    <x v="40"/>
    <n v="42837"/>
    <x v="1"/>
    <s v="CS-12400"/>
    <s v="Christopher Schild"/>
    <x v="2"/>
    <s v="United States"/>
    <s v="Tampa"/>
    <x v="1"/>
    <x v="0"/>
    <s v="FUR-TA-10001705"/>
    <s v="Furniture"/>
    <x v="2"/>
    <s v="Bush Advantage Collection Round Conference Table"/>
    <n v="233.86"/>
    <n v="2"/>
    <n v="-102.048"/>
    <x v="2"/>
    <x v="6"/>
  </r>
  <r>
    <x v="40"/>
    <x v="40"/>
    <n v="42837"/>
    <x v="1"/>
    <s v="CS-12400"/>
    <s v="Christopher Schild"/>
    <x v="2"/>
    <s v="United States"/>
    <s v="Tampa"/>
    <x v="1"/>
    <x v="0"/>
    <s v="FUR-TA-10003473"/>
    <s v="Furniture"/>
    <x v="2"/>
    <s v="Bretford Rectangular Conference Table Tops"/>
    <n v="620.61450000000002"/>
    <n v="3"/>
    <n v="-248.2458"/>
    <x v="2"/>
    <x v="6"/>
  </r>
  <r>
    <x v="40"/>
    <x v="40"/>
    <n v="42837"/>
    <x v="1"/>
    <s v="CS-12400"/>
    <s v="Christopher Schild"/>
    <x v="2"/>
    <s v="United States"/>
    <s v="Tampa"/>
    <x v="1"/>
    <x v="0"/>
    <s v="FUR-FU-10004017"/>
    <s v="Furniture"/>
    <x v="3"/>
    <s v="Tenex Contemporary Contur Chairmats for Low and Medium Pile Carpet, Computer, 39&quot; x 49&quot;"/>
    <n v="258.072"/>
    <n v="3"/>
    <n v="0"/>
    <x v="2"/>
    <x v="6"/>
  </r>
  <r>
    <x v="41"/>
    <x v="41"/>
    <n v="42530"/>
    <x v="0"/>
    <s v="KL-16645"/>
    <s v="Ken Lonsdale"/>
    <x v="0"/>
    <s v="United States"/>
    <s v="Chicago"/>
    <x v="8"/>
    <x v="3"/>
    <s v="FUR-FU-10000576"/>
    <s v="Furniture"/>
    <x v="3"/>
    <s v="Luxo Professional Fluorescent Magnifier Lamp with Clamp-Mount Base"/>
    <n v="419.68"/>
    <n v="5"/>
    <n v="-356.72800000000001"/>
    <x v="2"/>
    <x v="2"/>
  </r>
  <r>
    <x v="41"/>
    <x v="41"/>
    <n v="42530"/>
    <x v="0"/>
    <s v="KL-16645"/>
    <s v="Ken Lonsdale"/>
    <x v="0"/>
    <s v="United States"/>
    <s v="Chicago"/>
    <x v="8"/>
    <x v="3"/>
    <s v="FUR-FU-10004351"/>
    <s v="Furniture"/>
    <x v="3"/>
    <s v="Staple-based wall hangings"/>
    <n v="11.688000000000001"/>
    <n v="3"/>
    <n v="-4.6752000000000002"/>
    <x v="2"/>
    <x v="2"/>
  </r>
  <r>
    <x v="41"/>
    <x v="41"/>
    <n v="42530"/>
    <x v="0"/>
    <s v="KL-16645"/>
    <s v="Ken Lonsdale"/>
    <x v="0"/>
    <s v="United States"/>
    <s v="Chicago"/>
    <x v="8"/>
    <x v="3"/>
    <s v="FUR-TA-10002607"/>
    <s v="Furniture"/>
    <x v="2"/>
    <s v="KI Conference Tables"/>
    <n v="177.22499999999999"/>
    <n v="5"/>
    <n v="-120.51300000000001"/>
    <x v="2"/>
    <x v="2"/>
  </r>
  <r>
    <x v="41"/>
    <x v="41"/>
    <n v="42530"/>
    <x v="0"/>
    <s v="KL-16645"/>
    <s v="Ken Lonsdale"/>
    <x v="0"/>
    <s v="United States"/>
    <s v="Chicago"/>
    <x v="8"/>
    <x v="3"/>
    <s v="FUR-FU-10002505"/>
    <s v="Furniture"/>
    <x v="3"/>
    <s v="Eldon 100 Class Desk Accessories"/>
    <n v="4.0439999999999996"/>
    <n v="3"/>
    <n v="-2.8308"/>
    <x v="2"/>
    <x v="2"/>
  </r>
  <r>
    <x v="42"/>
    <x v="42"/>
    <n v="41796"/>
    <x v="0"/>
    <s v="DW-13480"/>
    <s v="Dianna Wilson"/>
    <x v="2"/>
    <s v="United States"/>
    <s v="Lakeville"/>
    <x v="11"/>
    <x v="3"/>
    <s v="FUR-CH-10004063"/>
    <s v="Furniture"/>
    <x v="1"/>
    <s v="Global Deluxe High-Back Manager's Chair"/>
    <n v="2001.86"/>
    <n v="7"/>
    <n v="580.5394"/>
    <x v="2"/>
    <x v="2"/>
  </r>
  <r>
    <x v="43"/>
    <x v="43"/>
    <n v="42719"/>
    <x v="0"/>
    <s v="LH-17155"/>
    <s v="Logan Haushalter"/>
    <x v="0"/>
    <s v="United States"/>
    <s v="San Francisco"/>
    <x v="2"/>
    <x v="1"/>
    <s v="FUR-CH-10002965"/>
    <s v="Furniture"/>
    <x v="1"/>
    <s v="Global Leather Highback Executive Chair with Pneumatic Height Adjustment, Black"/>
    <n v="321.56799999999998"/>
    <n v="2"/>
    <n v="28.1372"/>
    <x v="2"/>
    <x v="5"/>
  </r>
  <r>
    <x v="44"/>
    <x v="44"/>
    <n v="42342"/>
    <x v="1"/>
    <s v="DR-12880"/>
    <s v="Dan Reichenbach"/>
    <x v="1"/>
    <s v="United States"/>
    <s v="Chicago"/>
    <x v="8"/>
    <x v="3"/>
    <s v="FUR-FU-10002505"/>
    <s v="Furniture"/>
    <x v="3"/>
    <s v="Eldon 100 Class Desk Accessories"/>
    <n v="12.132"/>
    <n v="9"/>
    <n v="-8.4923999999999999"/>
    <x v="6"/>
    <x v="0"/>
  </r>
  <r>
    <x v="45"/>
    <x v="45"/>
    <n v="42216"/>
    <x v="2"/>
    <s v="HA-14920"/>
    <s v="Helen Andreada"/>
    <x v="0"/>
    <s v="United States"/>
    <s v="San Francisco"/>
    <x v="2"/>
    <x v="1"/>
    <s v="FUR-FU-10003274"/>
    <s v="Furniture"/>
    <x v="3"/>
    <s v="Regeneration Desk Collection"/>
    <n v="5.28"/>
    <n v="3"/>
    <n v="2.3231999999999999"/>
    <x v="5"/>
    <x v="3"/>
  </r>
  <r>
    <x v="46"/>
    <x v="46"/>
    <n v="42314"/>
    <x v="1"/>
    <s v="JO-15280"/>
    <s v="Jas O'Carroll"/>
    <x v="0"/>
    <s v="United States"/>
    <s v="Los Angeles"/>
    <x v="2"/>
    <x v="1"/>
    <s v="FUR-TA-10002903"/>
    <s v="Furniture"/>
    <x v="2"/>
    <s v="Bevis Round Bullnose 29&quot; High Table Top"/>
    <n v="1038.8399999999999"/>
    <n v="5"/>
    <n v="51.942"/>
    <x v="4"/>
    <x v="0"/>
  </r>
  <r>
    <x v="47"/>
    <x v="47"/>
    <n v="42698"/>
    <x v="0"/>
    <s v="NZ-18565"/>
    <s v="Nick Zandusky"/>
    <x v="2"/>
    <s v="United States"/>
    <s v="Columbus"/>
    <x v="15"/>
    <x v="2"/>
    <s v="FUR-BO-10004709"/>
    <s v="Furniture"/>
    <x v="0"/>
    <s v="Bush Westfield Collection Bookcases, Medium Cherry Finish"/>
    <n v="86.97"/>
    <n v="3"/>
    <n v="-48.703200000000002"/>
    <x v="4"/>
    <x v="0"/>
  </r>
  <r>
    <x v="48"/>
    <x v="22"/>
    <n v="42001"/>
    <x v="2"/>
    <s v="KL-16555"/>
    <s v="Kelly Lampkin"/>
    <x v="1"/>
    <s v="United States"/>
    <s v="Colorado Springs"/>
    <x v="12"/>
    <x v="1"/>
    <s v="FUR-FU-10004091"/>
    <s v="Furniture"/>
    <x v="3"/>
    <s v="Howard Miller 13&quot; Diameter Goldtone Round Wall Clock"/>
    <n v="300.416"/>
    <n v="8"/>
    <n v="78.859200000000001"/>
    <x v="3"/>
    <x v="5"/>
  </r>
  <r>
    <x v="48"/>
    <x v="22"/>
    <n v="42001"/>
    <x v="2"/>
    <s v="KL-16555"/>
    <s v="Kelly Lampkin"/>
    <x v="1"/>
    <s v="United States"/>
    <s v="Colorado Springs"/>
    <x v="12"/>
    <x v="1"/>
    <s v="FUR-CH-10001891"/>
    <s v="Furniture"/>
    <x v="1"/>
    <s v="Global Deluxe Office Fabric Chairs"/>
    <n v="230.352"/>
    <n v="3"/>
    <n v="20.155799999999999"/>
    <x v="3"/>
    <x v="5"/>
  </r>
  <r>
    <x v="48"/>
    <x v="22"/>
    <n v="42001"/>
    <x v="2"/>
    <s v="KL-16555"/>
    <s v="Kelly Lampkin"/>
    <x v="1"/>
    <s v="United States"/>
    <s v="Colorado Springs"/>
    <x v="12"/>
    <x v="1"/>
    <s v="FUR-FU-10002918"/>
    <s v="Furniture"/>
    <x v="3"/>
    <s v="Eldon ClusterMat Chair Mat with Cordless Antistatic Protection"/>
    <n v="218.352"/>
    <n v="3"/>
    <n v="-24.564599999999999"/>
    <x v="3"/>
    <x v="5"/>
  </r>
  <r>
    <x v="49"/>
    <x v="48"/>
    <n v="42677"/>
    <x v="1"/>
    <s v="JD-15895"/>
    <s v="Jonathan Doherty"/>
    <x v="1"/>
    <s v="United States"/>
    <s v="Belleville"/>
    <x v="18"/>
    <x v="2"/>
    <s v="FUR-FU-10001861"/>
    <s v="Furniture"/>
    <x v="3"/>
    <s v="Floodlight Indoor Halogen Bulbs, 1 Bulb per Pack, 60 Watts"/>
    <n v="77.599999999999994"/>
    <n v="4"/>
    <n v="38.024000000000001"/>
    <x v="6"/>
    <x v="1"/>
  </r>
  <r>
    <x v="50"/>
    <x v="49"/>
    <n v="43062"/>
    <x v="1"/>
    <s v="JH-15910"/>
    <s v="Jonathan Howell"/>
    <x v="0"/>
    <s v="United States"/>
    <s v="Chicago"/>
    <x v="8"/>
    <x v="3"/>
    <s v="FUR-TA-10002533"/>
    <s v="Furniture"/>
    <x v="2"/>
    <s v="BPI Conference Tables"/>
    <n v="219.07499999999999"/>
    <n v="3"/>
    <n v="-131.44499999999999"/>
    <x v="4"/>
    <x v="0"/>
  </r>
  <r>
    <x v="51"/>
    <x v="50"/>
    <n v="42133"/>
    <x v="0"/>
    <s v="AS-10225"/>
    <s v="Alan Schoenberger"/>
    <x v="1"/>
    <s v="United States"/>
    <s v="New York City"/>
    <x v="7"/>
    <x v="2"/>
    <s v="FUR-FU-10002671"/>
    <s v="Furniture"/>
    <x v="3"/>
    <s v="Electrix 20W Halogen Replacement Bulb for Zoom-In Desk Lamp"/>
    <n v="26.8"/>
    <n v="2"/>
    <n v="12.864000000000001"/>
    <x v="2"/>
    <x v="7"/>
  </r>
  <r>
    <x v="52"/>
    <x v="51"/>
    <n v="42627"/>
    <x v="0"/>
    <s v="BP-11185"/>
    <s v="Ben Peterman"/>
    <x v="1"/>
    <s v="United States"/>
    <s v="Arvada"/>
    <x v="12"/>
    <x v="1"/>
    <s v="FUR-FU-10001918"/>
    <s v="Furniture"/>
    <x v="3"/>
    <s v="C-Line Cubicle Keepers Polyproplyene Holder With Velcro Backings"/>
    <n v="15.135999999999999"/>
    <n v="4"/>
    <n v="3.5948000000000002"/>
    <x v="3"/>
    <x v="4"/>
  </r>
  <r>
    <x v="52"/>
    <x v="51"/>
    <n v="42627"/>
    <x v="0"/>
    <s v="BP-11185"/>
    <s v="Ben Peterman"/>
    <x v="1"/>
    <s v="United States"/>
    <s v="Arvada"/>
    <x v="12"/>
    <x v="1"/>
    <s v="FUR-CH-10004086"/>
    <s v="Furniture"/>
    <x v="1"/>
    <s v="Hon 4070 Series Pagoda Armless Upholstered Stacking Chairs"/>
    <n v="466.76799999999997"/>
    <n v="2"/>
    <n v="52.511400000000002"/>
    <x v="3"/>
    <x v="4"/>
  </r>
  <r>
    <x v="52"/>
    <x v="51"/>
    <n v="42627"/>
    <x v="0"/>
    <s v="BP-11185"/>
    <s v="Ben Peterman"/>
    <x v="1"/>
    <s v="United States"/>
    <s v="Arvada"/>
    <x v="12"/>
    <x v="1"/>
    <s v="FUR-FU-10001756"/>
    <s v="Furniture"/>
    <x v="3"/>
    <s v="Eldon Expressions Desk Accessory, Wood Photo Frame, Mahogany"/>
    <n v="15.231999999999999"/>
    <n v="1"/>
    <n v="1.7136"/>
    <x v="3"/>
    <x v="4"/>
  </r>
  <r>
    <x v="53"/>
    <x v="52"/>
    <n v="41915"/>
    <x v="1"/>
    <s v="TS-21205"/>
    <s v="Thomas Seio"/>
    <x v="1"/>
    <s v="United States"/>
    <s v="Hackensack"/>
    <x v="18"/>
    <x v="2"/>
    <s v="FUR-FU-10001588"/>
    <s v="Furniture"/>
    <x v="3"/>
    <s v="Deflect-o SuperTray Unbreakable Stackable Tray, Letter, Black"/>
    <n v="87.54"/>
    <n v="3"/>
    <n v="37.642200000000003"/>
    <x v="6"/>
    <x v="4"/>
  </r>
  <r>
    <x v="54"/>
    <x v="53"/>
    <n v="41952"/>
    <x v="1"/>
    <s v="NM-18445"/>
    <s v="Nathan Mautz"/>
    <x v="2"/>
    <s v="United States"/>
    <s v="New York City"/>
    <x v="7"/>
    <x v="2"/>
    <s v="FUR-CH-10002602"/>
    <s v="Furniture"/>
    <x v="1"/>
    <s v="DMI Arturo Collection Mission-style Design Wood Chair"/>
    <n v="135.88200000000001"/>
    <n v="1"/>
    <n v="24.1568"/>
    <x v="2"/>
    <x v="0"/>
  </r>
  <r>
    <x v="55"/>
    <x v="54"/>
    <n v="43044"/>
    <x v="0"/>
    <s v="DJ-13510"/>
    <s v="Don Jones"/>
    <x v="1"/>
    <s v="United States"/>
    <s v="Murfreesboro"/>
    <x v="9"/>
    <x v="0"/>
    <s v="FUR-FU-10001967"/>
    <s v="Furniture"/>
    <x v="3"/>
    <s v="Telescoping Adjustable Floor Lamp"/>
    <n v="15.992000000000001"/>
    <n v="1"/>
    <n v="0.99950000000000006"/>
    <x v="3"/>
    <x v="0"/>
  </r>
  <r>
    <x v="56"/>
    <x v="55"/>
    <n v="42614"/>
    <x v="2"/>
    <s v="PO-18850"/>
    <s v="Patrick O'Brill"/>
    <x v="0"/>
    <s v="United States"/>
    <s v="Philadelphia"/>
    <x v="3"/>
    <x v="2"/>
    <s v="FUR-CH-10003312"/>
    <s v="Furniture"/>
    <x v="1"/>
    <s v="Hon 2090 Ãƒâ€™Pillow SoftÃƒâ€œ Series Mid Back Swivel/Tilt Chairs"/>
    <n v="786.74400000000003"/>
    <n v="4"/>
    <n v="-258.5016"/>
    <x v="3"/>
    <x v="10"/>
  </r>
  <r>
    <x v="57"/>
    <x v="56"/>
    <n v="41837"/>
    <x v="1"/>
    <s v="AC-10420"/>
    <s v="Alyssa Crouse"/>
    <x v="1"/>
    <s v="United States"/>
    <s v="San Francisco"/>
    <x v="2"/>
    <x v="1"/>
    <s v="FUR-TA-10004575"/>
    <s v="Furniture"/>
    <x v="2"/>
    <s v="Hon 5100 Series Wood Tables"/>
    <n v="698.35199999999998"/>
    <n v="3"/>
    <n v="-17.4588"/>
    <x v="2"/>
    <x v="3"/>
  </r>
  <r>
    <x v="58"/>
    <x v="57"/>
    <n v="42473"/>
    <x v="1"/>
    <s v="JL-15505"/>
    <s v="Jeremy Lonsdale"/>
    <x v="0"/>
    <s v="United States"/>
    <s v="New York City"/>
    <x v="7"/>
    <x v="2"/>
    <s v="FUR-BO-10002268"/>
    <s v="Furniture"/>
    <x v="0"/>
    <s v="Sauder Barrister Bookcases"/>
    <n v="388.70400000000001"/>
    <n v="6"/>
    <n v="-4.8587999999999996"/>
    <x v="2"/>
    <x v="6"/>
  </r>
  <r>
    <x v="59"/>
    <x v="58"/>
    <n v="43009"/>
    <x v="1"/>
    <s v="KW-16435"/>
    <s v="Katrina Willman"/>
    <x v="0"/>
    <s v="United States"/>
    <s v="New York City"/>
    <x v="7"/>
    <x v="2"/>
    <s v="FUR-CH-10000785"/>
    <s v="Furniture"/>
    <x v="1"/>
    <s v="Global Ergonomic Managers Chair"/>
    <n v="488.64600000000002"/>
    <n v="3"/>
    <n v="86.870400000000004"/>
    <x v="6"/>
    <x v="4"/>
  </r>
  <r>
    <x v="59"/>
    <x v="58"/>
    <n v="43009"/>
    <x v="1"/>
    <s v="KW-16435"/>
    <s v="Katrina Willman"/>
    <x v="0"/>
    <s v="United States"/>
    <s v="New York City"/>
    <x v="7"/>
    <x v="2"/>
    <s v="FUR-FU-10000023"/>
    <s v="Furniture"/>
    <x v="3"/>
    <s v="Eldon Wave Desk Accessories"/>
    <n v="47.12"/>
    <n v="8"/>
    <n v="20.732800000000001"/>
    <x v="6"/>
    <x v="4"/>
  </r>
  <r>
    <x v="60"/>
    <x v="59"/>
    <n v="42664"/>
    <x v="3"/>
    <s v="MK-17905"/>
    <s v="Michael Kennedy"/>
    <x v="1"/>
    <s v="United States"/>
    <s v="Manchester"/>
    <x v="19"/>
    <x v="2"/>
    <s v="FUR-BO-10002545"/>
    <s v="Furniture"/>
    <x v="0"/>
    <s v="Atlantic Metals Mobile 3-Shelf Bookcases, Custom Colors"/>
    <n v="1043.92"/>
    <n v="4"/>
    <n v="271.41919999999999"/>
    <x v="7"/>
    <x v="1"/>
  </r>
  <r>
    <x v="61"/>
    <x v="60"/>
    <n v="42979"/>
    <x v="1"/>
    <s v="AR-10405"/>
    <s v="Allen Rosenblatt"/>
    <x v="1"/>
    <s v="United States"/>
    <s v="Franklin"/>
    <x v="20"/>
    <x v="2"/>
    <s v="FUR-TA-10004915"/>
    <s v="Furniture"/>
    <x v="2"/>
    <s v="Office Impressions End Table, 20-1/2&quot;H x 24&quot;W x 20&quot;D"/>
    <n v="1488.424"/>
    <n v="7"/>
    <n v="-297.6848"/>
    <x v="2"/>
    <x v="10"/>
  </r>
  <r>
    <x v="62"/>
    <x v="61"/>
    <n v="42340"/>
    <x v="1"/>
    <s v="DO-13435"/>
    <s v="Denny Ordway"/>
    <x v="0"/>
    <s v="United States"/>
    <s v="Pembroke Pines"/>
    <x v="1"/>
    <x v="0"/>
    <s v="FUR-TA-10000617"/>
    <s v="Furniture"/>
    <x v="2"/>
    <s v="Hon Practical Foundations 30 x 60 Training Table, Light Gray/Charcoal"/>
    <n v="375.45749999999998"/>
    <n v="3"/>
    <n v="-157.0095"/>
    <x v="2"/>
    <x v="0"/>
  </r>
  <r>
    <x v="63"/>
    <x v="62"/>
    <n v="42345"/>
    <x v="1"/>
    <s v="DK-13225"/>
    <s v="Dean Katz"/>
    <x v="1"/>
    <s v="United States"/>
    <s v="Philadelphia"/>
    <x v="3"/>
    <x v="2"/>
    <s v="FUR-FU-10001935"/>
    <s v="Furniture"/>
    <x v="3"/>
    <s v="3M Hangers With Command Adhesive"/>
    <n v="2.96"/>
    <n v="1"/>
    <n v="0.77700000000000002"/>
    <x v="4"/>
    <x v="5"/>
  </r>
  <r>
    <x v="64"/>
    <x v="63"/>
    <n v="42623"/>
    <x v="0"/>
    <s v="AG-10675"/>
    <s v="Anna Gayman"/>
    <x v="0"/>
    <s v="United States"/>
    <s v="Houston"/>
    <x v="5"/>
    <x v="3"/>
    <s v="FUR-BO-10004834"/>
    <s v="Furniture"/>
    <x v="0"/>
    <s v="Riverside Palais Royal Lawyers Bookcase, Royale Cherry Finish"/>
    <n v="2396.2656000000002"/>
    <n v="4"/>
    <n v="-317.15280000000001"/>
    <x v="3"/>
    <x v="4"/>
  </r>
  <r>
    <x v="65"/>
    <x v="64"/>
    <n v="43081"/>
    <x v="1"/>
    <s v="KH-16510"/>
    <s v="Keith Herrera"/>
    <x v="0"/>
    <s v="United States"/>
    <s v="San Francisco"/>
    <x v="2"/>
    <x v="1"/>
    <s v="FUR-TA-10002041"/>
    <s v="Furniture"/>
    <x v="2"/>
    <s v="Bevis Round Conference Table Top, X-Base"/>
    <n v="1004.024"/>
    <n v="7"/>
    <n v="-112.95269999999999"/>
    <x v="4"/>
    <x v="5"/>
  </r>
  <r>
    <x v="65"/>
    <x v="64"/>
    <n v="43081"/>
    <x v="1"/>
    <s v="KH-16510"/>
    <s v="Keith Herrera"/>
    <x v="0"/>
    <s v="United States"/>
    <s v="San Francisco"/>
    <x v="2"/>
    <x v="1"/>
    <s v="FUR-BO-10001972"/>
    <s v="Furniture"/>
    <x v="0"/>
    <s v="O'Sullivan 4-Shelf Bookcase in Odessa Pine"/>
    <n v="1336.829"/>
    <n v="13"/>
    <n v="31.454799999999999"/>
    <x v="4"/>
    <x v="5"/>
  </r>
  <r>
    <x v="65"/>
    <x v="64"/>
    <n v="43081"/>
    <x v="1"/>
    <s v="KH-16510"/>
    <s v="Keith Herrera"/>
    <x v="0"/>
    <s v="United States"/>
    <s v="San Francisco"/>
    <x v="2"/>
    <x v="1"/>
    <s v="FUR-CH-10003956"/>
    <s v="Furniture"/>
    <x v="1"/>
    <s v="Novimex High-Tech Fabric Mesh Task Chair"/>
    <n v="113.568"/>
    <n v="2"/>
    <n v="-18.454799999999999"/>
    <x v="4"/>
    <x v="5"/>
  </r>
  <r>
    <x v="66"/>
    <x v="54"/>
    <n v="43046"/>
    <x v="1"/>
    <s v="KC-16675"/>
    <s v="Kimberly Carter"/>
    <x v="1"/>
    <s v="United States"/>
    <s v="Seattle"/>
    <x v="13"/>
    <x v="1"/>
    <s v="FUR-CH-10001891"/>
    <s v="Furniture"/>
    <x v="1"/>
    <s v="Global Deluxe Office Fabric Chairs"/>
    <n v="307.13600000000002"/>
    <n v="4"/>
    <n v="26.874400000000001"/>
    <x v="4"/>
    <x v="0"/>
  </r>
  <r>
    <x v="67"/>
    <x v="65"/>
    <n v="42478"/>
    <x v="1"/>
    <s v="PB-19150"/>
    <s v="Philip Brown"/>
    <x v="0"/>
    <s v="United States"/>
    <s v="Los Angeles"/>
    <x v="2"/>
    <x v="1"/>
    <s v="FUR-CH-10004886"/>
    <s v="Furniture"/>
    <x v="1"/>
    <s v="Bevis Steel Folding Chairs"/>
    <n v="383.8"/>
    <n v="5"/>
    <n v="38.380000000000003"/>
    <x v="4"/>
    <x v="6"/>
  </r>
  <r>
    <x v="68"/>
    <x v="66"/>
    <n v="43031"/>
    <x v="1"/>
    <s v="MP-17965"/>
    <s v="Michael Paige"/>
    <x v="1"/>
    <s v="United States"/>
    <s v="Lawrence"/>
    <x v="20"/>
    <x v="2"/>
    <s v="FUR-FU-10004712"/>
    <s v="Furniture"/>
    <x v="3"/>
    <s v="Westinghouse Mesh Shade Clip-On Gooseneck Lamp, Black"/>
    <n v="56.56"/>
    <n v="4"/>
    <n v="14.7056"/>
    <x v="4"/>
    <x v="1"/>
  </r>
  <r>
    <x v="69"/>
    <x v="67"/>
    <n v="42970"/>
    <x v="0"/>
    <s v="NF-18385"/>
    <s v="Natalie Fritzler"/>
    <x v="0"/>
    <s v="United States"/>
    <s v="Jackson"/>
    <x v="21"/>
    <x v="0"/>
    <s v="FUR-CH-10000015"/>
    <s v="Furniture"/>
    <x v="1"/>
    <s v="Hon Multipurpose Stacking Arm Chairs"/>
    <n v="866.4"/>
    <n v="4"/>
    <n v="225.26400000000001"/>
    <x v="3"/>
    <x v="10"/>
  </r>
  <r>
    <x v="70"/>
    <x v="68"/>
    <n v="43065"/>
    <x v="0"/>
    <s v="JM-15265"/>
    <s v="Janet Molinari"/>
    <x v="1"/>
    <s v="United States"/>
    <s v="Canton"/>
    <x v="17"/>
    <x v="3"/>
    <s v="FUR-FU-10003347"/>
    <s v="Furniture"/>
    <x v="3"/>
    <s v="Coloredge Poster Frame"/>
    <n v="28.4"/>
    <n v="2"/>
    <n v="11.076000000000001"/>
    <x v="0"/>
    <x v="0"/>
  </r>
  <r>
    <x v="71"/>
    <x v="69"/>
    <n v="42758"/>
    <x v="0"/>
    <s v="CV-12805"/>
    <s v="Cynthia Voltz"/>
    <x v="1"/>
    <s v="United States"/>
    <s v="New York City"/>
    <x v="7"/>
    <x v="2"/>
    <s v="FUR-CH-10003396"/>
    <s v="Furniture"/>
    <x v="1"/>
    <s v="Global Deluxe Steno Chair"/>
    <n v="207.846"/>
    <n v="3"/>
    <n v="2.3094000000000001"/>
    <x v="0"/>
    <x v="8"/>
  </r>
  <r>
    <x v="72"/>
    <x v="26"/>
    <n v="42620"/>
    <x v="0"/>
    <s v="PK-19075"/>
    <s v="Pete Kriz"/>
    <x v="0"/>
    <s v="United States"/>
    <s v="Detroit"/>
    <x v="17"/>
    <x v="3"/>
    <s v="FUR-FU-10000246"/>
    <s v="Furniture"/>
    <x v="3"/>
    <s v="Aluminum Document Frame"/>
    <n v="12.22"/>
    <n v="1"/>
    <n v="3.6659999999999999"/>
    <x v="3"/>
    <x v="4"/>
  </r>
  <r>
    <x v="72"/>
    <x v="26"/>
    <n v="42620"/>
    <x v="0"/>
    <s v="PK-19075"/>
    <s v="Pete Kriz"/>
    <x v="0"/>
    <s v="United States"/>
    <s v="Detroit"/>
    <x v="17"/>
    <x v="3"/>
    <s v="FUR-CH-10002372"/>
    <s v="Furniture"/>
    <x v="1"/>
    <s v="Office Star - Ergonomically Designed Knee Chair"/>
    <n v="242.94"/>
    <n v="3"/>
    <n v="29.152799999999999"/>
    <x v="3"/>
    <x v="4"/>
  </r>
  <r>
    <x v="73"/>
    <x v="70"/>
    <n v="42819"/>
    <x v="0"/>
    <s v="TB-21595"/>
    <s v="Troy Blackwell"/>
    <x v="0"/>
    <s v="United States"/>
    <s v="Columbus"/>
    <x v="6"/>
    <x v="3"/>
    <s v="FUR-FU-10000206"/>
    <s v="Furniture"/>
    <x v="3"/>
    <s v="GE General Purpose, Extra Long Life, Showcase &amp; Floodlight Incandescent Bulbs"/>
    <n v="2.91"/>
    <n v="1"/>
    <n v="1.3676999999999999"/>
    <x v="2"/>
    <x v="9"/>
  </r>
  <r>
    <x v="74"/>
    <x v="71"/>
    <n v="43032"/>
    <x v="1"/>
    <s v="EB-13705"/>
    <s v="Ed Braxton"/>
    <x v="1"/>
    <s v="United States"/>
    <s v="Akron"/>
    <x v="15"/>
    <x v="2"/>
    <s v="FUR-TA-10001539"/>
    <s v="Furniture"/>
    <x v="2"/>
    <s v="Chromcraft Rectangular Conference Tables"/>
    <n v="284.36399999999998"/>
    <n v="2"/>
    <n v="-75.830399999999997"/>
    <x v="4"/>
    <x v="1"/>
  </r>
  <r>
    <x v="75"/>
    <x v="72"/>
    <n v="41688"/>
    <x v="1"/>
    <s v="SC-20095"/>
    <s v="Sanjit Chand"/>
    <x v="0"/>
    <s v="United States"/>
    <s v="Concord"/>
    <x v="2"/>
    <x v="1"/>
    <s v="FUR-CH-10000225"/>
    <s v="Furniture"/>
    <x v="1"/>
    <s v="Global Geo Office Task Chair, Gray"/>
    <n v="129.56800000000001"/>
    <n v="2"/>
    <n v="-24.294"/>
    <x v="6"/>
    <x v="11"/>
  </r>
  <r>
    <x v="76"/>
    <x v="73"/>
    <n v="42644"/>
    <x v="1"/>
    <s v="NF-18385"/>
    <s v="Natalie Fritzler"/>
    <x v="0"/>
    <s v="United States"/>
    <s v="Decatur"/>
    <x v="8"/>
    <x v="3"/>
    <s v="FUR-CH-10002331"/>
    <s v="Furniture"/>
    <x v="1"/>
    <s v="Hon 4700 Series Mobuis Mid-Back Task Chairs with Adjustable Arms"/>
    <n v="747.55799999999999"/>
    <n v="3"/>
    <n v="-96.114599999999996"/>
    <x v="2"/>
    <x v="4"/>
  </r>
  <r>
    <x v="77"/>
    <x v="74"/>
    <n v="42489"/>
    <x v="1"/>
    <s v="TN-21040"/>
    <s v="Tanja Norvell"/>
    <x v="2"/>
    <s v="United States"/>
    <s v="Phoenix"/>
    <x v="22"/>
    <x v="1"/>
    <s v="FUR-FU-10000023"/>
    <s v="Furniture"/>
    <x v="3"/>
    <s v="Eldon Wave Desk Accessories"/>
    <n v="23.56"/>
    <n v="5"/>
    <n v="7.0679999999999996"/>
    <x v="1"/>
    <x v="6"/>
  </r>
  <r>
    <x v="77"/>
    <x v="74"/>
    <n v="42489"/>
    <x v="1"/>
    <s v="TN-21040"/>
    <s v="Tanja Norvell"/>
    <x v="2"/>
    <s v="United States"/>
    <s v="Phoenix"/>
    <x v="22"/>
    <x v="1"/>
    <s v="FUR-TA-10001889"/>
    <s v="Furniture"/>
    <x v="2"/>
    <s v="Bush Advantage Collection Racetrack Conference Table"/>
    <n v="1272.6300000000001"/>
    <n v="6"/>
    <n v="-814.48320000000001"/>
    <x v="1"/>
    <x v="6"/>
  </r>
  <r>
    <x v="78"/>
    <x v="75"/>
    <n v="42028"/>
    <x v="1"/>
    <s v="JS-15940"/>
    <s v="Joni Sundaresam"/>
    <x v="2"/>
    <s v="United States"/>
    <s v="Park Ridge"/>
    <x v="8"/>
    <x v="3"/>
    <s v="FUR-FU-10002918"/>
    <s v="Furniture"/>
    <x v="3"/>
    <s v="Eldon ClusterMat Chair Mat with Cordless Antistatic Protection"/>
    <n v="254.744"/>
    <n v="7"/>
    <n v="-312.06139999999999"/>
    <x v="1"/>
    <x v="8"/>
  </r>
  <r>
    <x v="79"/>
    <x v="76"/>
    <n v="42829"/>
    <x v="1"/>
    <s v="DS-13180"/>
    <s v="David Smith"/>
    <x v="1"/>
    <s v="United States"/>
    <s v="Amarillo"/>
    <x v="5"/>
    <x v="3"/>
    <s v="FUR-BO-10002824"/>
    <s v="Furniture"/>
    <x v="0"/>
    <s v="Bush Mission Pointe Library"/>
    <n v="205.33279999999999"/>
    <n v="2"/>
    <n v="-36.235199999999999"/>
    <x v="4"/>
    <x v="9"/>
  </r>
  <r>
    <x v="80"/>
    <x v="77"/>
    <n v="41954"/>
    <x v="0"/>
    <s v="JP-15520"/>
    <s v="Jeremy Pistek"/>
    <x v="0"/>
    <s v="United States"/>
    <s v="San Francisco"/>
    <x v="2"/>
    <x v="1"/>
    <s v="FUR-BO-10001601"/>
    <s v="Furniture"/>
    <x v="0"/>
    <s v="Sauder Mission Library with Doors, Fruitwood Finish"/>
    <n v="222.666"/>
    <n v="2"/>
    <n v="10.478400000000001"/>
    <x v="3"/>
    <x v="0"/>
  </r>
  <r>
    <x v="81"/>
    <x v="78"/>
    <n v="42676"/>
    <x v="1"/>
    <s v="JE-15475"/>
    <s v="Jeremy Ellison"/>
    <x v="0"/>
    <s v="United States"/>
    <s v="Troy"/>
    <x v="7"/>
    <x v="2"/>
    <s v="FUR-FU-10002671"/>
    <s v="Furniture"/>
    <x v="3"/>
    <s v="Electrix 20W Halogen Replacement Bulb for Zoom-In Desk Lamp"/>
    <n v="40.200000000000003"/>
    <n v="3"/>
    <n v="19.295999999999999"/>
    <x v="6"/>
    <x v="1"/>
  </r>
  <r>
    <x v="82"/>
    <x v="79"/>
    <n v="42899"/>
    <x v="2"/>
    <s v="MT-18070"/>
    <s v="Michelle Tran"/>
    <x v="2"/>
    <s v="United States"/>
    <s v="Los Angeles"/>
    <x v="2"/>
    <x v="1"/>
    <s v="FUR-BO-10001337"/>
    <s v="Furniture"/>
    <x v="0"/>
    <s v="O'Sullivan Living Dimensions 2-Shelf Bookcases"/>
    <n v="514.16499999999996"/>
    <n v="5"/>
    <n v="-30.245000000000001"/>
    <x v="0"/>
    <x v="2"/>
  </r>
  <r>
    <x v="83"/>
    <x v="80"/>
    <n v="42450"/>
    <x v="0"/>
    <s v="RO-19780"/>
    <s v="Rose O'Brian"/>
    <x v="0"/>
    <s v="United States"/>
    <s v="Memphis"/>
    <x v="9"/>
    <x v="0"/>
    <s v="FUR-TA-10001857"/>
    <s v="Furniture"/>
    <x v="2"/>
    <s v="Balt Solid Wood Rectangular Table"/>
    <n v="189.88200000000001"/>
    <n v="3"/>
    <n v="-94.941000000000003"/>
    <x v="0"/>
    <x v="9"/>
  </r>
  <r>
    <x v="84"/>
    <x v="81"/>
    <n v="42582"/>
    <x v="1"/>
    <s v="SC-20095"/>
    <s v="Sanjit Chand"/>
    <x v="0"/>
    <s v="United States"/>
    <s v="Costa Mesa"/>
    <x v="2"/>
    <x v="1"/>
    <s v="FUR-FU-10004864"/>
    <s v="Furniture"/>
    <x v="3"/>
    <s v="Howard Miller 14-1/2&quot; Diameter Chrome Round Wall Clock"/>
    <n v="255.76"/>
    <n v="4"/>
    <n v="81.843199999999996"/>
    <x v="6"/>
    <x v="3"/>
  </r>
  <r>
    <x v="84"/>
    <x v="81"/>
    <n v="42582"/>
    <x v="1"/>
    <s v="SC-20095"/>
    <s v="Sanjit Chand"/>
    <x v="0"/>
    <s v="United States"/>
    <s v="Costa Mesa"/>
    <x v="2"/>
    <x v="1"/>
    <s v="FUR-CH-10002602"/>
    <s v="Furniture"/>
    <x v="1"/>
    <s v="DMI Arturo Collection Mission-style Design Wood Chair"/>
    <n v="241.56800000000001"/>
    <n v="2"/>
    <n v="18.117599999999999"/>
    <x v="6"/>
    <x v="3"/>
  </r>
  <r>
    <x v="84"/>
    <x v="81"/>
    <n v="42582"/>
    <x v="1"/>
    <s v="SC-20095"/>
    <s v="Sanjit Chand"/>
    <x v="0"/>
    <s v="United States"/>
    <s v="Costa Mesa"/>
    <x v="2"/>
    <x v="1"/>
    <s v="FUR-FU-10000073"/>
    <s v="Furniture"/>
    <x v="3"/>
    <s v="Deflect-O Glasstique Clear Desk Accessories"/>
    <n v="69.3"/>
    <n v="9"/>
    <n v="22.869"/>
    <x v="6"/>
    <x v="3"/>
  </r>
  <r>
    <x v="85"/>
    <x v="82"/>
    <n v="42525"/>
    <x v="1"/>
    <s v="MY-17380"/>
    <s v="Maribeth Yedwab"/>
    <x v="1"/>
    <s v="United States"/>
    <s v="Parker"/>
    <x v="12"/>
    <x v="1"/>
    <s v="FUR-CH-10001215"/>
    <s v="Furniture"/>
    <x v="1"/>
    <s v="Global Troy Executive Leather Low-Back Tilter"/>
    <n v="801.56799999999998"/>
    <n v="2"/>
    <n v="50.097999999999999"/>
    <x v="2"/>
    <x v="7"/>
  </r>
  <r>
    <x v="86"/>
    <x v="83"/>
    <n v="43066"/>
    <x v="2"/>
    <s v="LS-17245"/>
    <s v="Lynn Smith"/>
    <x v="0"/>
    <s v="United States"/>
    <s v="Gladstone"/>
    <x v="23"/>
    <x v="3"/>
    <s v="FUR-FU-10001290"/>
    <s v="Furniture"/>
    <x v="3"/>
    <s v="Executive Impressions Supervisor Wall Clock"/>
    <n v="126.3"/>
    <n v="3"/>
    <n v="40.415999999999997"/>
    <x v="5"/>
    <x v="0"/>
  </r>
  <r>
    <x v="87"/>
    <x v="84"/>
    <n v="42760"/>
    <x v="2"/>
    <s v="MC-17605"/>
    <s v="Matt Connell"/>
    <x v="1"/>
    <s v="United States"/>
    <s v="Detroit"/>
    <x v="17"/>
    <x v="3"/>
    <s v="FUR-TA-10001857"/>
    <s v="Furniture"/>
    <x v="2"/>
    <s v="Balt Solid Wood Rectangular Table"/>
    <n v="210.98"/>
    <n v="2"/>
    <n v="21.097999999999999"/>
    <x v="3"/>
    <x v="8"/>
  </r>
  <r>
    <x v="88"/>
    <x v="85"/>
    <n v="43034"/>
    <x v="1"/>
    <s v="PH-18790"/>
    <s v="Patricia Hirasaki"/>
    <x v="2"/>
    <s v="United States"/>
    <s v="Lakeland"/>
    <x v="1"/>
    <x v="0"/>
    <s v="FUR-CH-10003379"/>
    <s v="Furniture"/>
    <x v="1"/>
    <s v="Global Commerce Series High-Back Swivel/Tilt Chairs"/>
    <n v="683.952"/>
    <n v="3"/>
    <n v="42.747"/>
    <x v="2"/>
    <x v="1"/>
  </r>
  <r>
    <x v="88"/>
    <x v="85"/>
    <n v="43034"/>
    <x v="1"/>
    <s v="PH-18790"/>
    <s v="Patricia Hirasaki"/>
    <x v="2"/>
    <s v="United States"/>
    <s v="Lakeland"/>
    <x v="1"/>
    <x v="0"/>
    <s v="FUR-FU-10001756"/>
    <s v="Furniture"/>
    <x v="3"/>
    <s v="Eldon Expressions Desk Accessory, Wood Photo Frame, Mahogany"/>
    <n v="45.695999999999998"/>
    <n v="3"/>
    <n v="5.1407999999999996"/>
    <x v="2"/>
    <x v="1"/>
  </r>
  <r>
    <x v="89"/>
    <x v="86"/>
    <n v="42317"/>
    <x v="0"/>
    <s v="KB-16240"/>
    <s v="Karen Bern"/>
    <x v="1"/>
    <s v="United States"/>
    <s v="Los Angeles"/>
    <x v="2"/>
    <x v="1"/>
    <s v="FUR-CH-10000595"/>
    <s v="Furniture"/>
    <x v="1"/>
    <s v="Safco Contoured Stacking Chairs"/>
    <n v="190.72"/>
    <n v="1"/>
    <n v="11.92"/>
    <x v="3"/>
    <x v="0"/>
  </r>
  <r>
    <x v="90"/>
    <x v="87"/>
    <n v="42989"/>
    <x v="1"/>
    <s v="JC-15340"/>
    <s v="Jasper Cacioppo"/>
    <x v="0"/>
    <s v="United States"/>
    <s v="Los Angeles"/>
    <x v="2"/>
    <x v="1"/>
    <s v="FUR-FU-10000448"/>
    <s v="Furniture"/>
    <x v="3"/>
    <s v="Tenex Chairmats For Use With Carpeted Floors"/>
    <n v="47.94"/>
    <n v="3"/>
    <n v="2.3969999999999998"/>
    <x v="4"/>
    <x v="4"/>
  </r>
  <r>
    <x v="91"/>
    <x v="88"/>
    <n v="42349"/>
    <x v="1"/>
    <s v="DK-12985"/>
    <s v="Darren Koutras"/>
    <x v="0"/>
    <s v="United States"/>
    <s v="Henderson"/>
    <x v="0"/>
    <x v="0"/>
    <s v="FUR-CH-10002647"/>
    <s v="Furniture"/>
    <x v="1"/>
    <s v="Situations Contoured Folding Chairs, 4/Set"/>
    <n v="283.92"/>
    <n v="4"/>
    <n v="70.98"/>
    <x v="4"/>
    <x v="5"/>
  </r>
  <r>
    <x v="92"/>
    <x v="89"/>
    <n v="41775"/>
    <x v="1"/>
    <s v="PG-18895"/>
    <s v="Paul Gonzalez"/>
    <x v="0"/>
    <s v="United States"/>
    <s v="Fort Worth"/>
    <x v="5"/>
    <x v="3"/>
    <s v="FUR-FU-10000723"/>
    <s v="Furniture"/>
    <x v="3"/>
    <s v="Deflect-o EconoMat Studded, No Bevel Mat for Low Pile Carpeting"/>
    <n v="66.111999999999995"/>
    <n v="4"/>
    <n v="-84.2928"/>
    <x v="2"/>
    <x v="7"/>
  </r>
  <r>
    <x v="93"/>
    <x v="90"/>
    <n v="42477"/>
    <x v="0"/>
    <s v="BD-11320"/>
    <s v="Bill Donatelli"/>
    <x v="0"/>
    <s v="United States"/>
    <s v="San Francisco"/>
    <x v="2"/>
    <x v="1"/>
    <s v="FUR-CH-10002024"/>
    <s v="Furniture"/>
    <x v="1"/>
    <s v="HON 5400 Series Task Chairs for Big and Tall"/>
    <n v="1121.568"/>
    <n v="2"/>
    <n v="0"/>
    <x v="3"/>
    <x v="6"/>
  </r>
  <r>
    <x v="94"/>
    <x v="91"/>
    <n v="42990"/>
    <x v="2"/>
    <s v="RC-19960"/>
    <s v="Ryan Crowe"/>
    <x v="0"/>
    <s v="United States"/>
    <s v="Jacksonville"/>
    <x v="1"/>
    <x v="0"/>
    <s v="FUR-FU-10003039"/>
    <s v="Furniture"/>
    <x v="3"/>
    <s v="Howard Miller 11-1/2&quot; Diameter Grantwood Wall Clock"/>
    <n v="34.503999999999998"/>
    <n v="1"/>
    <n v="6.0381999999999998"/>
    <x v="5"/>
    <x v="4"/>
  </r>
  <r>
    <x v="95"/>
    <x v="92"/>
    <n v="42536"/>
    <x v="1"/>
    <s v="OT-18730"/>
    <s v="Olvera Toch"/>
    <x v="0"/>
    <s v="United States"/>
    <s v="Los Angeles"/>
    <x v="2"/>
    <x v="1"/>
    <s v="FUR-TA-10004256"/>
    <s v="Furniture"/>
    <x v="2"/>
    <s v="Bretford Ãƒâ€™Just In TimeÃƒâ€œ Height-Adjustable Multi-Task Work Tables"/>
    <n v="1335.68"/>
    <n v="4"/>
    <n v="-217.048"/>
    <x v="2"/>
    <x v="2"/>
  </r>
  <r>
    <x v="96"/>
    <x v="93"/>
    <n v="43061"/>
    <x v="0"/>
    <s v="LP-17080"/>
    <s v="Liz Pelletier"/>
    <x v="0"/>
    <s v="United States"/>
    <s v="San Francisco"/>
    <x v="2"/>
    <x v="1"/>
    <s v="FUR-FU-10003347"/>
    <s v="Furniture"/>
    <x v="3"/>
    <s v="Coloredge Poster Frame"/>
    <n v="42.6"/>
    <n v="3"/>
    <n v="16.614000000000001"/>
    <x v="3"/>
    <x v="0"/>
  </r>
  <r>
    <x v="97"/>
    <x v="94"/>
    <n v="41900"/>
    <x v="0"/>
    <s v="CA-12775"/>
    <s v="Cynthia Arntzen"/>
    <x v="0"/>
    <s v="United States"/>
    <s v="Tampa"/>
    <x v="1"/>
    <x v="0"/>
    <s v="FUR-FU-10004020"/>
    <s v="Furniture"/>
    <x v="3"/>
    <s v="Advantus Panel Wall Acrylic Frame"/>
    <n v="13.128"/>
    <n v="3"/>
    <n v="3.7743000000000002"/>
    <x v="4"/>
    <x v="4"/>
  </r>
  <r>
    <x v="98"/>
    <x v="95"/>
    <n v="43016"/>
    <x v="1"/>
    <s v="EB-13840"/>
    <s v="Ellis Ballard"/>
    <x v="1"/>
    <s v="United States"/>
    <s v="Seattle"/>
    <x v="13"/>
    <x v="1"/>
    <s v="FUR-CH-10004997"/>
    <s v="Furniture"/>
    <x v="1"/>
    <s v="Hon Every-Day Series Multi-Task Chairs"/>
    <n v="451.15199999999999"/>
    <n v="3"/>
    <n v="0"/>
    <x v="1"/>
    <x v="1"/>
  </r>
  <r>
    <x v="99"/>
    <x v="96"/>
    <n v="42942"/>
    <x v="1"/>
    <s v="CS-11950"/>
    <s v="Carlos Soltero"/>
    <x v="0"/>
    <s v="United States"/>
    <s v="Chicago"/>
    <x v="8"/>
    <x v="3"/>
    <s v="FUR-FU-10001475"/>
    <s v="Furniture"/>
    <x v="3"/>
    <s v="Contract Clock, 14&quot;, Brown"/>
    <n v="8.7919999999999998"/>
    <n v="1"/>
    <n v="-5.7148000000000003"/>
    <x v="6"/>
    <x v="3"/>
  </r>
  <r>
    <x v="100"/>
    <x v="97"/>
    <n v="42194"/>
    <x v="1"/>
    <s v="BD-11725"/>
    <s v="Bruce Degenhardt"/>
    <x v="0"/>
    <s v="United States"/>
    <s v="Richmond"/>
    <x v="0"/>
    <x v="0"/>
    <s v="FUR-CH-10003956"/>
    <s v="Furniture"/>
    <x v="1"/>
    <s v="Novimex High-Tech Fabric Mesh Task Chair"/>
    <n v="70.98"/>
    <n v="1"/>
    <n v="4.9686000000000003"/>
    <x v="6"/>
    <x v="3"/>
  </r>
  <r>
    <x v="101"/>
    <x v="98"/>
    <n v="41866"/>
    <x v="1"/>
    <s v="LR-16915"/>
    <s v="Lena Radford"/>
    <x v="0"/>
    <s v="United States"/>
    <s v="San Diego"/>
    <x v="2"/>
    <x v="1"/>
    <s v="FUR-FU-10001979"/>
    <s v="Furniture"/>
    <x v="3"/>
    <s v="Dana Halogen Swing-Arm Architect Lamp"/>
    <n v="327.76"/>
    <n v="8"/>
    <n v="91.772800000000004"/>
    <x v="1"/>
    <x v="10"/>
  </r>
  <r>
    <x v="102"/>
    <x v="99"/>
    <n v="41717"/>
    <x v="1"/>
    <s v="AS-10240"/>
    <s v="Alan Shonely"/>
    <x v="0"/>
    <s v="United States"/>
    <s v="Tampa"/>
    <x v="1"/>
    <x v="0"/>
    <s v="FUR-FU-10001756"/>
    <s v="Furniture"/>
    <x v="3"/>
    <s v="Eldon Expressions Desk Accessory, Wood Photo Frame, Mahogany"/>
    <n v="45.695999999999998"/>
    <n v="3"/>
    <n v="5.1407999999999996"/>
    <x v="4"/>
    <x v="9"/>
  </r>
  <r>
    <x v="103"/>
    <x v="100"/>
    <n v="42970"/>
    <x v="0"/>
    <s v="NG-18355"/>
    <s v="Nat Gilpin"/>
    <x v="1"/>
    <s v="United States"/>
    <s v="New York City"/>
    <x v="7"/>
    <x v="2"/>
    <s v="FUR-FU-10003849"/>
    <s v="Furniture"/>
    <x v="3"/>
    <s v="DAX Metal Frame, Desktop, Stepped-Edge"/>
    <n v="40.479999999999997"/>
    <n v="2"/>
    <n v="15.7872"/>
    <x v="2"/>
    <x v="10"/>
  </r>
  <r>
    <x v="103"/>
    <x v="100"/>
    <n v="42970"/>
    <x v="0"/>
    <s v="NG-18355"/>
    <s v="Nat Gilpin"/>
    <x v="1"/>
    <s v="United States"/>
    <s v="New York City"/>
    <x v="7"/>
    <x v="2"/>
    <s v="FUR-FU-10000010"/>
    <s v="Furniture"/>
    <x v="3"/>
    <s v="DAX Value U-Channel Document Frames, Easel Back"/>
    <n v="9.94"/>
    <n v="2"/>
    <n v="3.0813999999999999"/>
    <x v="2"/>
    <x v="10"/>
  </r>
  <r>
    <x v="103"/>
    <x v="100"/>
    <n v="42970"/>
    <x v="0"/>
    <s v="NG-18355"/>
    <s v="Nat Gilpin"/>
    <x v="1"/>
    <s v="United States"/>
    <s v="New York City"/>
    <x v="7"/>
    <x v="2"/>
    <s v="FUR-FU-10000521"/>
    <s v="Furniture"/>
    <x v="3"/>
    <s v="Seth Thomas 14&quot; Putty-Colored Wall Clock"/>
    <n v="88.02"/>
    <n v="3"/>
    <n v="27.286200000000001"/>
    <x v="2"/>
    <x v="10"/>
  </r>
  <r>
    <x v="104"/>
    <x v="101"/>
    <n v="42341"/>
    <x v="1"/>
    <s v="SF-20965"/>
    <s v="Sylvia Foulston"/>
    <x v="1"/>
    <s v="United States"/>
    <s v="Dearborn"/>
    <x v="17"/>
    <x v="3"/>
    <s v="FUR-CH-10004853"/>
    <s v="Furniture"/>
    <x v="1"/>
    <s v="Global Manager's Adjustable Task Chair, Storm"/>
    <n v="301.95999999999998"/>
    <n v="2"/>
    <n v="87.568399999999997"/>
    <x v="4"/>
    <x v="0"/>
  </r>
  <r>
    <x v="105"/>
    <x v="102"/>
    <n v="42997"/>
    <x v="1"/>
    <s v="MO-17800"/>
    <s v="Meg O'Connel"/>
    <x v="2"/>
    <s v="United States"/>
    <s v="New York City"/>
    <x v="7"/>
    <x v="2"/>
    <s v="FUR-FU-10000221"/>
    <s v="Furniture"/>
    <x v="3"/>
    <s v="Master Caster Door Stop, Brown"/>
    <n v="35.56"/>
    <n v="7"/>
    <n v="12.090400000000001"/>
    <x v="4"/>
    <x v="4"/>
  </r>
  <r>
    <x v="106"/>
    <x v="103"/>
    <n v="42286"/>
    <x v="0"/>
    <s v="DJ-13420"/>
    <s v="Denny Joy"/>
    <x v="1"/>
    <s v="United States"/>
    <s v="Warner Robins"/>
    <x v="24"/>
    <x v="0"/>
    <s v="FUR-CH-10001482"/>
    <s v="Furniture"/>
    <x v="1"/>
    <s v="Office Star - Mesh Screen back chair with Vinyl seat"/>
    <n v="392.94"/>
    <n v="3"/>
    <n v="43.223399999999998"/>
    <x v="2"/>
    <x v="1"/>
  </r>
  <r>
    <x v="107"/>
    <x v="104"/>
    <n v="42515"/>
    <x v="1"/>
    <s v="RB-19465"/>
    <s v="Rick Bensley"/>
    <x v="2"/>
    <s v="United States"/>
    <s v="Vallejo"/>
    <x v="2"/>
    <x v="1"/>
    <s v="FUR-FU-10000576"/>
    <s v="Furniture"/>
    <x v="3"/>
    <s v="Luxo Professional Fluorescent Magnifier Lamp with Clamp-Mount Base"/>
    <n v="1049.2"/>
    <n v="5"/>
    <n v="272.79199999999997"/>
    <x v="2"/>
    <x v="7"/>
  </r>
  <r>
    <x v="108"/>
    <x v="105"/>
    <n v="42726"/>
    <x v="1"/>
    <s v="JD-16150"/>
    <s v="Justin Deggeller"/>
    <x v="1"/>
    <s v="United States"/>
    <s v="Minneapolis"/>
    <x v="11"/>
    <x v="3"/>
    <s v="FUR-FU-10000732"/>
    <s v="Furniture"/>
    <x v="3"/>
    <s v="Eldon 200 Class Desk Accessories"/>
    <n v="18.84"/>
    <n v="3"/>
    <n v="6.0288000000000004"/>
    <x v="4"/>
    <x v="5"/>
  </r>
  <r>
    <x v="109"/>
    <x v="106"/>
    <n v="42720"/>
    <x v="0"/>
    <s v="AR-10825"/>
    <s v="Anthony Rawles"/>
    <x v="1"/>
    <s v="United States"/>
    <s v="Vancouver"/>
    <x v="13"/>
    <x v="1"/>
    <s v="FUR-FU-10001935"/>
    <s v="Furniture"/>
    <x v="3"/>
    <s v="3M Hangers With Command Adhesive"/>
    <n v="14.8"/>
    <n v="4"/>
    <n v="6.0679999999999996"/>
    <x v="2"/>
    <x v="5"/>
  </r>
  <r>
    <x v="110"/>
    <x v="107"/>
    <n v="42632"/>
    <x v="3"/>
    <s v="EH-14125"/>
    <s v="Eugene Hildebrand"/>
    <x v="2"/>
    <s v="United States"/>
    <s v="Aurora"/>
    <x v="8"/>
    <x v="3"/>
    <s v="FUR-CH-10001215"/>
    <s v="Furniture"/>
    <x v="1"/>
    <s v="Global Troy Executive Leather Low-Back Tilter"/>
    <n v="701.37199999999996"/>
    <n v="2"/>
    <n v="-50.097999999999999"/>
    <x v="7"/>
    <x v="4"/>
  </r>
  <r>
    <x v="111"/>
    <x v="108"/>
    <n v="42244"/>
    <x v="1"/>
    <s v="CB-12025"/>
    <s v="Cassandra Brandow"/>
    <x v="0"/>
    <s v="United States"/>
    <s v="Arlington"/>
    <x v="5"/>
    <x v="3"/>
    <s v="FUR-TA-10001768"/>
    <s v="Furniture"/>
    <x v="2"/>
    <s v="Hon Racetrack Conference Tables"/>
    <n v="918.78499999999997"/>
    <n v="5"/>
    <n v="-118.12949999999999"/>
    <x v="4"/>
    <x v="10"/>
  </r>
  <r>
    <x v="112"/>
    <x v="109"/>
    <n v="41999"/>
    <x v="2"/>
    <s v="RP-19390"/>
    <s v="Resi PÃ…Â¡lking"/>
    <x v="0"/>
    <s v="United States"/>
    <s v="Cleveland"/>
    <x v="15"/>
    <x v="2"/>
    <s v="FUR-FU-10003096"/>
    <s v="Furniture"/>
    <x v="3"/>
    <s v="Master Giant Foot Doorstop, Safety Yellow"/>
    <n v="30.36"/>
    <n v="5"/>
    <n v="8.7285000000000004"/>
    <x v="3"/>
    <x v="5"/>
  </r>
  <r>
    <x v="113"/>
    <x v="110"/>
    <n v="42899"/>
    <x v="1"/>
    <s v="MO-17800"/>
    <s v="Meg O'Connel"/>
    <x v="2"/>
    <s v="United States"/>
    <s v="Chicago"/>
    <x v="8"/>
    <x v="3"/>
    <s v="FUR-FU-10002759"/>
    <s v="Furniture"/>
    <x v="3"/>
    <s v="12-1/2 Diameter Round Wall Clock"/>
    <n v="23.975999999999999"/>
    <n v="3"/>
    <n v="-14.3856"/>
    <x v="4"/>
    <x v="2"/>
  </r>
  <r>
    <x v="113"/>
    <x v="110"/>
    <n v="42899"/>
    <x v="1"/>
    <s v="MO-17800"/>
    <s v="Meg O'Connel"/>
    <x v="2"/>
    <s v="United States"/>
    <s v="Chicago"/>
    <x v="8"/>
    <x v="3"/>
    <s v="FUR-TA-10000688"/>
    <s v="Furniture"/>
    <x v="2"/>
    <s v="Chromcraft Bull-Nose Wood Round Conference Table Top, Wood Base"/>
    <n v="108.925"/>
    <n v="1"/>
    <n v="-71.890500000000003"/>
    <x v="4"/>
    <x v="2"/>
  </r>
  <r>
    <x v="114"/>
    <x v="111"/>
    <n v="42817"/>
    <x v="1"/>
    <s v="CD-11980"/>
    <s v="Carol Darley"/>
    <x v="0"/>
    <s v="United States"/>
    <s v="Tyler"/>
    <x v="5"/>
    <x v="3"/>
    <s v="FUR-FU-10003553"/>
    <s v="Furniture"/>
    <x v="3"/>
    <s v="Howard Miller 13-1/2&quot; Diameter Rosebrook Wall Clock"/>
    <n v="82.524000000000001"/>
    <n v="3"/>
    <n v="-41.262"/>
    <x v="2"/>
    <x v="9"/>
  </r>
  <r>
    <x v="115"/>
    <x v="19"/>
    <n v="43098"/>
    <x v="1"/>
    <s v="RA-19285"/>
    <s v="Ralph Arnett"/>
    <x v="0"/>
    <s v="United States"/>
    <s v="New York City"/>
    <x v="7"/>
    <x v="2"/>
    <s v="FUR-BO-10004015"/>
    <s v="Furniture"/>
    <x v="0"/>
    <s v="Bush Andora Bookcase, Maple/Graphite Gray Finish"/>
    <n v="191.98400000000001"/>
    <n v="2"/>
    <n v="4.7995999999999999"/>
    <x v="4"/>
    <x v="5"/>
  </r>
  <r>
    <x v="116"/>
    <x v="112"/>
    <n v="41813"/>
    <x v="0"/>
    <s v="NP-18325"/>
    <s v="Naresj Patel"/>
    <x v="0"/>
    <s v="United States"/>
    <s v="Waynesboro"/>
    <x v="25"/>
    <x v="0"/>
    <s v="FUR-FU-10004071"/>
    <s v="Furniture"/>
    <x v="3"/>
    <s v="Luxo Professional Magnifying Clamp-On Fluorescent Lamps"/>
    <n v="104.01"/>
    <n v="1"/>
    <n v="14.561400000000001"/>
    <x v="3"/>
    <x v="2"/>
  </r>
  <r>
    <x v="117"/>
    <x v="113"/>
    <n v="42986"/>
    <x v="1"/>
    <s v="Dl-13600"/>
    <s v="Dorris liebe"/>
    <x v="1"/>
    <s v="United States"/>
    <s v="Cleveland"/>
    <x v="15"/>
    <x v="2"/>
    <s v="FUR-FU-10002960"/>
    <s v="Furniture"/>
    <x v="3"/>
    <s v="Eldon 200 Class Desk Accessories, Burgundy"/>
    <n v="15.071999999999999"/>
    <n v="3"/>
    <n v="4.1448"/>
    <x v="6"/>
    <x v="4"/>
  </r>
  <r>
    <x v="118"/>
    <x v="114"/>
    <n v="42682"/>
    <x v="0"/>
    <s v="AS-10285"/>
    <s v="Alejandro Savely"/>
    <x v="1"/>
    <s v="United States"/>
    <s v="Seattle"/>
    <x v="13"/>
    <x v="1"/>
    <s v="FUR-FU-10003394"/>
    <s v="Furniture"/>
    <x v="3"/>
    <s v="Tenex &quot;The Solids&quot; Textured Chair Mats"/>
    <n v="209.88"/>
    <n v="3"/>
    <n v="35.679600000000001"/>
    <x v="4"/>
    <x v="0"/>
  </r>
  <r>
    <x v="119"/>
    <x v="115"/>
    <n v="42108"/>
    <x v="1"/>
    <s v="JK-15370"/>
    <s v="Jay Kimmel"/>
    <x v="0"/>
    <s v="United States"/>
    <s v="Long Beach"/>
    <x v="2"/>
    <x v="1"/>
    <s v="FUR-TA-10002774"/>
    <s v="Furniture"/>
    <x v="2"/>
    <s v="Laminate Occasional Tables"/>
    <n v="369.91199999999998"/>
    <n v="3"/>
    <n v="-13.871700000000001"/>
    <x v="2"/>
    <x v="6"/>
  </r>
  <r>
    <x v="120"/>
    <x v="116"/>
    <n v="41977"/>
    <x v="2"/>
    <s v="DP-13165"/>
    <s v="David Philippe"/>
    <x v="0"/>
    <s v="United States"/>
    <s v="New York City"/>
    <x v="7"/>
    <x v="2"/>
    <s v="FUR-BO-10003272"/>
    <s v="Furniture"/>
    <x v="0"/>
    <s v="O'Sullivan Living Dimensions 5-Shelf Bookcases"/>
    <n v="883.92"/>
    <n v="5"/>
    <n v="-110.49"/>
    <x v="3"/>
    <x v="5"/>
  </r>
  <r>
    <x v="121"/>
    <x v="117"/>
    <n v="41653"/>
    <x v="2"/>
    <s v="SV-20365"/>
    <s v="Seth Vernon"/>
    <x v="0"/>
    <s v="United States"/>
    <s v="Dover"/>
    <x v="14"/>
    <x v="2"/>
    <s v="FUR-FU-10000010"/>
    <s v="Furniture"/>
    <x v="3"/>
    <s v="DAX Value U-Channel Document Frames, Easel Back"/>
    <n v="9.94"/>
    <n v="2"/>
    <n v="3.0813999999999999"/>
    <x v="0"/>
    <x v="8"/>
  </r>
  <r>
    <x v="122"/>
    <x v="118"/>
    <n v="43007"/>
    <x v="1"/>
    <s v="KC-16540"/>
    <s v="Kelly Collister"/>
    <x v="0"/>
    <s v="United States"/>
    <s v="Newark"/>
    <x v="15"/>
    <x v="2"/>
    <s v="FUR-FU-10002253"/>
    <s v="Furniture"/>
    <x v="3"/>
    <s v="Howard Miller 13&quot; Diameter Pewter Finish Round Wall Clock"/>
    <n v="103.056"/>
    <n v="3"/>
    <n v="24.4758"/>
    <x v="2"/>
    <x v="4"/>
  </r>
  <r>
    <x v="123"/>
    <x v="119"/>
    <n v="41797"/>
    <x v="1"/>
    <s v="CK-12325"/>
    <s v="Christine Kargatis"/>
    <x v="2"/>
    <s v="United States"/>
    <s v="Orem"/>
    <x v="4"/>
    <x v="1"/>
    <s v="FUR-FU-10000246"/>
    <s v="Furniture"/>
    <x v="3"/>
    <s v="Aluminum Document Frame"/>
    <n v="73.319999999999993"/>
    <n v="6"/>
    <n v="21.995999999999999"/>
    <x v="2"/>
    <x v="2"/>
  </r>
  <r>
    <x v="124"/>
    <x v="120"/>
    <n v="42723"/>
    <x v="1"/>
    <s v="MP-17965"/>
    <s v="Michael Paige"/>
    <x v="1"/>
    <s v="United States"/>
    <s v="Detroit"/>
    <x v="17"/>
    <x v="3"/>
    <s v="FUR-TA-10000198"/>
    <s v="Furniture"/>
    <x v="2"/>
    <s v="Chromcraft Bull-Nose Wood Oval Conference Tables &amp; Bases"/>
    <n v="1652.94"/>
    <n v="3"/>
    <n v="231.41159999999999"/>
    <x v="4"/>
    <x v="5"/>
  </r>
  <r>
    <x v="125"/>
    <x v="121"/>
    <n v="41925"/>
    <x v="1"/>
    <s v="MR-17545"/>
    <s v="Mathew Reese"/>
    <x v="2"/>
    <s v="United States"/>
    <s v="Philadelphia"/>
    <x v="3"/>
    <x v="2"/>
    <s v="FUR-FU-10000222"/>
    <s v="Furniture"/>
    <x v="3"/>
    <s v="Seth Thomas 16&quot; Steel Case Clock"/>
    <n v="129.91999999999999"/>
    <n v="5"/>
    <n v="21.111999999999998"/>
    <x v="6"/>
    <x v="1"/>
  </r>
  <r>
    <x v="126"/>
    <x v="122"/>
    <n v="42710"/>
    <x v="2"/>
    <s v="EG-13900"/>
    <s v="Emily Grady"/>
    <x v="0"/>
    <s v="United States"/>
    <s v="Oceanside"/>
    <x v="7"/>
    <x v="2"/>
    <s v="FUR-TA-10002228"/>
    <s v="Furniture"/>
    <x v="2"/>
    <s v="Bevis Traditional Conference Table Top, Plinth Base"/>
    <n v="400.03199999999998"/>
    <n v="2"/>
    <n v="-153.34559999999999"/>
    <x v="0"/>
    <x v="5"/>
  </r>
  <r>
    <x v="126"/>
    <x v="122"/>
    <n v="42710"/>
    <x v="2"/>
    <s v="EG-13900"/>
    <s v="Emily Grady"/>
    <x v="0"/>
    <s v="United States"/>
    <s v="Oceanside"/>
    <x v="7"/>
    <x v="2"/>
    <s v="FUR-CH-10002965"/>
    <s v="Furniture"/>
    <x v="1"/>
    <s v="Global Leather Highback Executive Chair with Pneumatic Height Adjustment, Black"/>
    <n v="542.64599999999996"/>
    <n v="3"/>
    <n v="102.49979999999999"/>
    <x v="0"/>
    <x v="5"/>
  </r>
  <r>
    <x v="127"/>
    <x v="123"/>
    <n v="42760"/>
    <x v="1"/>
    <s v="DS-13030"/>
    <s v="Darrin Sayre"/>
    <x v="2"/>
    <s v="United States"/>
    <s v="Seattle"/>
    <x v="13"/>
    <x v="1"/>
    <s v="FUR-BO-10001619"/>
    <s v="Furniture"/>
    <x v="0"/>
    <s v="O'Sullivan Cherrywood Estates Traditional Bookcase"/>
    <n v="84.98"/>
    <n v="1"/>
    <n v="18.695599999999999"/>
    <x v="4"/>
    <x v="8"/>
  </r>
  <r>
    <x v="128"/>
    <x v="124"/>
    <n v="41786"/>
    <x v="3"/>
    <s v="MH-17785"/>
    <s v="Maya Herman"/>
    <x v="1"/>
    <s v="United States"/>
    <s v="San Diego"/>
    <x v="2"/>
    <x v="1"/>
    <s v="FUR-TA-10002607"/>
    <s v="Furniture"/>
    <x v="2"/>
    <s v="KI Conference Tables"/>
    <n v="567.12"/>
    <n v="10"/>
    <n v="-28.356000000000002"/>
    <x v="7"/>
    <x v="7"/>
  </r>
  <r>
    <x v="129"/>
    <x v="125"/>
    <n v="43014"/>
    <x v="1"/>
    <s v="RF-19735"/>
    <s v="Roland Fjeld"/>
    <x v="0"/>
    <s v="United States"/>
    <s v="Trenton"/>
    <x v="17"/>
    <x v="3"/>
    <s v="FUR-FU-10003577"/>
    <s v="Furniture"/>
    <x v="3"/>
    <s v="Nu-Dell Leatherette Frames"/>
    <n v="157.74"/>
    <n v="11"/>
    <n v="56.7864"/>
    <x v="4"/>
    <x v="1"/>
  </r>
  <r>
    <x v="130"/>
    <x v="88"/>
    <n v="42350"/>
    <x v="1"/>
    <s v="MS-17830"/>
    <s v="Melanie Seite"/>
    <x v="0"/>
    <s v="United States"/>
    <s v="Los Angeles"/>
    <x v="2"/>
    <x v="1"/>
    <s v="FUR-FU-10002759"/>
    <s v="Furniture"/>
    <x v="3"/>
    <s v="12-1/2 Diameter Round Wall Clock"/>
    <n v="79.92"/>
    <n v="4"/>
    <n v="28.7712"/>
    <x v="2"/>
    <x v="5"/>
  </r>
  <r>
    <x v="131"/>
    <x v="126"/>
    <n v="42635"/>
    <x v="1"/>
    <s v="NB-18655"/>
    <s v="Nona Balk"/>
    <x v="1"/>
    <s v="United States"/>
    <s v="Jacksonville"/>
    <x v="1"/>
    <x v="0"/>
    <s v="FUR-TA-10001095"/>
    <s v="Furniture"/>
    <x v="2"/>
    <s v="Chromcraft Round Conference Tables"/>
    <n v="383.43799999999999"/>
    <n v="4"/>
    <n v="-167.3184"/>
    <x v="4"/>
    <x v="4"/>
  </r>
  <r>
    <x v="132"/>
    <x v="127"/>
    <n v="41779"/>
    <x v="1"/>
    <s v="AJ-10795"/>
    <s v="Anthony Johnson"/>
    <x v="1"/>
    <s v="United States"/>
    <s v="Saint Petersburg"/>
    <x v="1"/>
    <x v="0"/>
    <s v="FUR-FU-10004306"/>
    <s v="Furniture"/>
    <x v="3"/>
    <s v="Electrix Halogen Magnifier Lamp"/>
    <n v="310.88"/>
    <n v="2"/>
    <n v="23.315999999999999"/>
    <x v="6"/>
    <x v="7"/>
  </r>
  <r>
    <x v="133"/>
    <x v="128"/>
    <n v="42514"/>
    <x v="1"/>
    <s v="LE-16810"/>
    <s v="Laurel Elliston"/>
    <x v="0"/>
    <s v="United States"/>
    <s v="Arlington"/>
    <x v="25"/>
    <x v="0"/>
    <s v="FUR-CH-10003746"/>
    <s v="Furniture"/>
    <x v="1"/>
    <s v="Hon 4070 Series Pagoda Round Back Stacking Chairs"/>
    <n v="641.96"/>
    <n v="2"/>
    <n v="179.74879999999999"/>
    <x v="2"/>
    <x v="7"/>
  </r>
  <r>
    <x v="134"/>
    <x v="129"/>
    <n v="42771"/>
    <x v="1"/>
    <s v="BV-11245"/>
    <s v="Benjamin Venier"/>
    <x v="1"/>
    <s v="United States"/>
    <s v="Des Moines"/>
    <x v="26"/>
    <x v="3"/>
    <s v="FUR-FU-10002597"/>
    <s v="Furniture"/>
    <x v="3"/>
    <s v="C-Line Magnetic Cubicle Keepers, Clear Polypropylene"/>
    <n v="34.58"/>
    <n v="7"/>
    <n v="14.5236"/>
    <x v="6"/>
    <x v="8"/>
  </r>
  <r>
    <x v="135"/>
    <x v="130"/>
    <n v="42239"/>
    <x v="2"/>
    <s v="NZ-18565"/>
    <s v="Nick Zandusky"/>
    <x v="2"/>
    <s v="United States"/>
    <s v="San Francisco"/>
    <x v="2"/>
    <x v="1"/>
    <s v="FUR-CH-10002335"/>
    <s v="Furniture"/>
    <x v="1"/>
    <s v="Hon GuestStacker Chair"/>
    <n v="544.00800000000004"/>
    <n v="3"/>
    <n v="40.800600000000003"/>
    <x v="3"/>
    <x v="10"/>
  </r>
  <r>
    <x v="136"/>
    <x v="131"/>
    <n v="42283"/>
    <x v="0"/>
    <s v="BM-11785"/>
    <s v="Bryan Mills"/>
    <x v="0"/>
    <s v="United States"/>
    <s v="Columbus"/>
    <x v="15"/>
    <x v="2"/>
    <s v="FUR-BO-10004409"/>
    <s v="Furniture"/>
    <x v="0"/>
    <s v="Safco Value Mate Series Steel Bookcases, Baked Enamel Finish on Steel, Gray"/>
    <n v="35.49"/>
    <n v="1"/>
    <n v="-15.615600000000001"/>
    <x v="0"/>
    <x v="1"/>
  </r>
  <r>
    <x v="137"/>
    <x v="132"/>
    <n v="42354"/>
    <x v="1"/>
    <s v="LT-17110"/>
    <s v="Liz Thompson"/>
    <x v="0"/>
    <s v="United States"/>
    <s v="Lancaster"/>
    <x v="2"/>
    <x v="1"/>
    <s v="FUR-CH-10004675"/>
    <s v="Furniture"/>
    <x v="1"/>
    <s v="Lifetime Advantage Folding Chairs, 4/Carton"/>
    <n v="348.928"/>
    <n v="2"/>
    <n v="34.892800000000001"/>
    <x v="4"/>
    <x v="5"/>
  </r>
  <r>
    <x v="138"/>
    <x v="133"/>
    <n v="42185"/>
    <x v="1"/>
    <s v="SA-20830"/>
    <s v="Sue Ann Reed"/>
    <x v="0"/>
    <s v="United States"/>
    <s v="Richmond"/>
    <x v="25"/>
    <x v="0"/>
    <s v="FUR-CH-10003199"/>
    <s v="Furniture"/>
    <x v="1"/>
    <s v="Office Star - Contemporary Task Swivel Chair"/>
    <n v="332.94"/>
    <n v="3"/>
    <n v="79.905600000000007"/>
    <x v="4"/>
    <x v="2"/>
  </r>
  <r>
    <x v="139"/>
    <x v="61"/>
    <n v="42341"/>
    <x v="1"/>
    <s v="CD-11920"/>
    <s v="Carlos Daly"/>
    <x v="0"/>
    <s v="United States"/>
    <s v="Lake Elsinore"/>
    <x v="2"/>
    <x v="1"/>
    <s v="FUR-CH-10002647"/>
    <s v="Furniture"/>
    <x v="1"/>
    <s v="Situations Contoured Folding Chairs, 4/Set"/>
    <n v="283.92"/>
    <n v="5"/>
    <n v="17.745000000000001"/>
    <x v="6"/>
    <x v="0"/>
  </r>
  <r>
    <x v="140"/>
    <x v="134"/>
    <n v="42789"/>
    <x v="2"/>
    <s v="HW-14935"/>
    <s v="Helen Wasserman"/>
    <x v="1"/>
    <s v="United States"/>
    <s v="San Diego"/>
    <x v="2"/>
    <x v="1"/>
    <s v="FUR-FU-10004090"/>
    <s v="Furniture"/>
    <x v="3"/>
    <s v="Executive Impressions 14&quot; Contract Wall Clock"/>
    <n v="22.23"/>
    <n v="1"/>
    <n v="7.3358999999999996"/>
    <x v="0"/>
    <x v="11"/>
  </r>
  <r>
    <x v="141"/>
    <x v="135"/>
    <n v="42849"/>
    <x v="2"/>
    <s v="GM-14440"/>
    <s v="Gary McGarr"/>
    <x v="0"/>
    <s v="United States"/>
    <s v="San Francisco"/>
    <x v="2"/>
    <x v="1"/>
    <s v="FUR-FU-10000794"/>
    <s v="Furniture"/>
    <x v="3"/>
    <s v="Eldon Stackable Tray, Side-Load, Legal, Smoke"/>
    <n v="18.28"/>
    <n v="2"/>
    <n v="6.2152000000000003"/>
    <x v="3"/>
    <x v="6"/>
  </r>
  <r>
    <x v="142"/>
    <x v="136"/>
    <n v="42040"/>
    <x v="2"/>
    <s v="AA-10375"/>
    <s v="Allen Armold"/>
    <x v="0"/>
    <s v="United States"/>
    <s v="Omaha"/>
    <x v="27"/>
    <x v="3"/>
    <s v="FUR-FU-10003347"/>
    <s v="Furniture"/>
    <x v="3"/>
    <s v="Coloredge Poster Frame"/>
    <n v="28.4"/>
    <n v="2"/>
    <n v="11.076000000000001"/>
    <x v="3"/>
    <x v="11"/>
  </r>
  <r>
    <x v="143"/>
    <x v="137"/>
    <n v="41927"/>
    <x v="2"/>
    <s v="ZC-21910"/>
    <s v="Zuschuss Carroll"/>
    <x v="0"/>
    <s v="United States"/>
    <s v="Edmonds"/>
    <x v="13"/>
    <x v="1"/>
    <s v="FUR-TA-10002903"/>
    <s v="Furniture"/>
    <x v="2"/>
    <s v="Bevis Round Bullnose 29&quot; High Table Top"/>
    <n v="1298.55"/>
    <n v="5"/>
    <n v="311.65199999999999"/>
    <x v="3"/>
    <x v="1"/>
  </r>
  <r>
    <x v="144"/>
    <x v="138"/>
    <n v="42869"/>
    <x v="3"/>
    <s v="PJ-19015"/>
    <s v="Pauline Johnson"/>
    <x v="0"/>
    <s v="United States"/>
    <s v="Santa Ana"/>
    <x v="2"/>
    <x v="1"/>
    <s v="FUR-FU-10000794"/>
    <s v="Furniture"/>
    <x v="3"/>
    <s v="Eldon Stackable Tray, Side-Load, Legal, Smoke"/>
    <n v="18.28"/>
    <n v="2"/>
    <n v="6.2152000000000003"/>
    <x v="7"/>
    <x v="7"/>
  </r>
  <r>
    <x v="145"/>
    <x v="139"/>
    <n v="41822"/>
    <x v="1"/>
    <s v="CA-12775"/>
    <s v="Cynthia Arntzen"/>
    <x v="0"/>
    <s v="United States"/>
    <s v="Philadelphia"/>
    <x v="3"/>
    <x v="2"/>
    <s v="FUR-CH-10001394"/>
    <s v="Furniture"/>
    <x v="1"/>
    <s v="Global Leather Executive Chair"/>
    <n v="1228.4649999999999"/>
    <n v="5"/>
    <n v="0"/>
    <x v="4"/>
    <x v="2"/>
  </r>
  <r>
    <x v="146"/>
    <x v="140"/>
    <n v="42907"/>
    <x v="0"/>
    <s v="JE-15745"/>
    <s v="Joel Eaton"/>
    <x v="0"/>
    <s v="United States"/>
    <s v="Florence"/>
    <x v="0"/>
    <x v="0"/>
    <s v="FUR-CH-10000665"/>
    <s v="Furniture"/>
    <x v="1"/>
    <s v="Global Airflow Leather Mesh Back Chair, Black"/>
    <n v="301.95999999999998"/>
    <n v="2"/>
    <n v="90.587999999999994"/>
    <x v="2"/>
    <x v="2"/>
  </r>
  <r>
    <x v="147"/>
    <x v="141"/>
    <n v="42333"/>
    <x v="1"/>
    <s v="BM-11650"/>
    <s v="Brian Moss"/>
    <x v="1"/>
    <s v="United States"/>
    <s v="New York City"/>
    <x v="7"/>
    <x v="2"/>
    <s v="FUR-BO-10001519"/>
    <s v="Furniture"/>
    <x v="0"/>
    <s v="O'Sullivan 3-Shelf Heavy-Duty Bookcases"/>
    <n v="186.048"/>
    <n v="4"/>
    <n v="9.3024000000000004"/>
    <x v="2"/>
    <x v="0"/>
  </r>
  <r>
    <x v="148"/>
    <x v="142"/>
    <n v="42294"/>
    <x v="1"/>
    <s v="AF-10885"/>
    <s v="Art Foster"/>
    <x v="0"/>
    <s v="United States"/>
    <s v="Louisville"/>
    <x v="0"/>
    <x v="0"/>
    <s v="FUR-CH-10001891"/>
    <s v="Furniture"/>
    <x v="1"/>
    <s v="Global Deluxe Office Fabric Chairs"/>
    <n v="287.94"/>
    <n v="3"/>
    <n v="77.743799999999993"/>
    <x v="4"/>
    <x v="1"/>
  </r>
  <r>
    <x v="149"/>
    <x v="143"/>
    <n v="42741"/>
    <x v="1"/>
    <s v="GA-14725"/>
    <s v="Guy Armstrong"/>
    <x v="0"/>
    <s v="United States"/>
    <s v="Lorain"/>
    <x v="15"/>
    <x v="2"/>
    <s v="FUR-FU-10003878"/>
    <s v="Furniture"/>
    <x v="3"/>
    <s v="Linden 10&quot; Round Wall Clock, Black"/>
    <n v="48.896000000000001"/>
    <n v="4"/>
    <n v="8.5568000000000008"/>
    <x v="2"/>
    <x v="8"/>
  </r>
  <r>
    <x v="150"/>
    <x v="144"/>
    <n v="42424"/>
    <x v="1"/>
    <s v="GT-14710"/>
    <s v="Greg Tran"/>
    <x v="0"/>
    <s v="United States"/>
    <s v="New York City"/>
    <x v="7"/>
    <x v="2"/>
    <s v="FUR-FU-10004090"/>
    <s v="Furniture"/>
    <x v="3"/>
    <s v="Executive Impressions 14&quot; Contract Wall Clock"/>
    <n v="44.46"/>
    <n v="2"/>
    <n v="14.671799999999999"/>
    <x v="2"/>
    <x v="11"/>
  </r>
  <r>
    <x v="151"/>
    <x v="145"/>
    <n v="41654"/>
    <x v="1"/>
    <s v="AJ-10780"/>
    <s v="Anthony Jacobs"/>
    <x v="1"/>
    <s v="United States"/>
    <s v="Springfield"/>
    <x v="25"/>
    <x v="0"/>
    <s v="FUR-FU-10000965"/>
    <s v="Furniture"/>
    <x v="3"/>
    <s v="Howard Miller 11-1/2&quot; Diameter Ridgewood Wall Clock"/>
    <n v="51.94"/>
    <n v="1"/>
    <n v="21.295400000000001"/>
    <x v="2"/>
    <x v="8"/>
  </r>
  <r>
    <x v="152"/>
    <x v="146"/>
    <n v="42390"/>
    <x v="1"/>
    <s v="CC-12430"/>
    <s v="Chuck Clark"/>
    <x v="2"/>
    <s v="United States"/>
    <s v="Concord"/>
    <x v="28"/>
    <x v="2"/>
    <s v="FUR-FU-10004017"/>
    <s v="Furniture"/>
    <x v="3"/>
    <s v="Tenex Contemporary Contur Chairmats for Low and Medium Pile Carpet, Computer, 39&quot; x 49&quot;"/>
    <n v="322.58999999999997"/>
    <n v="3"/>
    <n v="64.518000000000001"/>
    <x v="4"/>
    <x v="8"/>
  </r>
  <r>
    <x v="153"/>
    <x v="147"/>
    <n v="43071"/>
    <x v="0"/>
    <s v="HP-14815"/>
    <s v="Harold Pawlan"/>
    <x v="2"/>
    <s v="United States"/>
    <s v="New York City"/>
    <x v="7"/>
    <x v="2"/>
    <s v="FUR-CH-10004287"/>
    <s v="Furniture"/>
    <x v="1"/>
    <s v="SAFCO Arco Folding Chair"/>
    <n v="1242.9000000000001"/>
    <n v="5"/>
    <n v="262.39"/>
    <x v="3"/>
    <x v="0"/>
  </r>
  <r>
    <x v="154"/>
    <x v="148"/>
    <n v="42667"/>
    <x v="2"/>
    <s v="PM-19135"/>
    <s v="Peter McVee"/>
    <x v="2"/>
    <s v="United States"/>
    <s v="Detroit"/>
    <x v="17"/>
    <x v="3"/>
    <s v="FUR-FU-10000732"/>
    <s v="Furniture"/>
    <x v="3"/>
    <s v="Eldon 200 Class Desk Accessories"/>
    <n v="31.4"/>
    <n v="5"/>
    <n v="10.048"/>
    <x v="3"/>
    <x v="1"/>
  </r>
  <r>
    <x v="155"/>
    <x v="149"/>
    <n v="41763"/>
    <x v="1"/>
    <s v="LL-16840"/>
    <s v="Lauren Leatherbury"/>
    <x v="0"/>
    <s v="United States"/>
    <s v="Rochester"/>
    <x v="7"/>
    <x v="2"/>
    <s v="FUR-FU-10001424"/>
    <s v="Furniture"/>
    <x v="3"/>
    <s v="Dax Clear Box Frame"/>
    <n v="17.46"/>
    <n v="2"/>
    <n v="5.9363999999999999"/>
    <x v="2"/>
    <x v="6"/>
  </r>
  <r>
    <x v="156"/>
    <x v="150"/>
    <n v="43103"/>
    <x v="1"/>
    <s v="PO-18865"/>
    <s v="Patrick O'Donnell"/>
    <x v="0"/>
    <s v="United States"/>
    <s v="New York City"/>
    <x v="7"/>
    <x v="2"/>
    <s v="FUR-BO-10003441"/>
    <s v="Furniture"/>
    <x v="0"/>
    <s v="Bush Westfield Collection Bookcases, Fully Assembled"/>
    <n v="323.13600000000002"/>
    <n v="4"/>
    <n v="12.117599999999999"/>
    <x v="4"/>
    <x v="5"/>
  </r>
  <r>
    <x v="157"/>
    <x v="151"/>
    <n v="42162"/>
    <x v="1"/>
    <s v="SC-20050"/>
    <s v="Sample Company A"/>
    <x v="2"/>
    <s v="United States"/>
    <s v="Norwich"/>
    <x v="19"/>
    <x v="2"/>
    <s v="FUR-FU-10001935"/>
    <s v="Furniture"/>
    <x v="3"/>
    <s v="3M Hangers With Command Adhesive"/>
    <n v="22.2"/>
    <n v="6"/>
    <n v="9.1020000000000003"/>
    <x v="1"/>
    <x v="7"/>
  </r>
  <r>
    <x v="158"/>
    <x v="152"/>
    <n v="43068"/>
    <x v="2"/>
    <s v="BM-11650"/>
    <s v="Brian Moss"/>
    <x v="1"/>
    <s v="United States"/>
    <s v="Milwaukee"/>
    <x v="16"/>
    <x v="3"/>
    <s v="FUR-FU-10004091"/>
    <s v="Furniture"/>
    <x v="3"/>
    <s v="Howard Miller 13&quot; Diameter Goldtone Round Wall Clock"/>
    <n v="46.94"/>
    <n v="1"/>
    <n v="19.2454"/>
    <x v="3"/>
    <x v="0"/>
  </r>
  <r>
    <x v="159"/>
    <x v="153"/>
    <n v="41811"/>
    <x v="1"/>
    <s v="KL-16555"/>
    <s v="Kelly Lampkin"/>
    <x v="1"/>
    <s v="United States"/>
    <s v="San Antonio"/>
    <x v="5"/>
    <x v="3"/>
    <s v="FUR-TA-10001520"/>
    <s v="Furniture"/>
    <x v="2"/>
    <s v="Lesro Sheffield Collection Coffee Table, End Table, Center Table, Corner Table"/>
    <n v="99.918000000000006"/>
    <n v="2"/>
    <n v="-18.5562"/>
    <x v="6"/>
    <x v="2"/>
  </r>
  <r>
    <x v="159"/>
    <x v="153"/>
    <n v="41811"/>
    <x v="1"/>
    <s v="KL-16555"/>
    <s v="Kelly Lampkin"/>
    <x v="1"/>
    <s v="United States"/>
    <s v="San Antonio"/>
    <x v="5"/>
    <x v="3"/>
    <s v="FUR-CH-10003379"/>
    <s v="Furniture"/>
    <x v="1"/>
    <s v="Global Commerce Series High-Back Swivel/Tilt Chairs"/>
    <n v="797.94399999999996"/>
    <n v="4"/>
    <n v="-56.996000000000002"/>
    <x v="6"/>
    <x v="2"/>
  </r>
  <r>
    <x v="160"/>
    <x v="154"/>
    <n v="42724"/>
    <x v="1"/>
    <s v="RW-19630"/>
    <s v="Rob Williams"/>
    <x v="1"/>
    <s v="United States"/>
    <s v="Torrance"/>
    <x v="2"/>
    <x v="1"/>
    <s v="FUR-TA-10000577"/>
    <s v="Furniture"/>
    <x v="2"/>
    <s v="Bretford CR4500 Series Slim Rectangular Table"/>
    <n v="1114.2719999999999"/>
    <n v="4"/>
    <n v="41.785200000000003"/>
    <x v="1"/>
    <x v="5"/>
  </r>
  <r>
    <x v="161"/>
    <x v="155"/>
    <n v="42213"/>
    <x v="2"/>
    <s v="CA-12775"/>
    <s v="Cynthia Arntzen"/>
    <x v="0"/>
    <s v="United States"/>
    <s v="Mesa"/>
    <x v="22"/>
    <x v="1"/>
    <s v="FUR-TA-10002356"/>
    <s v="Furniture"/>
    <x v="2"/>
    <s v="Bevis Boat-Shaped Conference Table"/>
    <n v="393.16500000000002"/>
    <n v="3"/>
    <n v="-204.44579999999999"/>
    <x v="3"/>
    <x v="3"/>
  </r>
  <r>
    <x v="162"/>
    <x v="156"/>
    <n v="43071"/>
    <x v="1"/>
    <s v="RB-19795"/>
    <s v="Ross Baird"/>
    <x v="2"/>
    <s v="United States"/>
    <s v="Philadelphia"/>
    <x v="3"/>
    <x v="2"/>
    <s v="FUR-FU-10003601"/>
    <s v="Furniture"/>
    <x v="3"/>
    <s v="Deflect-o RollaMat Studded, Beveled Mat for Medium Pile Carpeting"/>
    <n v="516.48800000000006"/>
    <n v="7"/>
    <n v="-12.9122"/>
    <x v="4"/>
    <x v="0"/>
  </r>
  <r>
    <x v="162"/>
    <x v="156"/>
    <n v="43071"/>
    <x v="1"/>
    <s v="RB-19795"/>
    <s v="Ross Baird"/>
    <x v="2"/>
    <s v="United States"/>
    <s v="Philadelphia"/>
    <x v="3"/>
    <x v="2"/>
    <s v="FUR-FU-10000576"/>
    <s v="Furniture"/>
    <x v="3"/>
    <s v="Luxo Professional Fluorescent Magnifier Lamp with Clamp-Mount Base"/>
    <n v="1007.232"/>
    <n v="6"/>
    <n v="75.542400000000001"/>
    <x v="4"/>
    <x v="0"/>
  </r>
  <r>
    <x v="162"/>
    <x v="156"/>
    <n v="43071"/>
    <x v="1"/>
    <s v="RB-19795"/>
    <s v="Ross Baird"/>
    <x v="2"/>
    <s v="United States"/>
    <s v="Philadelphia"/>
    <x v="3"/>
    <x v="2"/>
    <s v="FUR-TA-10004154"/>
    <s v="Furniture"/>
    <x v="2"/>
    <s v="Riverside Furniture Oval Coffee Table, Oval End Table, End Table with Drawer"/>
    <n v="2065.3200000000002"/>
    <n v="12"/>
    <n v="-619.596"/>
    <x v="4"/>
    <x v="0"/>
  </r>
  <r>
    <x v="163"/>
    <x v="157"/>
    <n v="42832"/>
    <x v="1"/>
    <s v="KH-16360"/>
    <s v="Katherine Hughes"/>
    <x v="0"/>
    <s v="United States"/>
    <s v="Philadelphia"/>
    <x v="3"/>
    <x v="2"/>
    <s v="FUR-FU-10001940"/>
    <s v="Furniture"/>
    <x v="3"/>
    <s v="Staple-based wall hangings"/>
    <n v="25.472000000000001"/>
    <n v="4"/>
    <n v="7.6416000000000004"/>
    <x v="4"/>
    <x v="6"/>
  </r>
  <r>
    <x v="164"/>
    <x v="158"/>
    <n v="43101"/>
    <x v="1"/>
    <s v="GH-14665"/>
    <s v="Greg Hansen"/>
    <x v="0"/>
    <s v="United States"/>
    <s v="Round Rock"/>
    <x v="5"/>
    <x v="3"/>
    <s v="FUR-BO-10004709"/>
    <s v="Furniture"/>
    <x v="0"/>
    <s v="Bush Westfield Collection Bookcases, Medium Cherry Finish"/>
    <n v="78.852800000000002"/>
    <n v="2"/>
    <n v="-11.596"/>
    <x v="4"/>
    <x v="5"/>
  </r>
  <r>
    <x v="165"/>
    <x v="159"/>
    <n v="42269"/>
    <x v="3"/>
    <s v="DL-12925"/>
    <s v="Daniel Lacy"/>
    <x v="0"/>
    <s v="United States"/>
    <s v="Oceanside"/>
    <x v="2"/>
    <x v="1"/>
    <s v="FUR-FU-10004188"/>
    <s v="Furniture"/>
    <x v="3"/>
    <s v="Luxo Professional Combination Clamp-On Lamps"/>
    <n v="204.6"/>
    <n v="2"/>
    <n v="53.195999999999998"/>
    <x v="7"/>
    <x v="4"/>
  </r>
  <r>
    <x v="166"/>
    <x v="160"/>
    <n v="43058"/>
    <x v="1"/>
    <s v="LW-16990"/>
    <s v="Lindsay Williams"/>
    <x v="1"/>
    <s v="United States"/>
    <s v="San Francisco"/>
    <x v="2"/>
    <x v="1"/>
    <s v="FUR-CH-10002965"/>
    <s v="Furniture"/>
    <x v="1"/>
    <s v="Global Leather Highback Executive Chair with Pneumatic Height Adjustment, Black"/>
    <n v="321.56799999999998"/>
    <n v="2"/>
    <n v="28.1372"/>
    <x v="2"/>
    <x v="0"/>
  </r>
  <r>
    <x v="167"/>
    <x v="161"/>
    <n v="41657"/>
    <x v="0"/>
    <s v="DL-13315"/>
    <s v="Delfina Latchford"/>
    <x v="0"/>
    <s v="United States"/>
    <s v="Philadelphia"/>
    <x v="3"/>
    <x v="2"/>
    <s v="FUR-FU-10001095"/>
    <s v="Furniture"/>
    <x v="3"/>
    <s v="DAX Black Cherry Wood-Tone Poster Frame"/>
    <n v="127.104"/>
    <n v="6"/>
    <n v="28.598400000000002"/>
    <x v="3"/>
    <x v="8"/>
  </r>
  <r>
    <x v="168"/>
    <x v="162"/>
    <n v="42651"/>
    <x v="1"/>
    <s v="EB-13870"/>
    <s v="Emily Burns"/>
    <x v="0"/>
    <s v="United States"/>
    <s v="New York City"/>
    <x v="7"/>
    <x v="2"/>
    <s v="FUR-CH-10003199"/>
    <s v="Furniture"/>
    <x v="1"/>
    <s v="Office Star - Contemporary Task Swivel Chair"/>
    <n v="599.29200000000003"/>
    <n v="6"/>
    <n v="93.223200000000006"/>
    <x v="2"/>
    <x v="1"/>
  </r>
  <r>
    <x v="169"/>
    <x v="163"/>
    <n v="41957"/>
    <x v="0"/>
    <s v="TZ-21580"/>
    <s v="Tracy Zic"/>
    <x v="0"/>
    <s v="United States"/>
    <s v="Louisville"/>
    <x v="12"/>
    <x v="1"/>
    <s v="FUR-CH-10000665"/>
    <s v="Furniture"/>
    <x v="1"/>
    <s v="Global Airflow Leather Mesh Back Chair, Black"/>
    <n v="603.91999999999996"/>
    <n v="5"/>
    <n v="75.489999999999995"/>
    <x v="0"/>
    <x v="0"/>
  </r>
  <r>
    <x v="170"/>
    <x v="164"/>
    <n v="42881"/>
    <x v="1"/>
    <s v="JG-15805"/>
    <s v="John Grady"/>
    <x v="1"/>
    <s v="United States"/>
    <s v="Auburn"/>
    <x v="7"/>
    <x v="2"/>
    <s v="FUR-FU-10004071"/>
    <s v="Furniture"/>
    <x v="3"/>
    <s v="Luxo Professional Magnifying Clamp-On Fluorescent Lamps"/>
    <n v="520.04999999999995"/>
    <n v="5"/>
    <n v="72.807000000000002"/>
    <x v="2"/>
    <x v="7"/>
  </r>
  <r>
    <x v="171"/>
    <x v="165"/>
    <n v="42094"/>
    <x v="0"/>
    <s v="SL-20155"/>
    <s v="Sara Luxemburg"/>
    <x v="2"/>
    <s v="United States"/>
    <s v="Jacksonville"/>
    <x v="1"/>
    <x v="0"/>
    <s v="FUR-CH-10004086"/>
    <s v="Furniture"/>
    <x v="1"/>
    <s v="Hon 4070 Series Pagoda Armless Upholstered Stacking Chairs"/>
    <n v="1166.92"/>
    <n v="5"/>
    <n v="131.27850000000001"/>
    <x v="3"/>
    <x v="9"/>
  </r>
  <r>
    <x v="172"/>
    <x v="166"/>
    <n v="42311"/>
    <x v="1"/>
    <s v="RD-19585"/>
    <s v="Rob Dowd"/>
    <x v="0"/>
    <s v="United States"/>
    <s v="Henderson"/>
    <x v="0"/>
    <x v="0"/>
    <s v="FUR-FU-10002885"/>
    <s v="Furniture"/>
    <x v="3"/>
    <s v="Magna Visual Magnetic Picture Hangers"/>
    <n v="24.1"/>
    <n v="5"/>
    <n v="9.1579999999999995"/>
    <x v="6"/>
    <x v="1"/>
  </r>
  <r>
    <x v="172"/>
    <x v="166"/>
    <n v="42311"/>
    <x v="1"/>
    <s v="RD-19585"/>
    <s v="Rob Dowd"/>
    <x v="0"/>
    <s v="United States"/>
    <s v="Henderson"/>
    <x v="0"/>
    <x v="0"/>
    <s v="FUR-FU-10001918"/>
    <s v="Furniture"/>
    <x v="3"/>
    <s v="C-Line Cubicle Keepers Polyproplyene Holder With Velcro Backings"/>
    <n v="33.11"/>
    <n v="7"/>
    <n v="12.9129"/>
    <x v="6"/>
    <x v="1"/>
  </r>
  <r>
    <x v="173"/>
    <x v="167"/>
    <n v="42216"/>
    <x v="3"/>
    <s v="RH-19495"/>
    <s v="Rick Hansen"/>
    <x v="0"/>
    <s v="United States"/>
    <s v="New York City"/>
    <x v="7"/>
    <x v="2"/>
    <s v="FUR-TA-10002903"/>
    <s v="Furniture"/>
    <x v="2"/>
    <s v="Bevis Round Bullnose 29&quot; High Table Top"/>
    <n v="1090.7819999999999"/>
    <n v="7"/>
    <n v="-290.87520000000001"/>
    <x v="7"/>
    <x v="3"/>
  </r>
  <r>
    <x v="174"/>
    <x v="168"/>
    <n v="41969"/>
    <x v="2"/>
    <s v="VG-21790"/>
    <s v="Vivek Gonzalez"/>
    <x v="0"/>
    <s v="United States"/>
    <s v="San Diego"/>
    <x v="2"/>
    <x v="1"/>
    <s v="FUR-FU-10001602"/>
    <s v="Furniture"/>
    <x v="3"/>
    <s v="Eldon Delta Triangular Chair Mat, 52&quot; x 58&quot;, Clear"/>
    <n v="151.72"/>
    <n v="4"/>
    <n v="27.3096"/>
    <x v="3"/>
    <x v="0"/>
  </r>
  <r>
    <x v="175"/>
    <x v="169"/>
    <n v="42907"/>
    <x v="0"/>
    <s v="PF-19165"/>
    <s v="Philip Fox"/>
    <x v="0"/>
    <s v="United States"/>
    <s v="Olympia"/>
    <x v="13"/>
    <x v="1"/>
    <s v="FUR-FU-10004848"/>
    <s v="Furniture"/>
    <x v="3"/>
    <s v="Howard Miller 13-3/4&quot; Diameter Brushed Chrome Round Wall Clock"/>
    <n v="155.25"/>
    <n v="3"/>
    <n v="46.575000000000003"/>
    <x v="4"/>
    <x v="2"/>
  </r>
  <r>
    <x v="176"/>
    <x v="170"/>
    <n v="42362"/>
    <x v="0"/>
    <s v="JS-15880"/>
    <s v="John Stevenson"/>
    <x v="0"/>
    <s v="United States"/>
    <s v="Seattle"/>
    <x v="13"/>
    <x v="1"/>
    <s v="FUR-TA-10003748"/>
    <s v="Furniture"/>
    <x v="2"/>
    <s v="Bevis 36 x 72 Conference Tables"/>
    <n v="1618.37"/>
    <n v="13"/>
    <n v="356.04140000000001"/>
    <x v="0"/>
    <x v="5"/>
  </r>
  <r>
    <x v="177"/>
    <x v="171"/>
    <n v="42195"/>
    <x v="1"/>
    <s v="KM-16225"/>
    <s v="Kalyca Meade"/>
    <x v="1"/>
    <s v="United States"/>
    <s v="New York City"/>
    <x v="7"/>
    <x v="2"/>
    <s v="FUR-FU-10002191"/>
    <s v="Furniture"/>
    <x v="3"/>
    <s v="G.E. Halogen Desk Lamp Bulbs"/>
    <n v="13.96"/>
    <n v="2"/>
    <n v="6.7008000000000001"/>
    <x v="4"/>
    <x v="3"/>
  </r>
  <r>
    <x v="177"/>
    <x v="171"/>
    <n v="42195"/>
    <x v="1"/>
    <s v="KM-16225"/>
    <s v="Kalyca Meade"/>
    <x v="1"/>
    <s v="United States"/>
    <s v="New York City"/>
    <x v="7"/>
    <x v="2"/>
    <s v="FUR-FU-10000965"/>
    <s v="Furniture"/>
    <x v="3"/>
    <s v="Howard Miller 11-1/2&quot; Diameter Ridgewood Wall Clock"/>
    <n v="155.82"/>
    <n v="3"/>
    <n v="63.886200000000002"/>
    <x v="4"/>
    <x v="3"/>
  </r>
  <r>
    <x v="178"/>
    <x v="172"/>
    <n v="42127"/>
    <x v="1"/>
    <s v="GT-14710"/>
    <s v="Greg Tran"/>
    <x v="0"/>
    <s v="United States"/>
    <s v="Washington"/>
    <x v="29"/>
    <x v="2"/>
    <s v="FUR-CH-10000309"/>
    <s v="Furniture"/>
    <x v="1"/>
    <s v="Global Comet Stacking Arm Chair"/>
    <n v="1267.53"/>
    <n v="3"/>
    <n v="316.88249999999999"/>
    <x v="6"/>
    <x v="6"/>
  </r>
  <r>
    <x v="179"/>
    <x v="173"/>
    <n v="41835"/>
    <x v="1"/>
    <s v="LA-16780"/>
    <s v="Laura Armstrong"/>
    <x v="1"/>
    <s v="United States"/>
    <s v="Hackensack"/>
    <x v="18"/>
    <x v="2"/>
    <s v="FUR-CH-10003379"/>
    <s v="Furniture"/>
    <x v="1"/>
    <s v="Global Commerce Series High-Back Swivel/Tilt Chairs"/>
    <n v="854.94"/>
    <n v="3"/>
    <n v="213.73500000000001"/>
    <x v="4"/>
    <x v="3"/>
  </r>
  <r>
    <x v="179"/>
    <x v="173"/>
    <n v="41835"/>
    <x v="1"/>
    <s v="LA-16780"/>
    <s v="Laura Armstrong"/>
    <x v="1"/>
    <s v="United States"/>
    <s v="Hackensack"/>
    <x v="18"/>
    <x v="2"/>
    <s v="FUR-FU-10000629"/>
    <s v="Furniture"/>
    <x v="3"/>
    <s v="9-3/4 Diameter Round Wall Clock"/>
    <n v="124.11"/>
    <n v="9"/>
    <n v="52.126199999999997"/>
    <x v="4"/>
    <x v="3"/>
  </r>
  <r>
    <x v="180"/>
    <x v="74"/>
    <n v="42486"/>
    <x v="1"/>
    <s v="EL-13735"/>
    <s v="Ed Ludwig"/>
    <x v="2"/>
    <s v="United States"/>
    <s v="Jefferson City"/>
    <x v="23"/>
    <x v="3"/>
    <s v="FUR-FU-10003975"/>
    <s v="Furniture"/>
    <x v="3"/>
    <s v="Eldon Advantage Chair Mats for Low to Medium Pile Carpets"/>
    <n v="86.62"/>
    <n v="2"/>
    <n v="8.6620000000000008"/>
    <x v="4"/>
    <x v="6"/>
  </r>
  <r>
    <x v="181"/>
    <x v="174"/>
    <n v="42453"/>
    <x v="1"/>
    <s v="RD-19660"/>
    <s v="Robert Dilbeck"/>
    <x v="2"/>
    <s v="United States"/>
    <s v="Saint Peters"/>
    <x v="23"/>
    <x v="3"/>
    <s v="FUR-TA-10001095"/>
    <s v="Furniture"/>
    <x v="2"/>
    <s v="Chromcraft Round Conference Tables"/>
    <n v="697.16"/>
    <n v="4"/>
    <n v="146.40360000000001"/>
    <x v="4"/>
    <x v="9"/>
  </r>
  <r>
    <x v="182"/>
    <x v="175"/>
    <n v="42622"/>
    <x v="0"/>
    <s v="MO-17500"/>
    <s v="Mary O'Rourke"/>
    <x v="0"/>
    <s v="United States"/>
    <s v="New York City"/>
    <x v="7"/>
    <x v="2"/>
    <s v="FUR-BO-10001811"/>
    <s v="Furniture"/>
    <x v="0"/>
    <s v="Atlantic Metals Mobile 5-Shelf Bookcases, Custom Colors"/>
    <n v="722.35199999999998"/>
    <n v="3"/>
    <n v="90.293999999999997"/>
    <x v="0"/>
    <x v="4"/>
  </r>
  <r>
    <x v="183"/>
    <x v="176"/>
    <n v="43024"/>
    <x v="1"/>
    <s v="SN-20710"/>
    <s v="Steve Nguyen"/>
    <x v="2"/>
    <s v="United States"/>
    <s v="Rockford"/>
    <x v="8"/>
    <x v="3"/>
    <s v="FUR-CH-10002304"/>
    <s v="Furniture"/>
    <x v="1"/>
    <s v="Global Stack Chair without Arms, Black"/>
    <n v="254.60400000000001"/>
    <n v="14"/>
    <n v="-18.186"/>
    <x v="4"/>
    <x v="1"/>
  </r>
  <r>
    <x v="184"/>
    <x v="177"/>
    <n v="42442"/>
    <x v="1"/>
    <s v="ZC-21910"/>
    <s v="Zuschuss Carroll"/>
    <x v="0"/>
    <s v="United States"/>
    <s v="Miami"/>
    <x v="1"/>
    <x v="0"/>
    <s v="FUR-FU-10004006"/>
    <s v="Furniture"/>
    <x v="3"/>
    <s v="Deflect-o DuraMat Lighweight, Studded, Beveled Mat for Low Pile Carpeting"/>
    <n v="102.36"/>
    <n v="3"/>
    <n v="-3.8384999999999998"/>
    <x v="2"/>
    <x v="9"/>
  </r>
  <r>
    <x v="185"/>
    <x v="97"/>
    <n v="42190"/>
    <x v="2"/>
    <s v="DG-13300"/>
    <s v="Deirdre Greer"/>
    <x v="1"/>
    <s v="United States"/>
    <s v="Philadelphia"/>
    <x v="3"/>
    <x v="2"/>
    <s v="FUR-FU-10000293"/>
    <s v="Furniture"/>
    <x v="3"/>
    <s v="Eldon Antistatic Chair Mats for Low to Medium Pile Carpets"/>
    <n v="168.464"/>
    <n v="2"/>
    <n v="-29.481200000000001"/>
    <x v="3"/>
    <x v="3"/>
  </r>
  <r>
    <x v="185"/>
    <x v="97"/>
    <n v="42190"/>
    <x v="2"/>
    <s v="DG-13300"/>
    <s v="Deirdre Greer"/>
    <x v="1"/>
    <s v="United States"/>
    <s v="Philadelphia"/>
    <x v="3"/>
    <x v="2"/>
    <s v="FUR-FU-10004460"/>
    <s v="Furniture"/>
    <x v="3"/>
    <s v="Howard Miller 12&quot; Round Wall Clock"/>
    <n v="282.88799999999998"/>
    <n v="9"/>
    <n v="56.577599999999997"/>
    <x v="3"/>
    <x v="3"/>
  </r>
  <r>
    <x v="186"/>
    <x v="178"/>
    <n v="42102"/>
    <x v="1"/>
    <s v="NF-18595"/>
    <s v="Nicole Fjeld"/>
    <x v="2"/>
    <s v="United States"/>
    <s v="New York City"/>
    <x v="7"/>
    <x v="2"/>
    <s v="FUR-FU-10004622"/>
    <s v="Furniture"/>
    <x v="3"/>
    <s v="Eldon Advantage Foldable Chair Mats for Low Pile Carpets"/>
    <n v="108.4"/>
    <n v="2"/>
    <n v="22.763999999999999"/>
    <x v="4"/>
    <x v="6"/>
  </r>
  <r>
    <x v="187"/>
    <x v="179"/>
    <n v="42092"/>
    <x v="1"/>
    <s v="JD-16060"/>
    <s v="Julia Dunbar"/>
    <x v="0"/>
    <s v="United States"/>
    <s v="Houston"/>
    <x v="5"/>
    <x v="3"/>
    <s v="FUR-CH-10003396"/>
    <s v="Furniture"/>
    <x v="1"/>
    <s v="Global Deluxe Steno Chair"/>
    <n v="107.77200000000001"/>
    <n v="2"/>
    <n v="-29.252400000000002"/>
    <x v="6"/>
    <x v="9"/>
  </r>
  <r>
    <x v="188"/>
    <x v="180"/>
    <n v="42645"/>
    <x v="2"/>
    <s v="BD-11620"/>
    <s v="Brian DeCherney"/>
    <x v="0"/>
    <s v="United States"/>
    <s v="San Francisco"/>
    <x v="2"/>
    <x v="1"/>
    <s v="FUR-CH-10001146"/>
    <s v="Furniture"/>
    <x v="1"/>
    <s v="Global Value Mid-Back Manager's Chair, Gray"/>
    <n v="194.84800000000001"/>
    <n v="4"/>
    <n v="12.178000000000001"/>
    <x v="5"/>
    <x v="1"/>
  </r>
  <r>
    <x v="189"/>
    <x v="101"/>
    <n v="42342"/>
    <x v="1"/>
    <s v="BT-11395"/>
    <s v="Bill Tyler"/>
    <x v="1"/>
    <s v="United States"/>
    <s v="Detroit"/>
    <x v="17"/>
    <x v="3"/>
    <s v="FUR-CH-10002880"/>
    <s v="Furniture"/>
    <x v="1"/>
    <s v="Global High-Back Leather Tilter, Burgundy"/>
    <n v="1106.9100000000001"/>
    <n v="9"/>
    <n v="121.76009999999999"/>
    <x v="2"/>
    <x v="0"/>
  </r>
  <r>
    <x v="190"/>
    <x v="181"/>
    <n v="42434"/>
    <x v="1"/>
    <s v="KD-16270"/>
    <s v="Karen Daniels"/>
    <x v="0"/>
    <s v="United States"/>
    <s v="Yonkers"/>
    <x v="7"/>
    <x v="2"/>
    <s v="FUR-TA-10001095"/>
    <s v="Furniture"/>
    <x v="2"/>
    <s v="Chromcraft Round Conference Tables"/>
    <n v="836.59199999999998"/>
    <n v="8"/>
    <n v="-264.92079999999999"/>
    <x v="4"/>
    <x v="9"/>
  </r>
  <r>
    <x v="191"/>
    <x v="182"/>
    <n v="42896"/>
    <x v="1"/>
    <s v="LW-16990"/>
    <s v="Lindsay Williams"/>
    <x v="1"/>
    <s v="United States"/>
    <s v="Monroe"/>
    <x v="30"/>
    <x v="0"/>
    <s v="FUR-FU-10001967"/>
    <s v="Furniture"/>
    <x v="3"/>
    <s v="Telescoping Adjustable Floor Lamp"/>
    <n v="31.984000000000002"/>
    <n v="2"/>
    <n v="1.9990000000000001"/>
    <x v="6"/>
    <x v="2"/>
  </r>
  <r>
    <x v="192"/>
    <x v="183"/>
    <n v="41818"/>
    <x v="2"/>
    <s v="NS-18640"/>
    <s v="Noel Staavos"/>
    <x v="1"/>
    <s v="United States"/>
    <s v="Los Angeles"/>
    <x v="2"/>
    <x v="1"/>
    <s v="FUR-TA-10004147"/>
    <s v="Furniture"/>
    <x v="2"/>
    <s v="Hon 4060 Series Tables"/>
    <n v="447.84"/>
    <n v="5"/>
    <n v="11.196"/>
    <x v="0"/>
    <x v="2"/>
  </r>
  <r>
    <x v="193"/>
    <x v="184"/>
    <n v="42538"/>
    <x v="2"/>
    <s v="PV-18985"/>
    <s v="Paul Van Hugh"/>
    <x v="2"/>
    <s v="United States"/>
    <s v="San Francisco"/>
    <x v="2"/>
    <x v="1"/>
    <s v="FUR-FU-10000206"/>
    <s v="Furniture"/>
    <x v="3"/>
    <s v="GE General Purpose, Extra Long Life, Showcase &amp; Floodlight Incandescent Bulbs"/>
    <n v="8.73"/>
    <n v="3"/>
    <n v="4.1031000000000004"/>
    <x v="0"/>
    <x v="2"/>
  </r>
  <r>
    <x v="194"/>
    <x v="185"/>
    <n v="42698"/>
    <x v="1"/>
    <s v="EH-13945"/>
    <s v="Eric Hoffmann"/>
    <x v="0"/>
    <s v="United States"/>
    <s v="Houston"/>
    <x v="5"/>
    <x v="3"/>
    <s v="FUR-FU-10000206"/>
    <s v="Furniture"/>
    <x v="3"/>
    <s v="GE General Purpose, Extra Long Life, Showcase &amp; Floodlight Incandescent Bulbs"/>
    <n v="2.3279999999999998"/>
    <n v="2"/>
    <n v="-0.75660000000000005"/>
    <x v="2"/>
    <x v="0"/>
  </r>
  <r>
    <x v="195"/>
    <x v="186"/>
    <n v="43092"/>
    <x v="0"/>
    <s v="RA-19915"/>
    <s v="Russell Applegate"/>
    <x v="0"/>
    <s v="United States"/>
    <s v="Encinitas"/>
    <x v="2"/>
    <x v="1"/>
    <s v="FUR-BO-10002206"/>
    <s v="Furniture"/>
    <x v="0"/>
    <s v="Bush Saratoga Collection 5-Shelf Bookcase, Hanover Cherry, *Special Order"/>
    <n v="119.833"/>
    <n v="1"/>
    <n v="-12.6882"/>
    <x v="2"/>
    <x v="5"/>
  </r>
  <r>
    <x v="196"/>
    <x v="187"/>
    <n v="41665"/>
    <x v="1"/>
    <s v="HL-15040"/>
    <s v="Hunter Lopez"/>
    <x v="0"/>
    <s v="United States"/>
    <s v="Jonesboro"/>
    <x v="31"/>
    <x v="0"/>
    <s v="FUR-FU-10003194"/>
    <s v="Furniture"/>
    <x v="3"/>
    <s v="Eldon Expressions Desk Accessory, Wood Pencil Holder, Oak"/>
    <n v="38.6"/>
    <n v="4"/>
    <n v="11.58"/>
    <x v="6"/>
    <x v="8"/>
  </r>
  <r>
    <x v="196"/>
    <x v="187"/>
    <n v="41665"/>
    <x v="1"/>
    <s v="HL-15040"/>
    <s v="Hunter Lopez"/>
    <x v="0"/>
    <s v="United States"/>
    <s v="Jonesboro"/>
    <x v="31"/>
    <x v="0"/>
    <s v="FUR-CH-10002331"/>
    <s v="Furniture"/>
    <x v="1"/>
    <s v="Hon 4700 Series Mobuis Mid-Back Task Chairs with Adjustable Arms"/>
    <n v="1067.94"/>
    <n v="3"/>
    <n v="224.26740000000001"/>
    <x v="6"/>
    <x v="8"/>
  </r>
  <r>
    <x v="197"/>
    <x v="188"/>
    <n v="42476"/>
    <x v="1"/>
    <s v="BD-11605"/>
    <s v="Brian Dahlen"/>
    <x v="0"/>
    <s v="United States"/>
    <s v="Springfield"/>
    <x v="25"/>
    <x v="0"/>
    <s v="FUR-TA-10004086"/>
    <s v="Furniture"/>
    <x v="2"/>
    <s v="KI Adjustable-Height Table"/>
    <n v="343.92"/>
    <n v="4"/>
    <n v="75.662400000000005"/>
    <x v="4"/>
    <x v="6"/>
  </r>
  <r>
    <x v="198"/>
    <x v="189"/>
    <n v="41915"/>
    <x v="1"/>
    <s v="AP-10915"/>
    <s v="Arthur Prichep"/>
    <x v="0"/>
    <s v="United States"/>
    <s v="Los Angeles"/>
    <x v="2"/>
    <x v="1"/>
    <s v="FUR-FU-10004188"/>
    <s v="Furniture"/>
    <x v="3"/>
    <s v="Luxo Professional Combination Clamp-On Lamps"/>
    <n v="204.6"/>
    <n v="2"/>
    <n v="53.195999999999998"/>
    <x v="4"/>
    <x v="4"/>
  </r>
  <r>
    <x v="199"/>
    <x v="190"/>
    <n v="42138"/>
    <x v="1"/>
    <s v="CB-12535"/>
    <s v="Claudia Bergmann"/>
    <x v="1"/>
    <s v="United States"/>
    <s v="Cuyahoga Falls"/>
    <x v="15"/>
    <x v="2"/>
    <s v="FUR-FU-10001852"/>
    <s v="Furniture"/>
    <x v="3"/>
    <s v="Eldon Regeneration Recycled Desk Accessories, Smoke"/>
    <n v="8.3520000000000003"/>
    <n v="6"/>
    <n v="1.2527999999999999"/>
    <x v="6"/>
    <x v="7"/>
  </r>
  <r>
    <x v="200"/>
    <x v="191"/>
    <n v="41994"/>
    <x v="2"/>
    <s v="PS-19045"/>
    <s v="Penelope Sewall"/>
    <x v="2"/>
    <s v="United States"/>
    <s v="Harrisonburg"/>
    <x v="25"/>
    <x v="0"/>
    <s v="FUR-TA-10001932"/>
    <s v="Furniture"/>
    <x v="2"/>
    <s v="Chromcraft 48&quot; x 96&quot; Racetrack Double Pedestal Table"/>
    <n v="2244.48"/>
    <n v="7"/>
    <n v="493.78559999999999"/>
    <x v="5"/>
    <x v="5"/>
  </r>
  <r>
    <x v="200"/>
    <x v="191"/>
    <n v="41994"/>
    <x v="2"/>
    <s v="PS-19045"/>
    <s v="Penelope Sewall"/>
    <x v="2"/>
    <s v="United States"/>
    <s v="Harrisonburg"/>
    <x v="25"/>
    <x v="0"/>
    <s v="FUR-TA-10000617"/>
    <s v="Furniture"/>
    <x v="2"/>
    <s v="Hon Practical Foundations 30 x 60 Training Table, Light Gray/Charcoal"/>
    <n v="455.1"/>
    <n v="2"/>
    <n v="100.122"/>
    <x v="5"/>
    <x v="5"/>
  </r>
  <r>
    <x v="201"/>
    <x v="192"/>
    <n v="42558"/>
    <x v="0"/>
    <s v="GB-14530"/>
    <s v="George Bell"/>
    <x v="1"/>
    <s v="United States"/>
    <s v="Los Angeles"/>
    <x v="2"/>
    <x v="1"/>
    <s v="FUR-CH-10002126"/>
    <s v="Furniture"/>
    <x v="1"/>
    <s v="Hon Deluxe Fabric Upholstered Stacking Chairs"/>
    <n v="195.184"/>
    <n v="1"/>
    <n v="19.5184"/>
    <x v="2"/>
    <x v="3"/>
  </r>
  <r>
    <x v="202"/>
    <x v="64"/>
    <n v="43079"/>
    <x v="0"/>
    <s v="DL-13315"/>
    <s v="Delfina Latchford"/>
    <x v="0"/>
    <s v="United States"/>
    <s v="New York City"/>
    <x v="7"/>
    <x v="2"/>
    <s v="FUR-FU-10004952"/>
    <s v="Furniture"/>
    <x v="3"/>
    <s v="C-Line Cubicle Keepers Polyproplyene Holder w/Velcro Back, 8-1/2x11, 25/Bx"/>
    <n v="109.48"/>
    <n v="2"/>
    <n v="33.938800000000001"/>
    <x v="3"/>
    <x v="5"/>
  </r>
  <r>
    <x v="203"/>
    <x v="193"/>
    <n v="42709"/>
    <x v="1"/>
    <s v="JE-15745"/>
    <s v="Joel Eaton"/>
    <x v="0"/>
    <s v="United States"/>
    <s v="Rockville"/>
    <x v="32"/>
    <x v="2"/>
    <s v="FUR-CH-10001270"/>
    <s v="Furniture"/>
    <x v="1"/>
    <s v="Harbour Creations Steel Folding Chair"/>
    <n v="172.5"/>
    <n v="2"/>
    <n v="51.75"/>
    <x v="4"/>
    <x v="5"/>
  </r>
  <r>
    <x v="204"/>
    <x v="194"/>
    <n v="42794"/>
    <x v="0"/>
    <s v="BT-11530"/>
    <s v="Bradley Talbott"/>
    <x v="2"/>
    <s v="United States"/>
    <s v="Los Angeles"/>
    <x v="2"/>
    <x v="1"/>
    <s v="FUR-CH-10003973"/>
    <s v="Furniture"/>
    <x v="1"/>
    <s v="GuestStacker Chair with Chrome Finish Legs"/>
    <n v="892.22400000000005"/>
    <n v="3"/>
    <n v="89.222399999999993"/>
    <x v="3"/>
    <x v="11"/>
  </r>
  <r>
    <x v="205"/>
    <x v="195"/>
    <n v="42262"/>
    <x v="3"/>
    <s v="NG-18355"/>
    <s v="Nat Gilpin"/>
    <x v="1"/>
    <s v="United States"/>
    <s v="Coral Springs"/>
    <x v="1"/>
    <x v="0"/>
    <s v="FUR-FU-10002268"/>
    <s v="Furniture"/>
    <x v="3"/>
    <s v="Ultra Door Push Plate"/>
    <n v="15.712"/>
    <n v="4"/>
    <n v="2.5531999999999999"/>
    <x v="7"/>
    <x v="4"/>
  </r>
  <r>
    <x v="205"/>
    <x v="195"/>
    <n v="42262"/>
    <x v="3"/>
    <s v="NG-18355"/>
    <s v="Nat Gilpin"/>
    <x v="1"/>
    <s v="United States"/>
    <s v="Coral Springs"/>
    <x v="1"/>
    <x v="0"/>
    <s v="FUR-FU-10003394"/>
    <s v="Furniture"/>
    <x v="3"/>
    <s v="Tenex &quot;The Solids&quot; Textured Chair Mats"/>
    <n v="55.968000000000004"/>
    <n v="1"/>
    <n v="-2.0988000000000002"/>
    <x v="7"/>
    <x v="4"/>
  </r>
  <r>
    <x v="206"/>
    <x v="57"/>
    <n v="42472"/>
    <x v="1"/>
    <s v="ZC-21910"/>
    <s v="Zuschuss Carroll"/>
    <x v="0"/>
    <s v="United States"/>
    <s v="Houston"/>
    <x v="5"/>
    <x v="3"/>
    <s v="FUR-CH-10004540"/>
    <s v="Furniture"/>
    <x v="1"/>
    <s v="Global Chrome Stack Chair"/>
    <n v="95.983999999999995"/>
    <n v="4"/>
    <n v="-4.1135999999999999"/>
    <x v="4"/>
    <x v="6"/>
  </r>
  <r>
    <x v="207"/>
    <x v="196"/>
    <n v="42575"/>
    <x v="1"/>
    <s v="LS-16945"/>
    <s v="Linda Southworth"/>
    <x v="1"/>
    <s v="United States"/>
    <s v="Denver"/>
    <x v="12"/>
    <x v="1"/>
    <s v="FUR-CH-10002335"/>
    <s v="Furniture"/>
    <x v="1"/>
    <s v="Hon GuestStacker Chair"/>
    <n v="544.00800000000004"/>
    <n v="3"/>
    <n v="40.800600000000003"/>
    <x v="6"/>
    <x v="3"/>
  </r>
  <r>
    <x v="207"/>
    <x v="196"/>
    <n v="42575"/>
    <x v="1"/>
    <s v="LS-16945"/>
    <s v="Linda Southworth"/>
    <x v="1"/>
    <s v="United States"/>
    <s v="Denver"/>
    <x v="12"/>
    <x v="1"/>
    <s v="FUR-CH-10002331"/>
    <s v="Furniture"/>
    <x v="1"/>
    <s v="Hon 4700 Series Mobuis Mid-Back Task Chairs with Adjustable Arms"/>
    <n v="854.35199999999998"/>
    <n v="3"/>
    <n v="10.679399999999999"/>
    <x v="6"/>
    <x v="3"/>
  </r>
  <r>
    <x v="208"/>
    <x v="197"/>
    <n v="42569"/>
    <x v="0"/>
    <s v="SW-20755"/>
    <s v="Steven Ward"/>
    <x v="1"/>
    <s v="United States"/>
    <s v="New York City"/>
    <x v="7"/>
    <x v="2"/>
    <s v="FUR-BO-10004695"/>
    <s v="Furniture"/>
    <x v="0"/>
    <s v="O'Sullivan 2-Door Barrister Bookcase in Odessa Pine"/>
    <n v="579.13599999999997"/>
    <n v="4"/>
    <n v="21.717600000000001"/>
    <x v="4"/>
    <x v="3"/>
  </r>
  <r>
    <x v="209"/>
    <x v="198"/>
    <n v="42991"/>
    <x v="1"/>
    <s v="SP-20620"/>
    <s v="Stefania Perrino"/>
    <x v="1"/>
    <s v="United States"/>
    <s v="Philadelphia"/>
    <x v="3"/>
    <x v="2"/>
    <s v="FUR-CH-10004860"/>
    <s v="Furniture"/>
    <x v="1"/>
    <s v="Global Low Back Tilter Chair"/>
    <n v="141.37200000000001"/>
    <n v="2"/>
    <n v="-48.470399999999998"/>
    <x v="4"/>
    <x v="4"/>
  </r>
  <r>
    <x v="209"/>
    <x v="198"/>
    <n v="42991"/>
    <x v="1"/>
    <s v="SP-20620"/>
    <s v="Stefania Perrino"/>
    <x v="1"/>
    <s v="United States"/>
    <s v="Philadelphia"/>
    <x v="3"/>
    <x v="2"/>
    <s v="FUR-FU-10001867"/>
    <s v="Furniture"/>
    <x v="3"/>
    <s v="Eldon Expressions Punched Metal &amp; Wood Desk Accessories, Pewter &amp; Cherry"/>
    <n v="17.024000000000001"/>
    <n v="2"/>
    <n v="1.7023999999999999"/>
    <x v="4"/>
    <x v="4"/>
  </r>
  <r>
    <x v="210"/>
    <x v="199"/>
    <n v="42709"/>
    <x v="2"/>
    <s v="BM-11140"/>
    <s v="Becky Martin"/>
    <x v="0"/>
    <s v="United States"/>
    <s v="New York City"/>
    <x v="7"/>
    <x v="2"/>
    <s v="FUR-FU-10001602"/>
    <s v="Furniture"/>
    <x v="3"/>
    <s v="Eldon Delta Triangular Chair Mat, 52&quot; x 58&quot;, Clear"/>
    <n v="113.79"/>
    <n v="3"/>
    <n v="20.482199999999999"/>
    <x v="5"/>
    <x v="5"/>
  </r>
  <r>
    <x v="211"/>
    <x v="200"/>
    <n v="43050"/>
    <x v="1"/>
    <s v="ZC-21910"/>
    <s v="Zuschuss Carroll"/>
    <x v="0"/>
    <s v="United States"/>
    <s v="Los Angeles"/>
    <x v="2"/>
    <x v="1"/>
    <s v="FUR-FU-10001424"/>
    <s v="Furniture"/>
    <x v="3"/>
    <s v="Dax Clear Box Frame"/>
    <n v="8.73"/>
    <n v="1"/>
    <n v="2.9681999999999999"/>
    <x v="2"/>
    <x v="0"/>
  </r>
  <r>
    <x v="212"/>
    <x v="48"/>
    <n v="42671"/>
    <x v="3"/>
    <s v="PG-18820"/>
    <s v="Patrick Gardner"/>
    <x v="0"/>
    <s v="United States"/>
    <s v="Boynton Beach"/>
    <x v="1"/>
    <x v="0"/>
    <s v="FUR-FU-10000076"/>
    <s v="Furniture"/>
    <x v="3"/>
    <s v="24-Hour Round Wall Clock"/>
    <n v="47.951999999999998"/>
    <n v="3"/>
    <n v="13.786199999999999"/>
    <x v="7"/>
    <x v="1"/>
  </r>
  <r>
    <x v="212"/>
    <x v="48"/>
    <n v="42671"/>
    <x v="3"/>
    <s v="PG-18820"/>
    <s v="Patrick Gardner"/>
    <x v="0"/>
    <s v="United States"/>
    <s v="Boynton Beach"/>
    <x v="1"/>
    <x v="0"/>
    <s v="FUR-FU-10003268"/>
    <s v="Furniture"/>
    <x v="3"/>
    <s v="Eldon Radial Chair Mat for Low to Medium Pile Carpets"/>
    <n v="63.968000000000004"/>
    <n v="2"/>
    <n v="0"/>
    <x v="7"/>
    <x v="1"/>
  </r>
  <r>
    <x v="212"/>
    <x v="48"/>
    <n v="42671"/>
    <x v="3"/>
    <s v="PG-18820"/>
    <s v="Patrick Gardner"/>
    <x v="0"/>
    <s v="United States"/>
    <s v="Boynton Beach"/>
    <x v="1"/>
    <x v="0"/>
    <s v="FUR-FU-10003553"/>
    <s v="Furniture"/>
    <x v="3"/>
    <s v="Howard Miller 13-1/2&quot; Diameter Rosebrook Wall Clock"/>
    <n v="165.048"/>
    <n v="3"/>
    <n v="41.262"/>
    <x v="7"/>
    <x v="1"/>
  </r>
  <r>
    <x v="213"/>
    <x v="201"/>
    <n v="41866"/>
    <x v="1"/>
    <s v="GM-14680"/>
    <s v="Greg Matthias"/>
    <x v="0"/>
    <s v="United States"/>
    <s v="Seattle"/>
    <x v="13"/>
    <x v="1"/>
    <s v="FUR-FU-10003691"/>
    <s v="Furniture"/>
    <x v="3"/>
    <s v="Eldon Image Series Desk Accessories, Ebony"/>
    <n v="12.35"/>
    <n v="1"/>
    <n v="5.4340000000000002"/>
    <x v="4"/>
    <x v="10"/>
  </r>
  <r>
    <x v="214"/>
    <x v="202"/>
    <n v="41987"/>
    <x v="0"/>
    <s v="NP-18700"/>
    <s v="Nora Preis"/>
    <x v="0"/>
    <s v="United States"/>
    <s v="Fresno"/>
    <x v="2"/>
    <x v="1"/>
    <s v="FUR-TA-10004619"/>
    <s v="Furniture"/>
    <x v="2"/>
    <s v="Hon Non-Folding Utility Tables"/>
    <n v="764.68799999999999"/>
    <n v="6"/>
    <n v="95.585999999999999"/>
    <x v="3"/>
    <x v="5"/>
  </r>
  <r>
    <x v="214"/>
    <x v="202"/>
    <n v="41987"/>
    <x v="0"/>
    <s v="NP-18700"/>
    <s v="Nora Preis"/>
    <x v="0"/>
    <s v="United States"/>
    <s v="Fresno"/>
    <x v="2"/>
    <x v="1"/>
    <s v="FUR-TA-10003473"/>
    <s v="Furniture"/>
    <x v="2"/>
    <s v="Bretford Rectangular Conference Table Tops"/>
    <n v="3610.848"/>
    <n v="12"/>
    <n v="135.4068"/>
    <x v="3"/>
    <x v="5"/>
  </r>
  <r>
    <x v="214"/>
    <x v="202"/>
    <n v="41987"/>
    <x v="0"/>
    <s v="NP-18700"/>
    <s v="Nora Preis"/>
    <x v="0"/>
    <s v="United States"/>
    <s v="Fresno"/>
    <x v="2"/>
    <x v="1"/>
    <s v="FUR-BO-10004467"/>
    <s v="Furniture"/>
    <x v="0"/>
    <s v="Bestar Classic Bookcase"/>
    <n v="254.97450000000001"/>
    <n v="3"/>
    <n v="11.998799999999999"/>
    <x v="3"/>
    <x v="5"/>
  </r>
  <r>
    <x v="215"/>
    <x v="186"/>
    <n v="43093"/>
    <x v="1"/>
    <s v="DJ-13630"/>
    <s v="Doug Jacobs"/>
    <x v="0"/>
    <s v="United States"/>
    <s v="New York City"/>
    <x v="7"/>
    <x v="2"/>
    <s v="FUR-CH-10001708"/>
    <s v="Furniture"/>
    <x v="1"/>
    <s v="Office Star - Contemporary Swivel Chair with Padded Adjustable Arms and Flex Back"/>
    <n v="1141.9380000000001"/>
    <n v="9"/>
    <n v="139.5702"/>
    <x v="6"/>
    <x v="5"/>
  </r>
  <r>
    <x v="216"/>
    <x v="203"/>
    <n v="42808"/>
    <x v="1"/>
    <s v="MH-18115"/>
    <s v="Mick Hernandez"/>
    <x v="2"/>
    <s v="United States"/>
    <s v="Chester"/>
    <x v="3"/>
    <x v="2"/>
    <s v="FUR-FU-10003724"/>
    <s v="Furniture"/>
    <x v="3"/>
    <s v="Westinghouse Clip-On Gooseneck Lamps"/>
    <n v="6.6959999999999997"/>
    <n v="1"/>
    <n v="0.50219999999999998"/>
    <x v="4"/>
    <x v="9"/>
  </r>
  <r>
    <x v="216"/>
    <x v="203"/>
    <n v="42808"/>
    <x v="1"/>
    <s v="MH-18115"/>
    <s v="Mick Hernandez"/>
    <x v="2"/>
    <s v="United States"/>
    <s v="Chester"/>
    <x v="3"/>
    <x v="2"/>
    <s v="FUR-FU-10003535"/>
    <s v="Furniture"/>
    <x v="3"/>
    <s v="Howard Miller Distant Time Traveler Alarm Clock"/>
    <n v="43.872"/>
    <n v="2"/>
    <n v="11.516400000000001"/>
    <x v="4"/>
    <x v="9"/>
  </r>
  <r>
    <x v="217"/>
    <x v="180"/>
    <n v="42645"/>
    <x v="2"/>
    <s v="CC-12220"/>
    <s v="Chris Cortes"/>
    <x v="0"/>
    <s v="United States"/>
    <s v="La Porte"/>
    <x v="6"/>
    <x v="3"/>
    <s v="FUR-FU-10003724"/>
    <s v="Furniture"/>
    <x v="3"/>
    <s v="Westinghouse Clip-On Gooseneck Lamps"/>
    <n v="41.85"/>
    <n v="5"/>
    <n v="10.881"/>
    <x v="5"/>
    <x v="1"/>
  </r>
  <r>
    <x v="218"/>
    <x v="109"/>
    <n v="42002"/>
    <x v="1"/>
    <s v="JC-16105"/>
    <s v="Julie Creighton"/>
    <x v="1"/>
    <s v="United States"/>
    <s v="Los Angeles"/>
    <x v="2"/>
    <x v="1"/>
    <s v="FUR-CH-10001146"/>
    <s v="Furniture"/>
    <x v="1"/>
    <s v="Global Value Mid-Back Manager's Chair, Gray"/>
    <n v="292.27199999999999"/>
    <n v="6"/>
    <n v="18.266999999999999"/>
    <x v="2"/>
    <x v="5"/>
  </r>
  <r>
    <x v="219"/>
    <x v="204"/>
    <n v="43005"/>
    <x v="1"/>
    <s v="BG-11695"/>
    <s v="Brooke Gillingham"/>
    <x v="1"/>
    <s v="United States"/>
    <s v="Louisville"/>
    <x v="12"/>
    <x v="1"/>
    <s v="FUR-FU-10000246"/>
    <s v="Furniture"/>
    <x v="3"/>
    <s v="Aluminum Document Frame"/>
    <n v="29.327999999999999"/>
    <n v="3"/>
    <n v="3.6659999999999999"/>
    <x v="4"/>
    <x v="4"/>
  </r>
  <r>
    <x v="220"/>
    <x v="205"/>
    <n v="42516"/>
    <x v="3"/>
    <s v="MS-17710"/>
    <s v="Maurice Satty"/>
    <x v="0"/>
    <s v="United States"/>
    <s v="Fort Worth"/>
    <x v="5"/>
    <x v="3"/>
    <s v="FUR-CH-10001973"/>
    <s v="Furniture"/>
    <x v="1"/>
    <s v="Office Star Flex Back Scooter Chair with White Frame"/>
    <n v="388.43"/>
    <n v="5"/>
    <n v="-88.784000000000006"/>
    <x v="7"/>
    <x v="7"/>
  </r>
  <r>
    <x v="221"/>
    <x v="206"/>
    <n v="42700"/>
    <x v="1"/>
    <s v="TB-21355"/>
    <s v="Todd Boyes"/>
    <x v="1"/>
    <s v="United States"/>
    <s v="New York City"/>
    <x v="7"/>
    <x v="2"/>
    <s v="FUR-FU-10000397"/>
    <s v="Furniture"/>
    <x v="3"/>
    <s v="Luxo Economy Swing Arm Lamp"/>
    <n v="39.880000000000003"/>
    <n v="2"/>
    <n v="11.166399999999999"/>
    <x v="4"/>
    <x v="0"/>
  </r>
  <r>
    <x v="222"/>
    <x v="207"/>
    <n v="42729"/>
    <x v="0"/>
    <s v="LC-17140"/>
    <s v="Logan Currie"/>
    <x v="0"/>
    <s v="United States"/>
    <s v="Springfield"/>
    <x v="25"/>
    <x v="0"/>
    <s v="FUR-FU-10003664"/>
    <s v="Furniture"/>
    <x v="3"/>
    <s v="Electrix Architect's Clamp-On Swing Arm Lamp, Black"/>
    <n v="572.76"/>
    <n v="6"/>
    <n v="166.10040000000001"/>
    <x v="3"/>
    <x v="5"/>
  </r>
  <r>
    <x v="222"/>
    <x v="207"/>
    <n v="42729"/>
    <x v="0"/>
    <s v="LC-17140"/>
    <s v="Logan Currie"/>
    <x v="0"/>
    <s v="United States"/>
    <s v="Springfield"/>
    <x v="25"/>
    <x v="0"/>
    <s v="FUR-FU-10003664"/>
    <s v="Furniture"/>
    <x v="3"/>
    <s v="Electrix Architect's Clamp-On Swing Arm Lamp, Black"/>
    <n v="286.38"/>
    <n v="3"/>
    <n v="83.050200000000004"/>
    <x v="3"/>
    <x v="5"/>
  </r>
  <r>
    <x v="223"/>
    <x v="208"/>
    <n v="42271"/>
    <x v="0"/>
    <s v="TC-21535"/>
    <s v="Tracy Collins"/>
    <x v="2"/>
    <s v="United States"/>
    <s v="Arlington"/>
    <x v="25"/>
    <x v="0"/>
    <s v="FUR-BO-10003433"/>
    <s v="Furniture"/>
    <x v="0"/>
    <s v="Sauder Cornerstone Collection Library"/>
    <n v="61.96"/>
    <n v="2"/>
    <n v="4.3372000000000002"/>
    <x v="2"/>
    <x v="4"/>
  </r>
  <r>
    <x v="224"/>
    <x v="209"/>
    <n v="42923"/>
    <x v="1"/>
    <s v="CS-12460"/>
    <s v="Chuck Sachs"/>
    <x v="0"/>
    <s v="United States"/>
    <s v="Columbus"/>
    <x v="24"/>
    <x v="0"/>
    <s v="FUR-FU-10002554"/>
    <s v="Furniture"/>
    <x v="3"/>
    <s v="Westinghouse Floor Lamp with Metal Mesh Shade, Black"/>
    <n v="23.99"/>
    <n v="1"/>
    <n v="5.5176999999999996"/>
    <x v="4"/>
    <x v="3"/>
  </r>
  <r>
    <x v="225"/>
    <x v="210"/>
    <n v="42542"/>
    <x v="2"/>
    <s v="RC-19825"/>
    <s v="Roy Collins"/>
    <x v="0"/>
    <s v="United States"/>
    <s v="Pasadena"/>
    <x v="2"/>
    <x v="1"/>
    <s v="FUR-CH-10003846"/>
    <s v="Furniture"/>
    <x v="1"/>
    <s v="Hon Valutask Swivel Chairs"/>
    <n v="161.56800000000001"/>
    <n v="2"/>
    <n v="-8.0784000000000002"/>
    <x v="5"/>
    <x v="2"/>
  </r>
  <r>
    <x v="226"/>
    <x v="211"/>
    <n v="42644"/>
    <x v="1"/>
    <s v="PK-19075"/>
    <s v="Pete Kriz"/>
    <x v="0"/>
    <s v="United States"/>
    <s v="Columbus"/>
    <x v="15"/>
    <x v="2"/>
    <s v="FUR-CH-10003199"/>
    <s v="Furniture"/>
    <x v="1"/>
    <s v="Office Star - Contemporary Task Swivel Chair"/>
    <n v="155.37200000000001"/>
    <n v="2"/>
    <n v="-13.317600000000001"/>
    <x v="1"/>
    <x v="4"/>
  </r>
  <r>
    <x v="227"/>
    <x v="105"/>
    <n v="42727"/>
    <x v="1"/>
    <s v="HG-14965"/>
    <s v="Henry Goldwyn"/>
    <x v="1"/>
    <s v="United States"/>
    <s v="Los Angeles"/>
    <x v="2"/>
    <x v="1"/>
    <s v="FUR-FU-10004960"/>
    <s v="Furniture"/>
    <x v="3"/>
    <s v="Seth Thomas 12&quot; Clock w/ Goldtone Case"/>
    <n v="183.84"/>
    <n v="8"/>
    <n v="62.505600000000001"/>
    <x v="2"/>
    <x v="5"/>
  </r>
  <r>
    <x v="228"/>
    <x v="212"/>
    <n v="42173"/>
    <x v="1"/>
    <s v="AD-10180"/>
    <s v="Alan Dominguez"/>
    <x v="2"/>
    <s v="United States"/>
    <s v="Philadelphia"/>
    <x v="3"/>
    <x v="2"/>
    <s v="FUR-FU-10001867"/>
    <s v="Furniture"/>
    <x v="3"/>
    <s v="Eldon Expressions Punched Metal &amp; Wood Desk Accessories, Pewter &amp; Cherry"/>
    <n v="51.072000000000003"/>
    <n v="6"/>
    <n v="5.1071999999999997"/>
    <x v="4"/>
    <x v="2"/>
  </r>
  <r>
    <x v="229"/>
    <x v="213"/>
    <n v="42517"/>
    <x v="1"/>
    <s v="LD-17005"/>
    <s v="Lisa DeCherney"/>
    <x v="0"/>
    <s v="United States"/>
    <s v="San Francisco"/>
    <x v="2"/>
    <x v="1"/>
    <s v="FUR-FU-10003691"/>
    <s v="Furniture"/>
    <x v="3"/>
    <s v="Eldon Image Series Desk Accessories, Ebony"/>
    <n v="37.049999999999997"/>
    <n v="3"/>
    <n v="16.302"/>
    <x v="4"/>
    <x v="7"/>
  </r>
  <r>
    <x v="230"/>
    <x v="214"/>
    <n v="42832"/>
    <x v="1"/>
    <s v="JF-15190"/>
    <s v="Jamie Frazer"/>
    <x v="0"/>
    <s v="United States"/>
    <s v="Los Angeles"/>
    <x v="2"/>
    <x v="1"/>
    <s v="FUR-FU-10003724"/>
    <s v="Furniture"/>
    <x v="3"/>
    <s v="Westinghouse Clip-On Gooseneck Lamps"/>
    <n v="25.11"/>
    <n v="3"/>
    <n v="6.5286"/>
    <x v="2"/>
    <x v="6"/>
  </r>
  <r>
    <x v="231"/>
    <x v="76"/>
    <n v="42827"/>
    <x v="0"/>
    <s v="CM-12115"/>
    <s v="Chad McGuire"/>
    <x v="0"/>
    <s v="United States"/>
    <s v="New York City"/>
    <x v="7"/>
    <x v="2"/>
    <s v="FUR-FU-10004018"/>
    <s v="Furniture"/>
    <x v="3"/>
    <s v="Tensor Computer Mounted Lamp"/>
    <n v="29.78"/>
    <n v="2"/>
    <n v="8.0405999999999995"/>
    <x v="3"/>
    <x v="9"/>
  </r>
  <r>
    <x v="232"/>
    <x v="215"/>
    <n v="41920"/>
    <x v="0"/>
    <s v="BP-11290"/>
    <s v="Beth Paige"/>
    <x v="0"/>
    <s v="United States"/>
    <s v="Evanston"/>
    <x v="8"/>
    <x v="3"/>
    <s v="FUR-CH-10002880"/>
    <s v="Furniture"/>
    <x v="1"/>
    <s v="Global High-Back Leather Tilter, Burgundy"/>
    <n v="258.279"/>
    <n v="3"/>
    <n v="-70.104299999999995"/>
    <x v="2"/>
    <x v="1"/>
  </r>
  <r>
    <x v="233"/>
    <x v="216"/>
    <n v="42864"/>
    <x v="1"/>
    <s v="LW-16990"/>
    <s v="Lindsay Williams"/>
    <x v="1"/>
    <s v="United States"/>
    <s v="San Francisco"/>
    <x v="2"/>
    <x v="1"/>
    <s v="FUR-TA-10003473"/>
    <s v="Furniture"/>
    <x v="2"/>
    <s v="Bretford Rectangular Conference Table Tops"/>
    <n v="300.904"/>
    <n v="1"/>
    <n v="11.283899999999999"/>
    <x v="2"/>
    <x v="7"/>
  </r>
  <r>
    <x v="234"/>
    <x v="217"/>
    <n v="42852"/>
    <x v="2"/>
    <s v="LB-16735"/>
    <s v="Larry Blacks"/>
    <x v="0"/>
    <s v="United States"/>
    <s v="Fort Worth"/>
    <x v="5"/>
    <x v="3"/>
    <s v="FUR-FU-10000010"/>
    <s v="Furniture"/>
    <x v="3"/>
    <s v="DAX Value U-Channel Document Frames, Easel Back"/>
    <n v="1.988"/>
    <n v="1"/>
    <n v="-1.4413"/>
    <x v="5"/>
    <x v="6"/>
  </r>
  <r>
    <x v="235"/>
    <x v="218"/>
    <n v="41913"/>
    <x v="0"/>
    <s v="KT-16465"/>
    <s v="Kean Takahito"/>
    <x v="0"/>
    <s v="United States"/>
    <s v="Los Angeles"/>
    <x v="2"/>
    <x v="1"/>
    <s v="FUR-CH-10002961"/>
    <s v="Furniture"/>
    <x v="1"/>
    <s v="Leather Task Chair, Black"/>
    <n v="145.56800000000001"/>
    <n v="2"/>
    <n v="0"/>
    <x v="2"/>
    <x v="4"/>
  </r>
  <r>
    <x v="236"/>
    <x v="219"/>
    <n v="43050"/>
    <x v="2"/>
    <s v="AB-10600"/>
    <s v="Ann Blume"/>
    <x v="1"/>
    <s v="United States"/>
    <s v="Tucson"/>
    <x v="22"/>
    <x v="1"/>
    <s v="FUR-CH-10003312"/>
    <s v="Furniture"/>
    <x v="1"/>
    <s v="Hon 2090 Ãƒâ€™Pillow SoftÃƒâ€œ Series Mid Back Swivel/Tilt Chairs"/>
    <n v="899.13599999999997"/>
    <n v="4"/>
    <n v="-146.1096"/>
    <x v="5"/>
    <x v="0"/>
  </r>
  <r>
    <x v="237"/>
    <x v="220"/>
    <n v="42927"/>
    <x v="2"/>
    <s v="SZ-20035"/>
    <s v="Sam Zeldin"/>
    <x v="2"/>
    <s v="United States"/>
    <s v="Pico Rivera"/>
    <x v="2"/>
    <x v="1"/>
    <s v="FUR-FU-10001588"/>
    <s v="Furniture"/>
    <x v="3"/>
    <s v="Deflect-o SuperTray Unbreakable Stackable Tray, Letter, Black"/>
    <n v="145.9"/>
    <n v="5"/>
    <n v="62.737000000000002"/>
    <x v="0"/>
    <x v="3"/>
  </r>
  <r>
    <x v="238"/>
    <x v="37"/>
    <n v="42366"/>
    <x v="1"/>
    <s v="JR-15670"/>
    <s v="Jim Radford"/>
    <x v="0"/>
    <s v="United States"/>
    <s v="Colorado Springs"/>
    <x v="12"/>
    <x v="1"/>
    <s v="FUR-BO-10002613"/>
    <s v="Furniture"/>
    <x v="0"/>
    <s v="Atlantic Metals Mobile 4-Shelf Bookcases, Custom Colors"/>
    <n v="590.05799999999999"/>
    <n v="7"/>
    <n v="-786.74400000000003"/>
    <x v="4"/>
    <x v="5"/>
  </r>
  <r>
    <x v="239"/>
    <x v="221"/>
    <n v="42266"/>
    <x v="1"/>
    <s v="CA-12265"/>
    <s v="Christina Anderson"/>
    <x v="0"/>
    <s v="United States"/>
    <s v="Provo"/>
    <x v="4"/>
    <x v="1"/>
    <s v="FUR-TA-10003008"/>
    <s v="Furniture"/>
    <x v="2"/>
    <s v="Lesro Round Back Collection Coffee Table, End Table"/>
    <n v="912.75"/>
    <n v="5"/>
    <n v="118.6575"/>
    <x v="2"/>
    <x v="4"/>
  </r>
  <r>
    <x v="240"/>
    <x v="222"/>
    <n v="42622"/>
    <x v="1"/>
    <s v="JK-16120"/>
    <s v="Julie Kriz"/>
    <x v="2"/>
    <s v="United States"/>
    <s v="Aurora"/>
    <x v="8"/>
    <x v="3"/>
    <s v="FUR-FU-10003394"/>
    <s v="Furniture"/>
    <x v="3"/>
    <s v="Tenex &quot;The Solids&quot; Textured Chair Mats"/>
    <n v="83.951999999999998"/>
    <n v="3"/>
    <n v="-90.248400000000004"/>
    <x v="6"/>
    <x v="4"/>
  </r>
  <r>
    <x v="241"/>
    <x v="223"/>
    <n v="42405"/>
    <x v="3"/>
    <s v="PP-18955"/>
    <s v="Paul Prost"/>
    <x v="2"/>
    <s v="United States"/>
    <s v="Smyrna"/>
    <x v="24"/>
    <x v="0"/>
    <s v="FUR-FU-10004091"/>
    <s v="Furniture"/>
    <x v="3"/>
    <s v="Eldon 200 Class Desk Accessories, Black"/>
    <n v="18.84"/>
    <n v="3"/>
    <n v="7.1592000000000002"/>
    <x v="7"/>
    <x v="11"/>
  </r>
  <r>
    <x v="241"/>
    <x v="223"/>
    <n v="42405"/>
    <x v="3"/>
    <s v="PP-18955"/>
    <s v="Paul Prost"/>
    <x v="2"/>
    <s v="United States"/>
    <s v="Smyrna"/>
    <x v="24"/>
    <x v="0"/>
    <s v="FUR-BO-10004015"/>
    <s v="Furniture"/>
    <x v="0"/>
    <s v="Bush Andora Bookcase, Maple/Graphite Gray Finish"/>
    <n v="239.98"/>
    <n v="2"/>
    <n v="52.7956"/>
    <x v="7"/>
    <x v="11"/>
  </r>
  <r>
    <x v="242"/>
    <x v="224"/>
    <n v="43022"/>
    <x v="1"/>
    <s v="CK-12760"/>
    <s v="Cyma Kinney"/>
    <x v="1"/>
    <s v="United States"/>
    <s v="Aurora"/>
    <x v="8"/>
    <x v="3"/>
    <s v="FUR-TA-10002958"/>
    <s v="Furniture"/>
    <x v="2"/>
    <s v="Bevis Oval Conference Table, Walnut"/>
    <n v="652.45000000000005"/>
    <n v="5"/>
    <n v="-430.61700000000002"/>
    <x v="2"/>
    <x v="1"/>
  </r>
  <r>
    <x v="242"/>
    <x v="224"/>
    <n v="43022"/>
    <x v="1"/>
    <s v="CK-12760"/>
    <s v="Cyma Kinney"/>
    <x v="1"/>
    <s v="United States"/>
    <s v="Aurora"/>
    <x v="8"/>
    <x v="3"/>
    <s v="FUR-TA-10001676"/>
    <s v="Furniture"/>
    <x v="2"/>
    <s v="Hon 61000 Series Interactive Training Tables"/>
    <n v="66.644999999999996"/>
    <n v="3"/>
    <n v="-42.652799999999999"/>
    <x v="2"/>
    <x v="1"/>
  </r>
  <r>
    <x v="243"/>
    <x v="225"/>
    <n v="42485"/>
    <x v="1"/>
    <s v="GM-14455"/>
    <s v="Gary Mitchum"/>
    <x v="2"/>
    <s v="United States"/>
    <s v="Columbus"/>
    <x v="15"/>
    <x v="2"/>
    <s v="FUR-TA-10002622"/>
    <s v="Furniture"/>
    <x v="2"/>
    <s v="Bush Andora Conference Table, Maple/Graphite Gray Finish"/>
    <n v="205.17599999999999"/>
    <n v="2"/>
    <n v="-58.133200000000002"/>
    <x v="6"/>
    <x v="6"/>
  </r>
  <r>
    <x v="244"/>
    <x v="226"/>
    <n v="41737"/>
    <x v="2"/>
    <s v="SD-20485"/>
    <s v="Shirley Daniels"/>
    <x v="2"/>
    <s v="United States"/>
    <s v="Philadelphia"/>
    <x v="3"/>
    <x v="2"/>
    <s v="FUR-TA-10001039"/>
    <s v="Furniture"/>
    <x v="2"/>
    <s v="KI Adjustable-Height Table"/>
    <n v="154.76400000000001"/>
    <n v="3"/>
    <n v="-36.111600000000003"/>
    <x v="3"/>
    <x v="6"/>
  </r>
  <r>
    <x v="245"/>
    <x v="227"/>
    <n v="42619"/>
    <x v="1"/>
    <s v="KD-16270"/>
    <s v="Karen Daniels"/>
    <x v="0"/>
    <s v="United States"/>
    <s v="New York City"/>
    <x v="7"/>
    <x v="2"/>
    <s v="FUR-FU-10001967"/>
    <s v="Furniture"/>
    <x v="3"/>
    <s v="Telescoping Adjustable Floor Lamp"/>
    <n v="39.979999999999997"/>
    <n v="2"/>
    <n v="9.9949999999999992"/>
    <x v="4"/>
    <x v="4"/>
  </r>
  <r>
    <x v="246"/>
    <x v="228"/>
    <n v="42643"/>
    <x v="1"/>
    <s v="AB-10105"/>
    <s v="Adrian Barton"/>
    <x v="0"/>
    <s v="United States"/>
    <s v="Phoenix"/>
    <x v="22"/>
    <x v="1"/>
    <s v="FUR-TA-10002356"/>
    <s v="Furniture"/>
    <x v="2"/>
    <s v="Bevis Boat-Shaped Conference Table"/>
    <n v="393.16500000000002"/>
    <n v="3"/>
    <n v="-204.44579999999999"/>
    <x v="2"/>
    <x v="4"/>
  </r>
  <r>
    <x v="247"/>
    <x v="229"/>
    <n v="42564"/>
    <x v="1"/>
    <s v="JD-15895"/>
    <s v="Jonathan Doherty"/>
    <x v="1"/>
    <s v="United States"/>
    <s v="New York City"/>
    <x v="7"/>
    <x v="2"/>
    <s v="FUR-CH-10002335"/>
    <s v="Furniture"/>
    <x v="1"/>
    <s v="Hon GuestStacker Chair"/>
    <n v="408.00599999999997"/>
    <n v="2"/>
    <n v="72.534400000000005"/>
    <x v="4"/>
    <x v="3"/>
  </r>
  <r>
    <x v="247"/>
    <x v="229"/>
    <n v="42564"/>
    <x v="1"/>
    <s v="JD-15895"/>
    <s v="Jonathan Doherty"/>
    <x v="1"/>
    <s v="United States"/>
    <s v="New York City"/>
    <x v="7"/>
    <x v="2"/>
    <s v="FUR-FU-10000723"/>
    <s v="Furniture"/>
    <x v="3"/>
    <s v="Deflect-o EconoMat Studded, No Bevel Mat for Low Pile Carpeting"/>
    <n v="165.28"/>
    <n v="4"/>
    <n v="14.8752"/>
    <x v="4"/>
    <x v="3"/>
  </r>
  <r>
    <x v="248"/>
    <x v="230"/>
    <n v="42766"/>
    <x v="0"/>
    <s v="BT-11305"/>
    <s v="Beth Thompson"/>
    <x v="2"/>
    <s v="United States"/>
    <s v="Costa Mesa"/>
    <x v="2"/>
    <x v="1"/>
    <s v="FUR-FU-10003976"/>
    <s v="Furniture"/>
    <x v="3"/>
    <s v="DAX Executive Solid Wood Document Frame, Desktop or Hang, Mahogany, 5 x 7"/>
    <n v="37.74"/>
    <n v="3"/>
    <n v="12.8316"/>
    <x v="0"/>
    <x v="8"/>
  </r>
  <r>
    <x v="249"/>
    <x v="231"/>
    <n v="42271"/>
    <x v="2"/>
    <s v="SV-20815"/>
    <s v="Stuart Van"/>
    <x v="1"/>
    <s v="United States"/>
    <s v="Houston"/>
    <x v="5"/>
    <x v="3"/>
    <s v="FUR-FU-10001706"/>
    <s v="Furniture"/>
    <x v="3"/>
    <s v="Longer-Life Soft White Bulbs"/>
    <n v="4.9279999999999999"/>
    <n v="4"/>
    <n v="-1.4783999999999999"/>
    <x v="0"/>
    <x v="4"/>
  </r>
  <r>
    <x v="250"/>
    <x v="232"/>
    <n v="41994"/>
    <x v="0"/>
    <s v="IM-15070"/>
    <s v="Irene Maddox"/>
    <x v="0"/>
    <s v="United States"/>
    <s v="Florence"/>
    <x v="33"/>
    <x v="0"/>
    <s v="FUR-CH-10000513"/>
    <s v="Furniture"/>
    <x v="1"/>
    <s v="High-Back Leather Manager's Chair"/>
    <n v="1819.86"/>
    <n v="14"/>
    <n v="163.78739999999999"/>
    <x v="3"/>
    <x v="5"/>
  </r>
  <r>
    <x v="251"/>
    <x v="233"/>
    <n v="42292"/>
    <x v="3"/>
    <s v="JE-15745"/>
    <s v="Joel Eaton"/>
    <x v="0"/>
    <s v="United States"/>
    <s v="Amarillo"/>
    <x v="5"/>
    <x v="3"/>
    <s v="FUR-CH-10002024"/>
    <s v="Furniture"/>
    <x v="1"/>
    <s v="HON 5400 Series Task Chairs for Big and Tall"/>
    <n v="2453.4299999999998"/>
    <n v="5"/>
    <n v="-350.49"/>
    <x v="7"/>
    <x v="1"/>
  </r>
  <r>
    <x v="252"/>
    <x v="234"/>
    <n v="42902"/>
    <x v="2"/>
    <s v="SD-20485"/>
    <s v="Shirley Daniels"/>
    <x v="2"/>
    <s v="United States"/>
    <s v="Chicago"/>
    <x v="8"/>
    <x v="3"/>
    <s v="FUR-CH-10004289"/>
    <s v="Furniture"/>
    <x v="1"/>
    <s v="Global Super Steno Chair"/>
    <n v="470.30200000000002"/>
    <n v="7"/>
    <n v="-87.341800000000006"/>
    <x v="0"/>
    <x v="2"/>
  </r>
  <r>
    <x v="253"/>
    <x v="235"/>
    <n v="42905"/>
    <x v="1"/>
    <s v="ME-17320"/>
    <s v="Maria Etezadi"/>
    <x v="2"/>
    <s v="United States"/>
    <s v="Columbus"/>
    <x v="24"/>
    <x v="0"/>
    <s v="FUR-TA-10002530"/>
    <s v="Furniture"/>
    <x v="2"/>
    <s v="Iceberg OfficeWorks 42&quot; Round Tables"/>
    <n v="452.94"/>
    <n v="3"/>
    <n v="67.941000000000003"/>
    <x v="1"/>
    <x v="2"/>
  </r>
  <r>
    <x v="254"/>
    <x v="236"/>
    <n v="41763"/>
    <x v="3"/>
    <s v="AA-10480"/>
    <s v="Andrew Allen"/>
    <x v="0"/>
    <s v="United States"/>
    <s v="Middletown"/>
    <x v="19"/>
    <x v="2"/>
    <s v="FUR-FU-10001473"/>
    <s v="Furniture"/>
    <x v="3"/>
    <s v="DAX Wood Document Frame"/>
    <n v="27.46"/>
    <n v="2"/>
    <n v="9.8856000000000002"/>
    <x v="7"/>
    <x v="7"/>
  </r>
  <r>
    <x v="255"/>
    <x v="237"/>
    <n v="42444"/>
    <x v="1"/>
    <s v="MB-18085"/>
    <s v="Mick Brown"/>
    <x v="0"/>
    <s v="United States"/>
    <s v="Vineland"/>
    <x v="18"/>
    <x v="2"/>
    <s v="FUR-TA-10001095"/>
    <s v="Furniture"/>
    <x v="2"/>
    <s v="Chromcraft Round Conference Tables"/>
    <n v="244.006"/>
    <n v="2"/>
    <n v="-31.372199999999999"/>
    <x v="4"/>
    <x v="9"/>
  </r>
  <r>
    <x v="256"/>
    <x v="238"/>
    <n v="42610"/>
    <x v="2"/>
    <s v="LC-16930"/>
    <s v="Linda Cazamias"/>
    <x v="1"/>
    <s v="United States"/>
    <s v="Pasadena"/>
    <x v="5"/>
    <x v="3"/>
    <s v="FUR-CH-10002126"/>
    <s v="Furniture"/>
    <x v="1"/>
    <s v="Hon Deluxe Fabric Upholstered Stacking Chairs"/>
    <n v="1024.7159999999999"/>
    <n v="6"/>
    <n v="-29.2776"/>
    <x v="3"/>
    <x v="10"/>
  </r>
  <r>
    <x v="257"/>
    <x v="98"/>
    <n v="41865"/>
    <x v="1"/>
    <s v="MB-17305"/>
    <s v="Maria Bertelson"/>
    <x v="0"/>
    <s v="United States"/>
    <s v="Glendale"/>
    <x v="22"/>
    <x v="1"/>
    <s v="FUR-FU-10001602"/>
    <s v="Furniture"/>
    <x v="3"/>
    <s v="Eldon Delta Triangular Chair Mat, 52&quot; x 58&quot;, Clear"/>
    <n v="121.376"/>
    <n v="4"/>
    <n v="-3.0344000000000002"/>
    <x v="6"/>
    <x v="10"/>
  </r>
  <r>
    <x v="258"/>
    <x v="13"/>
    <n v="43082"/>
    <x v="1"/>
    <s v="DK-12835"/>
    <s v="Damala Kotsonis"/>
    <x v="1"/>
    <s v="United States"/>
    <s v="Detroit"/>
    <x v="17"/>
    <x v="3"/>
    <s v="FUR-CH-10000847"/>
    <s v="Furniture"/>
    <x v="1"/>
    <s v="Global Executive Mid-Back Manager's Chair"/>
    <n v="872.94"/>
    <n v="3"/>
    <n v="226.96440000000001"/>
    <x v="4"/>
    <x v="5"/>
  </r>
  <r>
    <x v="259"/>
    <x v="239"/>
    <n v="42340"/>
    <x v="3"/>
    <s v="NM-18520"/>
    <s v="Neoma Murray"/>
    <x v="0"/>
    <s v="United States"/>
    <s v="Houston"/>
    <x v="5"/>
    <x v="3"/>
    <s v="FUR-FU-10004270"/>
    <s v="Furniture"/>
    <x v="3"/>
    <s v="Eldon Image Series Desk Accessories, Burgundy"/>
    <n v="6.6879999999999997"/>
    <n v="4"/>
    <n v="-4.0128000000000004"/>
    <x v="5"/>
    <x v="5"/>
  </r>
  <r>
    <x v="260"/>
    <x v="240"/>
    <n v="42315"/>
    <x v="1"/>
    <s v="CM-12655"/>
    <s v="Corinna Mitchell"/>
    <x v="2"/>
    <s v="United States"/>
    <s v="Los Angeles"/>
    <x v="2"/>
    <x v="1"/>
    <s v="FUR-FU-10003347"/>
    <s v="Furniture"/>
    <x v="3"/>
    <s v="Coloredge Poster Frame"/>
    <n v="42.6"/>
    <n v="3"/>
    <n v="16.614000000000001"/>
    <x v="4"/>
    <x v="0"/>
  </r>
  <r>
    <x v="261"/>
    <x v="241"/>
    <n v="43067"/>
    <x v="1"/>
    <s v="TS-21370"/>
    <s v="Todd Sumrall"/>
    <x v="1"/>
    <s v="United States"/>
    <s v="New York City"/>
    <x v="7"/>
    <x v="2"/>
    <s v="FUR-CH-10000785"/>
    <s v="Furniture"/>
    <x v="1"/>
    <s v="Global Ergonomic Managers Chair"/>
    <n v="977.29200000000003"/>
    <n v="6"/>
    <n v="173.74080000000001"/>
    <x v="4"/>
    <x v="0"/>
  </r>
  <r>
    <x v="262"/>
    <x v="242"/>
    <n v="43042"/>
    <x v="1"/>
    <s v="JW-15220"/>
    <s v="Jane Waco"/>
    <x v="1"/>
    <s v="United States"/>
    <s v="Vancouver"/>
    <x v="13"/>
    <x v="1"/>
    <s v="FUR-FU-10002885"/>
    <s v="Furniture"/>
    <x v="3"/>
    <s v="Magna Visual Magnetic Picture Hangers"/>
    <n v="9.64"/>
    <n v="2"/>
    <n v="3.6631999999999998"/>
    <x v="4"/>
    <x v="1"/>
  </r>
  <r>
    <x v="263"/>
    <x v="243"/>
    <n v="42705"/>
    <x v="1"/>
    <s v="AT-10435"/>
    <s v="Alyssa Tate"/>
    <x v="2"/>
    <s v="United States"/>
    <s v="Los Angeles"/>
    <x v="2"/>
    <x v="1"/>
    <s v="FUR-FU-10000010"/>
    <s v="Furniture"/>
    <x v="3"/>
    <s v="DAX Value U-Channel Document Frames, Easel Back"/>
    <n v="9.94"/>
    <n v="2"/>
    <n v="3.0813999999999999"/>
    <x v="1"/>
    <x v="0"/>
  </r>
  <r>
    <x v="264"/>
    <x v="244"/>
    <n v="42223"/>
    <x v="1"/>
    <s v="PC-19000"/>
    <s v="Pauline Chand"/>
    <x v="2"/>
    <s v="United States"/>
    <s v="Los Angeles"/>
    <x v="2"/>
    <x v="1"/>
    <s v="FUR-TA-10003715"/>
    <s v="Furniture"/>
    <x v="2"/>
    <s v="Hon 2111 Invitation Series Corner Table"/>
    <n v="1004.976"/>
    <n v="6"/>
    <n v="-175.8708"/>
    <x v="6"/>
    <x v="10"/>
  </r>
  <r>
    <x v="265"/>
    <x v="245"/>
    <n v="42993"/>
    <x v="2"/>
    <s v="JM-15535"/>
    <s v="Jessica Myrick"/>
    <x v="0"/>
    <s v="United States"/>
    <s v="Los Angeles"/>
    <x v="2"/>
    <x v="1"/>
    <s v="FUR-FU-10004270"/>
    <s v="Furniture"/>
    <x v="3"/>
    <s v="Eldon Image Series Desk Accessories, Burgundy"/>
    <n v="8.36"/>
    <n v="2"/>
    <n v="3.0095999999999998"/>
    <x v="0"/>
    <x v="4"/>
  </r>
  <r>
    <x v="266"/>
    <x v="246"/>
    <n v="43086"/>
    <x v="1"/>
    <s v="AI-10855"/>
    <s v="Arianne Irving"/>
    <x v="0"/>
    <s v="United States"/>
    <s v="Philadelphia"/>
    <x v="3"/>
    <x v="2"/>
    <s v="FUR-CH-10002961"/>
    <s v="Furniture"/>
    <x v="1"/>
    <s v="Leather Task Chair, Black"/>
    <n v="63.686"/>
    <n v="1"/>
    <n v="-9.0980000000000008"/>
    <x v="6"/>
    <x v="5"/>
  </r>
  <r>
    <x v="267"/>
    <x v="247"/>
    <n v="43083"/>
    <x v="0"/>
    <s v="MC-17845"/>
    <s v="Michael Chen"/>
    <x v="0"/>
    <s v="United States"/>
    <s v="North Las Vegas"/>
    <x v="34"/>
    <x v="1"/>
    <s v="FUR-TA-10004256"/>
    <s v="Furniture"/>
    <x v="2"/>
    <s v="Bretford Ãƒâ€™Just In TimeÃƒâ€œ Height-Adjustable Multi-Task Work Tables"/>
    <n v="1669.6"/>
    <n v="4"/>
    <n v="116.872"/>
    <x v="4"/>
    <x v="5"/>
  </r>
  <r>
    <x v="268"/>
    <x v="248"/>
    <n v="42349"/>
    <x v="1"/>
    <s v="GH-14425"/>
    <s v="Gary Hwang"/>
    <x v="0"/>
    <s v="United States"/>
    <s v="Tucson"/>
    <x v="22"/>
    <x v="1"/>
    <s v="FUR-FU-10002253"/>
    <s v="Furniture"/>
    <x v="3"/>
    <s v="Howard Miller 13&quot; Diameter Pewter Finish Round Wall Clock"/>
    <n v="206.11199999999999"/>
    <n v="6"/>
    <n v="48.951599999999999"/>
    <x v="2"/>
    <x v="5"/>
  </r>
  <r>
    <x v="269"/>
    <x v="249"/>
    <n v="42578"/>
    <x v="1"/>
    <s v="CJ-12010"/>
    <s v="Caroline Jumper"/>
    <x v="0"/>
    <s v="United States"/>
    <s v="Allentown"/>
    <x v="3"/>
    <x v="2"/>
    <s v="FUR-FU-10002456"/>
    <s v="Furniture"/>
    <x v="3"/>
    <s v="Master Caster Door Stop, Large Neon Orange"/>
    <n v="11.648"/>
    <n v="2"/>
    <n v="3.3488000000000002"/>
    <x v="2"/>
    <x v="3"/>
  </r>
  <r>
    <x v="270"/>
    <x v="250"/>
    <n v="42780"/>
    <x v="1"/>
    <s v="MP-18175"/>
    <s v="Mike Pelletier"/>
    <x v="2"/>
    <s v="United States"/>
    <s v="Laguna Niguel"/>
    <x v="2"/>
    <x v="1"/>
    <s v="FUR-BO-10004015"/>
    <s v="Furniture"/>
    <x v="0"/>
    <s v="Bush Andora Bookcase, Maple/Graphite Gray Finish"/>
    <n v="203.983"/>
    <n v="2"/>
    <n v="16.7986"/>
    <x v="4"/>
    <x v="11"/>
  </r>
  <r>
    <x v="271"/>
    <x v="102"/>
    <n v="42995"/>
    <x v="0"/>
    <s v="CL-11890"/>
    <s v="Carl Ludwig"/>
    <x v="0"/>
    <s v="United States"/>
    <s v="Everett"/>
    <x v="20"/>
    <x v="2"/>
    <s v="FUR-BO-10002545"/>
    <s v="Furniture"/>
    <x v="0"/>
    <s v="Atlantic Metals Mobile 3-Shelf Bookcases, Custom Colors"/>
    <n v="782.94"/>
    <n v="3"/>
    <n v="203.56440000000001"/>
    <x v="3"/>
    <x v="4"/>
  </r>
  <r>
    <x v="272"/>
    <x v="251"/>
    <n v="41714"/>
    <x v="0"/>
    <s v="CK-12205"/>
    <s v="Chloris Kastensmidt"/>
    <x v="0"/>
    <s v="United States"/>
    <s v="Columbus"/>
    <x v="15"/>
    <x v="2"/>
    <s v="FUR-FU-10003981"/>
    <s v="Furniture"/>
    <x v="3"/>
    <s v="Eldon Wave Desk Accessories"/>
    <n v="8.32"/>
    <n v="5"/>
    <n v="2.2879999999999998"/>
    <x v="2"/>
    <x v="9"/>
  </r>
  <r>
    <x v="273"/>
    <x v="252"/>
    <n v="42008"/>
    <x v="0"/>
    <s v="PC-18745"/>
    <s v="Pamela Coakley"/>
    <x v="1"/>
    <s v="United States"/>
    <s v="Watertown"/>
    <x v="7"/>
    <x v="2"/>
    <s v="FUR-BO-10002613"/>
    <s v="Furniture"/>
    <x v="0"/>
    <s v="Atlantic Metals Mobile 4-Shelf Bookcases, Custom Colors"/>
    <n v="1573.4880000000001"/>
    <n v="7"/>
    <n v="196.68600000000001"/>
    <x v="4"/>
    <x v="5"/>
  </r>
  <r>
    <x v="274"/>
    <x v="253"/>
    <n v="42081"/>
    <x v="0"/>
    <s v="JE-15475"/>
    <s v="Jeremy Ellison"/>
    <x v="0"/>
    <s v="United States"/>
    <s v="Seattle"/>
    <x v="13"/>
    <x v="1"/>
    <s v="FUR-TA-10001039"/>
    <s v="Furniture"/>
    <x v="2"/>
    <s v="KI Adjustable-Height Table"/>
    <n v="171.96"/>
    <n v="2"/>
    <n v="44.709600000000002"/>
    <x v="3"/>
    <x v="9"/>
  </r>
  <r>
    <x v="275"/>
    <x v="254"/>
    <n v="42916"/>
    <x v="3"/>
    <s v="SG-20470"/>
    <s v="Sheri Gordon"/>
    <x v="0"/>
    <s v="United States"/>
    <s v="New York City"/>
    <x v="7"/>
    <x v="2"/>
    <s v="FUR-TA-10000577"/>
    <s v="Furniture"/>
    <x v="2"/>
    <s v="Bretford CR4500 Series Slim Rectangular Table"/>
    <n v="1044.6300000000001"/>
    <n v="5"/>
    <n v="-295.9785"/>
    <x v="7"/>
    <x v="2"/>
  </r>
  <r>
    <x v="276"/>
    <x v="255"/>
    <n v="41968"/>
    <x v="2"/>
    <s v="SC-20095"/>
    <s v="Sanjit Chand"/>
    <x v="0"/>
    <s v="United States"/>
    <s v="Los Angeles"/>
    <x v="2"/>
    <x v="1"/>
    <s v="FUR-CH-10000863"/>
    <s v="Furniture"/>
    <x v="1"/>
    <s v="Novimex Swivel Fabric Task Chair"/>
    <n v="603.91999999999996"/>
    <n v="5"/>
    <n v="-67.941000000000003"/>
    <x v="3"/>
    <x v="0"/>
  </r>
  <r>
    <x v="276"/>
    <x v="255"/>
    <n v="41968"/>
    <x v="2"/>
    <s v="SC-20095"/>
    <s v="Sanjit Chand"/>
    <x v="0"/>
    <s v="United States"/>
    <s v="Los Angeles"/>
    <x v="2"/>
    <x v="1"/>
    <s v="FUR-CH-10000595"/>
    <s v="Furniture"/>
    <x v="1"/>
    <s v="Safco Contoured Stacking Chairs"/>
    <n v="381.44"/>
    <n v="2"/>
    <n v="23.84"/>
    <x v="3"/>
    <x v="0"/>
  </r>
  <r>
    <x v="277"/>
    <x v="256"/>
    <n v="41991"/>
    <x v="2"/>
    <s v="MC-18100"/>
    <s v="Mick Crebagga"/>
    <x v="0"/>
    <s v="United States"/>
    <s v="El Paso"/>
    <x v="5"/>
    <x v="3"/>
    <s v="FUR-CH-10004675"/>
    <s v="Furniture"/>
    <x v="1"/>
    <s v="Lifetime Advantage Folding Chairs, 4/Carton"/>
    <n v="763.28"/>
    <n v="5"/>
    <n v="-21.808"/>
    <x v="0"/>
    <x v="5"/>
  </r>
  <r>
    <x v="278"/>
    <x v="38"/>
    <n v="42228"/>
    <x v="2"/>
    <s v="NP-18325"/>
    <s v="Naresj Patel"/>
    <x v="0"/>
    <s v="United States"/>
    <s v="New York City"/>
    <x v="7"/>
    <x v="2"/>
    <s v="FUR-TA-10002607"/>
    <s v="Furniture"/>
    <x v="2"/>
    <s v="KI Conference Tables"/>
    <n v="382.80599999999998"/>
    <n v="9"/>
    <n v="-153.1224"/>
    <x v="0"/>
    <x v="10"/>
  </r>
  <r>
    <x v="278"/>
    <x v="38"/>
    <n v="42228"/>
    <x v="2"/>
    <s v="NP-18325"/>
    <s v="Naresj Patel"/>
    <x v="0"/>
    <s v="United States"/>
    <s v="New York City"/>
    <x v="7"/>
    <x v="2"/>
    <s v="FUR-FU-10002157"/>
    <s v="Furniture"/>
    <x v="3"/>
    <s v="Artistic Insta-Plaque"/>
    <n v="47.04"/>
    <n v="3"/>
    <n v="18.345600000000001"/>
    <x v="0"/>
    <x v="10"/>
  </r>
  <r>
    <x v="278"/>
    <x v="38"/>
    <n v="42228"/>
    <x v="2"/>
    <s v="NP-18325"/>
    <s v="Naresj Patel"/>
    <x v="0"/>
    <s v="United States"/>
    <s v="New York City"/>
    <x v="7"/>
    <x v="2"/>
    <s v="FUR-FU-10001706"/>
    <s v="Furniture"/>
    <x v="3"/>
    <s v="Longer-Life Soft White Bulbs"/>
    <n v="6.16"/>
    <n v="2"/>
    <n v="2.9567999999999999"/>
    <x v="0"/>
    <x v="10"/>
  </r>
  <r>
    <x v="279"/>
    <x v="257"/>
    <n v="42090"/>
    <x v="2"/>
    <s v="DP-13390"/>
    <s v="Dennis Pardue"/>
    <x v="2"/>
    <s v="United States"/>
    <s v="Peoria"/>
    <x v="8"/>
    <x v="3"/>
    <s v="FUR-BO-10000362"/>
    <s v="Furniture"/>
    <x v="0"/>
    <s v="Sauder Inglewood Library Bookcases"/>
    <n v="359.05799999999999"/>
    <n v="3"/>
    <n v="-35.905799999999999"/>
    <x v="0"/>
    <x v="9"/>
  </r>
  <r>
    <x v="280"/>
    <x v="258"/>
    <n v="42867"/>
    <x v="1"/>
    <s v="MD-17350"/>
    <s v="Maribeth Dona"/>
    <x v="0"/>
    <s v="United States"/>
    <s v="Columbus"/>
    <x v="15"/>
    <x v="2"/>
    <s v="FUR-CH-10004540"/>
    <s v="Furniture"/>
    <x v="1"/>
    <s v="Global Chrome Stack Chair"/>
    <n v="47.991999999999997"/>
    <n v="2"/>
    <n v="-2.0568"/>
    <x v="4"/>
    <x v="7"/>
  </r>
  <r>
    <x v="281"/>
    <x v="259"/>
    <n v="43026"/>
    <x v="2"/>
    <s v="MY-17380"/>
    <s v="Maribeth Yedwab"/>
    <x v="1"/>
    <s v="United States"/>
    <s v="New York City"/>
    <x v="7"/>
    <x v="2"/>
    <s v="FUR-FU-10001290"/>
    <s v="Furniture"/>
    <x v="3"/>
    <s v="Executive Impressions Supervisor Wall Clock"/>
    <n v="547.29999999999995"/>
    <n v="13"/>
    <n v="175.136"/>
    <x v="3"/>
    <x v="1"/>
  </r>
  <r>
    <x v="282"/>
    <x v="49"/>
    <n v="43060"/>
    <x v="0"/>
    <s v="AB-10150"/>
    <s v="Aimee Bixby"/>
    <x v="0"/>
    <s v="United States"/>
    <s v="Carrollton"/>
    <x v="5"/>
    <x v="3"/>
    <s v="FUR-FU-10001967"/>
    <s v="Furniture"/>
    <x v="3"/>
    <s v="Telescoping Adjustable Floor Lamp"/>
    <n v="15.992000000000001"/>
    <n v="2"/>
    <n v="-13.993"/>
    <x v="3"/>
    <x v="0"/>
  </r>
  <r>
    <x v="283"/>
    <x v="260"/>
    <n v="42503"/>
    <x v="0"/>
    <s v="GB-14530"/>
    <s v="George Bell"/>
    <x v="1"/>
    <s v="United States"/>
    <s v="Dover"/>
    <x v="14"/>
    <x v="2"/>
    <s v="FUR-FU-10001488"/>
    <s v="Furniture"/>
    <x v="3"/>
    <s v="Tenex 46&quot; x 60&quot; Computer Anti-Static Chairmat, Rectangular Shaped"/>
    <n v="211.96"/>
    <n v="2"/>
    <n v="42.392000000000003"/>
    <x v="2"/>
    <x v="7"/>
  </r>
  <r>
    <x v="284"/>
    <x v="261"/>
    <n v="41789"/>
    <x v="1"/>
    <s v="ML-17395"/>
    <s v="Marina Lichtenstein"/>
    <x v="1"/>
    <s v="United States"/>
    <s v="Los Angeles"/>
    <x v="2"/>
    <x v="1"/>
    <s v="FUR-BO-10000362"/>
    <s v="Furniture"/>
    <x v="0"/>
    <s v="Sauder Inglewood Library Bookcases"/>
    <n v="290.666"/>
    <n v="2"/>
    <n v="27.3568"/>
    <x v="4"/>
    <x v="7"/>
  </r>
  <r>
    <x v="285"/>
    <x v="220"/>
    <n v="42931"/>
    <x v="1"/>
    <s v="JC-15385"/>
    <s v="Jenna Caffey"/>
    <x v="0"/>
    <s v="United States"/>
    <s v="Kent"/>
    <x v="13"/>
    <x v="1"/>
    <s v="FUR-FU-10002937"/>
    <s v="Furniture"/>
    <x v="3"/>
    <s v="GE 48&quot; Fluorescent Tube, Cool White Energy Saver, 34 Watts, 30/Box"/>
    <n v="198.46"/>
    <n v="2"/>
    <n v="99.23"/>
    <x v="1"/>
    <x v="3"/>
  </r>
  <r>
    <x v="286"/>
    <x v="262"/>
    <n v="42277"/>
    <x v="1"/>
    <s v="MC-17275"/>
    <s v="Marc Crier"/>
    <x v="0"/>
    <s v="United States"/>
    <s v="Lafayette"/>
    <x v="35"/>
    <x v="0"/>
    <s v="FUR-CH-10001270"/>
    <s v="Furniture"/>
    <x v="1"/>
    <s v="Harbour Creations Steel Folding Chair"/>
    <n v="517.5"/>
    <n v="6"/>
    <n v="155.25"/>
    <x v="6"/>
    <x v="4"/>
  </r>
  <r>
    <x v="287"/>
    <x v="263"/>
    <n v="42911"/>
    <x v="0"/>
    <s v="AS-10240"/>
    <s v="Alan Shonely"/>
    <x v="0"/>
    <s v="United States"/>
    <s v="Cleveland"/>
    <x v="15"/>
    <x v="2"/>
    <s v="FUR-FU-10004415"/>
    <s v="Furniture"/>
    <x v="3"/>
    <s v="Stacking Tray, Side-Loading, Legal, Smoke"/>
    <n v="17.920000000000002"/>
    <n v="5"/>
    <n v="2.464"/>
    <x v="4"/>
    <x v="2"/>
  </r>
  <r>
    <x v="288"/>
    <x v="205"/>
    <n v="42522"/>
    <x v="1"/>
    <s v="TB-21280"/>
    <s v="Toby Braunhardt"/>
    <x v="0"/>
    <s v="United States"/>
    <s v="Washington"/>
    <x v="29"/>
    <x v="2"/>
    <s v="FUR-FU-10000629"/>
    <s v="Furniture"/>
    <x v="3"/>
    <s v="9-3/4 Diameter Round Wall Clock"/>
    <n v="41.37"/>
    <n v="3"/>
    <n v="17.375399999999999"/>
    <x v="6"/>
    <x v="7"/>
  </r>
  <r>
    <x v="289"/>
    <x v="264"/>
    <n v="41774"/>
    <x v="2"/>
    <s v="HL-15040"/>
    <s v="Hunter Lopez"/>
    <x v="0"/>
    <s v="United States"/>
    <s v="Milwaukee"/>
    <x v="16"/>
    <x v="3"/>
    <s v="FUR-FU-10000010"/>
    <s v="Furniture"/>
    <x v="3"/>
    <s v="DAX Value U-Channel Document Frames, Easel Back"/>
    <n v="34.79"/>
    <n v="7"/>
    <n v="10.7849"/>
    <x v="0"/>
    <x v="7"/>
  </r>
  <r>
    <x v="290"/>
    <x v="265"/>
    <n v="42019"/>
    <x v="1"/>
    <s v="MM-17920"/>
    <s v="Michael Moore"/>
    <x v="0"/>
    <s v="United States"/>
    <s v="New York City"/>
    <x v="7"/>
    <x v="2"/>
    <s v="FUR-TA-10001889"/>
    <s v="Furniture"/>
    <x v="2"/>
    <s v="Bush Advantage Collection Racetrack Conference Table"/>
    <n v="1018.104"/>
    <n v="4"/>
    <n v="-373.3048"/>
    <x v="2"/>
    <x v="8"/>
  </r>
  <r>
    <x v="291"/>
    <x v="5"/>
    <n v="42268"/>
    <x v="1"/>
    <s v="SF-20965"/>
    <s v="Sylvia Foulston"/>
    <x v="1"/>
    <s v="United States"/>
    <s v="Houston"/>
    <x v="5"/>
    <x v="3"/>
    <s v="FUR-FU-10003535"/>
    <s v="Furniture"/>
    <x v="3"/>
    <s v="Howard Miller Distant Time Traveler Alarm Clock"/>
    <n v="21.936"/>
    <n v="2"/>
    <n v="-10.419600000000001"/>
    <x v="4"/>
    <x v="4"/>
  </r>
  <r>
    <x v="292"/>
    <x v="266"/>
    <n v="41895"/>
    <x v="1"/>
    <s v="SB-20290"/>
    <s v="Sean Braxton"/>
    <x v="1"/>
    <s v="United States"/>
    <s v="Philadelphia"/>
    <x v="3"/>
    <x v="2"/>
    <s v="FUR-FU-10000758"/>
    <s v="Furniture"/>
    <x v="3"/>
    <s v="DAX Natural Wood-Tone Poster Frame"/>
    <n v="42.368000000000002"/>
    <n v="2"/>
    <n v="8.4735999999999994"/>
    <x v="6"/>
    <x v="4"/>
  </r>
  <r>
    <x v="293"/>
    <x v="267"/>
    <n v="42686"/>
    <x v="1"/>
    <s v="CB-12535"/>
    <s v="Claudia Bergmann"/>
    <x v="1"/>
    <s v="United States"/>
    <s v="San Francisco"/>
    <x v="2"/>
    <x v="1"/>
    <s v="FUR-FU-10002597"/>
    <s v="Furniture"/>
    <x v="3"/>
    <s v="C-Line Magnetic Cubicle Keepers, Clear Polypropylene"/>
    <n v="14.82"/>
    <n v="3"/>
    <n v="6.2244000000000002"/>
    <x v="2"/>
    <x v="0"/>
  </r>
  <r>
    <x v="294"/>
    <x v="247"/>
    <n v="43081"/>
    <x v="2"/>
    <s v="AW-10840"/>
    <s v="Anthony Witt"/>
    <x v="0"/>
    <s v="United States"/>
    <s v="Philadelphia"/>
    <x v="3"/>
    <x v="2"/>
    <s v="FUR-FU-10004306"/>
    <s v="Furniture"/>
    <x v="3"/>
    <s v="Electrix Halogen Magnifier Lamp"/>
    <n v="310.88"/>
    <n v="2"/>
    <n v="23.315999999999999"/>
    <x v="3"/>
    <x v="5"/>
  </r>
  <r>
    <x v="295"/>
    <x v="268"/>
    <n v="41871"/>
    <x v="1"/>
    <s v="TS-21610"/>
    <s v="Troy Staebel"/>
    <x v="0"/>
    <s v="United States"/>
    <s v="Philadelphia"/>
    <x v="3"/>
    <x v="2"/>
    <s v="FUR-TA-10001539"/>
    <s v="Furniture"/>
    <x v="2"/>
    <s v="Chromcraft Rectangular Conference Tables"/>
    <n v="853.09199999999998"/>
    <n v="6"/>
    <n v="-227.49119999999999"/>
    <x v="4"/>
    <x v="10"/>
  </r>
  <r>
    <x v="296"/>
    <x v="269"/>
    <n v="42448"/>
    <x v="1"/>
    <s v="HZ-14950"/>
    <s v="Henia Zydlo"/>
    <x v="0"/>
    <s v="United States"/>
    <s v="Columbus"/>
    <x v="15"/>
    <x v="2"/>
    <s v="FUR-FU-10004020"/>
    <s v="Furniture"/>
    <x v="3"/>
    <s v="Advantus Panel Wall Acrylic Frame"/>
    <n v="21.88"/>
    <n v="5"/>
    <n v="6.2904999999999998"/>
    <x v="2"/>
    <x v="9"/>
  </r>
  <r>
    <x v="297"/>
    <x v="270"/>
    <n v="41797"/>
    <x v="0"/>
    <s v="SC-20725"/>
    <s v="Steven Cartwright"/>
    <x v="0"/>
    <s v="United States"/>
    <s v="Seattle"/>
    <x v="13"/>
    <x v="1"/>
    <s v="FUR-TA-10004086"/>
    <s v="Furniture"/>
    <x v="2"/>
    <s v="KI Adjustable-Height Table"/>
    <n v="515.88"/>
    <n v="6"/>
    <n v="113.4936"/>
    <x v="4"/>
    <x v="2"/>
  </r>
  <r>
    <x v="298"/>
    <x v="271"/>
    <n v="42200"/>
    <x v="0"/>
    <s v="ND-18370"/>
    <s v="Natalie DeCherney"/>
    <x v="0"/>
    <s v="United States"/>
    <s v="New York City"/>
    <x v="7"/>
    <x v="2"/>
    <s v="FUR-CH-10000595"/>
    <s v="Furniture"/>
    <x v="1"/>
    <s v="Safco Contoured Stacking Chairs"/>
    <n v="1931.04"/>
    <n v="9"/>
    <n v="321.83999999999997"/>
    <x v="3"/>
    <x v="3"/>
  </r>
  <r>
    <x v="299"/>
    <x v="242"/>
    <n v="43044"/>
    <x v="1"/>
    <s v="JK-15205"/>
    <s v="Jamie Kunitz"/>
    <x v="0"/>
    <s v="United States"/>
    <s v="San Francisco"/>
    <x v="2"/>
    <x v="1"/>
    <s v="FUR-CH-10003061"/>
    <s v="Furniture"/>
    <x v="1"/>
    <s v="Global Leather Task Chair, Black"/>
    <n v="71.992000000000004"/>
    <n v="1"/>
    <n v="-0.89990000000000003"/>
    <x v="6"/>
    <x v="1"/>
  </r>
  <r>
    <x v="300"/>
    <x v="272"/>
    <n v="42991"/>
    <x v="0"/>
    <s v="MM-18055"/>
    <s v="Michelle Moray"/>
    <x v="0"/>
    <s v="United States"/>
    <s v="Chicago"/>
    <x v="8"/>
    <x v="3"/>
    <s v="FUR-TA-10004289"/>
    <s v="Furniture"/>
    <x v="2"/>
    <s v="BoxOffice By Design Rectangular and Half-Moon Meeting Room Tables"/>
    <n v="765.625"/>
    <n v="7"/>
    <n v="-566.5625"/>
    <x v="2"/>
    <x v="4"/>
  </r>
  <r>
    <x v="301"/>
    <x v="273"/>
    <n v="43021"/>
    <x v="1"/>
    <s v="DC-13285"/>
    <s v="Debra Catini"/>
    <x v="0"/>
    <s v="United States"/>
    <s v="San Francisco"/>
    <x v="2"/>
    <x v="1"/>
    <s v="FUR-BO-10003965"/>
    <s v="Furniture"/>
    <x v="0"/>
    <s v="O'Sullivan Manor Hill 2-Door Library in Brianna Oak"/>
    <n v="307.666"/>
    <n v="2"/>
    <n v="-14.478400000000001"/>
    <x v="6"/>
    <x v="1"/>
  </r>
  <r>
    <x v="302"/>
    <x v="128"/>
    <n v="42514"/>
    <x v="1"/>
    <s v="BN-11515"/>
    <s v="Bradley Nguyen"/>
    <x v="0"/>
    <s v="United States"/>
    <s v="New York City"/>
    <x v="7"/>
    <x v="2"/>
    <s v="FUR-FU-10002088"/>
    <s v="Furniture"/>
    <x v="3"/>
    <s v="Nu-Dell Float Frame 11 x 14 1/2"/>
    <n v="35.92"/>
    <n v="4"/>
    <n v="15.086399999999999"/>
    <x v="2"/>
    <x v="7"/>
  </r>
  <r>
    <x v="302"/>
    <x v="128"/>
    <n v="42514"/>
    <x v="1"/>
    <s v="BN-11515"/>
    <s v="Bradley Nguyen"/>
    <x v="0"/>
    <s v="United States"/>
    <s v="New York City"/>
    <x v="7"/>
    <x v="2"/>
    <s v="FUR-FU-10000010"/>
    <s v="Furniture"/>
    <x v="3"/>
    <s v="DAX Value U-Channel Document Frames, Easel Back"/>
    <n v="39.76"/>
    <n v="8"/>
    <n v="12.3256"/>
    <x v="2"/>
    <x v="7"/>
  </r>
  <r>
    <x v="303"/>
    <x v="274"/>
    <n v="42363"/>
    <x v="1"/>
    <s v="KD-16345"/>
    <s v="Katherine Ducich"/>
    <x v="0"/>
    <s v="United States"/>
    <s v="Chicago"/>
    <x v="8"/>
    <x v="3"/>
    <s v="FUR-BO-10003966"/>
    <s v="Furniture"/>
    <x v="0"/>
    <s v="Sauder Facets Collection Library, Sky Alder Finish"/>
    <n v="359.05799999999999"/>
    <n v="3"/>
    <n v="-71.811599999999999"/>
    <x v="2"/>
    <x v="5"/>
  </r>
  <r>
    <x v="304"/>
    <x v="275"/>
    <n v="42859"/>
    <x v="0"/>
    <s v="FM-14215"/>
    <s v="Filia McAdams"/>
    <x v="1"/>
    <s v="United States"/>
    <s v="Dublin"/>
    <x v="15"/>
    <x v="2"/>
    <s v="FUR-TA-10001307"/>
    <s v="Furniture"/>
    <x v="2"/>
    <s v="SAFCO PlanMaster Heigh-Adjustable Drafting Table Base, 43w x 30d x 30-37h, Black"/>
    <n v="1048.3499999999999"/>
    <n v="5"/>
    <n v="-69.89"/>
    <x v="2"/>
    <x v="6"/>
  </r>
  <r>
    <x v="305"/>
    <x v="242"/>
    <n v="43042"/>
    <x v="1"/>
    <s v="MC-18100"/>
    <s v="Mick Crebagga"/>
    <x v="0"/>
    <s v="United States"/>
    <s v="Philadelphia"/>
    <x v="3"/>
    <x v="2"/>
    <s v="FUR-FU-10004415"/>
    <s v="Furniture"/>
    <x v="3"/>
    <s v="Stacking Tray, Side-Loading, Legal, Smoke"/>
    <n v="7.1680000000000001"/>
    <n v="2"/>
    <n v="0.98560000000000003"/>
    <x v="4"/>
    <x v="1"/>
  </r>
  <r>
    <x v="306"/>
    <x v="276"/>
    <n v="42335"/>
    <x v="1"/>
    <s v="MO-17800"/>
    <s v="Meg O'Connel"/>
    <x v="2"/>
    <s v="United States"/>
    <s v="San Antonio"/>
    <x v="5"/>
    <x v="3"/>
    <s v="FUR-TA-10004607"/>
    <s v="Furniture"/>
    <x v="2"/>
    <s v="Hon 2111 Invitation Series Straight Table"/>
    <n v="206.96199999999999"/>
    <n v="2"/>
    <n v="-32.522599999999997"/>
    <x v="2"/>
    <x v="0"/>
  </r>
  <r>
    <x v="307"/>
    <x v="277"/>
    <n v="43025"/>
    <x v="2"/>
    <s v="JW-15955"/>
    <s v="Joni Wasserman"/>
    <x v="0"/>
    <s v="United States"/>
    <s v="Oakland"/>
    <x v="2"/>
    <x v="1"/>
    <s v="FUR-FU-10001918"/>
    <s v="Furniture"/>
    <x v="3"/>
    <s v="C-Line Cubicle Keepers Polyproplyene Holder With Velcro Backings"/>
    <n v="9.4600000000000009"/>
    <n v="2"/>
    <n v="3.6894"/>
    <x v="0"/>
    <x v="1"/>
  </r>
  <r>
    <x v="308"/>
    <x v="278"/>
    <n v="42256"/>
    <x v="1"/>
    <s v="AG-10900"/>
    <s v="Arthur Gainer"/>
    <x v="0"/>
    <s v="United States"/>
    <s v="San Diego"/>
    <x v="2"/>
    <x v="1"/>
    <s v="FUR-BO-10000330"/>
    <s v="Furniture"/>
    <x v="0"/>
    <s v="Sauder Camden County Barrister Bookcase, Planked Cherry Finish"/>
    <n v="411.33199999999999"/>
    <n v="4"/>
    <n v="-4.8391999999999999"/>
    <x v="4"/>
    <x v="4"/>
  </r>
  <r>
    <x v="308"/>
    <x v="278"/>
    <n v="42256"/>
    <x v="1"/>
    <s v="AG-10900"/>
    <s v="Arthur Gainer"/>
    <x v="0"/>
    <s v="United States"/>
    <s v="San Diego"/>
    <x v="2"/>
    <x v="1"/>
    <s v="FUR-BO-10003159"/>
    <s v="Furniture"/>
    <x v="0"/>
    <s v="Sauder Camden County Collection Libraries, Planked Cherry Finish"/>
    <n v="293.19900000000001"/>
    <n v="3"/>
    <n v="-20.696400000000001"/>
    <x v="4"/>
    <x v="4"/>
  </r>
  <r>
    <x v="309"/>
    <x v="279"/>
    <n v="42590"/>
    <x v="1"/>
    <s v="ML-17755"/>
    <s v="Max Ludwig"/>
    <x v="2"/>
    <s v="United States"/>
    <s v="Suffolk"/>
    <x v="25"/>
    <x v="0"/>
    <s v="FUR-FU-10001591"/>
    <s v="Furniture"/>
    <x v="3"/>
    <s v="Advantus Panel Wall Certificate Holder - 8.5x11"/>
    <n v="109.8"/>
    <n v="9"/>
    <n v="46.116"/>
    <x v="4"/>
    <x v="10"/>
  </r>
  <r>
    <x v="310"/>
    <x v="280"/>
    <n v="41976"/>
    <x v="2"/>
    <s v="RP-19390"/>
    <s v="Resi PÃ…Â¡lking"/>
    <x v="0"/>
    <s v="United States"/>
    <s v="Madison"/>
    <x v="16"/>
    <x v="3"/>
    <s v="FUR-CH-10001854"/>
    <s v="Furniture"/>
    <x v="1"/>
    <s v="Office Star - Professional Matrix Back Chair with 2-to-1 Synchro Tilt and Mesh Fabric Seat"/>
    <n v="2807.84"/>
    <n v="8"/>
    <n v="673.88160000000005"/>
    <x v="3"/>
    <x v="5"/>
  </r>
  <r>
    <x v="311"/>
    <x v="281"/>
    <n v="42562"/>
    <x v="1"/>
    <s v="RM-19375"/>
    <s v="Raymond Messe"/>
    <x v="0"/>
    <s v="United States"/>
    <s v="San Jose"/>
    <x v="2"/>
    <x v="1"/>
    <s v="FUR-FU-10003039"/>
    <s v="Furniture"/>
    <x v="3"/>
    <s v="Howard Miller 11-1/2&quot; Diameter Grantwood Wall Clock"/>
    <n v="215.65"/>
    <n v="5"/>
    <n v="73.320999999999998"/>
    <x v="4"/>
    <x v="3"/>
  </r>
  <r>
    <x v="312"/>
    <x v="282"/>
    <n v="42693"/>
    <x v="1"/>
    <s v="AS-10135"/>
    <s v="Adrian Shami"/>
    <x v="2"/>
    <s v="United States"/>
    <s v="Auburn"/>
    <x v="13"/>
    <x v="1"/>
    <s v="FUR-FU-10004270"/>
    <s v="Furniture"/>
    <x v="3"/>
    <s v="Eldon Image Series Desk Accessories, Burgundy"/>
    <n v="4.18"/>
    <n v="1"/>
    <n v="1.5047999999999999"/>
    <x v="6"/>
    <x v="0"/>
  </r>
  <r>
    <x v="313"/>
    <x v="283"/>
    <n v="42672"/>
    <x v="1"/>
    <s v="HK-14890"/>
    <s v="Heather Kirkland"/>
    <x v="1"/>
    <s v="United States"/>
    <s v="Chicago"/>
    <x v="8"/>
    <x v="3"/>
    <s v="FUR-FU-10001196"/>
    <s v="Furniture"/>
    <x v="3"/>
    <s v="DAX Cubicle Frames - 8x10"/>
    <n v="16.155999999999999"/>
    <n v="7"/>
    <n v="-12.117000000000001"/>
    <x v="6"/>
    <x v="1"/>
  </r>
  <r>
    <x v="314"/>
    <x v="2"/>
    <n v="41801"/>
    <x v="0"/>
    <s v="FO-14305"/>
    <s v="Frank Olsen"/>
    <x v="0"/>
    <s v="United States"/>
    <s v="Harrisonburg"/>
    <x v="25"/>
    <x v="0"/>
    <s v="FUR-TA-10004534"/>
    <s v="Furniture"/>
    <x v="2"/>
    <s v="Bevis 44 x 96 Conference Tables"/>
    <n v="1441.3"/>
    <n v="7"/>
    <n v="245.02099999999999"/>
    <x v="3"/>
    <x v="2"/>
  </r>
  <r>
    <x v="315"/>
    <x v="93"/>
    <n v="43065"/>
    <x v="1"/>
    <s v="BT-11680"/>
    <s v="Brian Thompson"/>
    <x v="0"/>
    <s v="United States"/>
    <s v="Newark"/>
    <x v="15"/>
    <x v="2"/>
    <s v="FUR-FU-10001861"/>
    <s v="Furniture"/>
    <x v="3"/>
    <s v="Floodlight Indoor Halogen Bulbs, 1 Bulb per Pack, 60 Watts"/>
    <n v="77.599999999999994"/>
    <n v="5"/>
    <n v="28.13"/>
    <x v="6"/>
    <x v="0"/>
  </r>
  <r>
    <x v="315"/>
    <x v="93"/>
    <n v="43065"/>
    <x v="1"/>
    <s v="BT-11680"/>
    <s v="Brian Thompson"/>
    <x v="0"/>
    <s v="United States"/>
    <s v="Newark"/>
    <x v="15"/>
    <x v="2"/>
    <s v="FUR-FU-10000206"/>
    <s v="Furniture"/>
    <x v="3"/>
    <s v="GE General Purpose, Extra Long Life, Showcase &amp; Floodlight Incandescent Bulbs"/>
    <n v="4.6559999999999997"/>
    <n v="2"/>
    <n v="1.5713999999999999"/>
    <x v="6"/>
    <x v="0"/>
  </r>
  <r>
    <x v="316"/>
    <x v="221"/>
    <n v="42265"/>
    <x v="1"/>
    <s v="SP-20620"/>
    <s v="Stefania Perrino"/>
    <x v="1"/>
    <s v="United States"/>
    <s v="Los Angeles"/>
    <x v="2"/>
    <x v="1"/>
    <s v="FUR-TA-10002607"/>
    <s v="Furniture"/>
    <x v="2"/>
    <s v="KI Conference Tables"/>
    <n v="170.136"/>
    <n v="3"/>
    <n v="-8.5068000000000001"/>
    <x v="4"/>
    <x v="4"/>
  </r>
  <r>
    <x v="317"/>
    <x v="284"/>
    <n v="41788"/>
    <x v="1"/>
    <s v="JL-15235"/>
    <s v="Janet Lee"/>
    <x v="0"/>
    <s v="United States"/>
    <s v="Chicago"/>
    <x v="8"/>
    <x v="3"/>
    <s v="FUR-FU-10002553"/>
    <s v="Furniture"/>
    <x v="3"/>
    <s v="Electrix Incandescent Magnifying Lamp, Black"/>
    <n v="29.32"/>
    <n v="2"/>
    <n v="-24.189"/>
    <x v="4"/>
    <x v="7"/>
  </r>
  <r>
    <x v="318"/>
    <x v="285"/>
    <n v="42420"/>
    <x v="1"/>
    <s v="EA-14035"/>
    <s v="Erin Ashbrook"/>
    <x v="1"/>
    <s v="United States"/>
    <s v="Chicago"/>
    <x v="8"/>
    <x v="3"/>
    <s v="FUR-CH-10004754"/>
    <s v="Furniture"/>
    <x v="1"/>
    <s v="Global Stack Chair with Arms, Black"/>
    <n v="62.957999999999998"/>
    <n v="3"/>
    <n v="-2.6981999999999999"/>
    <x v="4"/>
    <x v="11"/>
  </r>
  <r>
    <x v="319"/>
    <x v="286"/>
    <n v="42732"/>
    <x v="1"/>
    <s v="SA-20830"/>
    <s v="Sue Ann Reed"/>
    <x v="0"/>
    <s v="United States"/>
    <s v="Redmond"/>
    <x v="36"/>
    <x v="1"/>
    <s v="FUR-FU-10001935"/>
    <s v="Furniture"/>
    <x v="3"/>
    <s v="3M Hangers With Command Adhesive"/>
    <n v="11.84"/>
    <n v="4"/>
    <n v="3.1080000000000001"/>
    <x v="6"/>
    <x v="5"/>
  </r>
  <r>
    <x v="319"/>
    <x v="286"/>
    <n v="42732"/>
    <x v="1"/>
    <s v="SA-20830"/>
    <s v="Sue Ann Reed"/>
    <x v="0"/>
    <s v="United States"/>
    <s v="Redmond"/>
    <x v="36"/>
    <x v="1"/>
    <s v="FUR-FU-10002878"/>
    <s v="Furniture"/>
    <x v="3"/>
    <s v="Seth Thomas 14&quot; Day/Date Wall Clock"/>
    <n v="22.783999999999999"/>
    <n v="1"/>
    <n v="4.8415999999999997"/>
    <x v="6"/>
    <x v="5"/>
  </r>
  <r>
    <x v="320"/>
    <x v="85"/>
    <n v="43029"/>
    <x v="3"/>
    <s v="SL-20155"/>
    <s v="Sara Luxemburg"/>
    <x v="2"/>
    <s v="United States"/>
    <s v="Muskogee"/>
    <x v="37"/>
    <x v="3"/>
    <s v="FUR-TA-10002356"/>
    <s v="Furniture"/>
    <x v="2"/>
    <s v="Bevis Boat-Shaped Conference Table"/>
    <n v="262.11"/>
    <n v="1"/>
    <n v="62.906399999999998"/>
    <x v="7"/>
    <x v="1"/>
  </r>
  <r>
    <x v="321"/>
    <x v="287"/>
    <n v="42317"/>
    <x v="1"/>
    <s v="GB-14530"/>
    <s v="George Bell"/>
    <x v="1"/>
    <s v="United States"/>
    <s v="Monroe"/>
    <x v="30"/>
    <x v="0"/>
    <s v="FUR-CH-10001270"/>
    <s v="Furniture"/>
    <x v="1"/>
    <s v="Harbour Creations Steel Folding Chair"/>
    <n v="207"/>
    <n v="3"/>
    <n v="25.875"/>
    <x v="4"/>
    <x v="0"/>
  </r>
  <r>
    <x v="322"/>
    <x v="288"/>
    <n v="41856"/>
    <x v="1"/>
    <s v="BF-10975"/>
    <s v="Barbara Fisher"/>
    <x v="1"/>
    <s v="United States"/>
    <s v="Charlotte"/>
    <x v="30"/>
    <x v="0"/>
    <s v="FUR-FU-10000629"/>
    <s v="Furniture"/>
    <x v="3"/>
    <s v="9-3/4 Diameter Round Wall Clock"/>
    <n v="44.128"/>
    <n v="4"/>
    <n v="12.135199999999999"/>
    <x v="4"/>
    <x v="10"/>
  </r>
  <r>
    <x v="323"/>
    <x v="196"/>
    <n v="42574"/>
    <x v="1"/>
    <s v="KH-16330"/>
    <s v="Katharine Harms"/>
    <x v="1"/>
    <s v="United States"/>
    <s v="Bowling Green"/>
    <x v="0"/>
    <x v="0"/>
    <s v="FUR-CH-10000988"/>
    <s v="Furniture"/>
    <x v="1"/>
    <s v="Hon Olson Stacker Stools"/>
    <n v="140.81"/>
    <n v="1"/>
    <n v="39.4268"/>
    <x v="2"/>
    <x v="3"/>
  </r>
  <r>
    <x v="324"/>
    <x v="289"/>
    <n v="42046"/>
    <x v="0"/>
    <s v="FA-14230"/>
    <s v="Frank Atkinson"/>
    <x v="1"/>
    <s v="United States"/>
    <s v="San Antonio"/>
    <x v="5"/>
    <x v="3"/>
    <s v="FUR-FU-10001986"/>
    <s v="Furniture"/>
    <x v="3"/>
    <s v="Dana Fluorescent Magnifying Lamp, White, 36&quot;"/>
    <n v="40.783999999999999"/>
    <n v="2"/>
    <n v="-30.588000000000001"/>
    <x v="3"/>
    <x v="11"/>
  </r>
  <r>
    <x v="325"/>
    <x v="290"/>
    <n v="42752"/>
    <x v="0"/>
    <s v="DA-13450"/>
    <s v="Dianna Arnett"/>
    <x v="2"/>
    <s v="United States"/>
    <s v="Washington"/>
    <x v="29"/>
    <x v="2"/>
    <s v="FUR-FU-10004973"/>
    <s v="Furniture"/>
    <x v="3"/>
    <s v="Flat Face Poster Frame"/>
    <n v="37.68"/>
    <n v="2"/>
    <n v="15.8256"/>
    <x v="2"/>
    <x v="8"/>
  </r>
  <r>
    <x v="326"/>
    <x v="291"/>
    <n v="42988"/>
    <x v="3"/>
    <s v="FH-14275"/>
    <s v="Frank Hawley"/>
    <x v="1"/>
    <s v="United States"/>
    <s v="Los Angeles"/>
    <x v="2"/>
    <x v="1"/>
    <s v="FUR-CH-10002602"/>
    <s v="Furniture"/>
    <x v="1"/>
    <s v="DMI Arturo Collection Mission-style Design Wood Chair"/>
    <n v="362.35199999999998"/>
    <n v="3"/>
    <n v="27.176400000000001"/>
    <x v="7"/>
    <x v="4"/>
  </r>
  <r>
    <x v="327"/>
    <x v="292"/>
    <n v="42821"/>
    <x v="2"/>
    <s v="GM-14440"/>
    <s v="Gary McGarr"/>
    <x v="0"/>
    <s v="United States"/>
    <s v="New York City"/>
    <x v="7"/>
    <x v="2"/>
    <s v="FUR-BO-10001918"/>
    <s v="Furniture"/>
    <x v="0"/>
    <s v="Sauder Forest Hills Library with Doors, Woodland Oak Finish"/>
    <n v="257.56799999999998"/>
    <n v="2"/>
    <n v="-28.976400000000002"/>
    <x v="5"/>
    <x v="9"/>
  </r>
  <r>
    <x v="328"/>
    <x v="25"/>
    <n v="42660"/>
    <x v="1"/>
    <s v="NC-18625"/>
    <s v="Noah Childs"/>
    <x v="1"/>
    <s v="United States"/>
    <s v="Aurora"/>
    <x v="12"/>
    <x v="1"/>
    <s v="FUR-TA-10004575"/>
    <s v="Furniture"/>
    <x v="2"/>
    <s v="Hon 5100 Series Wood Tables"/>
    <n v="727.45"/>
    <n v="5"/>
    <n v="-465.56799999999998"/>
    <x v="4"/>
    <x v="1"/>
  </r>
  <r>
    <x v="328"/>
    <x v="25"/>
    <n v="42660"/>
    <x v="1"/>
    <s v="NC-18625"/>
    <s v="Noah Childs"/>
    <x v="1"/>
    <s v="United States"/>
    <s v="Aurora"/>
    <x v="12"/>
    <x v="1"/>
    <s v="FUR-FU-10001617"/>
    <s v="Furniture"/>
    <x v="3"/>
    <s v="Executive Impressions 8-1/2&quot; Career Panel/Partition Cubicle Clock"/>
    <n v="24.96"/>
    <n v="3"/>
    <n v="4.3680000000000003"/>
    <x v="4"/>
    <x v="1"/>
  </r>
  <r>
    <x v="329"/>
    <x v="293"/>
    <n v="42843"/>
    <x v="2"/>
    <s v="AH-10075"/>
    <s v="Adam Hart"/>
    <x v="1"/>
    <s v="United States"/>
    <s v="Henderson"/>
    <x v="34"/>
    <x v="1"/>
    <s v="FUR-FU-10004460"/>
    <s v="Furniture"/>
    <x v="3"/>
    <s v="Howard Miller 12&quot; Round Wall Clock"/>
    <n v="196.45"/>
    <n v="5"/>
    <n v="70.721999999999994"/>
    <x v="0"/>
    <x v="6"/>
  </r>
  <r>
    <x v="330"/>
    <x v="294"/>
    <n v="41845"/>
    <x v="1"/>
    <s v="ME-18010"/>
    <s v="Michelle Ellison"/>
    <x v="1"/>
    <s v="United States"/>
    <s v="San Francisco"/>
    <x v="2"/>
    <x v="1"/>
    <s v="FUR-CH-10001215"/>
    <s v="Furniture"/>
    <x v="1"/>
    <s v="Global Troy Executive Leather Low-Back Tilter"/>
    <n v="801.56799999999998"/>
    <n v="2"/>
    <n v="50.097999999999999"/>
    <x v="4"/>
    <x v="3"/>
  </r>
  <r>
    <x v="330"/>
    <x v="294"/>
    <n v="41845"/>
    <x v="1"/>
    <s v="ME-18010"/>
    <s v="Michelle Ellison"/>
    <x v="1"/>
    <s v="United States"/>
    <s v="San Francisco"/>
    <x v="2"/>
    <x v="1"/>
    <s v="FUR-TA-10004175"/>
    <s v="Furniture"/>
    <x v="2"/>
    <s v="Hon 30&quot; x 60&quot; Table with Locking Drawer"/>
    <n v="272.84800000000001"/>
    <n v="1"/>
    <n v="27.284800000000001"/>
    <x v="4"/>
    <x v="3"/>
  </r>
  <r>
    <x v="331"/>
    <x v="295"/>
    <n v="43064"/>
    <x v="1"/>
    <s v="BP-11230"/>
    <s v="Benjamin Patterson"/>
    <x v="0"/>
    <s v="United States"/>
    <s v="Spokane"/>
    <x v="13"/>
    <x v="1"/>
    <s v="FUR-TA-10004767"/>
    <s v="Furniture"/>
    <x v="2"/>
    <s v="Safco Drafting Table"/>
    <n v="70.98"/>
    <n v="1"/>
    <n v="20.584199999999999"/>
    <x v="4"/>
    <x v="0"/>
  </r>
  <r>
    <x v="332"/>
    <x v="296"/>
    <n v="42445"/>
    <x v="1"/>
    <s v="CJ-12010"/>
    <s v="Caroline Jumper"/>
    <x v="0"/>
    <s v="United States"/>
    <s v="Long Beach"/>
    <x v="7"/>
    <x v="2"/>
    <s v="FUR-BO-10003272"/>
    <s v="Furniture"/>
    <x v="0"/>
    <s v="O'Sullivan Living Dimensions 5-Shelf Bookcases"/>
    <n v="176.78399999999999"/>
    <n v="1"/>
    <n v="-22.097999999999999"/>
    <x v="6"/>
    <x v="9"/>
  </r>
  <r>
    <x v="333"/>
    <x v="297"/>
    <n v="43102"/>
    <x v="1"/>
    <s v="JG-15160"/>
    <s v="James Galang"/>
    <x v="0"/>
    <s v="United States"/>
    <s v="Los Angeles"/>
    <x v="2"/>
    <x v="1"/>
    <s v="FUR-CH-10002880"/>
    <s v="Furniture"/>
    <x v="1"/>
    <s v="Global High-Back Leather Tilter, Burgundy"/>
    <n v="393.56799999999998"/>
    <n v="4"/>
    <n v="-44.276400000000002"/>
    <x v="4"/>
    <x v="5"/>
  </r>
  <r>
    <x v="334"/>
    <x v="298"/>
    <n v="42068"/>
    <x v="3"/>
    <s v="LF-17185"/>
    <s v="Luke Foster"/>
    <x v="0"/>
    <s v="United States"/>
    <s v="New York City"/>
    <x v="7"/>
    <x v="2"/>
    <s v="FUR-CH-10001146"/>
    <s v="Furniture"/>
    <x v="1"/>
    <s v="Global Value Mid-Back Manager's Chair, Gray"/>
    <n v="383.60700000000003"/>
    <n v="7"/>
    <n v="63.9345"/>
    <x v="7"/>
    <x v="9"/>
  </r>
  <r>
    <x v="335"/>
    <x v="74"/>
    <n v="42486"/>
    <x v="0"/>
    <s v="PG-18895"/>
    <s v="Paul Gonzalez"/>
    <x v="0"/>
    <s v="United States"/>
    <s v="San Francisco"/>
    <x v="2"/>
    <x v="1"/>
    <s v="FUR-FU-10001889"/>
    <s v="Furniture"/>
    <x v="3"/>
    <s v="Ultra Door Pull Handle"/>
    <n v="31.56"/>
    <n v="3"/>
    <n v="10.4148"/>
    <x v="4"/>
    <x v="6"/>
  </r>
  <r>
    <x v="336"/>
    <x v="299"/>
    <n v="41934"/>
    <x v="2"/>
    <s v="TB-21520"/>
    <s v="Tracy Blumstein"/>
    <x v="0"/>
    <s v="United States"/>
    <s v="Fairfield"/>
    <x v="15"/>
    <x v="2"/>
    <s v="FUR-TA-10000617"/>
    <s v="Furniture"/>
    <x v="2"/>
    <s v="Hon Practical Foundations 30 x 60 Training Table, Light Gray/Charcoal"/>
    <n v="409.59"/>
    <n v="3"/>
    <n v="-122.877"/>
    <x v="5"/>
    <x v="1"/>
  </r>
  <r>
    <x v="337"/>
    <x v="300"/>
    <n v="41884"/>
    <x v="0"/>
    <s v="RA-19945"/>
    <s v="Ryan Akin"/>
    <x v="0"/>
    <s v="United States"/>
    <s v="Miami"/>
    <x v="1"/>
    <x v="0"/>
    <s v="FUR-TA-10001857"/>
    <s v="Furniture"/>
    <x v="2"/>
    <s v="Balt Solid Wood Rectangular Table"/>
    <n v="174.05850000000001"/>
    <n v="3"/>
    <n v="-110.7645"/>
    <x v="4"/>
    <x v="10"/>
  </r>
  <r>
    <x v="338"/>
    <x v="85"/>
    <n v="43030"/>
    <x v="2"/>
    <s v="DK-12835"/>
    <s v="Damala Kotsonis"/>
    <x v="1"/>
    <s v="United States"/>
    <s v="Springfield"/>
    <x v="36"/>
    <x v="1"/>
    <s v="FUR-CH-10000155"/>
    <s v="Furniture"/>
    <x v="1"/>
    <s v="Global Comet Stacking Armless Chair"/>
    <n v="478.48"/>
    <n v="2"/>
    <n v="47.847999999999999"/>
    <x v="5"/>
    <x v="1"/>
  </r>
  <r>
    <x v="339"/>
    <x v="136"/>
    <n v="42039"/>
    <x v="2"/>
    <s v="RW-19540"/>
    <s v="Rick Wilson"/>
    <x v="1"/>
    <s v="United States"/>
    <s v="Los Angeles"/>
    <x v="2"/>
    <x v="1"/>
    <s v="FUR-FU-10004093"/>
    <s v="Furniture"/>
    <x v="3"/>
    <s v="Hand-Finished Solid Wood Document Frame"/>
    <n v="136.91999999999999"/>
    <n v="4"/>
    <n v="41.076000000000001"/>
    <x v="5"/>
    <x v="11"/>
  </r>
  <r>
    <x v="340"/>
    <x v="186"/>
    <n v="43092"/>
    <x v="1"/>
    <s v="DB-13660"/>
    <s v="Duane Benoit"/>
    <x v="0"/>
    <s v="United States"/>
    <s v="Oceanside"/>
    <x v="7"/>
    <x v="2"/>
    <s v="FUR-FU-10001037"/>
    <s v="Furniture"/>
    <x v="3"/>
    <s v="DAX Charcoal/Nickel-Tone Document Frame, 5 x 7"/>
    <n v="18.96"/>
    <n v="2"/>
    <n v="8.532"/>
    <x v="2"/>
    <x v="5"/>
  </r>
  <r>
    <x v="341"/>
    <x v="301"/>
    <n v="42966"/>
    <x v="2"/>
    <s v="EH-13765"/>
    <s v="Edward Hooks"/>
    <x v="1"/>
    <s v="United States"/>
    <s v="Watertown"/>
    <x v="7"/>
    <x v="2"/>
    <s v="FUR-CH-10003981"/>
    <s v="Furniture"/>
    <x v="1"/>
    <s v="Global Commerce Series Low-Back Swivel/Tilt Chairs"/>
    <n v="462.56400000000002"/>
    <n v="2"/>
    <n v="97.6524"/>
    <x v="3"/>
    <x v="10"/>
  </r>
  <r>
    <x v="342"/>
    <x v="302"/>
    <n v="42957"/>
    <x v="0"/>
    <s v="SV-20365"/>
    <s v="Seth Vernon"/>
    <x v="0"/>
    <s v="United States"/>
    <s v="Lafayette"/>
    <x v="35"/>
    <x v="0"/>
    <s v="FUR-BO-10000468"/>
    <s v="Furniture"/>
    <x v="0"/>
    <s v="O'Sullivan 2-Shelf Heavy-Duty Bookcases"/>
    <n v="145.74"/>
    <n v="3"/>
    <n v="23.3184"/>
    <x v="4"/>
    <x v="10"/>
  </r>
  <r>
    <x v="342"/>
    <x v="302"/>
    <n v="42957"/>
    <x v="0"/>
    <s v="SV-20365"/>
    <s v="Seth Vernon"/>
    <x v="0"/>
    <s v="United States"/>
    <s v="Lafayette"/>
    <x v="35"/>
    <x v="0"/>
    <s v="FUR-FU-10001706"/>
    <s v="Furniture"/>
    <x v="3"/>
    <s v="Longer-Life Soft White Bulbs"/>
    <n v="15.4"/>
    <n v="5"/>
    <n v="7.3920000000000003"/>
    <x v="4"/>
    <x v="10"/>
  </r>
  <r>
    <x v="343"/>
    <x v="303"/>
    <n v="42151"/>
    <x v="0"/>
    <s v="NP-18685"/>
    <s v="Nora Pelletier"/>
    <x v="2"/>
    <s v="United States"/>
    <s v="San Francisco"/>
    <x v="2"/>
    <x v="1"/>
    <s v="FUR-FU-10002268"/>
    <s v="Furniture"/>
    <x v="3"/>
    <s v="Ultra Door Push Plate"/>
    <n v="14.73"/>
    <n v="3"/>
    <n v="4.8609"/>
    <x v="3"/>
    <x v="7"/>
  </r>
  <r>
    <x v="344"/>
    <x v="304"/>
    <n v="42563"/>
    <x v="1"/>
    <s v="JE-15715"/>
    <s v="Joe Elijah"/>
    <x v="0"/>
    <s v="United States"/>
    <s v="Broomfield"/>
    <x v="12"/>
    <x v="1"/>
    <s v="FUR-CH-10004287"/>
    <s v="Furniture"/>
    <x v="1"/>
    <s v="SAFCO Arco Folding Chair"/>
    <n v="662.88"/>
    <n v="3"/>
    <n v="74.573999999999998"/>
    <x v="4"/>
    <x v="3"/>
  </r>
  <r>
    <x v="345"/>
    <x v="113"/>
    <n v="42984"/>
    <x v="1"/>
    <s v="AC-10615"/>
    <s v="Ann Chong"/>
    <x v="1"/>
    <s v="United States"/>
    <s v="New York City"/>
    <x v="7"/>
    <x v="2"/>
    <s v="FUR-FU-10001196"/>
    <s v="Furniture"/>
    <x v="3"/>
    <s v="DAX Cubicle Frames - 8x10"/>
    <n v="11.54"/>
    <n v="2"/>
    <n v="3.4620000000000002"/>
    <x v="4"/>
    <x v="4"/>
  </r>
  <r>
    <x v="345"/>
    <x v="113"/>
    <n v="42984"/>
    <x v="1"/>
    <s v="AC-10615"/>
    <s v="Ann Chong"/>
    <x v="1"/>
    <s v="United States"/>
    <s v="New York City"/>
    <x v="7"/>
    <x v="2"/>
    <s v="FUR-TA-10001889"/>
    <s v="Furniture"/>
    <x v="2"/>
    <s v="Bush Advantage Collection Racetrack Conference Table"/>
    <n v="254.52600000000001"/>
    <n v="1"/>
    <n v="-93.3262"/>
    <x v="4"/>
    <x v="4"/>
  </r>
  <r>
    <x v="345"/>
    <x v="113"/>
    <n v="42984"/>
    <x v="1"/>
    <s v="AC-10615"/>
    <s v="Ann Chong"/>
    <x v="1"/>
    <s v="United States"/>
    <s v="New York City"/>
    <x v="7"/>
    <x v="2"/>
    <s v="FUR-CH-10003379"/>
    <s v="Furniture"/>
    <x v="1"/>
    <s v="Global Commerce Series High-Back Swivel/Tilt Chairs"/>
    <n v="1282.4100000000001"/>
    <n v="5"/>
    <n v="213.73500000000001"/>
    <x v="4"/>
    <x v="4"/>
  </r>
  <r>
    <x v="346"/>
    <x v="305"/>
    <n v="41932"/>
    <x v="0"/>
    <s v="AS-10225"/>
    <s v="Alan Schoenberger"/>
    <x v="1"/>
    <s v="United States"/>
    <s v="Montgomery"/>
    <x v="33"/>
    <x v="0"/>
    <s v="FUR-CH-10003774"/>
    <s v="Furniture"/>
    <x v="1"/>
    <s v="Global Wood Trimmed Manager's Task Chair, Khaki"/>
    <n v="545.88"/>
    <n v="6"/>
    <n v="70.964399999999998"/>
    <x v="3"/>
    <x v="1"/>
  </r>
  <r>
    <x v="347"/>
    <x v="65"/>
    <n v="42474"/>
    <x v="3"/>
    <s v="KT-16465"/>
    <s v="Kean Takahito"/>
    <x v="0"/>
    <s v="United States"/>
    <s v="Glendale"/>
    <x v="22"/>
    <x v="1"/>
    <s v="FUR-CH-10004086"/>
    <s v="Furniture"/>
    <x v="1"/>
    <s v="Hon 4070 Series Pagoda Armless Upholstered Stacking Chairs"/>
    <n v="933.53599999999994"/>
    <n v="4"/>
    <n v="105.0228"/>
    <x v="7"/>
    <x v="6"/>
  </r>
  <r>
    <x v="348"/>
    <x v="306"/>
    <n v="41970"/>
    <x v="0"/>
    <s v="LW-16825"/>
    <s v="Laurel Workman"/>
    <x v="1"/>
    <s v="United States"/>
    <s v="Brentwood"/>
    <x v="2"/>
    <x v="1"/>
    <s v="FUR-FU-10001940"/>
    <s v="Furniture"/>
    <x v="3"/>
    <s v="Staple-based wall hangings"/>
    <n v="23.88"/>
    <n v="3"/>
    <n v="10.507199999999999"/>
    <x v="3"/>
    <x v="0"/>
  </r>
  <r>
    <x v="349"/>
    <x v="307"/>
    <n v="42321"/>
    <x v="1"/>
    <s v="AS-10090"/>
    <s v="Adam Shillingsburg"/>
    <x v="0"/>
    <s v="United States"/>
    <s v="Springfield"/>
    <x v="23"/>
    <x v="3"/>
    <s v="FUR-TA-10002855"/>
    <s v="Furniture"/>
    <x v="2"/>
    <s v="Bevis Round Conference Table Top &amp; Single Column Base"/>
    <n v="1024.3800000000001"/>
    <n v="7"/>
    <n v="215.1198"/>
    <x v="4"/>
    <x v="0"/>
  </r>
  <r>
    <x v="350"/>
    <x v="308"/>
    <n v="43073"/>
    <x v="0"/>
    <s v="JS-16030"/>
    <s v="Joy Smith"/>
    <x v="0"/>
    <s v="United States"/>
    <s v="Houston"/>
    <x v="5"/>
    <x v="3"/>
    <s v="FUR-FU-10004020"/>
    <s v="Furniture"/>
    <x v="3"/>
    <s v="Advantus Panel Wall Acrylic Frame"/>
    <n v="8.7520000000000007"/>
    <n v="4"/>
    <n v="-3.7195999999999998"/>
    <x v="3"/>
    <x v="5"/>
  </r>
  <r>
    <x v="351"/>
    <x v="19"/>
    <n v="43097"/>
    <x v="0"/>
    <s v="JW-15955"/>
    <s v="Joni Wasserman"/>
    <x v="0"/>
    <s v="United States"/>
    <s v="Louisville"/>
    <x v="0"/>
    <x v="0"/>
    <s v="FUR-CH-10001146"/>
    <s v="Furniture"/>
    <x v="1"/>
    <s v="Global Value Mid-Back Manager's Chair, Gray"/>
    <n v="304.45"/>
    <n v="5"/>
    <n v="76.112499999999997"/>
    <x v="0"/>
    <x v="5"/>
  </r>
  <r>
    <x v="352"/>
    <x v="309"/>
    <n v="42951"/>
    <x v="2"/>
    <s v="CM-12190"/>
    <s v="Charlotte Melton"/>
    <x v="0"/>
    <s v="United States"/>
    <s v="Chicago"/>
    <x v="8"/>
    <x v="3"/>
    <s v="FUR-BO-10003034"/>
    <s v="Furniture"/>
    <x v="0"/>
    <s v="O'Sullivan Elevations Bookcase, Cherry Finish"/>
    <n v="183.37200000000001"/>
    <n v="2"/>
    <n v="-36.674399999999999"/>
    <x v="5"/>
    <x v="10"/>
  </r>
  <r>
    <x v="353"/>
    <x v="126"/>
    <n v="42636"/>
    <x v="1"/>
    <s v="AM-10705"/>
    <s v="Anne McFarland"/>
    <x v="0"/>
    <s v="United States"/>
    <s v="Auburn"/>
    <x v="33"/>
    <x v="0"/>
    <s v="FUR-CH-10001854"/>
    <s v="Furniture"/>
    <x v="1"/>
    <s v="Office Star - Professional Matrix Back Chair with 2-to-1 Synchro Tilt and Mesh Fabric Seat"/>
    <n v="350.98"/>
    <n v="1"/>
    <n v="84.235200000000006"/>
    <x v="2"/>
    <x v="4"/>
  </r>
  <r>
    <x v="354"/>
    <x v="107"/>
    <n v="42634"/>
    <x v="2"/>
    <s v="RH-19510"/>
    <s v="Rick Huthwaite"/>
    <x v="2"/>
    <s v="United States"/>
    <s v="Providence"/>
    <x v="38"/>
    <x v="2"/>
    <s v="FUR-CH-10004675"/>
    <s v="Furniture"/>
    <x v="1"/>
    <s v="Lifetime Advantage Folding Chairs, 4/Carton"/>
    <n v="872.32"/>
    <n v="4"/>
    <n v="244.24959999999999"/>
    <x v="3"/>
    <x v="4"/>
  </r>
  <r>
    <x v="355"/>
    <x v="310"/>
    <n v="42078"/>
    <x v="2"/>
    <s v="MC-17275"/>
    <s v="Marc Crier"/>
    <x v="0"/>
    <s v="United States"/>
    <s v="Seattle"/>
    <x v="13"/>
    <x v="1"/>
    <s v="FUR-BO-10004409"/>
    <s v="Furniture"/>
    <x v="0"/>
    <s v="Safco Value Mate Series Steel Bookcases, Baked Enamel Finish on Steel, Gray"/>
    <n v="141.96"/>
    <n v="2"/>
    <n v="39.748800000000003"/>
    <x v="3"/>
    <x v="9"/>
  </r>
  <r>
    <x v="356"/>
    <x v="58"/>
    <n v="43007"/>
    <x v="1"/>
    <s v="CT-11995"/>
    <s v="Carol Triggs"/>
    <x v="0"/>
    <s v="United States"/>
    <s v="Rochester"/>
    <x v="11"/>
    <x v="3"/>
    <s v="FUR-CH-10003061"/>
    <s v="Furniture"/>
    <x v="1"/>
    <s v="Global Leather Task Chair, Black"/>
    <n v="269.97000000000003"/>
    <n v="3"/>
    <n v="51.2943"/>
    <x v="4"/>
    <x v="4"/>
  </r>
  <r>
    <x v="357"/>
    <x v="311"/>
    <n v="42178"/>
    <x v="1"/>
    <s v="SN-20560"/>
    <s v="Skye Norling"/>
    <x v="2"/>
    <s v="United States"/>
    <s v="Peoria"/>
    <x v="22"/>
    <x v="1"/>
    <s v="FUR-FU-10004973"/>
    <s v="Furniture"/>
    <x v="3"/>
    <s v="Flat Face Poster Frame"/>
    <n v="75.36"/>
    <n v="5"/>
    <n v="20.724"/>
    <x v="2"/>
    <x v="2"/>
  </r>
  <r>
    <x v="358"/>
    <x v="312"/>
    <n v="42198"/>
    <x v="2"/>
    <s v="CK-12595"/>
    <s v="Clytie Kelty"/>
    <x v="0"/>
    <s v="United States"/>
    <s v="Philadelphia"/>
    <x v="3"/>
    <x v="2"/>
    <s v="FUR-FU-10004848"/>
    <s v="Furniture"/>
    <x v="3"/>
    <s v="Howard Miller 13-3/4&quot; Diameter Brushed Chrome Round Wall Clock"/>
    <n v="289.8"/>
    <n v="7"/>
    <n v="36.225000000000001"/>
    <x v="3"/>
    <x v="3"/>
  </r>
  <r>
    <x v="358"/>
    <x v="312"/>
    <n v="42198"/>
    <x v="2"/>
    <s v="CK-12595"/>
    <s v="Clytie Kelty"/>
    <x v="0"/>
    <s v="United States"/>
    <s v="Philadelphia"/>
    <x v="3"/>
    <x v="2"/>
    <s v="FUR-CH-10003833"/>
    <s v="Furniture"/>
    <x v="1"/>
    <s v="Novimex Fabric Task Chair"/>
    <n v="341.488"/>
    <n v="8"/>
    <n v="-73.176000000000002"/>
    <x v="3"/>
    <x v="3"/>
  </r>
  <r>
    <x v="358"/>
    <x v="312"/>
    <n v="42198"/>
    <x v="2"/>
    <s v="CK-12595"/>
    <s v="Clytie Kelty"/>
    <x v="0"/>
    <s v="United States"/>
    <s v="Philadelphia"/>
    <x v="3"/>
    <x v="2"/>
    <s v="FUR-FU-10003142"/>
    <s v="Furniture"/>
    <x v="3"/>
    <s v="Master Big Foot Doorstop, Beige"/>
    <n v="25.344000000000001"/>
    <n v="6"/>
    <n v="3.4847999999999999"/>
    <x v="3"/>
    <x v="3"/>
  </r>
  <r>
    <x v="359"/>
    <x v="193"/>
    <n v="42711"/>
    <x v="1"/>
    <s v="RD-19480"/>
    <s v="Rick Duston"/>
    <x v="0"/>
    <s v="United States"/>
    <s v="Richmond"/>
    <x v="6"/>
    <x v="3"/>
    <s v="FUR-FU-10001196"/>
    <s v="Furniture"/>
    <x v="3"/>
    <s v="DAX Cubicle Frames - 8x10"/>
    <n v="17.309999999999999"/>
    <n v="3"/>
    <n v="5.1929999999999996"/>
    <x v="6"/>
    <x v="5"/>
  </r>
  <r>
    <x v="360"/>
    <x v="313"/>
    <n v="43094"/>
    <x v="2"/>
    <s v="TP-21130"/>
    <s v="Theone Pippenger"/>
    <x v="0"/>
    <s v="United States"/>
    <s v="Detroit"/>
    <x v="17"/>
    <x v="3"/>
    <s v="FUR-CH-10002335"/>
    <s v="Furniture"/>
    <x v="1"/>
    <s v="Hon GuestStacker Chair"/>
    <n v="1586.69"/>
    <n v="7"/>
    <n v="412.5394"/>
    <x v="0"/>
    <x v="5"/>
  </r>
  <r>
    <x v="360"/>
    <x v="313"/>
    <n v="43094"/>
    <x v="2"/>
    <s v="TP-21130"/>
    <s v="Theone Pippenger"/>
    <x v="0"/>
    <s v="United States"/>
    <s v="Detroit"/>
    <x v="17"/>
    <x v="3"/>
    <s v="FUR-TA-10004534"/>
    <s v="Furniture"/>
    <x v="2"/>
    <s v="Bevis 44 x 96 Conference Tables"/>
    <n v="411.8"/>
    <n v="2"/>
    <n v="70.006"/>
    <x v="0"/>
    <x v="5"/>
  </r>
  <r>
    <x v="361"/>
    <x v="314"/>
    <n v="41947"/>
    <x v="1"/>
    <s v="GG-14650"/>
    <s v="Greg Guthrie"/>
    <x v="1"/>
    <s v="United States"/>
    <s v="Los Angeles"/>
    <x v="2"/>
    <x v="1"/>
    <s v="FUR-CH-10003833"/>
    <s v="Furniture"/>
    <x v="1"/>
    <s v="Novimex Fabric Task Chair"/>
    <n v="146.352"/>
    <n v="3"/>
    <n v="-9.1470000000000002"/>
    <x v="4"/>
    <x v="1"/>
  </r>
  <r>
    <x v="362"/>
    <x v="315"/>
    <n v="42113"/>
    <x v="1"/>
    <s v="ZC-21910"/>
    <s v="Zuschuss Carroll"/>
    <x v="0"/>
    <s v="United States"/>
    <s v="Pomona"/>
    <x v="2"/>
    <x v="1"/>
    <s v="FUR-TA-10003954"/>
    <s v="Furniture"/>
    <x v="2"/>
    <s v="Hon 94000 Series Round Tables"/>
    <n v="710.83199999999999"/>
    <n v="3"/>
    <n v="-97.739400000000003"/>
    <x v="6"/>
    <x v="6"/>
  </r>
  <r>
    <x v="363"/>
    <x v="93"/>
    <n v="43064"/>
    <x v="1"/>
    <s v="KA-16525"/>
    <s v="Kelly Andreada"/>
    <x v="0"/>
    <s v="United States"/>
    <s v="Ontario"/>
    <x v="2"/>
    <x v="1"/>
    <s v="FUR-CH-10003956"/>
    <s v="Furniture"/>
    <x v="1"/>
    <s v="Novimex High-Tech Fabric Mesh Task Chair"/>
    <n v="283.92"/>
    <n v="5"/>
    <n v="-46.137"/>
    <x v="2"/>
    <x v="0"/>
  </r>
  <r>
    <x v="364"/>
    <x v="280"/>
    <n v="41978"/>
    <x v="1"/>
    <s v="TR-21325"/>
    <s v="Toby Ritter"/>
    <x v="0"/>
    <s v="United States"/>
    <s v="San Francisco"/>
    <x v="2"/>
    <x v="1"/>
    <s v="FUR-FU-10001861"/>
    <s v="Furniture"/>
    <x v="3"/>
    <s v="Floodlight Indoor Halogen Bulbs, 1 Bulb per Pack, 60 Watts"/>
    <n v="58.2"/>
    <n v="3"/>
    <n v="28.518000000000001"/>
    <x v="4"/>
    <x v="5"/>
  </r>
  <r>
    <x v="365"/>
    <x v="37"/>
    <n v="42367"/>
    <x v="1"/>
    <s v="MS-17365"/>
    <s v="Maribeth Schnelling"/>
    <x v="0"/>
    <s v="United States"/>
    <s v="Phoenix"/>
    <x v="22"/>
    <x v="1"/>
    <s v="FUR-FU-10002885"/>
    <s v="Furniture"/>
    <x v="3"/>
    <s v="Magna Visual Magnetic Picture Hangers"/>
    <n v="7.7119999999999997"/>
    <n v="2"/>
    <n v="1.7352000000000001"/>
    <x v="2"/>
    <x v="5"/>
  </r>
  <r>
    <x v="366"/>
    <x v="316"/>
    <n v="42935"/>
    <x v="1"/>
    <s v="MM-17260"/>
    <s v="Magdelene Morse"/>
    <x v="0"/>
    <s v="United States"/>
    <s v="Wilmington"/>
    <x v="14"/>
    <x v="2"/>
    <s v="FUR-TA-10004607"/>
    <s v="Furniture"/>
    <x v="2"/>
    <s v="Hon 2111 Invitation Series Straight Table"/>
    <n v="310.44299999999998"/>
    <n v="3"/>
    <n v="-48.783900000000003"/>
    <x v="4"/>
    <x v="3"/>
  </r>
  <r>
    <x v="367"/>
    <x v="317"/>
    <n v="41964"/>
    <x v="1"/>
    <s v="MP-17470"/>
    <s v="Mark Packer"/>
    <x v="2"/>
    <s v="United States"/>
    <s v="Moorhead"/>
    <x v="11"/>
    <x v="3"/>
    <s v="FUR-CH-10004289"/>
    <s v="Furniture"/>
    <x v="1"/>
    <s v="Global Super Steno Chair"/>
    <n v="479.9"/>
    <n v="5"/>
    <n v="81.582999999999998"/>
    <x v="4"/>
    <x v="0"/>
  </r>
  <r>
    <x v="368"/>
    <x v="318"/>
    <n v="41838"/>
    <x v="3"/>
    <s v="AH-10120"/>
    <s v="Adrian Hane"/>
    <x v="2"/>
    <s v="United States"/>
    <s v="Tucson"/>
    <x v="22"/>
    <x v="1"/>
    <s v="FUR-CH-10002372"/>
    <s v="Furniture"/>
    <x v="1"/>
    <s v="Office Star - Ergonomically Designed Knee Chair"/>
    <n v="259.13600000000002"/>
    <n v="4"/>
    <n v="-25.913599999999999"/>
    <x v="7"/>
    <x v="3"/>
  </r>
  <r>
    <x v="369"/>
    <x v="319"/>
    <n v="42308"/>
    <x v="3"/>
    <s v="SG-20080"/>
    <s v="Sandra Glassco"/>
    <x v="0"/>
    <s v="United States"/>
    <s v="Redlands"/>
    <x v="2"/>
    <x v="1"/>
    <s v="FUR-CH-10004218"/>
    <s v="Furniture"/>
    <x v="1"/>
    <s v="Global Fabric Manager's Chair, Dark Gray"/>
    <n v="323.13600000000002"/>
    <n v="4"/>
    <n v="20.196000000000002"/>
    <x v="7"/>
    <x v="1"/>
  </r>
  <r>
    <x v="369"/>
    <x v="319"/>
    <n v="42308"/>
    <x v="3"/>
    <s v="SG-20080"/>
    <s v="Sandra Glassco"/>
    <x v="0"/>
    <s v="United States"/>
    <s v="Redlands"/>
    <x v="2"/>
    <x v="1"/>
    <s v="FUR-BO-10002213"/>
    <s v="Furniture"/>
    <x v="0"/>
    <s v="DMI Eclipse Executive Suite Bookcases"/>
    <n v="425.83300000000003"/>
    <n v="1"/>
    <n v="20.039200000000001"/>
    <x v="7"/>
    <x v="1"/>
  </r>
  <r>
    <x v="370"/>
    <x v="33"/>
    <n v="42294"/>
    <x v="0"/>
    <s v="RK-19300"/>
    <s v="Ralph Kennedy"/>
    <x v="0"/>
    <s v="United States"/>
    <s v="Rochester"/>
    <x v="7"/>
    <x v="2"/>
    <s v="FUR-TA-10001307"/>
    <s v="Furniture"/>
    <x v="2"/>
    <s v="SAFCO PlanMaster Heigh-Adjustable Drafting Table Base, 43w x 30d x 30-37h, Black"/>
    <n v="209.67"/>
    <n v="1"/>
    <n v="-13.978"/>
    <x v="2"/>
    <x v="1"/>
  </r>
  <r>
    <x v="371"/>
    <x v="17"/>
    <n v="43050"/>
    <x v="2"/>
    <s v="JB-15400"/>
    <s v="Jennifer Braxton"/>
    <x v="1"/>
    <s v="United States"/>
    <s v="Sunnyvale"/>
    <x v="2"/>
    <x v="1"/>
    <s v="FUR-CH-10003061"/>
    <s v="Furniture"/>
    <x v="1"/>
    <s v="Global Leather Task Chair, Black"/>
    <n v="215.976"/>
    <n v="3"/>
    <n v="-2.6997"/>
    <x v="3"/>
    <x v="0"/>
  </r>
  <r>
    <x v="372"/>
    <x v="320"/>
    <n v="43002"/>
    <x v="0"/>
    <s v="EH-14005"/>
    <s v="Erica Hernandez"/>
    <x v="2"/>
    <s v="United States"/>
    <s v="Lansing"/>
    <x v="17"/>
    <x v="3"/>
    <s v="FUR-BO-10001972"/>
    <s v="Furniture"/>
    <x v="0"/>
    <s v="O'Sullivan 4-Shelf Bookcase in Odessa Pine"/>
    <n v="241.96"/>
    <n v="2"/>
    <n v="41.133200000000002"/>
    <x v="3"/>
    <x v="4"/>
  </r>
  <r>
    <x v="373"/>
    <x v="103"/>
    <n v="42286"/>
    <x v="1"/>
    <s v="JK-16120"/>
    <s v="Julie Kriz"/>
    <x v="2"/>
    <s v="United States"/>
    <s v="Philadelphia"/>
    <x v="3"/>
    <x v="2"/>
    <s v="FUR-FU-10003623"/>
    <s v="Furniture"/>
    <x v="3"/>
    <s v="DataProducts Ampli Magnifier Task Lamp, Black,"/>
    <n v="64.944000000000003"/>
    <n v="3"/>
    <n v="6.4943999999999997"/>
    <x v="2"/>
    <x v="1"/>
  </r>
  <r>
    <x v="374"/>
    <x v="321"/>
    <n v="41781"/>
    <x v="0"/>
    <s v="RF-19345"/>
    <s v="Randy Ferguson"/>
    <x v="1"/>
    <s v="United States"/>
    <s v="Dover"/>
    <x v="28"/>
    <x v="2"/>
    <s v="FUR-FU-10000076"/>
    <s v="Furniture"/>
    <x v="3"/>
    <s v="24-Hour Round Wall Clock"/>
    <n v="139.86000000000001"/>
    <n v="7"/>
    <n v="60.139800000000001"/>
    <x v="3"/>
    <x v="7"/>
  </r>
  <r>
    <x v="375"/>
    <x v="322"/>
    <n v="42374"/>
    <x v="1"/>
    <s v="TB-21625"/>
    <s v="Trudy Brown"/>
    <x v="0"/>
    <s v="United States"/>
    <s v="Grand Prairie"/>
    <x v="5"/>
    <x v="3"/>
    <s v="FUR-FU-10002364"/>
    <s v="Furniture"/>
    <x v="3"/>
    <s v="Eldon Expressions Wood Desk Accessories, Oak"/>
    <n v="14.76"/>
    <n v="5"/>
    <n v="-11.439"/>
    <x v="2"/>
    <x v="5"/>
  </r>
  <r>
    <x v="376"/>
    <x v="323"/>
    <n v="41801"/>
    <x v="1"/>
    <s v="GT-14635"/>
    <s v="Grant Thornton"/>
    <x v="1"/>
    <s v="United States"/>
    <s v="Long Beach"/>
    <x v="7"/>
    <x v="2"/>
    <s v="FUR-TA-10003238"/>
    <s v="Furniture"/>
    <x v="2"/>
    <s v="Chromcraft Bull-Nose Wood 48&quot; x 96&quot; Rectangular Conference Tables"/>
    <n v="991.76400000000001"/>
    <n v="3"/>
    <n v="-347.11739999999998"/>
    <x v="2"/>
    <x v="2"/>
  </r>
  <r>
    <x v="377"/>
    <x v="324"/>
    <n v="42550"/>
    <x v="1"/>
    <s v="TS-21160"/>
    <s v="Theresa Swint"/>
    <x v="1"/>
    <s v="United States"/>
    <s v="York"/>
    <x v="3"/>
    <x v="2"/>
    <s v="FUR-CH-10002965"/>
    <s v="Furniture"/>
    <x v="1"/>
    <s v="Global Leather Highback Executive Chair with Pneumatic Height Adjustment, Black"/>
    <n v="422.05799999999999"/>
    <n v="3"/>
    <n v="-18.088200000000001"/>
    <x v="4"/>
    <x v="2"/>
  </r>
  <r>
    <x v="378"/>
    <x v="202"/>
    <n v="41990"/>
    <x v="1"/>
    <s v="WB-21850"/>
    <s v="William Brown"/>
    <x v="0"/>
    <s v="United States"/>
    <s v="Concord"/>
    <x v="2"/>
    <x v="1"/>
    <s v="FUR-FU-10003975"/>
    <s v="Furniture"/>
    <x v="3"/>
    <s v="Eldon Advantage Chair Mats for Low to Medium Pile Carpets"/>
    <n v="43.31"/>
    <n v="1"/>
    <n v="4.3310000000000004"/>
    <x v="2"/>
    <x v="5"/>
  </r>
  <r>
    <x v="379"/>
    <x v="49"/>
    <n v="43065"/>
    <x v="1"/>
    <s v="AF-10870"/>
    <s v="Art Ferguson"/>
    <x v="0"/>
    <s v="United States"/>
    <s v="College Station"/>
    <x v="5"/>
    <x v="3"/>
    <s v="FUR-CH-10001973"/>
    <s v="Furniture"/>
    <x v="1"/>
    <s v="Office Star Flex Back Scooter Chair with White Frame"/>
    <n v="233.05799999999999"/>
    <n v="3"/>
    <n v="-53.270400000000002"/>
    <x v="1"/>
    <x v="0"/>
  </r>
  <r>
    <x v="380"/>
    <x v="325"/>
    <n v="42495"/>
    <x v="1"/>
    <s v="BF-11170"/>
    <s v="Ben Ferrer"/>
    <x v="2"/>
    <s v="United States"/>
    <s v="Dallas"/>
    <x v="5"/>
    <x v="3"/>
    <s v="FUR-FU-10004973"/>
    <s v="Furniture"/>
    <x v="3"/>
    <s v="Flat Face Poster Frame"/>
    <n v="22.608000000000001"/>
    <n v="3"/>
    <n v="-10.1736"/>
    <x v="2"/>
    <x v="6"/>
  </r>
  <r>
    <x v="381"/>
    <x v="326"/>
    <n v="42504"/>
    <x v="3"/>
    <s v="LH-17155"/>
    <s v="Logan Haushalter"/>
    <x v="0"/>
    <s v="United States"/>
    <s v="Cincinnati"/>
    <x v="15"/>
    <x v="2"/>
    <s v="FUR-FU-10002937"/>
    <s v="Furniture"/>
    <x v="3"/>
    <s v="GE 48&quot; Fluorescent Tube, Cool White Energy Saver, 34 Watts, 30/Box"/>
    <n v="79.384"/>
    <n v="1"/>
    <n v="29.768999999999998"/>
    <x v="7"/>
    <x v="7"/>
  </r>
  <r>
    <x v="382"/>
    <x v="25"/>
    <n v="42662"/>
    <x v="1"/>
    <s v="HA-14920"/>
    <s v="Helen Andreada"/>
    <x v="0"/>
    <s v="United States"/>
    <s v="Laredo"/>
    <x v="5"/>
    <x v="3"/>
    <s v="FUR-FU-10003394"/>
    <s v="Furniture"/>
    <x v="3"/>
    <s v="Tenex &quot;The Solids&quot; Textured Chair Mats"/>
    <n v="139.91999999999999"/>
    <n v="5"/>
    <n v="-150.41399999999999"/>
    <x v="6"/>
    <x v="1"/>
  </r>
  <r>
    <x v="383"/>
    <x v="49"/>
    <n v="43064"/>
    <x v="1"/>
    <s v="LC-16930"/>
    <s v="Linda Cazamias"/>
    <x v="1"/>
    <s v="United States"/>
    <s v="San Angelo"/>
    <x v="5"/>
    <x v="3"/>
    <s v="FUR-CH-10004675"/>
    <s v="Furniture"/>
    <x v="1"/>
    <s v="Lifetime Advantage Folding Chairs, 4/Carton"/>
    <n v="305.31200000000001"/>
    <n v="2"/>
    <n v="-8.7232000000000003"/>
    <x v="6"/>
    <x v="0"/>
  </r>
  <r>
    <x v="384"/>
    <x v="327"/>
    <n v="42501"/>
    <x v="1"/>
    <s v="CJ-12010"/>
    <s v="Caroline Jumper"/>
    <x v="0"/>
    <s v="United States"/>
    <s v="New York City"/>
    <x v="7"/>
    <x v="2"/>
    <s v="FUR-CH-10002084"/>
    <s v="Furniture"/>
    <x v="1"/>
    <s v="Hon Mobius Operator's Chair"/>
    <n v="442.76400000000001"/>
    <n v="4"/>
    <n v="59.035200000000003"/>
    <x v="4"/>
    <x v="7"/>
  </r>
  <r>
    <x v="384"/>
    <x v="327"/>
    <n v="42501"/>
    <x v="1"/>
    <s v="CJ-12010"/>
    <s v="Caroline Jumper"/>
    <x v="0"/>
    <s v="United States"/>
    <s v="New York City"/>
    <x v="7"/>
    <x v="2"/>
    <s v="FUR-FU-10001940"/>
    <s v="Furniture"/>
    <x v="3"/>
    <s v="Staple-based wall hangings"/>
    <n v="63.68"/>
    <n v="8"/>
    <n v="28.019200000000001"/>
    <x v="4"/>
    <x v="7"/>
  </r>
  <r>
    <x v="385"/>
    <x v="328"/>
    <n v="42962"/>
    <x v="1"/>
    <s v="IL-15100"/>
    <s v="Ivan Liston"/>
    <x v="0"/>
    <s v="United States"/>
    <s v="Columbus"/>
    <x v="6"/>
    <x v="3"/>
    <s v="FUR-FU-10003708"/>
    <s v="Furniture"/>
    <x v="3"/>
    <s v="Tenex Traditional Chairmats for Medium Pile Carpet, Standard Lip, 36&quot; x 48&quot;"/>
    <n v="121.3"/>
    <n v="2"/>
    <n v="25.472999999999999"/>
    <x v="2"/>
    <x v="10"/>
  </r>
  <r>
    <x v="386"/>
    <x v="42"/>
    <n v="41796"/>
    <x v="1"/>
    <s v="LT-17110"/>
    <s v="Liz Thompson"/>
    <x v="0"/>
    <s v="United States"/>
    <s v="Little Rock"/>
    <x v="31"/>
    <x v="0"/>
    <s v="FUR-FU-10001935"/>
    <s v="Furniture"/>
    <x v="3"/>
    <s v="3M Hangers With Command Adhesive"/>
    <n v="22.2"/>
    <n v="6"/>
    <n v="9.1020000000000003"/>
    <x v="2"/>
    <x v="2"/>
  </r>
  <r>
    <x v="387"/>
    <x v="329"/>
    <n v="42259"/>
    <x v="1"/>
    <s v="BT-11305"/>
    <s v="Beth Thompson"/>
    <x v="2"/>
    <s v="United States"/>
    <s v="Seattle"/>
    <x v="13"/>
    <x v="1"/>
    <s v="FUR-FU-10004748"/>
    <s v="Furniture"/>
    <x v="3"/>
    <s v="Howard Miller 16&quot; Diameter Gallery Wall Clock"/>
    <n v="191.82"/>
    <n v="3"/>
    <n v="74.809799999999996"/>
    <x v="6"/>
    <x v="4"/>
  </r>
  <r>
    <x v="388"/>
    <x v="330"/>
    <n v="42190"/>
    <x v="1"/>
    <s v="SC-20725"/>
    <s v="Steven Cartwright"/>
    <x v="0"/>
    <s v="United States"/>
    <s v="Lancaster"/>
    <x v="3"/>
    <x v="2"/>
    <s v="FUR-FU-10001473"/>
    <s v="Furniture"/>
    <x v="3"/>
    <s v="Eldon Executive Woodline II Desk Accessories, Mahogany"/>
    <n v="20.103999999999999"/>
    <n v="1"/>
    <n v="1.7591000000000001"/>
    <x v="6"/>
    <x v="2"/>
  </r>
  <r>
    <x v="389"/>
    <x v="295"/>
    <n v="43064"/>
    <x v="1"/>
    <s v="SW-20275"/>
    <s v="Scott Williamson"/>
    <x v="0"/>
    <s v="United States"/>
    <s v="New York City"/>
    <x v="7"/>
    <x v="2"/>
    <s v="FUR-FU-10003535"/>
    <s v="Furniture"/>
    <x v="3"/>
    <s v="Howard Miller Distant Time Traveler Alarm Clock"/>
    <n v="27.42"/>
    <n v="1"/>
    <n v="11.2422"/>
    <x v="4"/>
    <x v="0"/>
  </r>
  <r>
    <x v="390"/>
    <x v="95"/>
    <n v="43010"/>
    <x v="2"/>
    <s v="NS-18505"/>
    <s v="Neola Schneider"/>
    <x v="0"/>
    <s v="United States"/>
    <s v="San Jose"/>
    <x v="2"/>
    <x v="1"/>
    <s v="FUR-CH-10000553"/>
    <s v="Furniture"/>
    <x v="1"/>
    <s v="Metal Folding Chairs, Beige, 4/Carton"/>
    <n v="108.608"/>
    <n v="4"/>
    <n v="9.5031999999999996"/>
    <x v="5"/>
    <x v="1"/>
  </r>
  <r>
    <x v="391"/>
    <x v="248"/>
    <n v="42344"/>
    <x v="3"/>
    <s v="DK-13375"/>
    <s v="Dennis Kane"/>
    <x v="0"/>
    <s v="United States"/>
    <s v="Marion"/>
    <x v="15"/>
    <x v="2"/>
    <s v="FUR-CH-10004860"/>
    <s v="Furniture"/>
    <x v="1"/>
    <s v="Global Low Back Tilter Chair"/>
    <n v="70.686000000000007"/>
    <n v="1"/>
    <n v="-24.235199999999999"/>
    <x v="7"/>
    <x v="5"/>
  </r>
  <r>
    <x v="392"/>
    <x v="331"/>
    <n v="42450"/>
    <x v="0"/>
    <s v="BT-11440"/>
    <s v="Bobby Trafton"/>
    <x v="0"/>
    <s v="United States"/>
    <s v="Littleton"/>
    <x v="12"/>
    <x v="1"/>
    <s v="FUR-BO-10002202"/>
    <s v="Furniture"/>
    <x v="0"/>
    <s v="Atlantic Metals Mobile 2-Shelf Bookcases, Custom Colors"/>
    <n v="72.293999999999997"/>
    <n v="1"/>
    <n v="-98.8018"/>
    <x v="3"/>
    <x v="9"/>
  </r>
  <r>
    <x v="393"/>
    <x v="180"/>
    <n v="42648"/>
    <x v="1"/>
    <s v="GM-14680"/>
    <s v="Greg Matthias"/>
    <x v="0"/>
    <s v="United States"/>
    <s v="New York City"/>
    <x v="7"/>
    <x v="2"/>
    <s v="FUR-TA-10003238"/>
    <s v="Furniture"/>
    <x v="2"/>
    <s v="Chromcraft Bull-Nose Wood 48&quot; x 96&quot; Rectangular Conference Tables"/>
    <n v="330.58800000000002"/>
    <n v="1"/>
    <n v="-115.7058"/>
    <x v="4"/>
    <x v="1"/>
  </r>
  <r>
    <x v="394"/>
    <x v="332"/>
    <n v="42917"/>
    <x v="1"/>
    <s v="DB-13405"/>
    <s v="Denny Blanton"/>
    <x v="0"/>
    <s v="United States"/>
    <s v="La Porte"/>
    <x v="6"/>
    <x v="3"/>
    <s v="FUR-FU-10000293"/>
    <s v="Furniture"/>
    <x v="3"/>
    <s v="Eldon Antistatic Chair Mats for Low to Medium Pile Carpets"/>
    <n v="526.45000000000005"/>
    <n v="5"/>
    <n v="31.587"/>
    <x v="2"/>
    <x v="2"/>
  </r>
  <r>
    <x v="395"/>
    <x v="333"/>
    <n v="42851"/>
    <x v="1"/>
    <s v="SJ-20125"/>
    <s v="Sanjit Jacobs"/>
    <x v="2"/>
    <s v="United States"/>
    <s v="Chicago"/>
    <x v="8"/>
    <x v="3"/>
    <s v="FUR-FU-10004597"/>
    <s v="Furniture"/>
    <x v="3"/>
    <s v="Eldon Cleatmat Chair Mats for Medium Pile Carpets"/>
    <n v="44.4"/>
    <n v="2"/>
    <n v="-52.17"/>
    <x v="6"/>
    <x v="6"/>
  </r>
  <r>
    <x v="396"/>
    <x v="334"/>
    <n v="42635"/>
    <x v="1"/>
    <s v="LA-16780"/>
    <s v="Laura Armstrong"/>
    <x v="1"/>
    <s v="United States"/>
    <s v="Bangor"/>
    <x v="39"/>
    <x v="2"/>
    <s v="FUR-FU-10004952"/>
    <s v="Furniture"/>
    <x v="3"/>
    <s v="C-Line Cubicle Keepers Polyproplyene Holder w/Velcro Back, 8-1/2x11, 25/Bx"/>
    <n v="109.48"/>
    <n v="2"/>
    <n v="33.938800000000001"/>
    <x v="2"/>
    <x v="4"/>
  </r>
  <r>
    <x v="397"/>
    <x v="140"/>
    <n v="42905"/>
    <x v="2"/>
    <s v="TS-21610"/>
    <s v="Troy Staebel"/>
    <x v="0"/>
    <s v="United States"/>
    <s v="San Francisco"/>
    <x v="2"/>
    <x v="1"/>
    <s v="FUR-CH-10000015"/>
    <s v="Furniture"/>
    <x v="1"/>
    <s v="Hon Multipurpose Stacking Arm Chairs"/>
    <n v="1212.96"/>
    <n v="7"/>
    <n v="90.971999999999994"/>
    <x v="0"/>
    <x v="2"/>
  </r>
  <r>
    <x v="398"/>
    <x v="335"/>
    <n v="42775"/>
    <x v="2"/>
    <s v="MV-17485"/>
    <s v="Mark Van Huff"/>
    <x v="0"/>
    <s v="United States"/>
    <s v="Arlington"/>
    <x v="25"/>
    <x v="0"/>
    <s v="FUR-BO-10004015"/>
    <s v="Furniture"/>
    <x v="0"/>
    <s v="Bush Andora Bookcase, Maple/Graphite Gray Finish"/>
    <n v="359.97"/>
    <n v="3"/>
    <n v="79.193399999999997"/>
    <x v="0"/>
    <x v="11"/>
  </r>
  <r>
    <x v="399"/>
    <x v="336"/>
    <n v="42074"/>
    <x v="1"/>
    <s v="JL-15850"/>
    <s v="John Lucas"/>
    <x v="0"/>
    <s v="United States"/>
    <s v="San Francisco"/>
    <x v="2"/>
    <x v="1"/>
    <s v="FUR-FU-10000308"/>
    <s v="Furniture"/>
    <x v="3"/>
    <s v="Deflect-o Glass Clear Studded Chair Mats"/>
    <n v="435.26"/>
    <n v="7"/>
    <n v="95.757199999999997"/>
    <x v="2"/>
    <x v="9"/>
  </r>
  <r>
    <x v="400"/>
    <x v="215"/>
    <n v="41920"/>
    <x v="0"/>
    <s v="AR-10405"/>
    <s v="Allen Rosenblatt"/>
    <x v="1"/>
    <s v="United States"/>
    <s v="Los Angeles"/>
    <x v="2"/>
    <x v="1"/>
    <s v="FUR-TA-10001866"/>
    <s v="Furniture"/>
    <x v="2"/>
    <s v="Bevis Round Conference Room Tables and Bases"/>
    <n v="143.43199999999999"/>
    <n v="1"/>
    <n v="3.5857999999999999"/>
    <x v="2"/>
    <x v="1"/>
  </r>
  <r>
    <x v="400"/>
    <x v="215"/>
    <n v="41920"/>
    <x v="0"/>
    <s v="AR-10405"/>
    <s v="Allen Rosenblatt"/>
    <x v="1"/>
    <s v="United States"/>
    <s v="Los Angeles"/>
    <x v="2"/>
    <x v="1"/>
    <s v="FUR-CH-10002774"/>
    <s v="Furniture"/>
    <x v="1"/>
    <s v="Global Deluxe Stacking Chair, Gray"/>
    <n v="122.352"/>
    <n v="3"/>
    <n v="13.7646"/>
    <x v="2"/>
    <x v="1"/>
  </r>
  <r>
    <x v="401"/>
    <x v="337"/>
    <n v="41821"/>
    <x v="1"/>
    <s v="LM-17065"/>
    <s v="Liz MacKendrick"/>
    <x v="0"/>
    <s v="United States"/>
    <s v="Southaven"/>
    <x v="21"/>
    <x v="0"/>
    <s v="FUR-TA-10001039"/>
    <s v="Furniture"/>
    <x v="2"/>
    <s v="KI Adjustable-Height Table"/>
    <n v="85.98"/>
    <n v="1"/>
    <n v="22.354800000000001"/>
    <x v="4"/>
    <x v="2"/>
  </r>
  <r>
    <x v="402"/>
    <x v="242"/>
    <n v="43041"/>
    <x v="2"/>
    <s v="JK-15625"/>
    <s v="Jim Karlsson"/>
    <x v="0"/>
    <s v="United States"/>
    <s v="Seattle"/>
    <x v="13"/>
    <x v="1"/>
    <s v="FUR-CH-10003833"/>
    <s v="Furniture"/>
    <x v="1"/>
    <s v="Novimex Fabric Task Chair"/>
    <n v="97.567999999999998"/>
    <n v="2"/>
    <n v="-6.0979999999999999"/>
    <x v="0"/>
    <x v="1"/>
  </r>
  <r>
    <x v="402"/>
    <x v="242"/>
    <n v="43041"/>
    <x v="2"/>
    <s v="JK-15625"/>
    <s v="Jim Karlsson"/>
    <x v="0"/>
    <s v="United States"/>
    <s v="Seattle"/>
    <x v="13"/>
    <x v="1"/>
    <s v="FUR-CH-10004289"/>
    <s v="Furniture"/>
    <x v="1"/>
    <s v="Global Super Steno Chair"/>
    <n v="614.27200000000005"/>
    <n v="8"/>
    <n v="-23.0352"/>
    <x v="0"/>
    <x v="1"/>
  </r>
  <r>
    <x v="402"/>
    <x v="242"/>
    <n v="43041"/>
    <x v="2"/>
    <s v="JK-15625"/>
    <s v="Jim Karlsson"/>
    <x v="0"/>
    <s v="United States"/>
    <s v="Seattle"/>
    <x v="13"/>
    <x v="1"/>
    <s v="FUR-BO-10004467"/>
    <s v="Furniture"/>
    <x v="0"/>
    <s v="Bestar Classic Bookcase"/>
    <n v="199.98"/>
    <n v="2"/>
    <n v="37.996200000000002"/>
    <x v="0"/>
    <x v="1"/>
  </r>
  <r>
    <x v="403"/>
    <x v="338"/>
    <n v="42746"/>
    <x v="2"/>
    <s v="RS-19420"/>
    <s v="Ricardo Sperren"/>
    <x v="1"/>
    <s v="United States"/>
    <s v="Seattle"/>
    <x v="13"/>
    <x v="1"/>
    <s v="FUR-TA-10001950"/>
    <s v="Furniture"/>
    <x v="2"/>
    <s v="Balt Solid Wood Round Tables"/>
    <n v="892.98"/>
    <n v="2"/>
    <n v="80.368200000000002"/>
    <x v="0"/>
    <x v="8"/>
  </r>
  <r>
    <x v="404"/>
    <x v="339"/>
    <n v="42119"/>
    <x v="1"/>
    <s v="TS-21160"/>
    <s v="Theresa Swint"/>
    <x v="1"/>
    <s v="United States"/>
    <s v="Columbus"/>
    <x v="24"/>
    <x v="0"/>
    <s v="FUR-FU-10002937"/>
    <s v="Furniture"/>
    <x v="3"/>
    <s v="GE 48&quot; Fluorescent Tube, Cool White Energy Saver, 34 Watts, 30/Box"/>
    <n v="595.38"/>
    <n v="6"/>
    <n v="297.69"/>
    <x v="2"/>
    <x v="6"/>
  </r>
  <r>
    <x v="405"/>
    <x v="340"/>
    <n v="43096"/>
    <x v="1"/>
    <s v="FM-14215"/>
    <s v="Filia McAdams"/>
    <x v="1"/>
    <s v="United States"/>
    <s v="Middletown"/>
    <x v="19"/>
    <x v="2"/>
    <s v="FUR-FU-10003708"/>
    <s v="Furniture"/>
    <x v="3"/>
    <s v="Tenex Traditional Chairmats for Medium Pile Carpet, Standard Lip, 36&quot; x 48&quot;"/>
    <n v="181.95"/>
    <n v="3"/>
    <n v="38.209499999999998"/>
    <x v="4"/>
    <x v="5"/>
  </r>
  <r>
    <x v="406"/>
    <x v="341"/>
    <n v="42313"/>
    <x v="1"/>
    <s v="VD-21670"/>
    <s v="Valerie Dominguez"/>
    <x v="0"/>
    <s v="United States"/>
    <s v="New York City"/>
    <x v="7"/>
    <x v="2"/>
    <s v="FUR-FU-10000965"/>
    <s v="Furniture"/>
    <x v="3"/>
    <s v="Howard Miller 11-1/2&quot; Diameter Ridgewood Wall Clock"/>
    <n v="259.7"/>
    <n v="5"/>
    <n v="106.477"/>
    <x v="4"/>
    <x v="0"/>
  </r>
  <r>
    <x v="407"/>
    <x v="342"/>
    <n v="43000"/>
    <x v="0"/>
    <s v="MO-17800"/>
    <s v="Meg O'Connel"/>
    <x v="2"/>
    <s v="United States"/>
    <s v="Roswell"/>
    <x v="24"/>
    <x v="0"/>
    <s v="FUR-CH-10000785"/>
    <s v="Furniture"/>
    <x v="1"/>
    <s v="Global Ergonomic Managers Chair"/>
    <n v="723.92"/>
    <n v="4"/>
    <n v="188.2192"/>
    <x v="2"/>
    <x v="4"/>
  </r>
  <r>
    <x v="408"/>
    <x v="207"/>
    <n v="42728"/>
    <x v="2"/>
    <s v="BP-11185"/>
    <s v="Ben Peterman"/>
    <x v="1"/>
    <s v="United States"/>
    <s v="Chicago"/>
    <x v="8"/>
    <x v="3"/>
    <s v="FUR-BO-10003441"/>
    <s v="Furniture"/>
    <x v="0"/>
    <s v="Bush Westfield Collection Bookcases, Fully Assembled"/>
    <n v="141.37200000000001"/>
    <n v="2"/>
    <n v="-14.1372"/>
    <x v="5"/>
    <x v="5"/>
  </r>
  <r>
    <x v="409"/>
    <x v="343"/>
    <n v="42898"/>
    <x v="2"/>
    <s v="BC-11125"/>
    <s v="Becky Castell"/>
    <x v="2"/>
    <s v="United States"/>
    <s v="Peoria"/>
    <x v="22"/>
    <x v="1"/>
    <s v="FUR-CH-10001394"/>
    <s v="Furniture"/>
    <x v="1"/>
    <s v="Global Leather Executive Chair"/>
    <n v="280.79199999999997"/>
    <n v="1"/>
    <n v="35.098999999999997"/>
    <x v="5"/>
    <x v="2"/>
  </r>
  <r>
    <x v="410"/>
    <x v="96"/>
    <n v="42941"/>
    <x v="1"/>
    <s v="EM-13825"/>
    <s v="Elizabeth Moffitt"/>
    <x v="1"/>
    <s v="United States"/>
    <s v="Sioux Falls"/>
    <x v="40"/>
    <x v="3"/>
    <s v="FUR-CH-10003833"/>
    <s v="Furniture"/>
    <x v="1"/>
    <s v="Novimex Fabric Task Chair"/>
    <n v="182.94"/>
    <n v="3"/>
    <n v="27.440999999999999"/>
    <x v="2"/>
    <x v="3"/>
  </r>
  <r>
    <x v="411"/>
    <x v="195"/>
    <n v="42266"/>
    <x v="0"/>
    <s v="BM-11575"/>
    <s v="Brendan Murry"/>
    <x v="1"/>
    <s v="United States"/>
    <s v="New York City"/>
    <x v="7"/>
    <x v="2"/>
    <s v="FUR-BO-10004709"/>
    <s v="Furniture"/>
    <x v="0"/>
    <s v="Bush Westfield Collection Bookcases, Medium Cherry Finish"/>
    <n v="46.384"/>
    <n v="1"/>
    <n v="1.1596"/>
    <x v="4"/>
    <x v="4"/>
  </r>
  <r>
    <x v="412"/>
    <x v="344"/>
    <n v="42367"/>
    <x v="1"/>
    <s v="JD-16150"/>
    <s v="Justin Deggeller"/>
    <x v="1"/>
    <s v="United States"/>
    <s v="Philadelphia"/>
    <x v="3"/>
    <x v="2"/>
    <s v="FUR-FU-10001468"/>
    <s v="Furniture"/>
    <x v="3"/>
    <s v="Tenex Antistatic Computer Chair Mats"/>
    <n v="547.13599999999997"/>
    <n v="4"/>
    <n v="-68.391999999999996"/>
    <x v="4"/>
    <x v="5"/>
  </r>
  <r>
    <x v="413"/>
    <x v="252"/>
    <n v="42007"/>
    <x v="2"/>
    <s v="GM-14455"/>
    <s v="Gary Mitchum"/>
    <x v="2"/>
    <s v="United States"/>
    <s v="Franklin"/>
    <x v="20"/>
    <x v="2"/>
    <s v="FUR-FU-10002501"/>
    <s v="Furniture"/>
    <x v="3"/>
    <s v="Nu-Dell Executive Frame"/>
    <n v="63.2"/>
    <n v="5"/>
    <n v="23.384"/>
    <x v="0"/>
    <x v="5"/>
  </r>
  <r>
    <x v="414"/>
    <x v="345"/>
    <n v="42447"/>
    <x v="1"/>
    <s v="LT-17110"/>
    <s v="Liz Thompson"/>
    <x v="0"/>
    <s v="United States"/>
    <s v="San Antonio"/>
    <x v="5"/>
    <x v="3"/>
    <s v="FUR-TA-10004619"/>
    <s v="Furniture"/>
    <x v="2"/>
    <s v="Hon Non-Folding Utility Tables"/>
    <n v="557.58500000000004"/>
    <n v="5"/>
    <n v="0"/>
    <x v="2"/>
    <x v="9"/>
  </r>
  <r>
    <x v="415"/>
    <x v="346"/>
    <n v="42249"/>
    <x v="2"/>
    <s v="SC-20260"/>
    <s v="Scott Cohen"/>
    <x v="1"/>
    <s v="United States"/>
    <s v="San Francisco"/>
    <x v="2"/>
    <x v="1"/>
    <s v="FUR-BO-10002545"/>
    <s v="Furniture"/>
    <x v="0"/>
    <s v="Atlantic Metals Mobile 3-Shelf Bookcases, Custom Colors"/>
    <n v="1552.8309999999999"/>
    <n v="7"/>
    <n v="200.9546"/>
    <x v="3"/>
    <x v="10"/>
  </r>
  <r>
    <x v="416"/>
    <x v="347"/>
    <n v="41719"/>
    <x v="1"/>
    <s v="CP-12340"/>
    <s v="Christine Phan"/>
    <x v="1"/>
    <s v="United States"/>
    <s v="New York City"/>
    <x v="7"/>
    <x v="2"/>
    <s v="FUR-TA-10003473"/>
    <s v="Furniture"/>
    <x v="2"/>
    <s v="Bretford Rectangular Conference Table Tops"/>
    <n v="1579.7460000000001"/>
    <n v="7"/>
    <n v="-447.59469999999999"/>
    <x v="4"/>
    <x v="9"/>
  </r>
  <r>
    <x v="416"/>
    <x v="347"/>
    <n v="41719"/>
    <x v="1"/>
    <s v="CP-12340"/>
    <s v="Christine Phan"/>
    <x v="1"/>
    <s v="United States"/>
    <s v="New York City"/>
    <x v="7"/>
    <x v="2"/>
    <s v="FUR-TA-10001950"/>
    <s v="Furniture"/>
    <x v="2"/>
    <s v="Balt Solid Wood Round Tables"/>
    <n v="1071.576"/>
    <n v="4"/>
    <n v="-553.64760000000001"/>
    <x v="4"/>
    <x v="9"/>
  </r>
  <r>
    <x v="416"/>
    <x v="347"/>
    <n v="41719"/>
    <x v="1"/>
    <s v="CP-12340"/>
    <s v="Christine Phan"/>
    <x v="1"/>
    <s v="United States"/>
    <s v="New York City"/>
    <x v="7"/>
    <x v="2"/>
    <s v="FUR-TA-10004175"/>
    <s v="Furniture"/>
    <x v="2"/>
    <s v="Hon 30&quot; x 60&quot; Table with Locking Drawer"/>
    <n v="613.90800000000002"/>
    <n v="3"/>
    <n v="-122.7816"/>
    <x v="4"/>
    <x v="9"/>
  </r>
  <r>
    <x v="417"/>
    <x v="345"/>
    <n v="42447"/>
    <x v="1"/>
    <s v="AB-10060"/>
    <s v="Adam Bellavance"/>
    <x v="2"/>
    <s v="United States"/>
    <s v="Waynesboro"/>
    <x v="25"/>
    <x v="0"/>
    <s v="FUR-FU-10004864"/>
    <s v="Furniture"/>
    <x v="3"/>
    <s v="Howard Miller 14-1/2&quot; Diameter Chrome Round Wall Clock"/>
    <n v="127.88"/>
    <n v="2"/>
    <n v="40.921599999999998"/>
    <x v="2"/>
    <x v="9"/>
  </r>
  <r>
    <x v="418"/>
    <x v="168"/>
    <n v="41969"/>
    <x v="0"/>
    <s v="EH-13990"/>
    <s v="Erica Hackney"/>
    <x v="0"/>
    <s v="United States"/>
    <s v="Sacramento"/>
    <x v="2"/>
    <x v="1"/>
    <s v="FUR-CH-10001714"/>
    <s v="Furniture"/>
    <x v="1"/>
    <s v="Global Leather &amp; Oak Executive Chair, Burgundy"/>
    <n v="120.712"/>
    <n v="1"/>
    <n v="-18.1068"/>
    <x v="3"/>
    <x v="0"/>
  </r>
  <r>
    <x v="419"/>
    <x v="348"/>
    <n v="42640"/>
    <x v="1"/>
    <s v="KL-16555"/>
    <s v="Kelly Lampkin"/>
    <x v="1"/>
    <s v="United States"/>
    <s v="Fairfield"/>
    <x v="15"/>
    <x v="2"/>
    <s v="FUR-FU-10002298"/>
    <s v="Furniture"/>
    <x v="3"/>
    <s v="Rubbermaid ClusterMat Chairmats, Mat Size- 66&quot; x 60&quot;, Lip 20&quot; x 11&quot; -90 Degree Angle"/>
    <n v="532.70399999999995"/>
    <n v="6"/>
    <n v="-26.635200000000001"/>
    <x v="4"/>
    <x v="4"/>
  </r>
  <r>
    <x v="420"/>
    <x v="281"/>
    <n v="42562"/>
    <x v="0"/>
    <s v="BF-11020"/>
    <s v="Barry FranzÃ…Â¡sisch"/>
    <x v="1"/>
    <s v="United States"/>
    <s v="Aurora"/>
    <x v="8"/>
    <x v="3"/>
    <s v="FUR-FU-10004973"/>
    <s v="Furniture"/>
    <x v="3"/>
    <s v="Flat Face Poster Frame"/>
    <n v="60.287999999999997"/>
    <n v="8"/>
    <n v="-27.1296"/>
    <x v="4"/>
    <x v="3"/>
  </r>
  <r>
    <x v="420"/>
    <x v="281"/>
    <n v="42562"/>
    <x v="0"/>
    <s v="BF-11020"/>
    <s v="Barry FranzÃ…Â¡sisch"/>
    <x v="1"/>
    <s v="United States"/>
    <s v="Aurora"/>
    <x v="8"/>
    <x v="3"/>
    <s v="FUR-CH-10000785"/>
    <s v="Furniture"/>
    <x v="1"/>
    <s v="Global Ergonomic Managers Chair"/>
    <n v="253.37200000000001"/>
    <n v="2"/>
    <n v="-14.478400000000001"/>
    <x v="4"/>
    <x v="3"/>
  </r>
  <r>
    <x v="421"/>
    <x v="349"/>
    <n v="42500"/>
    <x v="1"/>
    <s v="BE-11455"/>
    <s v="Brad Eason"/>
    <x v="2"/>
    <s v="United States"/>
    <s v="Lorain"/>
    <x v="15"/>
    <x v="2"/>
    <s v="FUR-FU-10004848"/>
    <s v="Furniture"/>
    <x v="3"/>
    <s v="DAX Solid Wood Frames"/>
    <n v="54.712000000000003"/>
    <n v="7"/>
    <n v="11.626300000000001"/>
    <x v="4"/>
    <x v="7"/>
  </r>
  <r>
    <x v="422"/>
    <x v="248"/>
    <n v="42348"/>
    <x v="1"/>
    <s v="SG-20605"/>
    <s v="Speros Goranitis"/>
    <x v="0"/>
    <s v="United States"/>
    <s v="New York City"/>
    <x v="7"/>
    <x v="2"/>
    <s v="FUR-FU-10002878"/>
    <s v="Furniture"/>
    <x v="3"/>
    <s v="Seth Thomas 14&quot; Day/Date Wall Clock"/>
    <n v="113.92"/>
    <n v="4"/>
    <n v="42.150399999999998"/>
    <x v="4"/>
    <x v="5"/>
  </r>
  <r>
    <x v="423"/>
    <x v="350"/>
    <n v="42646"/>
    <x v="1"/>
    <s v="HM-14860"/>
    <s v="Harry Marie"/>
    <x v="1"/>
    <s v="United States"/>
    <s v="Huntsville"/>
    <x v="5"/>
    <x v="3"/>
    <s v="FUR-BO-10000780"/>
    <s v="Furniture"/>
    <x v="0"/>
    <s v="O'Sullivan Plantations 2-Door Library in Landvery Oak"/>
    <n v="956.66480000000001"/>
    <n v="7"/>
    <n v="-225.0976"/>
    <x v="6"/>
    <x v="4"/>
  </r>
  <r>
    <x v="424"/>
    <x v="351"/>
    <n v="42819"/>
    <x v="2"/>
    <s v="BE-11335"/>
    <s v="Bill Eplett"/>
    <x v="2"/>
    <s v="United States"/>
    <s v="San Francisco"/>
    <x v="2"/>
    <x v="1"/>
    <s v="FUR-FU-10000758"/>
    <s v="Furniture"/>
    <x v="3"/>
    <s v="DAX Natural Wood-Tone Poster Frame"/>
    <n v="211.84"/>
    <n v="8"/>
    <n v="76.2624"/>
    <x v="3"/>
    <x v="9"/>
  </r>
  <r>
    <x v="425"/>
    <x v="352"/>
    <n v="41959"/>
    <x v="1"/>
    <s v="JA-15970"/>
    <s v="Joseph Airdo"/>
    <x v="0"/>
    <s v="United States"/>
    <s v="Los Angeles"/>
    <x v="2"/>
    <x v="1"/>
    <s v="FUR-TA-10002356"/>
    <s v="Furniture"/>
    <x v="2"/>
    <s v="Bevis Boat-Shaped Conference Table"/>
    <n v="629.06399999999996"/>
    <n v="3"/>
    <n v="31.453199999999999"/>
    <x v="4"/>
    <x v="0"/>
  </r>
  <r>
    <x v="426"/>
    <x v="353"/>
    <n v="42737"/>
    <x v="1"/>
    <s v="TB-21595"/>
    <s v="Troy Blackwell"/>
    <x v="0"/>
    <s v="United States"/>
    <s v="Milwaukee"/>
    <x v="16"/>
    <x v="3"/>
    <s v="FUR-CH-10001714"/>
    <s v="Furniture"/>
    <x v="1"/>
    <s v="Global Leather &amp; Oak Executive Chair, Burgundy"/>
    <n v="754.45"/>
    <n v="5"/>
    <n v="60.356000000000002"/>
    <x v="4"/>
    <x v="5"/>
  </r>
  <r>
    <x v="427"/>
    <x v="171"/>
    <n v="42196"/>
    <x v="1"/>
    <s v="PP-18955"/>
    <s v="Paul Prost"/>
    <x v="2"/>
    <s v="United States"/>
    <s v="Holyoke"/>
    <x v="20"/>
    <x v="2"/>
    <s v="FUR-BO-10002824"/>
    <s v="Furniture"/>
    <x v="0"/>
    <s v="Bush Mission Pointe Library"/>
    <n v="301.95999999999998"/>
    <n v="2"/>
    <n v="60.392000000000003"/>
    <x v="2"/>
    <x v="3"/>
  </r>
  <r>
    <x v="428"/>
    <x v="19"/>
    <n v="43099"/>
    <x v="1"/>
    <s v="SV-20935"/>
    <s v="Susan Vittorini"/>
    <x v="0"/>
    <s v="United States"/>
    <s v="Fairfield"/>
    <x v="15"/>
    <x v="2"/>
    <s v="FUR-TA-10002645"/>
    <s v="Furniture"/>
    <x v="2"/>
    <s v="Hon Rectangular Conference Tables"/>
    <n v="273.06"/>
    <n v="2"/>
    <n v="-104.673"/>
    <x v="2"/>
    <x v="5"/>
  </r>
  <r>
    <x v="429"/>
    <x v="354"/>
    <n v="42538"/>
    <x v="1"/>
    <s v="MZ-17515"/>
    <s v="Mary Zewe"/>
    <x v="1"/>
    <s v="United States"/>
    <s v="Arlington"/>
    <x v="5"/>
    <x v="3"/>
    <s v="FUR-FU-10004415"/>
    <s v="Furniture"/>
    <x v="3"/>
    <s v="Stacking Tray, Side-Loading, Legal, Smoke"/>
    <n v="12.544"/>
    <n v="7"/>
    <n v="-9.0944000000000003"/>
    <x v="6"/>
    <x v="2"/>
  </r>
  <r>
    <x v="430"/>
    <x v="158"/>
    <n v="43102"/>
    <x v="1"/>
    <s v="HM-14860"/>
    <s v="Harry Marie"/>
    <x v="1"/>
    <s v="United States"/>
    <s v="Seattle"/>
    <x v="13"/>
    <x v="1"/>
    <s v="FUR-FU-10001935"/>
    <s v="Furniture"/>
    <x v="3"/>
    <s v="3M Hangers With Command Adhesive"/>
    <n v="7.4"/>
    <n v="2"/>
    <n v="3.0339999999999998"/>
    <x v="2"/>
    <x v="5"/>
  </r>
  <r>
    <x v="431"/>
    <x v="355"/>
    <n v="41730"/>
    <x v="1"/>
    <s v="AZ-10750"/>
    <s v="Annie Zypern"/>
    <x v="0"/>
    <s v="United States"/>
    <s v="New York City"/>
    <x v="7"/>
    <x v="2"/>
    <s v="FUR-CH-10002439"/>
    <s v="Furniture"/>
    <x v="1"/>
    <s v="Iceberg Nesting Folding Chair, 19w x 6d x 43h"/>
    <n v="366.786"/>
    <n v="7"/>
    <n v="65.206400000000002"/>
    <x v="1"/>
    <x v="9"/>
  </r>
  <r>
    <x v="432"/>
    <x v="209"/>
    <n v="42926"/>
    <x v="1"/>
    <s v="CA-12265"/>
    <s v="Christina Anderson"/>
    <x v="0"/>
    <s v="United States"/>
    <s v="Farmington"/>
    <x v="41"/>
    <x v="1"/>
    <s v="FUR-FU-10003708"/>
    <s v="Furniture"/>
    <x v="3"/>
    <s v="Tenex Traditional Chairmats for Medium Pile Carpet, Standard Lip, 36&quot; x 48&quot;"/>
    <n v="545.85"/>
    <n v="9"/>
    <n v="114.6285"/>
    <x v="1"/>
    <x v="3"/>
  </r>
  <r>
    <x v="433"/>
    <x v="356"/>
    <n v="41963"/>
    <x v="0"/>
    <s v="PW-19240"/>
    <s v="Pierre Wener"/>
    <x v="0"/>
    <s v="United States"/>
    <s v="Louisville"/>
    <x v="12"/>
    <x v="1"/>
    <s v="FUR-TA-10000849"/>
    <s v="Furniture"/>
    <x v="2"/>
    <s v="Bevis Rectangular Conference Tables"/>
    <n v="145.97999999999999"/>
    <n v="2"/>
    <n v="-99.266400000000004"/>
    <x v="3"/>
    <x v="0"/>
  </r>
  <r>
    <x v="434"/>
    <x v="357"/>
    <n v="42938"/>
    <x v="1"/>
    <s v="SW-20455"/>
    <s v="Shaun Weien"/>
    <x v="0"/>
    <s v="United States"/>
    <s v="Tampa"/>
    <x v="1"/>
    <x v="0"/>
    <s v="FUR-FU-10002597"/>
    <s v="Furniture"/>
    <x v="3"/>
    <s v="C-Line Magnetic Cubicle Keepers, Clear Polypropylene"/>
    <n v="7.9039999999999999"/>
    <n v="2"/>
    <n v="2.1736"/>
    <x v="2"/>
    <x v="3"/>
  </r>
  <r>
    <x v="435"/>
    <x v="358"/>
    <n v="42517"/>
    <x v="1"/>
    <s v="AF-10870"/>
    <s v="Art Ferguson"/>
    <x v="0"/>
    <s v="United States"/>
    <s v="Passaic"/>
    <x v="18"/>
    <x v="2"/>
    <s v="FUR-TA-10003748"/>
    <s v="Furniture"/>
    <x v="2"/>
    <s v="Bevis 36 x 72 Conference Tables"/>
    <n v="174.286"/>
    <n v="2"/>
    <n v="-19.918399999999998"/>
    <x v="2"/>
    <x v="7"/>
  </r>
  <r>
    <x v="436"/>
    <x v="359"/>
    <n v="42680"/>
    <x v="1"/>
    <s v="BD-11320"/>
    <s v="Bill Donatelli"/>
    <x v="0"/>
    <s v="United States"/>
    <s v="Philadelphia"/>
    <x v="3"/>
    <x v="2"/>
    <s v="FUR-CH-10000988"/>
    <s v="Furniture"/>
    <x v="1"/>
    <s v="Hon Olson Stacker Stools"/>
    <n v="492.83499999999998"/>
    <n v="5"/>
    <n v="-14.081"/>
    <x v="6"/>
    <x v="1"/>
  </r>
  <r>
    <x v="437"/>
    <x v="360"/>
    <n v="42397"/>
    <x v="1"/>
    <s v="CM-11935"/>
    <s v="Carlos Meador"/>
    <x v="0"/>
    <s v="United States"/>
    <s v="Fayetteville"/>
    <x v="30"/>
    <x v="0"/>
    <s v="FUR-FU-10002107"/>
    <s v="Furniture"/>
    <x v="3"/>
    <s v="Eldon Pizzaz Desk Accessories"/>
    <n v="14.272"/>
    <n v="8"/>
    <n v="4.2816000000000001"/>
    <x v="6"/>
    <x v="8"/>
  </r>
  <r>
    <x v="437"/>
    <x v="360"/>
    <n v="42397"/>
    <x v="1"/>
    <s v="CM-11935"/>
    <s v="Carlos Meador"/>
    <x v="0"/>
    <s v="United States"/>
    <s v="Fayetteville"/>
    <x v="30"/>
    <x v="0"/>
    <s v="FUR-BO-10002213"/>
    <s v="Furniture"/>
    <x v="0"/>
    <s v="Sauder Forest Hills Library, Woodland Oak Finish"/>
    <n v="451.13600000000002"/>
    <n v="4"/>
    <n v="-67.670400000000001"/>
    <x v="6"/>
    <x v="8"/>
  </r>
  <r>
    <x v="438"/>
    <x v="361"/>
    <n v="42680"/>
    <x v="2"/>
    <s v="PF-19225"/>
    <s v="Phillip Flathmann"/>
    <x v="0"/>
    <s v="United States"/>
    <s v="Los Angeles"/>
    <x v="2"/>
    <x v="1"/>
    <s v="FUR-CH-10001190"/>
    <s v="Furniture"/>
    <x v="1"/>
    <s v="Global Deluxe High-Back Office Chair in Storm"/>
    <n v="217.584"/>
    <n v="2"/>
    <n v="-29.9178"/>
    <x v="0"/>
    <x v="0"/>
  </r>
  <r>
    <x v="439"/>
    <x v="362"/>
    <n v="42986"/>
    <x v="0"/>
    <s v="GM-14695"/>
    <s v="Greg Maxwell"/>
    <x v="1"/>
    <s v="United States"/>
    <s v="Los Angeles"/>
    <x v="2"/>
    <x v="1"/>
    <s v="FUR-TA-10000198"/>
    <s v="Furniture"/>
    <x v="2"/>
    <s v="Chromcraft Bull-Nose Wood Oval Conference Tables &amp; Bases"/>
    <n v="1322.3520000000001"/>
    <n v="3"/>
    <n v="-99.176400000000001"/>
    <x v="4"/>
    <x v="4"/>
  </r>
  <r>
    <x v="440"/>
    <x v="363"/>
    <n v="42981"/>
    <x v="1"/>
    <s v="KN-16705"/>
    <s v="Kristina Nunn"/>
    <x v="2"/>
    <s v="United States"/>
    <s v="Seattle"/>
    <x v="13"/>
    <x v="1"/>
    <s v="FUR-TA-10000617"/>
    <s v="Furniture"/>
    <x v="2"/>
    <s v="Hon Practical Foundations 30 x 60 Training Table, Light Gray/Charcoal"/>
    <n v="1137.75"/>
    <n v="5"/>
    <n v="250.30500000000001"/>
    <x v="6"/>
    <x v="10"/>
  </r>
  <r>
    <x v="441"/>
    <x v="364"/>
    <n v="42627"/>
    <x v="0"/>
    <s v="KT-16480"/>
    <s v="Kean Thornton"/>
    <x v="0"/>
    <s v="United States"/>
    <s v="Houston"/>
    <x v="5"/>
    <x v="3"/>
    <s v="FUR-TA-10004086"/>
    <s v="Furniture"/>
    <x v="2"/>
    <s v="KI Adjustable-Height Table"/>
    <n v="300.93"/>
    <n v="5"/>
    <n v="-34.392000000000003"/>
    <x v="4"/>
    <x v="4"/>
  </r>
  <r>
    <x v="442"/>
    <x v="365"/>
    <n v="41812"/>
    <x v="1"/>
    <s v="SC-20575"/>
    <s v="Sonia Cooley"/>
    <x v="0"/>
    <s v="United States"/>
    <s v="Mishawaka"/>
    <x v="6"/>
    <x v="3"/>
    <s v="FUR-CH-10000225"/>
    <s v="Furniture"/>
    <x v="1"/>
    <s v="Global Geo Office Task Chair, Gray"/>
    <n v="647.84"/>
    <n v="8"/>
    <n v="32.392000000000003"/>
    <x v="6"/>
    <x v="2"/>
  </r>
  <r>
    <x v="443"/>
    <x v="366"/>
    <n v="41847"/>
    <x v="0"/>
    <s v="KL-16645"/>
    <s v="Ken Lonsdale"/>
    <x v="0"/>
    <s v="United States"/>
    <s v="San Francisco"/>
    <x v="2"/>
    <x v="1"/>
    <s v="FUR-FU-10004351"/>
    <s v="Furniture"/>
    <x v="3"/>
    <s v="Staple-based wall hangings"/>
    <n v="77.92"/>
    <n v="8"/>
    <n v="34.284799999999997"/>
    <x v="3"/>
    <x v="3"/>
  </r>
  <r>
    <x v="444"/>
    <x v="367"/>
    <n v="42691"/>
    <x v="1"/>
    <s v="BB-11545"/>
    <s v="Brenda Bowman"/>
    <x v="1"/>
    <s v="United States"/>
    <s v="Chicago"/>
    <x v="8"/>
    <x v="3"/>
    <s v="FUR-CH-10004540"/>
    <s v="Furniture"/>
    <x v="1"/>
    <s v="Global Chrome Stack Chair"/>
    <n v="47.991999999999997"/>
    <n v="2"/>
    <n v="-2.0568"/>
    <x v="6"/>
    <x v="0"/>
  </r>
  <r>
    <x v="445"/>
    <x v="368"/>
    <n v="42862"/>
    <x v="1"/>
    <s v="DW-13585"/>
    <s v="Dorothy Wardle"/>
    <x v="1"/>
    <s v="United States"/>
    <s v="Westfield"/>
    <x v="18"/>
    <x v="2"/>
    <s v="FUR-FU-10003975"/>
    <s v="Furniture"/>
    <x v="3"/>
    <s v="Eldon Advantage Chair Mats for Low to Medium Pile Carpets"/>
    <n v="129.93"/>
    <n v="3"/>
    <n v="12.993"/>
    <x v="2"/>
    <x v="7"/>
  </r>
  <r>
    <x v="446"/>
    <x v="369"/>
    <n v="42033"/>
    <x v="0"/>
    <s v="SV-20365"/>
    <s v="Seth Vernon"/>
    <x v="0"/>
    <s v="United States"/>
    <s v="Cleveland"/>
    <x v="15"/>
    <x v="2"/>
    <s v="FUR-CH-10000513"/>
    <s v="Furniture"/>
    <x v="1"/>
    <s v="High-Back Leather Manager's Chair"/>
    <n v="181.98599999999999"/>
    <n v="2"/>
    <n v="-54.595799999999997"/>
    <x v="3"/>
    <x v="8"/>
  </r>
  <r>
    <x v="447"/>
    <x v="370"/>
    <n v="42201"/>
    <x v="3"/>
    <s v="EM-13810"/>
    <s v="Eleni McCrary"/>
    <x v="1"/>
    <s v="United States"/>
    <s v="San Francisco"/>
    <x v="2"/>
    <x v="1"/>
    <s v="FUR-CH-10003312"/>
    <s v="Furniture"/>
    <x v="1"/>
    <s v="Hon 2090 Ãƒâ€™Pillow SoftÃƒâ€œ Series Mid Back Swivel/Tilt Chairs"/>
    <n v="1348.704"/>
    <n v="6"/>
    <n v="-219.1644"/>
    <x v="7"/>
    <x v="3"/>
  </r>
  <r>
    <x v="447"/>
    <x v="370"/>
    <n v="42201"/>
    <x v="3"/>
    <s v="EM-13810"/>
    <s v="Eleni McCrary"/>
    <x v="1"/>
    <s v="United States"/>
    <s v="San Francisco"/>
    <x v="2"/>
    <x v="1"/>
    <s v="FUR-CH-10004086"/>
    <s v="Furniture"/>
    <x v="1"/>
    <s v="Hon 4070 Series Pagoda Armless Upholstered Stacking Chairs"/>
    <n v="700.15200000000004"/>
    <n v="3"/>
    <n v="78.767099999999999"/>
    <x v="7"/>
    <x v="3"/>
  </r>
  <r>
    <x v="448"/>
    <x v="325"/>
    <n v="42494"/>
    <x v="1"/>
    <s v="KD-16615"/>
    <s v="Ken Dana"/>
    <x v="1"/>
    <s v="United States"/>
    <s v="Scottsdale"/>
    <x v="22"/>
    <x v="1"/>
    <s v="FUR-FU-10002759"/>
    <s v="Furniture"/>
    <x v="3"/>
    <s v="12-1/2 Diameter Round Wall Clock"/>
    <n v="111.88800000000001"/>
    <n v="7"/>
    <n v="22.377600000000001"/>
    <x v="4"/>
    <x v="6"/>
  </r>
  <r>
    <x v="449"/>
    <x v="63"/>
    <n v="42627"/>
    <x v="1"/>
    <s v="AP-10720"/>
    <s v="Anne Pryor"/>
    <x v="2"/>
    <s v="United States"/>
    <s v="Malden"/>
    <x v="20"/>
    <x v="2"/>
    <s v="FUR-BO-10003450"/>
    <s v="Furniture"/>
    <x v="0"/>
    <s v="Bush Westfield Collection Bookcases, Dark Cherry Finish"/>
    <n v="173.94"/>
    <n v="3"/>
    <n v="13.9152"/>
    <x v="6"/>
    <x v="4"/>
  </r>
  <r>
    <x v="450"/>
    <x v="371"/>
    <n v="42845"/>
    <x v="1"/>
    <s v="JE-15745"/>
    <s v="Joel Eaton"/>
    <x v="0"/>
    <s v="United States"/>
    <s v="San Jose"/>
    <x v="2"/>
    <x v="1"/>
    <s v="FUR-BO-10001337"/>
    <s v="Furniture"/>
    <x v="0"/>
    <s v="O'Sullivan Living Dimensions 2-Shelf Bookcases"/>
    <n v="102.833"/>
    <n v="1"/>
    <n v="-6.0490000000000004"/>
    <x v="4"/>
    <x v="6"/>
  </r>
  <r>
    <x v="451"/>
    <x v="49"/>
    <n v="43062"/>
    <x v="1"/>
    <s v="AB-10105"/>
    <s v="Adrian Barton"/>
    <x v="0"/>
    <s v="United States"/>
    <s v="Henderson"/>
    <x v="0"/>
    <x v="0"/>
    <s v="FUR-FU-10004665"/>
    <s v="Furniture"/>
    <x v="3"/>
    <s v="3M Polarizing Task Lamp with Clamp Arm, Light Gray"/>
    <n v="821.88"/>
    <n v="6"/>
    <n v="213.68879999999999"/>
    <x v="4"/>
    <x v="0"/>
  </r>
  <r>
    <x v="452"/>
    <x v="372"/>
    <n v="42657"/>
    <x v="1"/>
    <s v="BW-11110"/>
    <s v="Bart Watters"/>
    <x v="1"/>
    <s v="United States"/>
    <s v="Houston"/>
    <x v="5"/>
    <x v="3"/>
    <s v="FUR-FU-10004909"/>
    <s v="Furniture"/>
    <x v="3"/>
    <s v="Contemporary Wood/Metal Frame"/>
    <n v="51.712000000000003"/>
    <n v="8"/>
    <n v="-32.32"/>
    <x v="6"/>
    <x v="1"/>
  </r>
  <r>
    <x v="453"/>
    <x v="151"/>
    <n v="42159"/>
    <x v="1"/>
    <s v="TM-21010"/>
    <s v="Tamara Manning"/>
    <x v="0"/>
    <s v="United States"/>
    <s v="Orem"/>
    <x v="4"/>
    <x v="1"/>
    <s v="FUR-BO-10004357"/>
    <s v="Furniture"/>
    <x v="0"/>
    <s v="O'Sullivan Living Dimensions 3-Shelf Bookcases"/>
    <n v="1406.86"/>
    <n v="7"/>
    <n v="140.68600000000001"/>
    <x v="4"/>
    <x v="7"/>
  </r>
  <r>
    <x v="454"/>
    <x v="373"/>
    <n v="43042"/>
    <x v="0"/>
    <s v="SF-20200"/>
    <s v="Sarah Foster"/>
    <x v="0"/>
    <s v="United States"/>
    <s v="Bellingham"/>
    <x v="13"/>
    <x v="1"/>
    <s v="FUR-TA-10003954"/>
    <s v="Furniture"/>
    <x v="2"/>
    <s v="Hon 94000 Series Round Tables"/>
    <n v="2665.62"/>
    <n v="9"/>
    <n v="239.9058"/>
    <x v="3"/>
    <x v="0"/>
  </r>
  <r>
    <x v="455"/>
    <x v="374"/>
    <n v="42930"/>
    <x v="1"/>
    <s v="SM-20320"/>
    <s v="Sean Miller"/>
    <x v="2"/>
    <s v="United States"/>
    <s v="Lafayette"/>
    <x v="6"/>
    <x v="3"/>
    <s v="FUR-FU-10000293"/>
    <s v="Furniture"/>
    <x v="3"/>
    <s v="Eldon Antistatic Chair Mats for Low to Medium Pile Carpets"/>
    <n v="526.45000000000005"/>
    <n v="5"/>
    <n v="31.587"/>
    <x v="2"/>
    <x v="3"/>
  </r>
  <r>
    <x v="456"/>
    <x v="375"/>
    <n v="41670"/>
    <x v="1"/>
    <s v="SD-20485"/>
    <s v="Shirley Daniels"/>
    <x v="2"/>
    <s v="United States"/>
    <s v="Alexandria"/>
    <x v="25"/>
    <x v="0"/>
    <s v="FUR-FU-10004587"/>
    <s v="Furniture"/>
    <x v="3"/>
    <s v="GE General Use Halogen Bulbs, 100 Watts, 1 Bulb per Pack"/>
    <n v="62.82"/>
    <n v="3"/>
    <n v="30.7818"/>
    <x v="2"/>
    <x v="8"/>
  </r>
  <r>
    <x v="456"/>
    <x v="375"/>
    <n v="41670"/>
    <x v="1"/>
    <s v="SD-20485"/>
    <s v="Shirley Daniels"/>
    <x v="2"/>
    <s v="United States"/>
    <s v="Alexandria"/>
    <x v="25"/>
    <x v="0"/>
    <s v="FUR-FU-10001847"/>
    <s v="Furniture"/>
    <x v="3"/>
    <s v="Eldon Image Series Black Desk Accessories"/>
    <n v="12.42"/>
    <n v="3"/>
    <n v="4.4711999999999996"/>
    <x v="2"/>
    <x v="8"/>
  </r>
  <r>
    <x v="457"/>
    <x v="254"/>
    <n v="42922"/>
    <x v="1"/>
    <s v="RA-19285"/>
    <s v="Ralph Arnett"/>
    <x v="0"/>
    <s v="United States"/>
    <s v="New York City"/>
    <x v="7"/>
    <x v="2"/>
    <s v="FUR-FU-10002045"/>
    <s v="Furniture"/>
    <x v="3"/>
    <s v="Executive Impressions 14&quot;"/>
    <n v="22.23"/>
    <n v="1"/>
    <n v="9.7812000000000001"/>
    <x v="6"/>
    <x v="2"/>
  </r>
  <r>
    <x v="458"/>
    <x v="63"/>
    <n v="42627"/>
    <x v="1"/>
    <s v="SE-20110"/>
    <s v="Sanjit Engle"/>
    <x v="0"/>
    <s v="United States"/>
    <s v="Wheeling"/>
    <x v="8"/>
    <x v="3"/>
    <s v="FUR-FU-10004671"/>
    <s v="Furniture"/>
    <x v="3"/>
    <s v="Executive Impressions 12&quot; Wall Clock"/>
    <n v="14.135999999999999"/>
    <n v="2"/>
    <n v="-7.7747999999999999"/>
    <x v="6"/>
    <x v="4"/>
  </r>
  <r>
    <x v="458"/>
    <x v="63"/>
    <n v="42627"/>
    <x v="1"/>
    <s v="SE-20110"/>
    <s v="Sanjit Engle"/>
    <x v="0"/>
    <s v="United States"/>
    <s v="Wheeling"/>
    <x v="8"/>
    <x v="3"/>
    <s v="FUR-TA-10003569"/>
    <s v="Furniture"/>
    <x v="2"/>
    <s v="Bretford CR8500 Series Meeting Room Furniture"/>
    <n v="601.47"/>
    <n v="3"/>
    <n v="-300.73500000000001"/>
    <x v="6"/>
    <x v="4"/>
  </r>
  <r>
    <x v="459"/>
    <x v="41"/>
    <n v="42525"/>
    <x v="3"/>
    <s v="EN-13780"/>
    <s v="Edward Nazzal"/>
    <x v="0"/>
    <s v="United States"/>
    <s v="New York City"/>
    <x v="7"/>
    <x v="2"/>
    <s v="FUR-BO-10000362"/>
    <s v="Furniture"/>
    <x v="0"/>
    <s v="Sauder Inglewood Library Bookcases"/>
    <n v="136.78399999999999"/>
    <n v="1"/>
    <n v="5.1294000000000004"/>
    <x v="7"/>
    <x v="2"/>
  </r>
  <r>
    <x v="459"/>
    <x v="41"/>
    <n v="42525"/>
    <x v="3"/>
    <s v="EN-13780"/>
    <s v="Edward Nazzal"/>
    <x v="0"/>
    <s v="United States"/>
    <s v="New York City"/>
    <x v="7"/>
    <x v="2"/>
    <s v="FUR-FU-10003878"/>
    <s v="Furniture"/>
    <x v="3"/>
    <s v="Linden 10&quot; Round Wall Clock, Black"/>
    <n v="61.12"/>
    <n v="4"/>
    <n v="20.780799999999999"/>
    <x v="7"/>
    <x v="2"/>
  </r>
  <r>
    <x v="460"/>
    <x v="306"/>
    <n v="41973"/>
    <x v="1"/>
    <s v="MC-17590"/>
    <s v="Matt Collister"/>
    <x v="1"/>
    <s v="United States"/>
    <s v="Arlington"/>
    <x v="5"/>
    <x v="3"/>
    <s v="FUR-TA-10000577"/>
    <s v="Furniture"/>
    <x v="2"/>
    <s v="Bretford CR4500 Series Slim Rectangular Table"/>
    <n v="1218.7349999999999"/>
    <n v="5"/>
    <n v="-121.87350000000001"/>
    <x v="2"/>
    <x v="0"/>
  </r>
  <r>
    <x v="460"/>
    <x v="306"/>
    <n v="41973"/>
    <x v="1"/>
    <s v="MC-17590"/>
    <s v="Matt Collister"/>
    <x v="1"/>
    <s v="United States"/>
    <s v="Arlington"/>
    <x v="5"/>
    <x v="3"/>
    <s v="FUR-FU-10000221"/>
    <s v="Furniture"/>
    <x v="3"/>
    <s v="Master Caster Door Stop, Brown"/>
    <n v="6.0960000000000001"/>
    <n v="3"/>
    <n v="-3.9624000000000001"/>
    <x v="2"/>
    <x v="0"/>
  </r>
  <r>
    <x v="461"/>
    <x v="376"/>
    <n v="42495"/>
    <x v="1"/>
    <s v="BO-11350"/>
    <s v="Bill Overfelt"/>
    <x v="1"/>
    <s v="United States"/>
    <s v="Los Angeles"/>
    <x v="2"/>
    <x v="1"/>
    <s v="FUR-CH-10002304"/>
    <s v="Furniture"/>
    <x v="1"/>
    <s v="Global Stack Chair without Arms, Black"/>
    <n v="41.567999999999998"/>
    <n v="2"/>
    <n v="2.5979999999999999"/>
    <x v="1"/>
    <x v="6"/>
  </r>
  <r>
    <x v="462"/>
    <x v="377"/>
    <n v="41762"/>
    <x v="1"/>
    <s v="AG-10300"/>
    <s v="Aleksandra Gannaway"/>
    <x v="1"/>
    <s v="United States"/>
    <s v="Los Angeles"/>
    <x v="2"/>
    <x v="1"/>
    <s v="FUR-CH-10004886"/>
    <s v="Furniture"/>
    <x v="1"/>
    <s v="Bevis Steel Folding Chairs"/>
    <n v="230.28"/>
    <n v="3"/>
    <n v="23.027999999999999"/>
    <x v="1"/>
    <x v="6"/>
  </r>
  <r>
    <x v="463"/>
    <x v="378"/>
    <n v="42875"/>
    <x v="1"/>
    <s v="JF-15295"/>
    <s v="Jason Fortune-"/>
    <x v="0"/>
    <s v="United States"/>
    <s v="Seattle"/>
    <x v="13"/>
    <x v="1"/>
    <s v="FUR-FU-10000076"/>
    <s v="Furniture"/>
    <x v="3"/>
    <s v="24-Hour Round Wall Clock"/>
    <n v="39.96"/>
    <n v="2"/>
    <n v="17.1828"/>
    <x v="2"/>
    <x v="7"/>
  </r>
  <r>
    <x v="463"/>
    <x v="378"/>
    <n v="42875"/>
    <x v="1"/>
    <s v="JF-15295"/>
    <s v="Jason Fortune-"/>
    <x v="0"/>
    <s v="United States"/>
    <s v="Seattle"/>
    <x v="13"/>
    <x v="1"/>
    <s v="FUR-CH-10002017"/>
    <s v="Furniture"/>
    <x v="1"/>
    <s v="SAFCO Optional Arm Kit for Workspace Cribbage Stacking Chair"/>
    <n v="42.624000000000002"/>
    <n v="2"/>
    <n v="4.2624000000000004"/>
    <x v="2"/>
    <x v="7"/>
  </r>
  <r>
    <x v="463"/>
    <x v="378"/>
    <n v="42875"/>
    <x v="1"/>
    <s v="JF-15295"/>
    <s v="Jason Fortune-"/>
    <x v="0"/>
    <s v="United States"/>
    <s v="Seattle"/>
    <x v="13"/>
    <x v="1"/>
    <s v="FUR-CH-10004287"/>
    <s v="Furniture"/>
    <x v="1"/>
    <s v="SAFCO Arco Folding Chair"/>
    <n v="220.96"/>
    <n v="1"/>
    <n v="24.858000000000001"/>
    <x v="2"/>
    <x v="7"/>
  </r>
  <r>
    <x v="464"/>
    <x v="379"/>
    <n v="42195"/>
    <x v="0"/>
    <s v="BF-10975"/>
    <s v="Barbara Fisher"/>
    <x v="1"/>
    <s v="United States"/>
    <s v="Fayetteville"/>
    <x v="30"/>
    <x v="0"/>
    <s v="FUR-FU-10003829"/>
    <s v="Furniture"/>
    <x v="3"/>
    <s v="Stackable Trays"/>
    <n v="4.9279999999999999"/>
    <n v="2"/>
    <n v="0.73919999999999997"/>
    <x v="2"/>
    <x v="3"/>
  </r>
  <r>
    <x v="465"/>
    <x v="235"/>
    <n v="42904"/>
    <x v="1"/>
    <s v="SB-20170"/>
    <s v="Sarah Bern"/>
    <x v="0"/>
    <s v="United States"/>
    <s v="New York City"/>
    <x v="7"/>
    <x v="2"/>
    <s v="FUR-CH-10000595"/>
    <s v="Furniture"/>
    <x v="1"/>
    <s v="Safco Contoured Stacking Chairs"/>
    <n v="858.24"/>
    <n v="4"/>
    <n v="143.04"/>
    <x v="6"/>
    <x v="2"/>
  </r>
  <r>
    <x v="466"/>
    <x v="380"/>
    <n v="42481"/>
    <x v="0"/>
    <s v="BF-11170"/>
    <s v="Ben Ferrer"/>
    <x v="2"/>
    <s v="United States"/>
    <s v="Raleigh"/>
    <x v="30"/>
    <x v="0"/>
    <s v="FUR-FU-10000206"/>
    <s v="Furniture"/>
    <x v="3"/>
    <s v="GE General Purpose, Extra Long Life, Showcase &amp; Floodlight Incandescent Bulbs"/>
    <n v="18.623999999999999"/>
    <n v="8"/>
    <n v="6.2855999999999996"/>
    <x v="4"/>
    <x v="6"/>
  </r>
  <r>
    <x v="467"/>
    <x v="266"/>
    <n v="41894"/>
    <x v="0"/>
    <s v="TB-21400"/>
    <s v="Tom Boeckenhauer"/>
    <x v="0"/>
    <s v="United States"/>
    <s v="Tulsa"/>
    <x v="37"/>
    <x v="3"/>
    <s v="FUR-FU-10004270"/>
    <s v="Furniture"/>
    <x v="3"/>
    <s v="Executive Impressions 13&quot; Clairmont Wall Clock"/>
    <n v="57.69"/>
    <n v="3"/>
    <n v="23.652899999999999"/>
    <x v="2"/>
    <x v="4"/>
  </r>
  <r>
    <x v="467"/>
    <x v="266"/>
    <n v="41894"/>
    <x v="0"/>
    <s v="TB-21400"/>
    <s v="Tom Boeckenhauer"/>
    <x v="0"/>
    <s v="United States"/>
    <s v="Tulsa"/>
    <x v="37"/>
    <x v="3"/>
    <s v="FUR-FU-10004665"/>
    <s v="Furniture"/>
    <x v="3"/>
    <s v="3M Polarizing Task Lamp with Clamp Arm, Light Gray"/>
    <n v="821.88"/>
    <n v="6"/>
    <n v="213.68879999999999"/>
    <x v="2"/>
    <x v="4"/>
  </r>
  <r>
    <x v="468"/>
    <x v="73"/>
    <n v="42644"/>
    <x v="1"/>
    <s v="SH-19975"/>
    <s v="Sally Hughsby"/>
    <x v="1"/>
    <s v="United States"/>
    <s v="Hesperia"/>
    <x v="2"/>
    <x v="1"/>
    <s v="FUR-BO-10004467"/>
    <s v="Furniture"/>
    <x v="0"/>
    <s v="Bestar Classic Bookcase"/>
    <n v="424.95749999999998"/>
    <n v="5"/>
    <n v="19.998000000000001"/>
    <x v="2"/>
    <x v="4"/>
  </r>
  <r>
    <x v="469"/>
    <x v="342"/>
    <n v="42999"/>
    <x v="0"/>
    <s v="AS-10225"/>
    <s v="Alan Schoenberger"/>
    <x v="1"/>
    <s v="United States"/>
    <s v="Provo"/>
    <x v="4"/>
    <x v="1"/>
    <s v="FUR-BO-10003404"/>
    <s v="Furniture"/>
    <x v="0"/>
    <s v="Global Adaptabilites Bookcase, Cherry/Storm Gray Finish"/>
    <n v="1292.94"/>
    <n v="3"/>
    <n v="77.576400000000007"/>
    <x v="4"/>
    <x v="4"/>
  </r>
  <r>
    <x v="470"/>
    <x v="37"/>
    <n v="42366"/>
    <x v="1"/>
    <s v="HR-14830"/>
    <s v="Harold Ryan"/>
    <x v="1"/>
    <s v="United States"/>
    <s v="Gilbert"/>
    <x v="22"/>
    <x v="1"/>
    <s v="FUR-CH-10004287"/>
    <s v="Furniture"/>
    <x v="1"/>
    <s v="SAFCO Arco Folding Chair"/>
    <n v="883.84"/>
    <n v="4"/>
    <n v="99.432000000000002"/>
    <x v="4"/>
    <x v="5"/>
  </r>
  <r>
    <x v="471"/>
    <x v="381"/>
    <n v="42494"/>
    <x v="2"/>
    <s v="HF-14995"/>
    <s v="Herbert Flentye"/>
    <x v="0"/>
    <s v="United States"/>
    <s v="Memphis"/>
    <x v="9"/>
    <x v="0"/>
    <s v="FUR-TA-10004534"/>
    <s v="Furniture"/>
    <x v="2"/>
    <s v="Bevis 44 x 96 Conference Tables"/>
    <n v="370.62"/>
    <n v="3"/>
    <n v="-142.071"/>
    <x v="0"/>
    <x v="7"/>
  </r>
  <r>
    <x v="472"/>
    <x v="382"/>
    <n v="42246"/>
    <x v="1"/>
    <s v="NL-18310"/>
    <s v="Nancy Lomonaco"/>
    <x v="2"/>
    <s v="United States"/>
    <s v="Los Angeles"/>
    <x v="2"/>
    <x v="1"/>
    <s v="FUR-CH-10002774"/>
    <s v="Furniture"/>
    <x v="1"/>
    <s v="Global Deluxe Stacking Chair, Gray"/>
    <n v="40.783999999999999"/>
    <n v="1"/>
    <n v="4.5881999999999996"/>
    <x v="2"/>
    <x v="10"/>
  </r>
  <r>
    <x v="473"/>
    <x v="383"/>
    <n v="41894"/>
    <x v="0"/>
    <s v="RR-19525"/>
    <s v="Rick Reed"/>
    <x v="1"/>
    <s v="United States"/>
    <s v="Lowell"/>
    <x v="20"/>
    <x v="2"/>
    <s v="FUR-CH-10003761"/>
    <s v="Furniture"/>
    <x v="1"/>
    <s v="Global Italian Leather Office Chair"/>
    <n v="785.88"/>
    <n v="6"/>
    <n v="212.1876"/>
    <x v="0"/>
    <x v="4"/>
  </r>
  <r>
    <x v="474"/>
    <x v="360"/>
    <n v="42397"/>
    <x v="1"/>
    <s v="AJ-10795"/>
    <s v="Anthony Johnson"/>
    <x v="1"/>
    <s v="United States"/>
    <s v="Seattle"/>
    <x v="13"/>
    <x v="1"/>
    <s v="FUR-FU-10001475"/>
    <s v="Furniture"/>
    <x v="3"/>
    <s v="Contract Clock, 14&quot;, Brown"/>
    <n v="109.9"/>
    <n v="5"/>
    <n v="37.366"/>
    <x v="6"/>
    <x v="8"/>
  </r>
  <r>
    <x v="475"/>
    <x v="384"/>
    <n v="41932"/>
    <x v="1"/>
    <s v="DL-12865"/>
    <s v="Dan Lawera"/>
    <x v="0"/>
    <s v="United States"/>
    <s v="Hialeah"/>
    <x v="1"/>
    <x v="0"/>
    <s v="FUR-FU-10004270"/>
    <s v="Furniture"/>
    <x v="3"/>
    <s v="Executive Impressions 13&quot; Clairmont Wall Clock"/>
    <n v="15.384"/>
    <n v="1"/>
    <n v="4.0382999999999996"/>
    <x v="2"/>
    <x v="1"/>
  </r>
  <r>
    <x v="476"/>
    <x v="385"/>
    <n v="41721"/>
    <x v="1"/>
    <s v="SM-20320"/>
    <s v="Sean Miller"/>
    <x v="2"/>
    <s v="United States"/>
    <s v="Jacksonville"/>
    <x v="1"/>
    <x v="0"/>
    <s v="FUR-FU-10004270"/>
    <s v="Furniture"/>
    <x v="3"/>
    <s v="Executive Impressions 13&quot; Clairmont Wall Clock"/>
    <n v="30.768000000000001"/>
    <n v="2"/>
    <n v="8.0765999999999991"/>
    <x v="2"/>
    <x v="9"/>
  </r>
  <r>
    <x v="476"/>
    <x v="385"/>
    <n v="41721"/>
    <x v="1"/>
    <s v="SM-20320"/>
    <s v="Sean Miller"/>
    <x v="2"/>
    <s v="United States"/>
    <s v="Jacksonville"/>
    <x v="1"/>
    <x v="0"/>
    <s v="FUR-FU-10001986"/>
    <s v="Furniture"/>
    <x v="3"/>
    <s v="Dana Fluorescent Magnifying Lamp, White, 36&quot;"/>
    <n v="122.352"/>
    <n v="3"/>
    <n v="15.294"/>
    <x v="2"/>
    <x v="9"/>
  </r>
  <r>
    <x v="477"/>
    <x v="386"/>
    <n v="42041"/>
    <x v="1"/>
    <s v="CC-12145"/>
    <s v="Charles Crestani"/>
    <x v="0"/>
    <s v="United States"/>
    <s v="Los Angeles"/>
    <x v="2"/>
    <x v="1"/>
    <s v="FUR-FU-10001876"/>
    <s v="Furniture"/>
    <x v="3"/>
    <s v="Computer Room Manger, 14&quot;"/>
    <n v="227.36"/>
    <n v="7"/>
    <n v="81.849599999999995"/>
    <x v="1"/>
    <x v="8"/>
  </r>
  <r>
    <x v="478"/>
    <x v="224"/>
    <n v="43019"/>
    <x v="2"/>
    <s v="CP-12085"/>
    <s v="Cathy Prescott"/>
    <x v="1"/>
    <s v="United States"/>
    <s v="Lakewood"/>
    <x v="15"/>
    <x v="2"/>
    <s v="FUR-FU-10003577"/>
    <s v="Furniture"/>
    <x v="3"/>
    <s v="Nu-Dell Leatherette Frames"/>
    <n v="45.887999999999998"/>
    <n v="4"/>
    <n v="9.1776"/>
    <x v="3"/>
    <x v="1"/>
  </r>
  <r>
    <x v="479"/>
    <x v="387"/>
    <n v="41981"/>
    <x v="0"/>
    <s v="LF-17185"/>
    <s v="Luke Foster"/>
    <x v="0"/>
    <s v="United States"/>
    <s v="Houston"/>
    <x v="5"/>
    <x v="3"/>
    <s v="FUR-FU-10002759"/>
    <s v="Furniture"/>
    <x v="3"/>
    <s v="12-1/2 Diameter Round Wall Clock"/>
    <n v="23.975999999999999"/>
    <n v="3"/>
    <n v="-14.3856"/>
    <x v="3"/>
    <x v="5"/>
  </r>
  <r>
    <x v="480"/>
    <x v="388"/>
    <n v="43052"/>
    <x v="1"/>
    <s v="EP-13915"/>
    <s v="Emily Phan"/>
    <x v="0"/>
    <s v="United States"/>
    <s v="Philadelphia"/>
    <x v="3"/>
    <x v="2"/>
    <s v="FUR-TA-10000849"/>
    <s v="Furniture"/>
    <x v="2"/>
    <s v="Bevis Rectangular Conference Tables"/>
    <n v="350.35199999999998"/>
    <n v="4"/>
    <n v="-140.14080000000001"/>
    <x v="6"/>
    <x v="0"/>
  </r>
  <r>
    <x v="481"/>
    <x v="389"/>
    <n v="42785"/>
    <x v="1"/>
    <s v="FH-14350"/>
    <s v="Fred Harton"/>
    <x v="0"/>
    <s v="United States"/>
    <s v="Seattle"/>
    <x v="13"/>
    <x v="1"/>
    <s v="FUR-FU-10004017"/>
    <s v="Furniture"/>
    <x v="3"/>
    <s v="Tenex Contemporary Contur Chairmats for Low and Medium Pile Carpet, Computer, 39&quot; x 49&quot;"/>
    <n v="107.53"/>
    <n v="1"/>
    <n v="21.506"/>
    <x v="6"/>
    <x v="11"/>
  </r>
  <r>
    <x v="482"/>
    <x v="18"/>
    <n v="42327"/>
    <x v="1"/>
    <s v="KL-16645"/>
    <s v="Ken Lonsdale"/>
    <x v="0"/>
    <s v="United States"/>
    <s v="Newark"/>
    <x v="14"/>
    <x v="2"/>
    <s v="FUR-BO-10004467"/>
    <s v="Furniture"/>
    <x v="0"/>
    <s v="Bestar Classic Bookcase"/>
    <n v="299.97000000000003"/>
    <n v="3"/>
    <n v="56.994300000000003"/>
    <x v="6"/>
    <x v="0"/>
  </r>
  <r>
    <x v="483"/>
    <x v="53"/>
    <n v="41951"/>
    <x v="1"/>
    <s v="MS-17530"/>
    <s v="MaryBeth Skach"/>
    <x v="0"/>
    <s v="United States"/>
    <s v="San Diego"/>
    <x v="2"/>
    <x v="1"/>
    <s v="FUR-FU-10004671"/>
    <s v="Furniture"/>
    <x v="3"/>
    <s v="Executive Impressions 12&quot; Wall Clock"/>
    <n v="35.340000000000003"/>
    <n v="2"/>
    <n v="13.4292"/>
    <x v="4"/>
    <x v="0"/>
  </r>
  <r>
    <x v="484"/>
    <x v="390"/>
    <n v="42180"/>
    <x v="0"/>
    <s v="SC-20770"/>
    <s v="Stewart Carmichael"/>
    <x v="1"/>
    <s v="United States"/>
    <s v="San Francisco"/>
    <x v="2"/>
    <x v="1"/>
    <s v="FUR-FU-10002253"/>
    <s v="Furniture"/>
    <x v="3"/>
    <s v="Howard Miller 13&quot; Diameter Pewter Finish Round Wall Clock"/>
    <n v="257.64"/>
    <n v="6"/>
    <n v="100.4796"/>
    <x v="2"/>
    <x v="2"/>
  </r>
  <r>
    <x v="485"/>
    <x v="264"/>
    <n v="41776"/>
    <x v="1"/>
    <s v="KT-16480"/>
    <s v="Kean Thornton"/>
    <x v="0"/>
    <s v="United States"/>
    <s v="Franklin"/>
    <x v="20"/>
    <x v="2"/>
    <s v="FUR-TA-10002228"/>
    <s v="Furniture"/>
    <x v="2"/>
    <s v="Bevis Traditional Conference Table Top, Plinth Base"/>
    <n v="700.05600000000004"/>
    <n v="3"/>
    <n v="-130.0104"/>
    <x v="2"/>
    <x v="7"/>
  </r>
  <r>
    <x v="486"/>
    <x v="391"/>
    <n v="41804"/>
    <x v="1"/>
    <s v="CS-11950"/>
    <s v="Carlos Soltero"/>
    <x v="0"/>
    <s v="United States"/>
    <s v="Seattle"/>
    <x v="13"/>
    <x v="1"/>
    <s v="FUR-CH-10002758"/>
    <s v="Furniture"/>
    <x v="1"/>
    <s v="Hon Deluxe Fabric Upholstered Stacking Chairs, Squared Back"/>
    <n v="585.55200000000002"/>
    <n v="3"/>
    <n v="73.194000000000003"/>
    <x v="6"/>
    <x v="2"/>
  </r>
  <r>
    <x v="487"/>
    <x v="261"/>
    <n v="41789"/>
    <x v="1"/>
    <s v="HF-14995"/>
    <s v="Herbert Flentye"/>
    <x v="0"/>
    <s v="United States"/>
    <s v="Los Angeles"/>
    <x v="2"/>
    <x v="1"/>
    <s v="FUR-CH-10000988"/>
    <s v="Furniture"/>
    <x v="1"/>
    <s v="Hon Olson Stacker Stools"/>
    <n v="225.29599999999999"/>
    <n v="2"/>
    <n v="22.529599999999999"/>
    <x v="4"/>
    <x v="7"/>
  </r>
  <r>
    <x v="488"/>
    <x v="237"/>
    <n v="42444"/>
    <x v="1"/>
    <s v="JP-16135"/>
    <s v="Julie Prescott"/>
    <x v="2"/>
    <s v="United States"/>
    <s v="Columbus"/>
    <x v="24"/>
    <x v="0"/>
    <s v="FUR-FU-10004270"/>
    <s v="Furniture"/>
    <x v="3"/>
    <s v="Executive Impressions 13&quot; Clairmont Wall Clock"/>
    <n v="76.92"/>
    <n v="4"/>
    <n v="31.537199999999999"/>
    <x v="4"/>
    <x v="9"/>
  </r>
  <r>
    <x v="489"/>
    <x v="247"/>
    <n v="43081"/>
    <x v="2"/>
    <s v="BT-11680"/>
    <s v="Brian Thompson"/>
    <x v="0"/>
    <s v="United States"/>
    <s v="Fort Lauderdale"/>
    <x v="1"/>
    <x v="0"/>
    <s v="FUR-FU-10001940"/>
    <s v="Furniture"/>
    <x v="3"/>
    <s v="Staple-based wall hangings"/>
    <n v="19.103999999999999"/>
    <n v="3"/>
    <n v="5.7312000000000003"/>
    <x v="3"/>
    <x v="5"/>
  </r>
  <r>
    <x v="490"/>
    <x v="392"/>
    <n v="42204"/>
    <x v="0"/>
    <s v="JM-15535"/>
    <s v="Jessica Myrick"/>
    <x v="0"/>
    <s v="United States"/>
    <s v="Bakersfield"/>
    <x v="2"/>
    <x v="1"/>
    <s v="FUR-BO-10003159"/>
    <s v="Furniture"/>
    <x v="0"/>
    <s v="Sauder Camden County Collection Libraries, Planked Cherry Finish"/>
    <n v="195.46600000000001"/>
    <n v="2"/>
    <n v="-13.797599999999999"/>
    <x v="3"/>
    <x v="3"/>
  </r>
  <r>
    <x v="491"/>
    <x v="393"/>
    <n v="42860"/>
    <x v="1"/>
    <s v="SS-20140"/>
    <s v="Saphhira Shifley"/>
    <x v="1"/>
    <s v="United States"/>
    <s v="Pompano Beach"/>
    <x v="1"/>
    <x v="0"/>
    <s v="FUR-FU-10001935"/>
    <s v="Furniture"/>
    <x v="3"/>
    <s v="3M Hangers With Command Adhesive"/>
    <n v="23.68"/>
    <n v="8"/>
    <n v="6.2160000000000002"/>
    <x v="2"/>
    <x v="6"/>
  </r>
  <r>
    <x v="492"/>
    <x v="231"/>
    <n v="42270"/>
    <x v="2"/>
    <s v="CD-12790"/>
    <s v="Cynthia Delaney"/>
    <x v="2"/>
    <s v="United States"/>
    <s v="Los Angeles"/>
    <x v="2"/>
    <x v="1"/>
    <s v="FUR-CH-10004997"/>
    <s v="Furniture"/>
    <x v="1"/>
    <s v="Hon Every-Day Series Multi-Task Chairs"/>
    <n v="601.53599999999994"/>
    <n v="4"/>
    <n v="0"/>
    <x v="3"/>
    <x v="4"/>
  </r>
  <r>
    <x v="493"/>
    <x v="116"/>
    <n v="41979"/>
    <x v="1"/>
    <s v="MD-17860"/>
    <s v="Michael Dominguez"/>
    <x v="1"/>
    <s v="United States"/>
    <s v="Corpus Christi"/>
    <x v="5"/>
    <x v="3"/>
    <s v="FUR-FU-10001588"/>
    <s v="Furniture"/>
    <x v="3"/>
    <s v="Deflect-o SuperTray Unbreakable Stackable Tray, Letter, Black"/>
    <n v="58.36"/>
    <n v="5"/>
    <n v="-24.803000000000001"/>
    <x v="4"/>
    <x v="5"/>
  </r>
  <r>
    <x v="493"/>
    <x v="116"/>
    <n v="41979"/>
    <x v="1"/>
    <s v="MD-17860"/>
    <s v="Michael Dominguez"/>
    <x v="1"/>
    <s v="United States"/>
    <s v="Corpus Christi"/>
    <x v="5"/>
    <x v="3"/>
    <s v="FUR-FU-10002759"/>
    <s v="Furniture"/>
    <x v="3"/>
    <s v="12-1/2 Diameter Round Wall Clock"/>
    <n v="39.96"/>
    <n v="5"/>
    <n v="-23.975999999999999"/>
    <x v="4"/>
    <x v="5"/>
  </r>
  <r>
    <x v="494"/>
    <x v="394"/>
    <n v="41746"/>
    <x v="1"/>
    <s v="KN-16450"/>
    <s v="Kean Nguyen"/>
    <x v="1"/>
    <s v="United States"/>
    <s v="Redondo Beach"/>
    <x v="2"/>
    <x v="1"/>
    <s v="FUR-BO-10001337"/>
    <s v="Furniture"/>
    <x v="0"/>
    <s v="O'Sullivan Living Dimensions 2-Shelf Bookcases"/>
    <n v="308.49900000000002"/>
    <n v="3"/>
    <n v="-18.146999999999998"/>
    <x v="2"/>
    <x v="6"/>
  </r>
  <r>
    <x v="495"/>
    <x v="54"/>
    <n v="43047"/>
    <x v="1"/>
    <s v="DL-13330"/>
    <s v="Denise Leinenbach"/>
    <x v="0"/>
    <s v="United States"/>
    <s v="Las Cruces"/>
    <x v="41"/>
    <x v="1"/>
    <s v="FUR-FU-10000629"/>
    <s v="Furniture"/>
    <x v="3"/>
    <s v="9-3/4 Diameter Round Wall Clock"/>
    <n v="41.37"/>
    <n v="3"/>
    <n v="17.375399999999999"/>
    <x v="2"/>
    <x v="0"/>
  </r>
  <r>
    <x v="496"/>
    <x v="395"/>
    <n v="42258"/>
    <x v="1"/>
    <s v="CC-12145"/>
    <s v="Charles Crestani"/>
    <x v="0"/>
    <s v="United States"/>
    <s v="El Paso"/>
    <x v="5"/>
    <x v="3"/>
    <s v="FUR-CH-10000553"/>
    <s v="Furniture"/>
    <x v="1"/>
    <s v="Metal Folding Chairs, Beige, 4/Carton"/>
    <n v="47.515999999999998"/>
    <n v="2"/>
    <n v="-2.0364"/>
    <x v="4"/>
    <x v="4"/>
  </r>
  <r>
    <x v="497"/>
    <x v="396"/>
    <n v="42212"/>
    <x v="0"/>
    <s v="MH-18025"/>
    <s v="Michelle Huthwaite"/>
    <x v="0"/>
    <s v="United States"/>
    <s v="Seattle"/>
    <x v="13"/>
    <x v="1"/>
    <s v="FUR-BO-10002213"/>
    <s v="Furniture"/>
    <x v="0"/>
    <s v="Sauder Forest Hills Library, Woodland Oak Finish"/>
    <n v="704.9"/>
    <n v="5"/>
    <n v="56.392000000000003"/>
    <x v="3"/>
    <x v="3"/>
  </r>
  <r>
    <x v="497"/>
    <x v="396"/>
    <n v="42212"/>
    <x v="0"/>
    <s v="MH-18025"/>
    <s v="Michelle Huthwaite"/>
    <x v="0"/>
    <s v="United States"/>
    <s v="Seattle"/>
    <x v="13"/>
    <x v="1"/>
    <s v="FUR-CH-10001854"/>
    <s v="Furniture"/>
    <x v="1"/>
    <s v="Office Star - Professional Matrix Back Chair with 2-to-1 Synchro Tilt and Mesh Fabric Seat"/>
    <n v="561.56799999999998"/>
    <n v="2"/>
    <n v="28.078399999999998"/>
    <x v="3"/>
    <x v="3"/>
  </r>
  <r>
    <x v="498"/>
    <x v="397"/>
    <n v="42326"/>
    <x v="0"/>
    <s v="MP-18175"/>
    <s v="Mike Pelletier"/>
    <x v="2"/>
    <s v="United States"/>
    <s v="Milwaukee"/>
    <x v="16"/>
    <x v="3"/>
    <s v="FUR-FU-10001185"/>
    <s v="Furniture"/>
    <x v="3"/>
    <s v="Advantus Employee of the Month Certificate Frame, 11 x 13-1/2"/>
    <n v="185.58"/>
    <n v="6"/>
    <n v="76.087800000000001"/>
    <x v="3"/>
    <x v="0"/>
  </r>
  <r>
    <x v="498"/>
    <x v="397"/>
    <n v="42326"/>
    <x v="0"/>
    <s v="MP-18175"/>
    <s v="Mike Pelletier"/>
    <x v="2"/>
    <s v="United States"/>
    <s v="Milwaukee"/>
    <x v="16"/>
    <x v="3"/>
    <s v="FUR-TA-10001520"/>
    <s v="Furniture"/>
    <x v="2"/>
    <s v="Lesro Sheffield Collection Coffee Table, End Table, Center Table, Corner Table"/>
    <n v="214.11"/>
    <n v="3"/>
    <n v="36.398699999999998"/>
    <x v="3"/>
    <x v="0"/>
  </r>
  <r>
    <x v="498"/>
    <x v="397"/>
    <n v="42326"/>
    <x v="0"/>
    <s v="MP-18175"/>
    <s v="Mike Pelletier"/>
    <x v="2"/>
    <s v="United States"/>
    <s v="Milwaukee"/>
    <x v="16"/>
    <x v="3"/>
    <s v="FUR-TA-10000688"/>
    <s v="Furniture"/>
    <x v="2"/>
    <s v="Chromcraft Bull-Nose Wood Round Conference Table Top, Wood Base"/>
    <n v="653.54999999999995"/>
    <n v="3"/>
    <n v="111.1035"/>
    <x v="3"/>
    <x v="0"/>
  </r>
  <r>
    <x v="499"/>
    <x v="398"/>
    <n v="42255"/>
    <x v="1"/>
    <s v="DR-12940"/>
    <s v="Daniel Raglin"/>
    <x v="2"/>
    <s v="United States"/>
    <s v="Franklin"/>
    <x v="20"/>
    <x v="2"/>
    <s v="FUR-CH-10003817"/>
    <s v="Furniture"/>
    <x v="1"/>
    <s v="Global Value Steno Chair, Gray"/>
    <n v="60.74"/>
    <n v="1"/>
    <n v="15.185"/>
    <x v="1"/>
    <x v="4"/>
  </r>
  <r>
    <x v="499"/>
    <x v="398"/>
    <n v="42255"/>
    <x v="1"/>
    <s v="DR-12940"/>
    <s v="Daniel Raglin"/>
    <x v="2"/>
    <s v="United States"/>
    <s v="Franklin"/>
    <x v="20"/>
    <x v="2"/>
    <s v="FUR-FU-10000308"/>
    <s v="Furniture"/>
    <x v="3"/>
    <s v="Deflect-o Glass Clear Studded Chair Mats"/>
    <n v="124.36"/>
    <n v="2"/>
    <n v="27.359200000000001"/>
    <x v="1"/>
    <x v="4"/>
  </r>
  <r>
    <x v="500"/>
    <x v="399"/>
    <n v="42498"/>
    <x v="2"/>
    <s v="DM-13015"/>
    <s v="Darrin Martin"/>
    <x v="0"/>
    <s v="United States"/>
    <s v="Encinitas"/>
    <x v="2"/>
    <x v="1"/>
    <s v="FUR-TA-10003748"/>
    <s v="Furniture"/>
    <x v="2"/>
    <s v="Bevis 36 x 72 Conference Tables"/>
    <n v="298.77600000000001"/>
    <n v="3"/>
    <n v="7.4694000000000003"/>
    <x v="0"/>
    <x v="7"/>
  </r>
  <r>
    <x v="501"/>
    <x v="400"/>
    <n v="41912"/>
    <x v="1"/>
    <s v="MT-18070"/>
    <s v="Michelle Tran"/>
    <x v="2"/>
    <s v="United States"/>
    <s v="Houston"/>
    <x v="5"/>
    <x v="3"/>
    <s v="FUR-BO-10003272"/>
    <s v="Furniture"/>
    <x v="0"/>
    <s v="O'Sullivan Living Dimensions 5-Shelf Bookcases"/>
    <n v="300.53280000000001"/>
    <n v="2"/>
    <n v="-97.231200000000001"/>
    <x v="2"/>
    <x v="4"/>
  </r>
  <r>
    <x v="502"/>
    <x v="401"/>
    <n v="41717"/>
    <x v="1"/>
    <s v="CK-12325"/>
    <s v="Christine Kargatis"/>
    <x v="2"/>
    <s v="United States"/>
    <s v="Chesapeake"/>
    <x v="25"/>
    <x v="0"/>
    <s v="FUR-CH-10003379"/>
    <s v="Furniture"/>
    <x v="1"/>
    <s v="Global Commerce Series High-Back Swivel/Tilt Chairs"/>
    <n v="1139.92"/>
    <n v="4"/>
    <n v="284.98"/>
    <x v="2"/>
    <x v="9"/>
  </r>
  <r>
    <x v="503"/>
    <x v="402"/>
    <n v="42735"/>
    <x v="1"/>
    <s v="BG-11695"/>
    <s v="Brooke Gillingham"/>
    <x v="1"/>
    <s v="United States"/>
    <s v="Woodstock"/>
    <x v="8"/>
    <x v="3"/>
    <s v="FUR-CH-10004853"/>
    <s v="Furniture"/>
    <x v="1"/>
    <s v="Global Manager's Adjustable Task Chair, Storm"/>
    <n v="845.48800000000006"/>
    <n v="8"/>
    <n v="-12.0784"/>
    <x v="4"/>
    <x v="5"/>
  </r>
  <r>
    <x v="504"/>
    <x v="403"/>
    <n v="42840"/>
    <x v="1"/>
    <s v="DM-13345"/>
    <s v="Denise Monton"/>
    <x v="1"/>
    <s v="United States"/>
    <s v="Roswell"/>
    <x v="24"/>
    <x v="0"/>
    <s v="FUR-FU-10003832"/>
    <s v="Furniture"/>
    <x v="3"/>
    <s v="Eldon Expressions Punched Metal &amp; Wood Desk Accessories, Black &amp; Cherry"/>
    <n v="56.28"/>
    <n v="6"/>
    <n v="15.7584"/>
    <x v="1"/>
    <x v="6"/>
  </r>
  <r>
    <x v="505"/>
    <x v="331"/>
    <n v="42450"/>
    <x v="0"/>
    <s v="SV-20935"/>
    <s v="Susan Vittorini"/>
    <x v="0"/>
    <s v="United States"/>
    <s v="Oceanside"/>
    <x v="7"/>
    <x v="2"/>
    <s v="FUR-FU-10000409"/>
    <s v="Furniture"/>
    <x v="3"/>
    <s v="GE 4 Foot Flourescent Tube, 40 Watt"/>
    <n v="14.98"/>
    <n v="1"/>
    <n v="6.8907999999999996"/>
    <x v="3"/>
    <x v="9"/>
  </r>
  <r>
    <x v="505"/>
    <x v="331"/>
    <n v="42450"/>
    <x v="0"/>
    <s v="SV-20935"/>
    <s v="Susan Vittorini"/>
    <x v="0"/>
    <s v="United States"/>
    <s v="Oceanside"/>
    <x v="7"/>
    <x v="2"/>
    <s v="FUR-FU-10000221"/>
    <s v="Furniture"/>
    <x v="3"/>
    <s v="Master Caster Door Stop, Brown"/>
    <n v="20.32"/>
    <n v="4"/>
    <n v="6.9088000000000003"/>
    <x v="3"/>
    <x v="9"/>
  </r>
  <r>
    <x v="506"/>
    <x v="238"/>
    <n v="42611"/>
    <x v="2"/>
    <s v="DJ-13510"/>
    <s v="Don Jones"/>
    <x v="1"/>
    <s v="United States"/>
    <s v="San Diego"/>
    <x v="2"/>
    <x v="1"/>
    <s v="FUR-CH-10001215"/>
    <s v="Furniture"/>
    <x v="1"/>
    <s v="Global Troy Executive Leather Low-Back Tilter"/>
    <n v="1603.136"/>
    <n v="4"/>
    <n v="100.196"/>
    <x v="0"/>
    <x v="10"/>
  </r>
  <r>
    <x v="507"/>
    <x v="404"/>
    <n v="42599"/>
    <x v="0"/>
    <s v="CC-12370"/>
    <s v="Christopher Conant"/>
    <x v="0"/>
    <s v="United States"/>
    <s v="Fayetteville"/>
    <x v="30"/>
    <x v="0"/>
    <s v="FUR-CH-10000988"/>
    <s v="Furniture"/>
    <x v="1"/>
    <s v="Hon Olson Stacker Stools"/>
    <n v="225.29599999999999"/>
    <n v="2"/>
    <n v="22.529599999999999"/>
    <x v="3"/>
    <x v="10"/>
  </r>
  <r>
    <x v="508"/>
    <x v="405"/>
    <n v="42878"/>
    <x v="1"/>
    <s v="SC-20380"/>
    <s v="Shahid Collister"/>
    <x v="0"/>
    <s v="United States"/>
    <s v="Atlanta"/>
    <x v="24"/>
    <x v="0"/>
    <s v="FUR-BO-10004695"/>
    <s v="Furniture"/>
    <x v="0"/>
    <s v="O'Sullivan 2-Door Barrister Bookcase in Odessa Pine"/>
    <n v="1628.82"/>
    <n v="9"/>
    <n v="374.62860000000001"/>
    <x v="4"/>
    <x v="7"/>
  </r>
  <r>
    <x v="509"/>
    <x v="235"/>
    <n v="42905"/>
    <x v="1"/>
    <s v="LC-16885"/>
    <s v="Lena Creighton"/>
    <x v="0"/>
    <s v="United States"/>
    <s v="Saint Petersburg"/>
    <x v="1"/>
    <x v="0"/>
    <s v="FUR-FU-10001546"/>
    <s v="Furniture"/>
    <x v="3"/>
    <s v="Dana Swing-Arm Lamps"/>
    <n v="17.088000000000001"/>
    <n v="2"/>
    <n v="1.0680000000000001"/>
    <x v="1"/>
    <x v="2"/>
  </r>
  <r>
    <x v="510"/>
    <x v="406"/>
    <n v="41724"/>
    <x v="1"/>
    <s v="BF-11275"/>
    <s v="Beth Fritzler"/>
    <x v="1"/>
    <s v="United States"/>
    <s v="Tucson"/>
    <x v="22"/>
    <x v="1"/>
    <s v="FUR-CH-10001482"/>
    <s v="Furniture"/>
    <x v="1"/>
    <s v="Office Star - Mesh Screen back chair with Vinyl seat"/>
    <n v="314.35199999999998"/>
    <n v="3"/>
    <n v="-35.364600000000003"/>
    <x v="4"/>
    <x v="9"/>
  </r>
  <r>
    <x v="511"/>
    <x v="407"/>
    <n v="42392"/>
    <x v="0"/>
    <s v="TD-20995"/>
    <s v="Tamara Dahlen"/>
    <x v="0"/>
    <s v="United States"/>
    <s v="San Diego"/>
    <x v="2"/>
    <x v="1"/>
    <s v="FUR-CH-10004289"/>
    <s v="Furniture"/>
    <x v="1"/>
    <s v="Global Super Steno Chair"/>
    <n v="153.56800000000001"/>
    <n v="2"/>
    <n v="-5.7587999999999999"/>
    <x v="3"/>
    <x v="8"/>
  </r>
  <r>
    <x v="511"/>
    <x v="407"/>
    <n v="42392"/>
    <x v="0"/>
    <s v="TD-20995"/>
    <s v="Tamara Dahlen"/>
    <x v="0"/>
    <s v="United States"/>
    <s v="San Diego"/>
    <x v="2"/>
    <x v="1"/>
    <s v="FUR-CH-10000785"/>
    <s v="Furniture"/>
    <x v="1"/>
    <s v="Global Ergonomic Managers Chair"/>
    <n v="1013.4880000000001"/>
    <n v="7"/>
    <n v="76.011600000000001"/>
    <x v="3"/>
    <x v="8"/>
  </r>
  <r>
    <x v="512"/>
    <x v="367"/>
    <n v="42690"/>
    <x v="0"/>
    <s v="BK-11260"/>
    <s v="Berenike Kampe"/>
    <x v="0"/>
    <s v="United States"/>
    <s v="San Francisco"/>
    <x v="2"/>
    <x v="1"/>
    <s v="FUR-FU-10001852"/>
    <s v="Furniture"/>
    <x v="3"/>
    <s v="Eldon Regeneration Recycled Desk Accessories, Smoke"/>
    <n v="6.96"/>
    <n v="4"/>
    <n v="2.2271999999999998"/>
    <x v="2"/>
    <x v="0"/>
  </r>
  <r>
    <x v="513"/>
    <x v="408"/>
    <n v="42665"/>
    <x v="1"/>
    <s v="EP-13915"/>
    <s v="Emily Phan"/>
    <x v="0"/>
    <s v="United States"/>
    <s v="Tempe"/>
    <x v="22"/>
    <x v="1"/>
    <s v="FUR-CH-10003396"/>
    <s v="Furniture"/>
    <x v="1"/>
    <s v="Global Deluxe Steno Chair"/>
    <n v="307.92"/>
    <n v="5"/>
    <n v="-34.640999999999998"/>
    <x v="4"/>
    <x v="1"/>
  </r>
  <r>
    <x v="514"/>
    <x v="149"/>
    <n v="41760"/>
    <x v="0"/>
    <s v="HG-14845"/>
    <s v="Harry Greene"/>
    <x v="0"/>
    <s v="United States"/>
    <s v="Lake Charles"/>
    <x v="35"/>
    <x v="0"/>
    <s v="FUR-CH-10002304"/>
    <s v="Furniture"/>
    <x v="1"/>
    <s v="Global Stack Chair without Arms, Black"/>
    <n v="51.96"/>
    <n v="2"/>
    <n v="12.99"/>
    <x v="3"/>
    <x v="6"/>
  </r>
  <r>
    <x v="515"/>
    <x v="409"/>
    <n v="43037"/>
    <x v="1"/>
    <s v="JC-16105"/>
    <s v="Julie Creighton"/>
    <x v="1"/>
    <s v="United States"/>
    <s v="Rochester"/>
    <x v="7"/>
    <x v="2"/>
    <s v="FUR-FU-10000771"/>
    <s v="Furniture"/>
    <x v="3"/>
    <s v="Eldon 200 Class Desk Accessories, Smoke"/>
    <n v="69.08"/>
    <n v="11"/>
    <n v="29.0136"/>
    <x v="6"/>
    <x v="1"/>
  </r>
  <r>
    <x v="516"/>
    <x v="12"/>
    <n v="42124"/>
    <x v="1"/>
    <s v="PW-19240"/>
    <s v="Pierre Wener"/>
    <x v="0"/>
    <s v="United States"/>
    <s v="Houston"/>
    <x v="5"/>
    <x v="3"/>
    <s v="FUR-CH-10004086"/>
    <s v="Furniture"/>
    <x v="1"/>
    <s v="Hon 4070 Series Pagoda Armless Upholstered Stacking Chairs"/>
    <n v="408.42200000000003"/>
    <n v="2"/>
    <n v="-5.8346"/>
    <x v="4"/>
    <x v="6"/>
  </r>
  <r>
    <x v="517"/>
    <x v="410"/>
    <n v="42552"/>
    <x v="1"/>
    <s v="KH-16330"/>
    <s v="Katharine Harms"/>
    <x v="1"/>
    <s v="United States"/>
    <s v="Highland Park"/>
    <x v="8"/>
    <x v="3"/>
    <s v="FUR-CH-10003981"/>
    <s v="Furniture"/>
    <x v="1"/>
    <s v="Global Commerce Series Low-Back Swivel/Tilt Chairs"/>
    <n v="539.65800000000002"/>
    <n v="3"/>
    <n v="-7.7093999999999996"/>
    <x v="4"/>
    <x v="2"/>
  </r>
  <r>
    <x v="518"/>
    <x v="411"/>
    <n v="42697"/>
    <x v="3"/>
    <s v="LS-17200"/>
    <s v="Luke Schmidt"/>
    <x v="1"/>
    <s v="United States"/>
    <s v="Philadelphia"/>
    <x v="3"/>
    <x v="2"/>
    <s v="FUR-FU-10002088"/>
    <s v="Furniture"/>
    <x v="3"/>
    <s v="Nu-Dell Float Frame 11 x 14 1/2"/>
    <n v="14.368"/>
    <n v="2"/>
    <n v="3.9512"/>
    <x v="7"/>
    <x v="0"/>
  </r>
  <r>
    <x v="518"/>
    <x v="411"/>
    <n v="42697"/>
    <x v="3"/>
    <s v="LS-17200"/>
    <s v="Luke Schmidt"/>
    <x v="1"/>
    <s v="United States"/>
    <s v="Philadelphia"/>
    <x v="3"/>
    <x v="2"/>
    <s v="FUR-FU-10003976"/>
    <s v="Furniture"/>
    <x v="3"/>
    <s v="DAX Executive Solid Wood Document Frame, Desktop or Hang, Mahogany, 5 x 7"/>
    <n v="70.447999999999993"/>
    <n v="7"/>
    <n v="12.3284"/>
    <x v="7"/>
    <x v="0"/>
  </r>
  <r>
    <x v="519"/>
    <x v="412"/>
    <n v="41887"/>
    <x v="2"/>
    <s v="JM-16195"/>
    <s v="Justin MacKendrick"/>
    <x v="0"/>
    <s v="United States"/>
    <s v="Watertown"/>
    <x v="7"/>
    <x v="2"/>
    <s v="FUR-FU-10002116"/>
    <s v="Furniture"/>
    <x v="3"/>
    <s v="Tenex Carpeted, Granite-Look or Clear Contemporary Contour Shape Chair Mats"/>
    <n v="70.709999999999994"/>
    <n v="1"/>
    <n v="4.9497"/>
    <x v="0"/>
    <x v="4"/>
  </r>
  <r>
    <x v="520"/>
    <x v="413"/>
    <n v="42930"/>
    <x v="0"/>
    <s v="BP-11155"/>
    <s v="Becky Pak"/>
    <x v="0"/>
    <s v="United States"/>
    <s v="Columbus"/>
    <x v="24"/>
    <x v="0"/>
    <s v="FUR-FU-10000771"/>
    <s v="Furniture"/>
    <x v="3"/>
    <s v="Eldon 200 Class Desk Accessories, Smoke"/>
    <n v="18.84"/>
    <n v="3"/>
    <n v="7.9127999999999998"/>
    <x v="4"/>
    <x v="3"/>
  </r>
  <r>
    <x v="521"/>
    <x v="414"/>
    <n v="43063"/>
    <x v="1"/>
    <s v="ME-17320"/>
    <s v="Maria Etezadi"/>
    <x v="2"/>
    <s v="United States"/>
    <s v="Saginaw"/>
    <x v="17"/>
    <x v="3"/>
    <s v="FUR-FU-10002597"/>
    <s v="Furniture"/>
    <x v="3"/>
    <s v="C-Line Magnetic Cubicle Keepers, Clear Polypropylene"/>
    <n v="19.760000000000002"/>
    <n v="4"/>
    <n v="8.2992000000000008"/>
    <x v="6"/>
    <x v="0"/>
  </r>
  <r>
    <x v="522"/>
    <x v="415"/>
    <n v="42224"/>
    <x v="3"/>
    <s v="TT-21220"/>
    <s v="Thomas Thornton"/>
    <x v="0"/>
    <s v="United States"/>
    <s v="San Francisco"/>
    <x v="2"/>
    <x v="1"/>
    <s v="FUR-CH-10000785"/>
    <s v="Furniture"/>
    <x v="1"/>
    <s v="Global Ergonomic Managers Chair"/>
    <n v="144.78399999999999"/>
    <n v="1"/>
    <n v="10.8588"/>
    <x v="7"/>
    <x v="10"/>
  </r>
  <r>
    <x v="523"/>
    <x v="416"/>
    <n v="42825"/>
    <x v="1"/>
    <s v="JD-16150"/>
    <s v="Justin Deggeller"/>
    <x v="1"/>
    <s v="United States"/>
    <s v="Milwaukee"/>
    <x v="16"/>
    <x v="3"/>
    <s v="FUR-CH-10000422"/>
    <s v="Furniture"/>
    <x v="1"/>
    <s v="Global Highback Leather Tilter in Burgundy"/>
    <n v="90.99"/>
    <n v="1"/>
    <n v="14.558400000000001"/>
    <x v="6"/>
    <x v="9"/>
  </r>
  <r>
    <x v="523"/>
    <x v="416"/>
    <n v="42825"/>
    <x v="1"/>
    <s v="JD-16150"/>
    <s v="Justin Deggeller"/>
    <x v="1"/>
    <s v="United States"/>
    <s v="Milwaukee"/>
    <x v="16"/>
    <x v="3"/>
    <s v="FUR-CH-10004675"/>
    <s v="Furniture"/>
    <x v="1"/>
    <s v="Lifetime Advantage Folding Chairs, 4/Carton"/>
    <n v="1526.56"/>
    <n v="7"/>
    <n v="427.43680000000001"/>
    <x v="6"/>
    <x v="9"/>
  </r>
  <r>
    <x v="523"/>
    <x v="416"/>
    <n v="42825"/>
    <x v="1"/>
    <s v="JD-16150"/>
    <s v="Justin Deggeller"/>
    <x v="1"/>
    <s v="United States"/>
    <s v="Milwaukee"/>
    <x v="16"/>
    <x v="3"/>
    <s v="FUR-CH-10002880"/>
    <s v="Furniture"/>
    <x v="1"/>
    <s v="Global High-Back Leather Tilter, Burgundy"/>
    <n v="368.97"/>
    <n v="3"/>
    <n v="40.5867"/>
    <x v="6"/>
    <x v="9"/>
  </r>
  <r>
    <x v="524"/>
    <x v="49"/>
    <n v="43063"/>
    <x v="1"/>
    <s v="MC-18100"/>
    <s v="Mick Crebagga"/>
    <x v="0"/>
    <s v="United States"/>
    <s v="Los Angeles"/>
    <x v="2"/>
    <x v="1"/>
    <s v="FUR-FU-10002685"/>
    <s v="Furniture"/>
    <x v="3"/>
    <s v="Executive Impressions 13-1/2&quot; Indoor/Outdoor Wall Clock"/>
    <n v="18.7"/>
    <n v="1"/>
    <n v="7.1059999999999999"/>
    <x v="2"/>
    <x v="0"/>
  </r>
  <r>
    <x v="525"/>
    <x v="114"/>
    <n v="42679"/>
    <x v="2"/>
    <s v="LH-17020"/>
    <s v="Lisa Hazard"/>
    <x v="0"/>
    <s v="United States"/>
    <s v="San Francisco"/>
    <x v="2"/>
    <x v="1"/>
    <s v="FUR-FU-10004020"/>
    <s v="Furniture"/>
    <x v="3"/>
    <s v="Advantus Panel Wall Acrylic Frame"/>
    <n v="38.29"/>
    <n v="7"/>
    <n v="16.464700000000001"/>
    <x v="5"/>
    <x v="0"/>
  </r>
  <r>
    <x v="526"/>
    <x v="417"/>
    <n v="43087"/>
    <x v="1"/>
    <s v="MP-18175"/>
    <s v="Mike Pelletier"/>
    <x v="2"/>
    <s v="United States"/>
    <s v="San Diego"/>
    <x v="2"/>
    <x v="1"/>
    <s v="FUR-FU-10004963"/>
    <s v="Furniture"/>
    <x v="3"/>
    <s v="Eldon 400 Class Desk Accessories, Black Carbon"/>
    <n v="26.25"/>
    <n v="3"/>
    <n v="11.025"/>
    <x v="4"/>
    <x v="5"/>
  </r>
  <r>
    <x v="527"/>
    <x v="418"/>
    <n v="43051"/>
    <x v="3"/>
    <s v="EM-14140"/>
    <s v="Eugene Moren"/>
    <x v="2"/>
    <s v="United States"/>
    <s v="Glendale"/>
    <x v="22"/>
    <x v="1"/>
    <s v="FUR-CH-10004875"/>
    <s v="Furniture"/>
    <x v="1"/>
    <s v="Harbour Creations 67200 Series Stacking Chairs"/>
    <n v="113.88800000000001"/>
    <n v="2"/>
    <n v="9.9651999999999994"/>
    <x v="7"/>
    <x v="0"/>
  </r>
  <r>
    <x v="527"/>
    <x v="418"/>
    <n v="43051"/>
    <x v="3"/>
    <s v="EM-14140"/>
    <s v="Eugene Moren"/>
    <x v="2"/>
    <s v="United States"/>
    <s v="Glendale"/>
    <x v="22"/>
    <x v="1"/>
    <s v="FUR-FU-10000305"/>
    <s v="Furniture"/>
    <x v="3"/>
    <s v="Tenex V2T-RE Standard Weight Series Chair Mat, 45&quot; x 53&quot;, Lip 25&quot; x 12&quot;"/>
    <n v="113.568"/>
    <n v="2"/>
    <n v="-5.6783999999999999"/>
    <x v="7"/>
    <x v="0"/>
  </r>
  <r>
    <x v="528"/>
    <x v="419"/>
    <n v="42920"/>
    <x v="1"/>
    <s v="MA-17995"/>
    <s v="Michelle Arnett"/>
    <x v="2"/>
    <s v="United States"/>
    <s v="Watertown"/>
    <x v="7"/>
    <x v="2"/>
    <s v="FUR-CH-10002647"/>
    <s v="Furniture"/>
    <x v="1"/>
    <s v="Situations Contoured Folding Chairs, 4/Set"/>
    <n v="191.64599999999999"/>
    <n v="3"/>
    <n v="31.940999999999999"/>
    <x v="1"/>
    <x v="2"/>
  </r>
  <r>
    <x v="529"/>
    <x v="420"/>
    <n v="43090"/>
    <x v="0"/>
    <s v="AY-10555"/>
    <s v="Andy Yotov"/>
    <x v="1"/>
    <s v="United States"/>
    <s v="Oceanside"/>
    <x v="2"/>
    <x v="1"/>
    <s v="FUR-CH-10002774"/>
    <s v="Furniture"/>
    <x v="1"/>
    <s v="Global Deluxe Stacking Chair, Gray"/>
    <n v="81.567999999999998"/>
    <n v="2"/>
    <n v="9.1763999999999992"/>
    <x v="2"/>
    <x v="5"/>
  </r>
  <r>
    <x v="529"/>
    <x v="420"/>
    <n v="43090"/>
    <x v="0"/>
    <s v="AY-10555"/>
    <s v="Andy Yotov"/>
    <x v="1"/>
    <s v="United States"/>
    <s v="Oceanside"/>
    <x v="2"/>
    <x v="1"/>
    <s v="FUR-CH-10003817"/>
    <s v="Furniture"/>
    <x v="1"/>
    <s v="Global Value Steno Chair, Gray"/>
    <n v="97.183999999999997"/>
    <n v="2"/>
    <n v="6.0739999999999998"/>
    <x v="2"/>
    <x v="5"/>
  </r>
  <r>
    <x v="529"/>
    <x v="420"/>
    <n v="43090"/>
    <x v="0"/>
    <s v="AY-10555"/>
    <s v="Andy Yotov"/>
    <x v="1"/>
    <s v="United States"/>
    <s v="Oceanside"/>
    <x v="2"/>
    <x v="1"/>
    <s v="FUR-FU-10002445"/>
    <s v="Furniture"/>
    <x v="3"/>
    <s v="DAX Two-Tone Rosewood/Black Document Frame, Desktop, 5 x 7"/>
    <n v="18.96"/>
    <n v="2"/>
    <n v="7.5839999999999996"/>
    <x v="2"/>
    <x v="5"/>
  </r>
  <r>
    <x v="530"/>
    <x v="421"/>
    <n v="42004"/>
    <x v="1"/>
    <s v="Co-12640"/>
    <s v="Corey-Lock"/>
    <x v="0"/>
    <s v="United States"/>
    <s v="Skokie"/>
    <x v="8"/>
    <x v="3"/>
    <s v="FUR-FU-10001473"/>
    <s v="Furniture"/>
    <x v="3"/>
    <s v="DAX Wood Document Frame"/>
    <n v="32.951999999999998"/>
    <n v="6"/>
    <n v="-19.7712"/>
    <x v="4"/>
    <x v="5"/>
  </r>
  <r>
    <x v="531"/>
    <x v="200"/>
    <n v="43048"/>
    <x v="0"/>
    <s v="JF-15565"/>
    <s v="Jill Fjeld"/>
    <x v="0"/>
    <s v="United States"/>
    <s v="Fayetteville"/>
    <x v="30"/>
    <x v="0"/>
    <s v="FUR-FU-10004671"/>
    <s v="Furniture"/>
    <x v="3"/>
    <s v="Executive Impressions 12&quot; Wall Clock"/>
    <n v="28.271999999999998"/>
    <n v="2"/>
    <n v="6.3612000000000002"/>
    <x v="0"/>
    <x v="0"/>
  </r>
  <r>
    <x v="532"/>
    <x v="422"/>
    <n v="42136"/>
    <x v="1"/>
    <s v="AG-10675"/>
    <s v="Anna Gayman"/>
    <x v="0"/>
    <s v="United States"/>
    <s v="Allen"/>
    <x v="5"/>
    <x v="3"/>
    <s v="FUR-TA-10001095"/>
    <s v="Furniture"/>
    <x v="2"/>
    <s v="Chromcraft Round Conference Tables"/>
    <n v="244.006"/>
    <n v="2"/>
    <n v="-31.372199999999999"/>
    <x v="2"/>
    <x v="7"/>
  </r>
  <r>
    <x v="533"/>
    <x v="423"/>
    <n v="43073"/>
    <x v="3"/>
    <s v="DV-13045"/>
    <s v="Darrin Van Huff"/>
    <x v="1"/>
    <s v="United States"/>
    <s v="Philadelphia"/>
    <x v="3"/>
    <x v="2"/>
    <s v="FUR-CH-10001797"/>
    <s v="Furniture"/>
    <x v="1"/>
    <s v="Safco Chair Connectors, 6/Carton"/>
    <n v="188.55199999999999"/>
    <n v="7"/>
    <n v="-2.6936"/>
    <x v="7"/>
    <x v="5"/>
  </r>
  <r>
    <x v="534"/>
    <x v="424"/>
    <n v="41655"/>
    <x v="0"/>
    <s v="ND-18370"/>
    <s v="Natalie DeCherney"/>
    <x v="0"/>
    <s v="United States"/>
    <s v="Mount Pleasant"/>
    <x v="10"/>
    <x v="0"/>
    <s v="FUR-CH-10000422"/>
    <s v="Furniture"/>
    <x v="1"/>
    <s v="Global Highback Leather Tilter in Burgundy"/>
    <n v="545.94000000000005"/>
    <n v="6"/>
    <n v="87.350399999999993"/>
    <x v="0"/>
    <x v="8"/>
  </r>
  <r>
    <x v="535"/>
    <x v="425"/>
    <n v="42172"/>
    <x v="1"/>
    <s v="GB-14575"/>
    <s v="Giulietta Baptist"/>
    <x v="0"/>
    <s v="United States"/>
    <s v="Philadelphia"/>
    <x v="3"/>
    <x v="2"/>
    <s v="FUR-FU-10003623"/>
    <s v="Furniture"/>
    <x v="3"/>
    <s v="DataProducts Ampli Magnifier Task Lamp, Black,"/>
    <n v="43.295999999999999"/>
    <n v="2"/>
    <n v="4.3296000000000001"/>
    <x v="2"/>
    <x v="2"/>
  </r>
  <r>
    <x v="536"/>
    <x v="56"/>
    <n v="41838"/>
    <x v="1"/>
    <s v="CL-12565"/>
    <s v="Clay Ludtke"/>
    <x v="0"/>
    <s v="United States"/>
    <s v="Seattle"/>
    <x v="13"/>
    <x v="1"/>
    <s v="FUR-CH-10001797"/>
    <s v="Furniture"/>
    <x v="1"/>
    <s v="Safco Chair Connectors, 6/Carton"/>
    <n v="123.136"/>
    <n v="4"/>
    <n v="13.8528"/>
    <x v="6"/>
    <x v="3"/>
  </r>
  <r>
    <x v="537"/>
    <x v="387"/>
    <n v="41984"/>
    <x v="0"/>
    <s v="RC-19960"/>
    <s v="Ryan Crowe"/>
    <x v="0"/>
    <s v="United States"/>
    <s v="Springfield"/>
    <x v="36"/>
    <x v="1"/>
    <s v="FUR-TA-10003238"/>
    <s v="Furniture"/>
    <x v="2"/>
    <s v="Chromcraft Bull-Nose Wood 48&quot; x 96&quot; Rectangular Conference Tables"/>
    <n v="275.49"/>
    <n v="1"/>
    <n v="-170.8038"/>
    <x v="2"/>
    <x v="5"/>
  </r>
  <r>
    <x v="538"/>
    <x v="426"/>
    <n v="42520"/>
    <x v="1"/>
    <s v="JB-16045"/>
    <s v="Julia Barnett"/>
    <x v="2"/>
    <s v="United States"/>
    <s v="Columbus"/>
    <x v="24"/>
    <x v="0"/>
    <s v="FUR-FU-10000755"/>
    <s v="Furniture"/>
    <x v="3"/>
    <s v="Eldon Expressions Mahogany Wood Desk Collection"/>
    <n v="24.96"/>
    <n v="4"/>
    <n v="6.24"/>
    <x v="2"/>
    <x v="7"/>
  </r>
  <r>
    <x v="539"/>
    <x v="112"/>
    <n v="41815"/>
    <x v="1"/>
    <s v="NW-18400"/>
    <s v="Natalie Webber"/>
    <x v="0"/>
    <s v="United States"/>
    <s v="Philadelphia"/>
    <x v="3"/>
    <x v="2"/>
    <s v="FUR-FU-10000550"/>
    <s v="Furniture"/>
    <x v="3"/>
    <s v="Stacking Trays by OIC"/>
    <n v="3.984"/>
    <n v="1"/>
    <n v="0.64739999999999998"/>
    <x v="4"/>
    <x v="2"/>
  </r>
  <r>
    <x v="540"/>
    <x v="28"/>
    <n v="42710"/>
    <x v="2"/>
    <s v="JG-15160"/>
    <s v="James Galang"/>
    <x v="0"/>
    <s v="United States"/>
    <s v="Murray"/>
    <x v="0"/>
    <x v="0"/>
    <s v="FUR-FU-10004748"/>
    <s v="Furniture"/>
    <x v="3"/>
    <s v="Howard Miller 16&quot; Diameter Gallery Wall Clock"/>
    <n v="191.82"/>
    <n v="3"/>
    <n v="74.809799999999996"/>
    <x v="5"/>
    <x v="5"/>
  </r>
  <r>
    <x v="541"/>
    <x v="5"/>
    <n v="42268"/>
    <x v="1"/>
    <s v="LS-16975"/>
    <s v="Lindsay Shagiari"/>
    <x v="2"/>
    <s v="United States"/>
    <s v="New York City"/>
    <x v="7"/>
    <x v="2"/>
    <s v="FUR-TA-10004154"/>
    <s v="Furniture"/>
    <x v="2"/>
    <s v="Riverside Furniture Oval Coffee Table, Oval End Table, End Table with Drawer"/>
    <n v="344.22"/>
    <n v="2"/>
    <n v="-103.26600000000001"/>
    <x v="4"/>
    <x v="4"/>
  </r>
  <r>
    <x v="542"/>
    <x v="427"/>
    <n v="42612"/>
    <x v="1"/>
    <s v="MH-18115"/>
    <s v="Mick Hernandez"/>
    <x v="2"/>
    <s v="United States"/>
    <s v="Pharr"/>
    <x v="5"/>
    <x v="3"/>
    <s v="FUR-FU-10004973"/>
    <s v="Furniture"/>
    <x v="3"/>
    <s v="Flat Face Poster Frame"/>
    <n v="22.608000000000001"/>
    <n v="3"/>
    <n v="-10.1736"/>
    <x v="1"/>
    <x v="10"/>
  </r>
  <r>
    <x v="543"/>
    <x v="428"/>
    <n v="42322"/>
    <x v="1"/>
    <s v="SC-20095"/>
    <s v="Sanjit Chand"/>
    <x v="0"/>
    <s v="United States"/>
    <s v="West Jordan"/>
    <x v="4"/>
    <x v="1"/>
    <s v="FUR-FU-10004090"/>
    <s v="Furniture"/>
    <x v="3"/>
    <s v="Executive Impressions 14&quot; Contract Wall Clock"/>
    <n v="66.69"/>
    <n v="3"/>
    <n v="22.0077"/>
    <x v="6"/>
    <x v="0"/>
  </r>
  <r>
    <x v="544"/>
    <x v="429"/>
    <n v="43062"/>
    <x v="1"/>
    <s v="JB-16000"/>
    <s v="Joy Bell-"/>
    <x v="0"/>
    <s v="United States"/>
    <s v="Brownsville"/>
    <x v="5"/>
    <x v="3"/>
    <s v="FUR-BO-10002202"/>
    <s v="Furniture"/>
    <x v="0"/>
    <s v="Atlantic Metals Mobile 2-Shelf Bookcases, Custom Colors"/>
    <n v="327.7328"/>
    <n v="2"/>
    <n v="-14.4588"/>
    <x v="6"/>
    <x v="0"/>
  </r>
  <r>
    <x v="545"/>
    <x v="135"/>
    <n v="42851"/>
    <x v="1"/>
    <s v="MO-17800"/>
    <s v="Meg O'Connel"/>
    <x v="2"/>
    <s v="United States"/>
    <s v="Philadelphia"/>
    <x v="3"/>
    <x v="2"/>
    <s v="FUR-FU-10001488"/>
    <s v="Furniture"/>
    <x v="3"/>
    <s v="Tenex 46&quot; x 60&quot; Computer Anti-Static Chairmat, Rectangular Shaped"/>
    <n v="254.352"/>
    <n v="3"/>
    <n v="0"/>
    <x v="4"/>
    <x v="6"/>
  </r>
  <r>
    <x v="546"/>
    <x v="430"/>
    <n v="43090"/>
    <x v="1"/>
    <s v="AI-10855"/>
    <s v="Arianne Irving"/>
    <x v="0"/>
    <s v="United States"/>
    <s v="Chesapeake"/>
    <x v="25"/>
    <x v="0"/>
    <s v="FUR-CH-10003846"/>
    <s v="Furniture"/>
    <x v="1"/>
    <s v="Hon Valutask Swivel Chairs"/>
    <n v="504.9"/>
    <n v="5"/>
    <n v="80.784000000000006"/>
    <x v="4"/>
    <x v="5"/>
  </r>
  <r>
    <x v="547"/>
    <x v="231"/>
    <n v="42274"/>
    <x v="1"/>
    <s v="DM-12955"/>
    <s v="Dario Medina"/>
    <x v="1"/>
    <s v="United States"/>
    <s v="Lincoln Park"/>
    <x v="17"/>
    <x v="3"/>
    <s v="FUR-BO-10000468"/>
    <s v="Furniture"/>
    <x v="0"/>
    <s v="O'Sullivan 2-Shelf Heavy-Duty Bookcases"/>
    <n v="194.32"/>
    <n v="4"/>
    <n v="31.091200000000001"/>
    <x v="6"/>
    <x v="4"/>
  </r>
  <r>
    <x v="548"/>
    <x v="431"/>
    <n v="42700"/>
    <x v="1"/>
    <s v="JH-16180"/>
    <s v="Justin Hirsh"/>
    <x v="0"/>
    <s v="United States"/>
    <s v="Gresham"/>
    <x v="36"/>
    <x v="1"/>
    <s v="FUR-CH-10003833"/>
    <s v="Furniture"/>
    <x v="1"/>
    <s v="Novimex Fabric Task Chair"/>
    <n v="195.136"/>
    <n v="4"/>
    <n v="-12.196"/>
    <x v="2"/>
    <x v="0"/>
  </r>
  <r>
    <x v="549"/>
    <x v="432"/>
    <n v="42171"/>
    <x v="1"/>
    <s v="BD-11605"/>
    <s v="Brian Dahlen"/>
    <x v="0"/>
    <s v="United States"/>
    <s v="Monroe"/>
    <x v="35"/>
    <x v="0"/>
    <s v="FUR-FU-10004666"/>
    <s v="Furniture"/>
    <x v="3"/>
    <s v="DAX Clear Channel Poster Frame"/>
    <n v="29.16"/>
    <n v="2"/>
    <n v="10.789199999999999"/>
    <x v="2"/>
    <x v="2"/>
  </r>
  <r>
    <x v="550"/>
    <x v="433"/>
    <n v="43016"/>
    <x v="1"/>
    <s v="AS-10045"/>
    <s v="Aaron Smayling"/>
    <x v="1"/>
    <s v="United States"/>
    <s v="Pasadena"/>
    <x v="2"/>
    <x v="1"/>
    <s v="FUR-TA-10001520"/>
    <s v="Furniture"/>
    <x v="2"/>
    <s v="Lesro Sheffield Collection Coffee Table, End Table, Center Table, Corner Table"/>
    <n v="171.28800000000001"/>
    <n v="3"/>
    <n v="-6.4233000000000002"/>
    <x v="2"/>
    <x v="1"/>
  </r>
  <r>
    <x v="551"/>
    <x v="399"/>
    <n v="42499"/>
    <x v="1"/>
    <s v="ZD-21925"/>
    <s v="Zuschuss Donatelli"/>
    <x v="0"/>
    <s v="United States"/>
    <s v="Chattanooga"/>
    <x v="9"/>
    <x v="0"/>
    <s v="FUR-FU-10004270"/>
    <s v="Furniture"/>
    <x v="3"/>
    <s v="Eldon Image Series Desk Accessories, Burgundy"/>
    <n v="16.72"/>
    <n v="5"/>
    <n v="3.3439999999999999"/>
    <x v="4"/>
    <x v="7"/>
  </r>
  <r>
    <x v="552"/>
    <x v="91"/>
    <n v="42990"/>
    <x v="3"/>
    <s v="KF-16285"/>
    <s v="Karen Ferguson"/>
    <x v="2"/>
    <s v="United States"/>
    <s v="Long Beach"/>
    <x v="2"/>
    <x v="1"/>
    <s v="FUR-CH-10002320"/>
    <s v="Furniture"/>
    <x v="1"/>
    <s v="Hon Pagoda Stacking Chairs"/>
    <n v="2054.2719999999999"/>
    <n v="8"/>
    <n v="256.78399999999999"/>
    <x v="5"/>
    <x v="4"/>
  </r>
  <r>
    <x v="553"/>
    <x v="214"/>
    <n v="42829"/>
    <x v="2"/>
    <s v="TC-21475"/>
    <s v="Tony Chapman"/>
    <x v="2"/>
    <s v="United States"/>
    <s v="Columbus"/>
    <x v="24"/>
    <x v="0"/>
    <s v="FUR-TA-10004534"/>
    <s v="Furniture"/>
    <x v="2"/>
    <s v="Bevis 44 x 96 Conference Tables"/>
    <n v="411.8"/>
    <n v="2"/>
    <n v="70.006"/>
    <x v="3"/>
    <x v="6"/>
  </r>
  <r>
    <x v="554"/>
    <x v="434"/>
    <n v="43019"/>
    <x v="1"/>
    <s v="NZ-18565"/>
    <s v="Nick Zandusky"/>
    <x v="2"/>
    <s v="United States"/>
    <s v="Meridian"/>
    <x v="42"/>
    <x v="1"/>
    <s v="FUR-FU-10003247"/>
    <s v="Furniture"/>
    <x v="3"/>
    <s v="36X48 HARDFLOOR CHAIRMAT"/>
    <n v="41.96"/>
    <n v="2"/>
    <n v="2.9371999999999998"/>
    <x v="2"/>
    <x v="1"/>
  </r>
  <r>
    <x v="555"/>
    <x v="66"/>
    <n v="43032"/>
    <x v="0"/>
    <s v="HH-15010"/>
    <s v="Hilary Holden"/>
    <x v="1"/>
    <s v="United States"/>
    <s v="San Francisco"/>
    <x v="2"/>
    <x v="1"/>
    <s v="FUR-FU-10003878"/>
    <s v="Furniture"/>
    <x v="3"/>
    <s v="Linden 10&quot; Round Wall Clock, Black"/>
    <n v="30.56"/>
    <n v="2"/>
    <n v="10.3904"/>
    <x v="2"/>
    <x v="1"/>
  </r>
  <r>
    <x v="555"/>
    <x v="66"/>
    <n v="43032"/>
    <x v="0"/>
    <s v="HH-15010"/>
    <s v="Hilary Holden"/>
    <x v="1"/>
    <s v="United States"/>
    <s v="San Francisco"/>
    <x v="2"/>
    <x v="1"/>
    <s v="FUR-TA-10003837"/>
    <s v="Furniture"/>
    <x v="2"/>
    <s v="Anderson Hickey Conga Table Tops &amp; Accessories"/>
    <n v="24.367999999999999"/>
    <n v="2"/>
    <n v="-3.3506"/>
    <x v="2"/>
    <x v="1"/>
  </r>
  <r>
    <x v="556"/>
    <x v="317"/>
    <n v="41965"/>
    <x v="1"/>
    <s v="YC-21895"/>
    <s v="Yoseph Carroll"/>
    <x v="1"/>
    <s v="United States"/>
    <s v="Newark"/>
    <x v="14"/>
    <x v="2"/>
    <s v="FUR-FU-10002379"/>
    <s v="Furniture"/>
    <x v="3"/>
    <s v="Eldon Econocleat Chair Mats for Low Pile Carpets"/>
    <n v="124.41"/>
    <n v="3"/>
    <n v="14.9292"/>
    <x v="2"/>
    <x v="0"/>
  </r>
  <r>
    <x v="557"/>
    <x v="131"/>
    <n v="42285"/>
    <x v="1"/>
    <s v="BS-11755"/>
    <s v="Bruce Stewart"/>
    <x v="0"/>
    <s v="United States"/>
    <s v="Los Angeles"/>
    <x v="2"/>
    <x v="1"/>
    <s v="FUR-BO-10004409"/>
    <s v="Furniture"/>
    <x v="0"/>
    <s v="Safco Value Mate Series Steel Bookcases, Baked Enamel Finish on Steel, Gray"/>
    <n v="120.666"/>
    <n v="2"/>
    <n v="18.454799999999999"/>
    <x v="2"/>
    <x v="1"/>
  </r>
  <r>
    <x v="558"/>
    <x v="435"/>
    <n v="41844"/>
    <x v="1"/>
    <s v="KM-16375"/>
    <s v="Katherine Murray"/>
    <x v="2"/>
    <s v="United States"/>
    <s v="Dallas"/>
    <x v="5"/>
    <x v="3"/>
    <s v="FUR-FU-10003724"/>
    <s v="Furniture"/>
    <x v="3"/>
    <s v="Westinghouse Clip-On Gooseneck Lamps"/>
    <n v="16.739999999999998"/>
    <n v="5"/>
    <n v="-14.228999999999999"/>
    <x v="4"/>
    <x v="3"/>
  </r>
  <r>
    <x v="558"/>
    <x v="435"/>
    <n v="41844"/>
    <x v="1"/>
    <s v="KM-16375"/>
    <s v="Katherine Murray"/>
    <x v="2"/>
    <s v="United States"/>
    <s v="Dallas"/>
    <x v="5"/>
    <x v="3"/>
    <s v="FUR-CH-10002024"/>
    <s v="Furniture"/>
    <x v="1"/>
    <s v="HON 5400 Series Task Chairs for Big and Tall"/>
    <n v="981.37199999999996"/>
    <n v="2"/>
    <n v="-140.196"/>
    <x v="4"/>
    <x v="3"/>
  </r>
  <r>
    <x v="559"/>
    <x v="436"/>
    <n v="42780"/>
    <x v="1"/>
    <s v="TP-21415"/>
    <s v="Tom Prescott"/>
    <x v="0"/>
    <s v="United States"/>
    <s v="Houston"/>
    <x v="5"/>
    <x v="3"/>
    <s v="FUR-FU-10000550"/>
    <s v="Furniture"/>
    <x v="3"/>
    <s v="Stacking Trays by OIC"/>
    <n v="3.984"/>
    <n v="2"/>
    <n v="-2.6892"/>
    <x v="2"/>
    <x v="11"/>
  </r>
  <r>
    <x v="560"/>
    <x v="76"/>
    <n v="42827"/>
    <x v="0"/>
    <s v="DB-12910"/>
    <s v="Daniel Byrd"/>
    <x v="2"/>
    <s v="United States"/>
    <s v="Henderson"/>
    <x v="0"/>
    <x v="0"/>
    <s v="FUR-FU-10001591"/>
    <s v="Furniture"/>
    <x v="3"/>
    <s v="Advantus Panel Wall Certificate Holder - 8.5x11"/>
    <n v="61"/>
    <n v="5"/>
    <n v="25.62"/>
    <x v="3"/>
    <x v="9"/>
  </r>
  <r>
    <x v="561"/>
    <x v="437"/>
    <n v="42856"/>
    <x v="1"/>
    <s v="CV-12805"/>
    <s v="Cynthia Voltz"/>
    <x v="1"/>
    <s v="United States"/>
    <s v="Fort Worth"/>
    <x v="5"/>
    <x v="3"/>
    <s v="FUR-BO-10002268"/>
    <s v="Furniture"/>
    <x v="0"/>
    <s v="Sauder Barrister Bookcases"/>
    <n v="220.26560000000001"/>
    <n v="4"/>
    <n v="-42.1096"/>
    <x v="4"/>
    <x v="6"/>
  </r>
  <r>
    <x v="562"/>
    <x v="438"/>
    <n v="42844"/>
    <x v="1"/>
    <s v="CS-12355"/>
    <s v="Christine Sundaresam"/>
    <x v="0"/>
    <s v="United States"/>
    <s v="New York City"/>
    <x v="7"/>
    <x v="2"/>
    <s v="FUR-BO-10003441"/>
    <s v="Furniture"/>
    <x v="0"/>
    <s v="Bush Westfield Collection Bookcases, Fully Assembled"/>
    <n v="242.352"/>
    <n v="3"/>
    <n v="9.0882000000000005"/>
    <x v="2"/>
    <x v="6"/>
  </r>
  <r>
    <x v="563"/>
    <x v="313"/>
    <n v="43096"/>
    <x v="0"/>
    <s v="JG-15310"/>
    <s v="Jason Gross"/>
    <x v="1"/>
    <s v="United States"/>
    <s v="Providence"/>
    <x v="38"/>
    <x v="2"/>
    <s v="FUR-BO-10003660"/>
    <s v="Furniture"/>
    <x v="0"/>
    <s v="Bush Cubix Collection Bookcases, Fully Assembled"/>
    <n v="220.98"/>
    <n v="1"/>
    <n v="50.825400000000002"/>
    <x v="2"/>
    <x v="5"/>
  </r>
  <r>
    <x v="564"/>
    <x v="427"/>
    <n v="42612"/>
    <x v="1"/>
    <s v="MS-17770"/>
    <s v="Maxwell Schwartz"/>
    <x v="0"/>
    <s v="United States"/>
    <s v="Seattle"/>
    <x v="13"/>
    <x v="1"/>
    <s v="FUR-CH-10001973"/>
    <s v="Furniture"/>
    <x v="1"/>
    <s v="Office Star Flex Back Scooter Chair with White Frame"/>
    <n v="532.70399999999995"/>
    <n v="6"/>
    <n v="-39.952800000000003"/>
    <x v="1"/>
    <x v="10"/>
  </r>
  <r>
    <x v="565"/>
    <x v="432"/>
    <n v="42167"/>
    <x v="2"/>
    <s v="JE-15610"/>
    <s v="Jim Epp"/>
    <x v="1"/>
    <s v="United States"/>
    <s v="Lakeland"/>
    <x v="1"/>
    <x v="0"/>
    <s v="FUR-CH-10003312"/>
    <s v="Furniture"/>
    <x v="1"/>
    <s v="Hon 2090 Ãƒâ€™Pillow SoftÃƒâ€œ Series Mid Back Swivel/Tilt Chairs"/>
    <n v="1123.92"/>
    <n v="5"/>
    <n v="-182.637"/>
    <x v="5"/>
    <x v="2"/>
  </r>
  <r>
    <x v="565"/>
    <x v="432"/>
    <n v="42167"/>
    <x v="2"/>
    <s v="JE-15610"/>
    <s v="Jim Epp"/>
    <x v="1"/>
    <s v="United States"/>
    <s v="Lakeland"/>
    <x v="1"/>
    <x v="0"/>
    <s v="FUR-FU-10003464"/>
    <s v="Furniture"/>
    <x v="3"/>
    <s v="Seth Thomas 8 1/2&quot; Cubicle Clock"/>
    <n v="48.671999999999997"/>
    <n v="3"/>
    <n v="7.3007999999999997"/>
    <x v="5"/>
    <x v="2"/>
  </r>
  <r>
    <x v="566"/>
    <x v="439"/>
    <n v="41990"/>
    <x v="2"/>
    <s v="CC-12100"/>
    <s v="Chad Cunningham"/>
    <x v="2"/>
    <s v="United States"/>
    <s v="Los Angeles"/>
    <x v="2"/>
    <x v="1"/>
    <s v="FUR-FU-10004090"/>
    <s v="Furniture"/>
    <x v="3"/>
    <s v="Executive Impressions 14&quot; Contract Wall Clock"/>
    <n v="44.46"/>
    <n v="2"/>
    <n v="14.671799999999999"/>
    <x v="5"/>
    <x v="5"/>
  </r>
  <r>
    <x v="566"/>
    <x v="439"/>
    <n v="41990"/>
    <x v="2"/>
    <s v="CC-12100"/>
    <s v="Chad Cunningham"/>
    <x v="2"/>
    <s v="United States"/>
    <s v="Los Angeles"/>
    <x v="2"/>
    <x v="1"/>
    <s v="FUR-CH-10002602"/>
    <s v="Furniture"/>
    <x v="1"/>
    <s v="DMI Arturo Collection Mission-style Design Wood Chair"/>
    <n v="241.56800000000001"/>
    <n v="2"/>
    <n v="18.117599999999999"/>
    <x v="5"/>
    <x v="5"/>
  </r>
  <r>
    <x v="567"/>
    <x v="440"/>
    <n v="41877"/>
    <x v="2"/>
    <s v="JP-15460"/>
    <s v="Jennifer Patt"/>
    <x v="1"/>
    <s v="United States"/>
    <s v="Oceanside"/>
    <x v="7"/>
    <x v="2"/>
    <s v="FUR-FU-10004586"/>
    <s v="Furniture"/>
    <x v="3"/>
    <s v="G.E. Longer-Life Indoor Recessed Floodlight Bulbs"/>
    <n v="13.28"/>
    <n v="2"/>
    <n v="6.3743999999999996"/>
    <x v="3"/>
    <x v="10"/>
  </r>
  <r>
    <x v="568"/>
    <x v="418"/>
    <n v="43057"/>
    <x v="1"/>
    <s v="LS-16975"/>
    <s v="Lindsay Shagiari"/>
    <x v="2"/>
    <s v="United States"/>
    <s v="Dallas"/>
    <x v="5"/>
    <x v="3"/>
    <s v="FUR-FU-10001756"/>
    <s v="Furniture"/>
    <x v="3"/>
    <s v="Eldon Expressions Desk Accessory, Wood Photo Frame, Mahogany"/>
    <n v="22.847999999999999"/>
    <n v="3"/>
    <n v="-17.7072"/>
    <x v="6"/>
    <x v="0"/>
  </r>
  <r>
    <x v="569"/>
    <x v="26"/>
    <n v="42624"/>
    <x v="1"/>
    <s v="AR-10825"/>
    <s v="Anthony Rawles"/>
    <x v="1"/>
    <s v="United States"/>
    <s v="Austin"/>
    <x v="5"/>
    <x v="3"/>
    <s v="FUR-CH-10002647"/>
    <s v="Furniture"/>
    <x v="1"/>
    <s v="Situations Contoured Folding Chairs, 4/Set"/>
    <n v="347.80200000000002"/>
    <n v="7"/>
    <n v="-24.843"/>
    <x v="6"/>
    <x v="4"/>
  </r>
  <r>
    <x v="570"/>
    <x v="441"/>
    <n v="42779"/>
    <x v="0"/>
    <s v="CS-11845"/>
    <s v="Cari Sayre"/>
    <x v="1"/>
    <s v="United States"/>
    <s v="Seattle"/>
    <x v="13"/>
    <x v="1"/>
    <s v="FUR-CH-10004495"/>
    <s v="Furniture"/>
    <x v="1"/>
    <s v="Global Leather and Oak Executive Chair, Black"/>
    <n v="963.13599999999997"/>
    <n v="4"/>
    <n v="108.3528"/>
    <x v="3"/>
    <x v="11"/>
  </r>
  <r>
    <x v="571"/>
    <x v="442"/>
    <n v="42356"/>
    <x v="2"/>
    <s v="NF-18385"/>
    <s v="Natalie Fritzler"/>
    <x v="0"/>
    <s v="United States"/>
    <s v="Newark"/>
    <x v="15"/>
    <x v="2"/>
    <s v="FUR-FU-10004091"/>
    <s v="Furniture"/>
    <x v="3"/>
    <s v="Howard Miller 13&quot; Diameter Goldtone Round Wall Clock"/>
    <n v="262.86399999999998"/>
    <n v="7"/>
    <n v="69.001800000000003"/>
    <x v="0"/>
    <x v="5"/>
  </r>
  <r>
    <x v="572"/>
    <x v="108"/>
    <n v="42244"/>
    <x v="1"/>
    <s v="EM-13810"/>
    <s v="Eleni McCrary"/>
    <x v="1"/>
    <s v="United States"/>
    <s v="New York City"/>
    <x v="7"/>
    <x v="2"/>
    <s v="FUR-TA-10001539"/>
    <s v="Furniture"/>
    <x v="2"/>
    <s v="Chromcraft Rectangular Conference Tables"/>
    <n v="284.36399999999998"/>
    <n v="2"/>
    <n v="-75.830399999999997"/>
    <x v="4"/>
    <x v="10"/>
  </r>
  <r>
    <x v="573"/>
    <x v="443"/>
    <n v="42674"/>
    <x v="2"/>
    <s v="KW-16435"/>
    <s v="Katrina Willman"/>
    <x v="0"/>
    <s v="United States"/>
    <s v="Lansing"/>
    <x v="17"/>
    <x v="3"/>
    <s v="FUR-FU-10002671"/>
    <s v="Furniture"/>
    <x v="3"/>
    <s v="Electrix 20W Halogen Replacement Bulb for Zoom-In Desk Lamp"/>
    <n v="67"/>
    <n v="5"/>
    <n v="32.159999999999997"/>
    <x v="3"/>
    <x v="1"/>
  </r>
  <r>
    <x v="574"/>
    <x v="444"/>
    <n v="42524"/>
    <x v="1"/>
    <s v="KC-16675"/>
    <s v="Kimberly Carter"/>
    <x v="1"/>
    <s v="United States"/>
    <s v="Tallahassee"/>
    <x v="1"/>
    <x v="0"/>
    <s v="FUR-CH-10003833"/>
    <s v="Furniture"/>
    <x v="1"/>
    <s v="Novimex Fabric Task Chair"/>
    <n v="390.27199999999999"/>
    <n v="8"/>
    <n v="-24.391999999999999"/>
    <x v="6"/>
    <x v="7"/>
  </r>
  <r>
    <x v="575"/>
    <x v="445"/>
    <n v="42457"/>
    <x v="1"/>
    <s v="KT-16465"/>
    <s v="Kean Takahito"/>
    <x v="0"/>
    <s v="United States"/>
    <s v="Chicago"/>
    <x v="8"/>
    <x v="3"/>
    <s v="FUR-CH-10000665"/>
    <s v="Furniture"/>
    <x v="1"/>
    <s v="Global Airflow Leather Mesh Back Chair, Black"/>
    <n v="528.42999999999995"/>
    <n v="5"/>
    <n v="0"/>
    <x v="1"/>
    <x v="9"/>
  </r>
  <r>
    <x v="576"/>
    <x v="204"/>
    <n v="43007"/>
    <x v="1"/>
    <s v="AP-10915"/>
    <s v="Arthur Prichep"/>
    <x v="0"/>
    <s v="United States"/>
    <s v="Fort Collins"/>
    <x v="12"/>
    <x v="1"/>
    <s v="FUR-BO-10001811"/>
    <s v="Furniture"/>
    <x v="0"/>
    <s v="Atlantic Metals Mobile 5-Shelf Bookcases, Custom Colors"/>
    <n v="180.58799999999999"/>
    <n v="2"/>
    <n v="-240.78399999999999"/>
    <x v="6"/>
    <x v="4"/>
  </r>
  <r>
    <x v="577"/>
    <x v="446"/>
    <n v="43080"/>
    <x v="1"/>
    <s v="SM-20950"/>
    <s v="Suzanne McNair"/>
    <x v="1"/>
    <s v="United States"/>
    <s v="New York City"/>
    <x v="7"/>
    <x v="2"/>
    <s v="FUR-FU-10001487"/>
    <s v="Furniture"/>
    <x v="3"/>
    <s v="Eldon Expressions Wood and Plastic Desk Accessories, Cherry Wood"/>
    <n v="20.94"/>
    <n v="3"/>
    <n v="6.0726000000000004"/>
    <x v="6"/>
    <x v="5"/>
  </r>
  <r>
    <x v="577"/>
    <x v="446"/>
    <n v="43080"/>
    <x v="1"/>
    <s v="SM-20950"/>
    <s v="Suzanne McNair"/>
    <x v="1"/>
    <s v="United States"/>
    <s v="New York City"/>
    <x v="7"/>
    <x v="2"/>
    <s v="FUR-FU-10000521"/>
    <s v="Furniture"/>
    <x v="3"/>
    <s v="Seth Thomas 14&quot; Putty-Colored Wall Clock"/>
    <n v="58.68"/>
    <n v="2"/>
    <n v="18.190799999999999"/>
    <x v="6"/>
    <x v="5"/>
  </r>
  <r>
    <x v="578"/>
    <x v="447"/>
    <n v="41779"/>
    <x v="0"/>
    <s v="TT-21070"/>
    <s v="Ted Trevino"/>
    <x v="0"/>
    <s v="United States"/>
    <s v="Akron"/>
    <x v="15"/>
    <x v="2"/>
    <s v="FUR-FU-10000308"/>
    <s v="Furniture"/>
    <x v="3"/>
    <s v="Deflect-o Glass Clear Studded Chair Mats"/>
    <n v="149.232"/>
    <n v="3"/>
    <n v="3.7307999999999999"/>
    <x v="3"/>
    <x v="7"/>
  </r>
  <r>
    <x v="579"/>
    <x v="448"/>
    <n v="41959"/>
    <x v="1"/>
    <s v="RD-19900"/>
    <s v="Ruben Dartt"/>
    <x v="0"/>
    <s v="United States"/>
    <s v="San Diego"/>
    <x v="2"/>
    <x v="1"/>
    <s v="FUR-FU-10000397"/>
    <s v="Furniture"/>
    <x v="3"/>
    <s v="Luxo Economy Swing Arm Lamp"/>
    <n v="39.880000000000003"/>
    <n v="2"/>
    <n v="11.166399999999999"/>
    <x v="6"/>
    <x v="0"/>
  </r>
  <r>
    <x v="579"/>
    <x v="448"/>
    <n v="41959"/>
    <x v="1"/>
    <s v="RD-19900"/>
    <s v="Ruben Dartt"/>
    <x v="0"/>
    <s v="United States"/>
    <s v="San Diego"/>
    <x v="2"/>
    <x v="1"/>
    <s v="FUR-FU-10001867"/>
    <s v="Furniture"/>
    <x v="3"/>
    <s v="Eldon Expressions Punched Metal &amp; Wood Desk Accessories, Pewter &amp; Cherry"/>
    <n v="53.2"/>
    <n v="5"/>
    <n v="14.896000000000001"/>
    <x v="6"/>
    <x v="0"/>
  </r>
  <r>
    <x v="580"/>
    <x v="449"/>
    <n v="42983"/>
    <x v="0"/>
    <s v="BN-11515"/>
    <s v="Bradley Nguyen"/>
    <x v="0"/>
    <s v="United States"/>
    <s v="New York City"/>
    <x v="7"/>
    <x v="2"/>
    <s v="FUR-FU-10004960"/>
    <s v="Furniture"/>
    <x v="3"/>
    <s v="Seth Thomas 12&quot; Clock w/ Goldtone Case"/>
    <n v="114.9"/>
    <n v="5"/>
    <n v="39.066000000000003"/>
    <x v="4"/>
    <x v="4"/>
  </r>
  <r>
    <x v="581"/>
    <x v="450"/>
    <n v="42384"/>
    <x v="3"/>
    <s v="RC-19825"/>
    <s v="Roy Collins"/>
    <x v="0"/>
    <s v="United States"/>
    <s v="Fairfield"/>
    <x v="19"/>
    <x v="2"/>
    <s v="FUR-TA-10002903"/>
    <s v="Furniture"/>
    <x v="2"/>
    <s v="Bevis Round Bullnose 29&quot; High Table Top"/>
    <n v="181.797"/>
    <n v="1"/>
    <n v="-15.582599999999999"/>
    <x v="7"/>
    <x v="8"/>
  </r>
  <r>
    <x v="582"/>
    <x v="47"/>
    <n v="42701"/>
    <x v="1"/>
    <s v="DW-13195"/>
    <s v="David Wiener"/>
    <x v="1"/>
    <s v="United States"/>
    <s v="Houston"/>
    <x v="5"/>
    <x v="3"/>
    <s v="FUR-CH-10003774"/>
    <s v="Furniture"/>
    <x v="1"/>
    <s v="Global Wood Trimmed Manager's Task Chair, Khaki"/>
    <n v="318.43"/>
    <n v="5"/>
    <n v="-77.332999999999998"/>
    <x v="1"/>
    <x v="0"/>
  </r>
  <r>
    <x v="582"/>
    <x v="47"/>
    <n v="42701"/>
    <x v="1"/>
    <s v="DW-13195"/>
    <s v="David Wiener"/>
    <x v="1"/>
    <s v="United States"/>
    <s v="Houston"/>
    <x v="5"/>
    <x v="3"/>
    <s v="FUR-FU-10000023"/>
    <s v="Furniture"/>
    <x v="3"/>
    <s v="Eldon Wave Desk Accessories"/>
    <n v="7.0679999999999996"/>
    <n v="3"/>
    <n v="-2.8271999999999999"/>
    <x v="1"/>
    <x v="0"/>
  </r>
  <r>
    <x v="583"/>
    <x v="451"/>
    <n v="43074"/>
    <x v="1"/>
    <s v="SJ-20215"/>
    <s v="Sarah Jordon"/>
    <x v="0"/>
    <s v="United States"/>
    <s v="Grand Prairie"/>
    <x v="5"/>
    <x v="3"/>
    <s v="FUR-CH-10002602"/>
    <s v="Furniture"/>
    <x v="1"/>
    <s v="DMI Arturo Collection Mission-style Design Wood Chair"/>
    <n v="317.05799999999999"/>
    <n v="3"/>
    <n v="-18.117599999999999"/>
    <x v="4"/>
    <x v="5"/>
  </r>
  <r>
    <x v="584"/>
    <x v="334"/>
    <n v="42634"/>
    <x v="1"/>
    <s v="SJ-20125"/>
    <s v="Sanjit Jacobs"/>
    <x v="2"/>
    <s v="United States"/>
    <s v="Seattle"/>
    <x v="13"/>
    <x v="1"/>
    <s v="FUR-CH-10004875"/>
    <s v="Furniture"/>
    <x v="1"/>
    <s v="Harbour Creations 67200 Series Stacking Chairs"/>
    <n v="113.88800000000001"/>
    <n v="2"/>
    <n v="9.9651999999999994"/>
    <x v="4"/>
    <x v="4"/>
  </r>
  <r>
    <x v="585"/>
    <x v="452"/>
    <n v="42844"/>
    <x v="2"/>
    <s v="BG-11740"/>
    <s v="Bruce Geld"/>
    <x v="0"/>
    <s v="United States"/>
    <s v="Philadelphia"/>
    <x v="3"/>
    <x v="2"/>
    <s v="FUR-FU-10001473"/>
    <s v="Furniture"/>
    <x v="3"/>
    <s v="Eldon Executive Woodline II Desk Accessories, Mahogany"/>
    <n v="60.311999999999998"/>
    <n v="3"/>
    <n v="5.2773000000000003"/>
    <x v="3"/>
    <x v="6"/>
  </r>
  <r>
    <x v="586"/>
    <x v="453"/>
    <n v="42718"/>
    <x v="0"/>
    <s v="DK-12835"/>
    <s v="Damala Kotsonis"/>
    <x v="1"/>
    <s v="United States"/>
    <s v="Franklin"/>
    <x v="9"/>
    <x v="0"/>
    <s v="FUR-TA-10001676"/>
    <s v="Furniture"/>
    <x v="2"/>
    <s v="Hon 61000 Series Interactive Training Tables"/>
    <n v="79.974000000000004"/>
    <n v="3"/>
    <n v="-29.323799999999999"/>
    <x v="2"/>
    <x v="5"/>
  </r>
  <r>
    <x v="587"/>
    <x v="289"/>
    <n v="42051"/>
    <x v="1"/>
    <s v="SJ-20215"/>
    <s v="Sarah Jordon"/>
    <x v="0"/>
    <s v="United States"/>
    <s v="Los Angeles"/>
    <x v="2"/>
    <x v="1"/>
    <s v="FUR-CH-10002774"/>
    <s v="Furniture"/>
    <x v="1"/>
    <s v="Global Deluxe Stacking Chair, Gray"/>
    <n v="203.92"/>
    <n v="5"/>
    <n v="22.940999999999999"/>
    <x v="1"/>
    <x v="11"/>
  </r>
  <r>
    <x v="588"/>
    <x v="454"/>
    <n v="41918"/>
    <x v="1"/>
    <s v="MH-17785"/>
    <s v="Maya Herman"/>
    <x v="1"/>
    <s v="United States"/>
    <s v="New York City"/>
    <x v="7"/>
    <x v="2"/>
    <s v="FUR-FU-10000221"/>
    <s v="Furniture"/>
    <x v="3"/>
    <s v="Master Caster Door Stop, Brown"/>
    <n v="15.24"/>
    <n v="3"/>
    <n v="5.1816000000000004"/>
    <x v="6"/>
    <x v="4"/>
  </r>
  <r>
    <x v="589"/>
    <x v="22"/>
    <n v="42003"/>
    <x v="1"/>
    <s v="CK-12595"/>
    <s v="Clytie Kelty"/>
    <x v="0"/>
    <s v="United States"/>
    <s v="San Diego"/>
    <x v="2"/>
    <x v="1"/>
    <s v="FUR-FU-10001852"/>
    <s v="Furniture"/>
    <x v="3"/>
    <s v="Eldon Regeneration Recycled Desk Accessories, Smoke"/>
    <n v="3.48"/>
    <n v="2"/>
    <n v="1.1135999999999999"/>
    <x v="4"/>
    <x v="5"/>
  </r>
  <r>
    <x v="590"/>
    <x v="356"/>
    <n v="41965"/>
    <x v="1"/>
    <s v="CS-11950"/>
    <s v="Carlos Soltero"/>
    <x v="0"/>
    <s v="United States"/>
    <s v="Philadelphia"/>
    <x v="3"/>
    <x v="2"/>
    <s v="FUR-FU-10001473"/>
    <s v="Furniture"/>
    <x v="3"/>
    <s v="Eldon Executive Woodline II Desk Accessories, Mahogany"/>
    <n v="60.311999999999998"/>
    <n v="3"/>
    <n v="5.2773000000000003"/>
    <x v="4"/>
    <x v="0"/>
  </r>
  <r>
    <x v="591"/>
    <x v="174"/>
    <n v="42454"/>
    <x v="0"/>
    <s v="AH-10030"/>
    <s v="Aaron Hawkins"/>
    <x v="1"/>
    <s v="United States"/>
    <s v="Gulfport"/>
    <x v="21"/>
    <x v="0"/>
    <s v="FUR-FU-10003691"/>
    <s v="Furniture"/>
    <x v="3"/>
    <s v="Eldon Image Series Desk Accessories, Ebony"/>
    <n v="86.45"/>
    <n v="7"/>
    <n v="38.037999999999997"/>
    <x v="2"/>
    <x v="9"/>
  </r>
  <r>
    <x v="592"/>
    <x v="52"/>
    <n v="41913"/>
    <x v="1"/>
    <s v="TH-21100"/>
    <s v="Thea Hendricks"/>
    <x v="0"/>
    <s v="United States"/>
    <s v="San Diego"/>
    <x v="2"/>
    <x v="1"/>
    <s v="FUR-CH-10002602"/>
    <s v="Furniture"/>
    <x v="1"/>
    <s v="DMI Arturo Collection Mission-style Design Wood Chair"/>
    <n v="603.91999999999996"/>
    <n v="5"/>
    <n v="45.293999999999997"/>
    <x v="4"/>
    <x v="4"/>
  </r>
  <r>
    <x v="593"/>
    <x v="455"/>
    <n v="43097"/>
    <x v="1"/>
    <s v="HG-15025"/>
    <s v="Hunter Glantz"/>
    <x v="0"/>
    <s v="United States"/>
    <s v="Oceanside"/>
    <x v="7"/>
    <x v="2"/>
    <s v="FUR-CH-10002602"/>
    <s v="Furniture"/>
    <x v="1"/>
    <s v="DMI Arturo Collection Mission-style Design Wood Chair"/>
    <n v="271.76400000000001"/>
    <n v="2"/>
    <n v="48.313600000000001"/>
    <x v="4"/>
    <x v="5"/>
  </r>
  <r>
    <x v="594"/>
    <x v="219"/>
    <n v="43054"/>
    <x v="0"/>
    <s v="EB-13750"/>
    <s v="Edward Becker"/>
    <x v="1"/>
    <s v="United States"/>
    <s v="Round Rock"/>
    <x v="5"/>
    <x v="3"/>
    <s v="FUR-FU-10001468"/>
    <s v="Furniture"/>
    <x v="3"/>
    <s v="Tenex Antistatic Computer Chair Mats"/>
    <n v="341.96"/>
    <n v="5"/>
    <n v="-427.45"/>
    <x v="2"/>
    <x v="0"/>
  </r>
  <r>
    <x v="595"/>
    <x v="191"/>
    <n v="41998"/>
    <x v="1"/>
    <s v="TS-21505"/>
    <s v="Tony Sayre"/>
    <x v="0"/>
    <s v="United States"/>
    <s v="Columbia"/>
    <x v="9"/>
    <x v="0"/>
    <s v="FUR-CH-10004287"/>
    <s v="Furniture"/>
    <x v="1"/>
    <s v="SAFCO Arco Folding Chair"/>
    <n v="662.88"/>
    <n v="3"/>
    <n v="74.573999999999998"/>
    <x v="2"/>
    <x v="5"/>
  </r>
  <r>
    <x v="596"/>
    <x v="456"/>
    <n v="42212"/>
    <x v="1"/>
    <s v="TH-21550"/>
    <s v="Tracy Hopkins"/>
    <x v="2"/>
    <s v="United States"/>
    <s v="New York City"/>
    <x v="7"/>
    <x v="2"/>
    <s v="FUR-FU-10002253"/>
    <s v="Furniture"/>
    <x v="3"/>
    <s v="Howard Miller 13&quot; Diameter Pewter Finish Round Wall Clock"/>
    <n v="128.82"/>
    <n v="3"/>
    <n v="50.239800000000002"/>
    <x v="4"/>
    <x v="3"/>
  </r>
  <r>
    <x v="597"/>
    <x v="417"/>
    <n v="43089"/>
    <x v="1"/>
    <s v="GM-14455"/>
    <s v="Gary Mitchum"/>
    <x v="2"/>
    <s v="United States"/>
    <s v="Chicago"/>
    <x v="8"/>
    <x v="3"/>
    <s v="FUR-FU-10002963"/>
    <s v="Furniture"/>
    <x v="3"/>
    <s v="Master Caster Door Stop, Gray"/>
    <n v="2.032"/>
    <n v="1"/>
    <n v="-1.3208"/>
    <x v="6"/>
    <x v="5"/>
  </r>
  <r>
    <x v="598"/>
    <x v="67"/>
    <n v="42969"/>
    <x v="2"/>
    <s v="PR-18880"/>
    <s v="Patrick Ryan"/>
    <x v="0"/>
    <s v="United States"/>
    <s v="Oakland"/>
    <x v="2"/>
    <x v="1"/>
    <s v="FUR-FU-10000193"/>
    <s v="Furniture"/>
    <x v="3"/>
    <s v="Tenex Chairmats For Use with Hard Floors"/>
    <n v="129.91999999999999"/>
    <n v="4"/>
    <n v="10.393599999999999"/>
    <x v="5"/>
    <x v="10"/>
  </r>
  <r>
    <x v="598"/>
    <x v="67"/>
    <n v="42969"/>
    <x v="2"/>
    <s v="PR-18880"/>
    <s v="Patrick Ryan"/>
    <x v="0"/>
    <s v="United States"/>
    <s v="Oakland"/>
    <x v="2"/>
    <x v="1"/>
    <s v="FUR-TA-10001539"/>
    <s v="Furniture"/>
    <x v="2"/>
    <s v="Chromcraft Rectangular Conference Tables"/>
    <n v="568.72799999999995"/>
    <n v="3"/>
    <n v="28.436399999999999"/>
    <x v="5"/>
    <x v="10"/>
  </r>
  <r>
    <x v="599"/>
    <x v="457"/>
    <n v="42614"/>
    <x v="0"/>
    <s v="TB-21055"/>
    <s v="Ted Butterfield"/>
    <x v="0"/>
    <s v="United States"/>
    <s v="Quincy"/>
    <x v="20"/>
    <x v="2"/>
    <s v="FUR-TA-10001307"/>
    <s v="Furniture"/>
    <x v="2"/>
    <s v="SAFCO PlanMaster Heigh-Adjustable Drafting Table Base, 43w x 30d x 30-37h, Black"/>
    <n v="244.61500000000001"/>
    <n v="1"/>
    <n v="20.966999999999999"/>
    <x v="2"/>
    <x v="10"/>
  </r>
  <r>
    <x v="600"/>
    <x v="458"/>
    <n v="41910"/>
    <x v="1"/>
    <s v="BM-11650"/>
    <s v="Brian Moss"/>
    <x v="1"/>
    <s v="United States"/>
    <s v="San Diego"/>
    <x v="2"/>
    <x v="1"/>
    <s v="FUR-BO-10002916"/>
    <s v="Furniture"/>
    <x v="0"/>
    <s v="Rush Hierlooms Collection 1&quot; Thick Stackable Bookcases"/>
    <n v="435.99900000000002"/>
    <n v="3"/>
    <n v="20.517600000000002"/>
    <x v="2"/>
    <x v="4"/>
  </r>
  <r>
    <x v="601"/>
    <x v="459"/>
    <n v="41844"/>
    <x v="1"/>
    <s v="CA-12310"/>
    <s v="Christine Abelman"/>
    <x v="1"/>
    <s v="United States"/>
    <s v="Bristol"/>
    <x v="19"/>
    <x v="2"/>
    <s v="FUR-TA-10004152"/>
    <s v="Furniture"/>
    <x v="2"/>
    <s v="Barricks 18&quot; x 48&quot; Non-Folding Utility Table with Bottom Storage Shelf"/>
    <n v="70.56"/>
    <n v="1"/>
    <n v="-4.032"/>
    <x v="2"/>
    <x v="3"/>
  </r>
  <r>
    <x v="602"/>
    <x v="460"/>
    <n v="42163"/>
    <x v="0"/>
    <s v="TC-21535"/>
    <s v="Tracy Collins"/>
    <x v="2"/>
    <s v="United States"/>
    <s v="New York City"/>
    <x v="7"/>
    <x v="2"/>
    <s v="FUR-FU-10000672"/>
    <s v="Furniture"/>
    <x v="3"/>
    <s v="Executive Impressions 10&quot; Spectator Wall Clock"/>
    <n v="35.28"/>
    <n v="3"/>
    <n v="11.995200000000001"/>
    <x v="4"/>
    <x v="2"/>
  </r>
  <r>
    <x v="603"/>
    <x v="461"/>
    <n v="42569"/>
    <x v="0"/>
    <s v="MC-17425"/>
    <s v="Mark Cousins"/>
    <x v="1"/>
    <s v="United States"/>
    <s v="Houston"/>
    <x v="5"/>
    <x v="3"/>
    <s v="FUR-FU-10001940"/>
    <s v="Furniture"/>
    <x v="3"/>
    <s v="Staple-based wall hangings"/>
    <n v="9.5519999999999996"/>
    <n v="3"/>
    <n v="-3.8208000000000002"/>
    <x v="3"/>
    <x v="3"/>
  </r>
  <r>
    <x v="604"/>
    <x v="462"/>
    <n v="41672"/>
    <x v="2"/>
    <s v="LC-17050"/>
    <s v="Liz Carlisle"/>
    <x v="0"/>
    <s v="United States"/>
    <s v="Mission Viejo"/>
    <x v="2"/>
    <x v="1"/>
    <s v="FUR-BO-10003966"/>
    <s v="Furniture"/>
    <x v="0"/>
    <s v="Sauder Facets Collection Library, Sky Alder Finish"/>
    <n v="290.666"/>
    <n v="2"/>
    <n v="3.4196"/>
    <x v="3"/>
    <x v="8"/>
  </r>
  <r>
    <x v="605"/>
    <x v="32"/>
    <n v="42333"/>
    <x v="1"/>
    <s v="NW-18400"/>
    <s v="Natalie Webber"/>
    <x v="0"/>
    <s v="United States"/>
    <s v="Las Vegas"/>
    <x v="34"/>
    <x v="1"/>
    <s v="FUR-BO-10002598"/>
    <s v="Furniture"/>
    <x v="0"/>
    <s v="Hon Metal Bookcases, Putty"/>
    <n v="141.96"/>
    <n v="2"/>
    <n v="41.168399999999998"/>
    <x v="4"/>
    <x v="0"/>
  </r>
  <r>
    <x v="606"/>
    <x v="463"/>
    <n v="42348"/>
    <x v="1"/>
    <s v="SO-20335"/>
    <s v="Sean O'Donnell"/>
    <x v="0"/>
    <s v="United States"/>
    <s v="Hempstead"/>
    <x v="7"/>
    <x v="2"/>
    <s v="FUR-FU-10002445"/>
    <s v="Furniture"/>
    <x v="3"/>
    <s v="DAX Two-Tone Rosewood/Black Document Frame, Desktop, 5 x 7"/>
    <n v="28.44"/>
    <n v="3"/>
    <n v="11.375999999999999"/>
    <x v="6"/>
    <x v="5"/>
  </r>
  <r>
    <x v="606"/>
    <x v="463"/>
    <n v="42348"/>
    <x v="1"/>
    <s v="SO-20335"/>
    <s v="Sean O'Donnell"/>
    <x v="0"/>
    <s v="United States"/>
    <s v="Hempstead"/>
    <x v="7"/>
    <x v="2"/>
    <s v="FUR-CH-10002372"/>
    <s v="Furniture"/>
    <x v="1"/>
    <s v="Office Star - Ergonomically Designed Knee Chair"/>
    <n v="364.41"/>
    <n v="5"/>
    <n v="8.0980000000000008"/>
    <x v="6"/>
    <x v="5"/>
  </r>
  <r>
    <x v="606"/>
    <x v="463"/>
    <n v="42348"/>
    <x v="1"/>
    <s v="SO-20335"/>
    <s v="Sean O'Donnell"/>
    <x v="0"/>
    <s v="United States"/>
    <s v="Hempstead"/>
    <x v="7"/>
    <x v="2"/>
    <s v="FUR-CH-10002965"/>
    <s v="Furniture"/>
    <x v="1"/>
    <s v="Global Leather Highback Executive Chair with Pneumatic Height Adjustment, Black"/>
    <n v="361.76400000000001"/>
    <n v="2"/>
    <n v="68.333200000000005"/>
    <x v="6"/>
    <x v="5"/>
  </r>
  <r>
    <x v="607"/>
    <x v="68"/>
    <n v="43063"/>
    <x v="2"/>
    <s v="TD-20995"/>
    <s v="Tamara Dahlen"/>
    <x v="0"/>
    <s v="United States"/>
    <s v="Philadelphia"/>
    <x v="3"/>
    <x v="2"/>
    <s v="FUR-FU-10000320"/>
    <s v="Furniture"/>
    <x v="3"/>
    <s v="OIC Stacking Trays"/>
    <n v="24.047999999999998"/>
    <n v="9"/>
    <n v="7.2144000000000004"/>
    <x v="5"/>
    <x v="0"/>
  </r>
  <r>
    <x v="608"/>
    <x v="463"/>
    <n v="42347"/>
    <x v="0"/>
    <s v="MS-17365"/>
    <s v="Maribeth Schnelling"/>
    <x v="0"/>
    <s v="United States"/>
    <s v="New York City"/>
    <x v="7"/>
    <x v="2"/>
    <s v="FUR-CH-10003535"/>
    <s v="Furniture"/>
    <x v="1"/>
    <s v="Global Armless Task Chair, Royal Blue"/>
    <n v="384.17399999999998"/>
    <n v="7"/>
    <n v="29.880199999999999"/>
    <x v="2"/>
    <x v="5"/>
  </r>
  <r>
    <x v="609"/>
    <x v="273"/>
    <n v="43019"/>
    <x v="1"/>
    <s v="Dp-13240"/>
    <s v="Dean percer"/>
    <x v="2"/>
    <s v="United States"/>
    <s v="Charlotte"/>
    <x v="30"/>
    <x v="0"/>
    <s v="FUR-TA-10001039"/>
    <s v="Furniture"/>
    <x v="2"/>
    <s v="KI Adjustable-Height Table"/>
    <n v="154.76400000000001"/>
    <n v="3"/>
    <n v="-36.111600000000003"/>
    <x v="4"/>
    <x v="1"/>
  </r>
  <r>
    <x v="610"/>
    <x v="50"/>
    <n v="42129"/>
    <x v="2"/>
    <s v="LA-16780"/>
    <s v="Laura Armstrong"/>
    <x v="1"/>
    <s v="United States"/>
    <s v="Tinley Park"/>
    <x v="8"/>
    <x v="3"/>
    <s v="FUR-FU-10001940"/>
    <s v="Furniture"/>
    <x v="3"/>
    <s v="Staple-based wall hangings"/>
    <n v="22.288"/>
    <n v="7"/>
    <n v="-8.9152000000000005"/>
    <x v="5"/>
    <x v="7"/>
  </r>
  <r>
    <x v="611"/>
    <x v="464"/>
    <n v="42891"/>
    <x v="1"/>
    <s v="HZ-14950"/>
    <s v="Henia Zydlo"/>
    <x v="0"/>
    <s v="United States"/>
    <s v="Houston"/>
    <x v="5"/>
    <x v="3"/>
    <s v="FUR-FU-10003919"/>
    <s v="Furniture"/>
    <x v="3"/>
    <s v="Eldon Executive Woodline II Cherry Finish Desk Accessories"/>
    <n v="65.424000000000007"/>
    <n v="4"/>
    <n v="-52.339199999999998"/>
    <x v="1"/>
    <x v="7"/>
  </r>
  <r>
    <x v="612"/>
    <x v="465"/>
    <n v="41756"/>
    <x v="1"/>
    <s v="LB-16795"/>
    <s v="Laurel Beltran"/>
    <x v="2"/>
    <s v="United States"/>
    <s v="Columbus"/>
    <x v="15"/>
    <x v="2"/>
    <s v="FUR-CH-10002965"/>
    <s v="Furniture"/>
    <x v="1"/>
    <s v="Global Leather Highback Executive Chair with Pneumatic Height Adjustment, Black"/>
    <n v="281.37200000000001"/>
    <n v="2"/>
    <n v="-12.0588"/>
    <x v="4"/>
    <x v="6"/>
  </r>
  <r>
    <x v="612"/>
    <x v="465"/>
    <n v="41756"/>
    <x v="1"/>
    <s v="LB-16795"/>
    <s v="Laurel Beltran"/>
    <x v="2"/>
    <s v="United States"/>
    <s v="Columbus"/>
    <x v="15"/>
    <x v="2"/>
    <s v="FUR-CH-10002965"/>
    <s v="Furniture"/>
    <x v="1"/>
    <s v="Global Leather Highback Executive Chair with Pneumatic Height Adjustment, Black"/>
    <n v="281.37200000000001"/>
    <n v="2"/>
    <n v="-12.0588"/>
    <x v="4"/>
    <x v="6"/>
  </r>
  <r>
    <x v="612"/>
    <x v="465"/>
    <n v="41756"/>
    <x v="1"/>
    <s v="LB-16795"/>
    <s v="Laurel Beltran"/>
    <x v="2"/>
    <s v="United States"/>
    <s v="Columbus"/>
    <x v="15"/>
    <x v="2"/>
    <s v="FUR-FU-10002191"/>
    <s v="Furniture"/>
    <x v="3"/>
    <s v="G.E. Halogen Desk Lamp Bulbs"/>
    <n v="22.335999999999999"/>
    <n v="4"/>
    <n v="7.8175999999999997"/>
    <x v="4"/>
    <x v="6"/>
  </r>
  <r>
    <x v="613"/>
    <x v="329"/>
    <n v="42260"/>
    <x v="1"/>
    <s v="CC-12430"/>
    <s v="Chuck Clark"/>
    <x v="2"/>
    <s v="United States"/>
    <s v="New York City"/>
    <x v="7"/>
    <x v="2"/>
    <s v="FUR-CH-10000665"/>
    <s v="Furniture"/>
    <x v="1"/>
    <s v="Global Airflow Leather Mesh Back Chair, Black"/>
    <n v="271.76400000000001"/>
    <n v="2"/>
    <n v="60.392000000000003"/>
    <x v="1"/>
    <x v="4"/>
  </r>
  <r>
    <x v="614"/>
    <x v="262"/>
    <n v="42275"/>
    <x v="1"/>
    <s v="DE-13255"/>
    <s v="Deanra Eno"/>
    <x v="2"/>
    <s v="United States"/>
    <s v="Dubuque"/>
    <x v="26"/>
    <x v="3"/>
    <s v="FUR-CH-10000988"/>
    <s v="Furniture"/>
    <x v="1"/>
    <s v="Hon Olson Stacker Stools"/>
    <n v="1408.1"/>
    <n v="10"/>
    <n v="394.26799999999997"/>
    <x v="4"/>
    <x v="4"/>
  </r>
  <r>
    <x v="615"/>
    <x v="209"/>
    <n v="42922"/>
    <x v="0"/>
    <s v="SZ-20035"/>
    <s v="Sam Zeldin"/>
    <x v="2"/>
    <s v="United States"/>
    <s v="Lancaster"/>
    <x v="15"/>
    <x v="2"/>
    <s v="FUR-TA-10002041"/>
    <s v="Furniture"/>
    <x v="2"/>
    <s v="Bevis Round Conference Table Top, X-Base"/>
    <n v="215.148"/>
    <n v="2"/>
    <n v="-103.98820000000001"/>
    <x v="0"/>
    <x v="3"/>
  </r>
  <r>
    <x v="616"/>
    <x v="64"/>
    <n v="43078"/>
    <x v="2"/>
    <s v="LF-17185"/>
    <s v="Luke Foster"/>
    <x v="0"/>
    <s v="United States"/>
    <s v="Inglewood"/>
    <x v="2"/>
    <x v="1"/>
    <s v="FUR-FU-10002703"/>
    <s v="Furniture"/>
    <x v="3"/>
    <s v="Tenex Traditional Chairmats for Hard Floors, Average Lip, 36&quot; x 48&quot;"/>
    <n v="128.9"/>
    <n v="2"/>
    <n v="15.468"/>
    <x v="5"/>
    <x v="5"/>
  </r>
  <r>
    <x v="617"/>
    <x v="466"/>
    <n v="42276"/>
    <x v="2"/>
    <s v="NM-18520"/>
    <s v="Neoma Murray"/>
    <x v="0"/>
    <s v="United States"/>
    <s v="Chicago"/>
    <x v="8"/>
    <x v="3"/>
    <s v="FUR-FU-10003849"/>
    <s v="Furniture"/>
    <x v="3"/>
    <s v="DAX Metal Frame, Desktop, Stepped-Edge"/>
    <n v="24.288"/>
    <n v="3"/>
    <n v="-12.751200000000001"/>
    <x v="3"/>
    <x v="4"/>
  </r>
  <r>
    <x v="618"/>
    <x v="242"/>
    <n v="43038"/>
    <x v="3"/>
    <s v="RA-19945"/>
    <s v="Ryan Akin"/>
    <x v="0"/>
    <s v="United States"/>
    <s v="Dallas"/>
    <x v="5"/>
    <x v="3"/>
    <s v="FUR-FU-10003849"/>
    <s v="Furniture"/>
    <x v="3"/>
    <s v="DAX Metal Frame, Desktop, Stepped-Edge"/>
    <n v="16.192"/>
    <n v="2"/>
    <n v="-8.5007999999999999"/>
    <x v="7"/>
    <x v="1"/>
  </r>
  <r>
    <x v="618"/>
    <x v="242"/>
    <n v="43038"/>
    <x v="3"/>
    <s v="RA-19945"/>
    <s v="Ryan Akin"/>
    <x v="0"/>
    <s v="United States"/>
    <s v="Dallas"/>
    <x v="5"/>
    <x v="3"/>
    <s v="FUR-TA-10002041"/>
    <s v="Furniture"/>
    <x v="2"/>
    <s v="Bevis Round Conference Table Top, X-Base"/>
    <n v="251.006"/>
    <n v="2"/>
    <n v="-68.130200000000002"/>
    <x v="7"/>
    <x v="1"/>
  </r>
  <r>
    <x v="619"/>
    <x v="467"/>
    <n v="42996"/>
    <x v="2"/>
    <s v="AS-10090"/>
    <s v="Adam Shillingsburg"/>
    <x v="0"/>
    <s v="United States"/>
    <s v="Philadelphia"/>
    <x v="3"/>
    <x v="2"/>
    <s v="FUR-FU-10003832"/>
    <s v="Furniture"/>
    <x v="3"/>
    <s v="Eldon Expressions Punched Metal &amp; Wood Desk Accessories, Black &amp; Cherry"/>
    <n v="22.512"/>
    <n v="3"/>
    <n v="2.2511999999999999"/>
    <x v="3"/>
    <x v="4"/>
  </r>
  <r>
    <x v="620"/>
    <x v="468"/>
    <n v="42261"/>
    <x v="1"/>
    <s v="EH-13765"/>
    <s v="Edward Hooks"/>
    <x v="1"/>
    <s v="United States"/>
    <s v="Revere"/>
    <x v="20"/>
    <x v="2"/>
    <s v="FUR-BO-10004695"/>
    <s v="Furniture"/>
    <x v="0"/>
    <s v="O'Sullivan 2-Door Barrister Bookcase in Odessa Pine"/>
    <n v="361.96"/>
    <n v="2"/>
    <n v="83.250799999999998"/>
    <x v="4"/>
    <x v="4"/>
  </r>
  <r>
    <x v="621"/>
    <x v="469"/>
    <n v="42723"/>
    <x v="1"/>
    <s v="MC-17845"/>
    <s v="Michael Chen"/>
    <x v="0"/>
    <s v="United States"/>
    <s v="Jackson"/>
    <x v="21"/>
    <x v="0"/>
    <s v="FUR-FU-10002045"/>
    <s v="Furniture"/>
    <x v="3"/>
    <s v="Executive Impressions 14&quot;"/>
    <n v="133.38"/>
    <n v="6"/>
    <n v="58.687199999999997"/>
    <x v="2"/>
    <x v="5"/>
  </r>
  <r>
    <x v="622"/>
    <x v="193"/>
    <n v="42709"/>
    <x v="1"/>
    <s v="CL-11890"/>
    <s v="Carl Ludwig"/>
    <x v="0"/>
    <s v="United States"/>
    <s v="San Francisco"/>
    <x v="2"/>
    <x v="1"/>
    <s v="FUR-FU-10003724"/>
    <s v="Furniture"/>
    <x v="3"/>
    <s v="Westinghouse Clip-On Gooseneck Lamps"/>
    <n v="16.739999999999998"/>
    <n v="2"/>
    <n v="4.3524000000000003"/>
    <x v="4"/>
    <x v="5"/>
  </r>
  <r>
    <x v="623"/>
    <x v="470"/>
    <n v="42804"/>
    <x v="1"/>
    <s v="EP-13915"/>
    <s v="Emily Phan"/>
    <x v="0"/>
    <s v="United States"/>
    <s v="Dearborn Heights"/>
    <x v="17"/>
    <x v="3"/>
    <s v="FUR-CH-10000785"/>
    <s v="Furniture"/>
    <x v="1"/>
    <s v="Global Ergonomic Managers Chair"/>
    <n v="180.98"/>
    <n v="1"/>
    <n v="47.0548"/>
    <x v="1"/>
    <x v="9"/>
  </r>
  <r>
    <x v="624"/>
    <x v="6"/>
    <n v="42718"/>
    <x v="1"/>
    <s v="SP-20620"/>
    <s v="Stefania Perrino"/>
    <x v="1"/>
    <s v="United States"/>
    <s v="San Francisco"/>
    <x v="2"/>
    <x v="1"/>
    <s v="FUR-TA-10003954"/>
    <s v="Furniture"/>
    <x v="2"/>
    <s v="Hon 94000 Series Round Tables"/>
    <n v="1421.664"/>
    <n v="6"/>
    <n v="-195.47880000000001"/>
    <x v="6"/>
    <x v="5"/>
  </r>
  <r>
    <x v="625"/>
    <x v="471"/>
    <n v="41739"/>
    <x v="2"/>
    <s v="PJ-19015"/>
    <s v="Pauline Johnson"/>
    <x v="0"/>
    <s v="United States"/>
    <s v="Mobile"/>
    <x v="33"/>
    <x v="0"/>
    <s v="FUR-FU-10004415"/>
    <s v="Furniture"/>
    <x v="3"/>
    <s v="Stacking Tray, Side-Loading, Legal, Smoke"/>
    <n v="8.9600000000000009"/>
    <n v="2"/>
    <n v="2.7776000000000001"/>
    <x v="0"/>
    <x v="6"/>
  </r>
  <r>
    <x v="626"/>
    <x v="472"/>
    <n v="41880"/>
    <x v="2"/>
    <s v="CC-12610"/>
    <s v="Corey Catlett"/>
    <x v="1"/>
    <s v="United States"/>
    <s v="Springfield"/>
    <x v="25"/>
    <x v="0"/>
    <s v="FUR-FU-10002456"/>
    <s v="Furniture"/>
    <x v="3"/>
    <s v="Master Caster Door Stop, Large Neon Orange"/>
    <n v="29.12"/>
    <n v="4"/>
    <n v="12.521599999999999"/>
    <x v="3"/>
    <x v="10"/>
  </r>
  <r>
    <x v="626"/>
    <x v="472"/>
    <n v="41880"/>
    <x v="2"/>
    <s v="CC-12610"/>
    <s v="Corey Catlett"/>
    <x v="1"/>
    <s v="United States"/>
    <s v="Springfield"/>
    <x v="25"/>
    <x v="0"/>
    <s v="FUR-TA-10003569"/>
    <s v="Furniture"/>
    <x v="2"/>
    <s v="Bretford CR8500 Series Meeting Room Furniture"/>
    <n v="1202.94"/>
    <n v="3"/>
    <n v="300.73500000000001"/>
    <x v="3"/>
    <x v="10"/>
  </r>
  <r>
    <x v="627"/>
    <x v="473"/>
    <n v="42191"/>
    <x v="1"/>
    <s v="RH-19600"/>
    <s v="Rob Haberlin"/>
    <x v="0"/>
    <s v="United States"/>
    <s v="Carol Stream"/>
    <x v="8"/>
    <x v="3"/>
    <s v="FUR-CH-10004086"/>
    <s v="Furniture"/>
    <x v="1"/>
    <s v="Hon 4070 Series Pagoda Armless Upholstered Stacking Chairs"/>
    <n v="408.42200000000003"/>
    <n v="2"/>
    <n v="-5.8346"/>
    <x v="4"/>
    <x v="3"/>
  </r>
  <r>
    <x v="627"/>
    <x v="473"/>
    <n v="42191"/>
    <x v="1"/>
    <s v="RH-19600"/>
    <s v="Rob Haberlin"/>
    <x v="0"/>
    <s v="United States"/>
    <s v="Carol Stream"/>
    <x v="8"/>
    <x v="3"/>
    <s v="FUR-CH-10003774"/>
    <s v="Furniture"/>
    <x v="1"/>
    <s v="Global Wood Trimmed Manager's Task Chair, Khaki"/>
    <n v="382.11599999999999"/>
    <n v="6"/>
    <n v="-92.799599999999998"/>
    <x v="4"/>
    <x v="3"/>
  </r>
  <r>
    <x v="628"/>
    <x v="118"/>
    <n v="43006"/>
    <x v="1"/>
    <s v="KB-16240"/>
    <s v="Karen Bern"/>
    <x v="1"/>
    <s v="United States"/>
    <s v="Saint Cloud"/>
    <x v="11"/>
    <x v="3"/>
    <s v="FUR-CH-10000665"/>
    <s v="Furniture"/>
    <x v="1"/>
    <s v="Global Airflow Leather Mesh Back Chair, Black"/>
    <n v="603.91999999999996"/>
    <n v="4"/>
    <n v="181.17599999999999"/>
    <x v="4"/>
    <x v="4"/>
  </r>
  <r>
    <x v="629"/>
    <x v="474"/>
    <n v="42597"/>
    <x v="1"/>
    <s v="CA-12055"/>
    <s v="Cathy Armstrong"/>
    <x v="2"/>
    <s v="United States"/>
    <s v="Los Angeles"/>
    <x v="2"/>
    <x v="1"/>
    <s v="FUR-TA-10001932"/>
    <s v="Furniture"/>
    <x v="2"/>
    <s v="Chromcraft 48&quot; x 96&quot; Racetrack Double Pedestal Table"/>
    <n v="513.024"/>
    <n v="2"/>
    <n v="12.8256"/>
    <x v="1"/>
    <x v="10"/>
  </r>
  <r>
    <x v="630"/>
    <x v="475"/>
    <n v="41814"/>
    <x v="1"/>
    <s v="SC-20020"/>
    <s v="Sam Craven"/>
    <x v="0"/>
    <s v="United States"/>
    <s v="Plano"/>
    <x v="5"/>
    <x v="3"/>
    <s v="FUR-BO-10001608"/>
    <s v="Furniture"/>
    <x v="0"/>
    <s v="Hon Metal Bookcases, Black"/>
    <n v="193.06559999999999"/>
    <n v="4"/>
    <n v="-19.874400000000001"/>
    <x v="4"/>
    <x v="2"/>
  </r>
  <r>
    <x v="631"/>
    <x v="362"/>
    <n v="42984"/>
    <x v="2"/>
    <s v="HW-14935"/>
    <s v="Helen Wasserman"/>
    <x v="1"/>
    <s v="United States"/>
    <s v="Chicago"/>
    <x v="8"/>
    <x v="3"/>
    <s v="FUR-BO-10000112"/>
    <s v="Furniture"/>
    <x v="0"/>
    <s v="Bush Birmingham Collection Bookcase, Dark Cherry"/>
    <n v="825.17399999999998"/>
    <n v="9"/>
    <n v="-117.88200000000001"/>
    <x v="3"/>
    <x v="4"/>
  </r>
  <r>
    <x v="632"/>
    <x v="476"/>
    <n v="42180"/>
    <x v="2"/>
    <s v="MG-17875"/>
    <s v="Michael Grace"/>
    <x v="2"/>
    <s v="United States"/>
    <s v="Aurora"/>
    <x v="8"/>
    <x v="3"/>
    <s v="FUR-TA-10002645"/>
    <s v="Furniture"/>
    <x v="2"/>
    <s v="Hon Rectangular Conference Tables"/>
    <n v="796.42499999999995"/>
    <n v="7"/>
    <n v="-525.64049999999997"/>
    <x v="0"/>
    <x v="2"/>
  </r>
  <r>
    <x v="633"/>
    <x v="126"/>
    <n v="42633"/>
    <x v="2"/>
    <s v="SV-20365"/>
    <s v="Seth Vernon"/>
    <x v="0"/>
    <s v="United States"/>
    <s v="Columbus"/>
    <x v="15"/>
    <x v="2"/>
    <s v="FUR-FU-10002107"/>
    <s v="Furniture"/>
    <x v="3"/>
    <s v="Eldon Pizzaz Desk Accessories"/>
    <n v="5.3520000000000003"/>
    <n v="3"/>
    <n v="1.6055999999999999"/>
    <x v="3"/>
    <x v="4"/>
  </r>
  <r>
    <x v="633"/>
    <x v="126"/>
    <n v="42633"/>
    <x v="2"/>
    <s v="SV-20365"/>
    <s v="Seth Vernon"/>
    <x v="0"/>
    <s v="United States"/>
    <s v="Columbus"/>
    <x v="15"/>
    <x v="2"/>
    <s v="FUR-CH-10002647"/>
    <s v="Furniture"/>
    <x v="1"/>
    <s v="Situations Contoured Folding Chairs, 4/Set"/>
    <n v="99.372"/>
    <n v="2"/>
    <n v="-7.0979999999999999"/>
    <x v="3"/>
    <x v="4"/>
  </r>
  <r>
    <x v="634"/>
    <x v="242"/>
    <n v="43040"/>
    <x v="2"/>
    <s v="RD-19810"/>
    <s v="Ross DeVincentis"/>
    <x v="2"/>
    <s v="United States"/>
    <s v="Richmond"/>
    <x v="0"/>
    <x v="0"/>
    <s v="FUR-CH-10000553"/>
    <s v="Furniture"/>
    <x v="1"/>
    <s v="Metal Folding Chairs, Beige, 4/Carton"/>
    <n v="33.94"/>
    <n v="1"/>
    <n v="9.1638000000000002"/>
    <x v="3"/>
    <x v="1"/>
  </r>
  <r>
    <x v="635"/>
    <x v="477"/>
    <n v="42462"/>
    <x v="0"/>
    <s v="ME-17320"/>
    <s v="Maria Etezadi"/>
    <x v="2"/>
    <s v="United States"/>
    <s v="Chicago"/>
    <x v="8"/>
    <x v="3"/>
    <s v="FUR-CH-10002965"/>
    <s v="Furniture"/>
    <x v="1"/>
    <s v="Global Leather Highback Executive Chair with Pneumatic Height Adjustment, Black"/>
    <n v="844.11599999999999"/>
    <n v="6"/>
    <n v="-36.176400000000001"/>
    <x v="4"/>
    <x v="9"/>
  </r>
  <r>
    <x v="636"/>
    <x v="478"/>
    <n v="42627"/>
    <x v="0"/>
    <s v="DB-12910"/>
    <s v="Daniel Byrd"/>
    <x v="2"/>
    <s v="United States"/>
    <s v="Dallas"/>
    <x v="5"/>
    <x v="3"/>
    <s v="FUR-FU-10003832"/>
    <s v="Furniture"/>
    <x v="3"/>
    <s v="Eldon Expressions Punched Metal &amp; Wood Desk Accessories, Black &amp; Cherry"/>
    <n v="15.007999999999999"/>
    <n v="4"/>
    <n v="-12.006399999999999"/>
    <x v="2"/>
    <x v="4"/>
  </r>
  <r>
    <x v="637"/>
    <x v="81"/>
    <n v="42580"/>
    <x v="1"/>
    <s v="MT-17815"/>
    <s v="Meg Tillman"/>
    <x v="0"/>
    <s v="United States"/>
    <s v="Jackson"/>
    <x v="21"/>
    <x v="0"/>
    <s v="FUR-TA-10004915"/>
    <s v="Furniture"/>
    <x v="2"/>
    <s v="Office Impressions End Table, 20-1/2&quot;H x 24&quot;W x 20&quot;D"/>
    <n v="2430.08"/>
    <n v="8"/>
    <n v="388.81279999999998"/>
    <x v="4"/>
    <x v="3"/>
  </r>
  <r>
    <x v="638"/>
    <x v="479"/>
    <n v="42354"/>
    <x v="1"/>
    <s v="KD-16495"/>
    <s v="Keith Dawkins"/>
    <x v="1"/>
    <s v="United States"/>
    <s v="Jackson"/>
    <x v="17"/>
    <x v="3"/>
    <s v="FUR-TA-10003569"/>
    <s v="Furniture"/>
    <x v="2"/>
    <s v="Bretford CR8500 Series Meeting Room Furniture"/>
    <n v="801.96"/>
    <n v="2"/>
    <n v="200.49"/>
    <x v="6"/>
    <x v="5"/>
  </r>
  <r>
    <x v="638"/>
    <x v="479"/>
    <n v="42354"/>
    <x v="1"/>
    <s v="KD-16495"/>
    <s v="Keith Dawkins"/>
    <x v="1"/>
    <s v="United States"/>
    <s v="Jackson"/>
    <x v="17"/>
    <x v="3"/>
    <s v="FUR-CH-10004289"/>
    <s v="Furniture"/>
    <x v="1"/>
    <s v="Global Super Steno Chair"/>
    <n v="191.96"/>
    <n v="2"/>
    <n v="32.633200000000002"/>
    <x v="6"/>
    <x v="5"/>
  </r>
  <r>
    <x v="639"/>
    <x v="383"/>
    <n v="41896"/>
    <x v="0"/>
    <s v="LC-17140"/>
    <s v="Logan Currie"/>
    <x v="0"/>
    <s v="United States"/>
    <s v="Philadelphia"/>
    <x v="3"/>
    <x v="2"/>
    <s v="FUR-FU-10002456"/>
    <s v="Furniture"/>
    <x v="3"/>
    <s v="Master Caster Door Stop, Large Neon Orange"/>
    <n v="17.472000000000001"/>
    <n v="3"/>
    <n v="5.0232000000000001"/>
    <x v="2"/>
    <x v="4"/>
  </r>
  <r>
    <x v="640"/>
    <x v="317"/>
    <n v="41967"/>
    <x v="1"/>
    <s v="RB-19330"/>
    <s v="Randy Bradley"/>
    <x v="0"/>
    <s v="United States"/>
    <s v="Philadelphia"/>
    <x v="3"/>
    <x v="2"/>
    <s v="FUR-CH-10004997"/>
    <s v="Furniture"/>
    <x v="1"/>
    <s v="Hon Every-Day Series Multi-Task Chairs"/>
    <n v="657.93"/>
    <n v="5"/>
    <n v="-93.99"/>
    <x v="1"/>
    <x v="0"/>
  </r>
  <r>
    <x v="641"/>
    <x v="67"/>
    <n v="42974"/>
    <x v="1"/>
    <s v="TH-21550"/>
    <s v="Tracy Hopkins"/>
    <x v="2"/>
    <s v="United States"/>
    <s v="Columbia"/>
    <x v="32"/>
    <x v="2"/>
    <s v="FUR-FU-10003976"/>
    <s v="Furniture"/>
    <x v="3"/>
    <s v="DAX Executive Solid Wood Document Frame, Desktop or Hang, Mahogany, 5 x 7"/>
    <n v="25.16"/>
    <n v="2"/>
    <n v="8.5543999999999993"/>
    <x v="6"/>
    <x v="10"/>
  </r>
  <r>
    <x v="641"/>
    <x v="67"/>
    <n v="42974"/>
    <x v="1"/>
    <s v="TH-21550"/>
    <s v="Tracy Hopkins"/>
    <x v="2"/>
    <s v="United States"/>
    <s v="Columbia"/>
    <x v="32"/>
    <x v="2"/>
    <s v="FUR-FU-10004960"/>
    <s v="Furniture"/>
    <x v="3"/>
    <s v="Seth Thomas 12&quot; Clock w/ Goldtone Case"/>
    <n v="91.92"/>
    <n v="4"/>
    <n v="31.252800000000001"/>
    <x v="6"/>
    <x v="10"/>
  </r>
  <r>
    <x v="642"/>
    <x v="49"/>
    <n v="43060"/>
    <x v="2"/>
    <s v="SC-20770"/>
    <s v="Stewart Carmichael"/>
    <x v="1"/>
    <s v="United States"/>
    <s v="San Antonio"/>
    <x v="5"/>
    <x v="3"/>
    <s v="FUR-TA-10002622"/>
    <s v="Furniture"/>
    <x v="2"/>
    <s v="Bush Andora Conference Table, Maple/Graphite Gray Finish"/>
    <n v="718.11599999999999"/>
    <n v="6"/>
    <n v="-71.811599999999999"/>
    <x v="3"/>
    <x v="0"/>
  </r>
  <r>
    <x v="643"/>
    <x v="94"/>
    <n v="41901"/>
    <x v="1"/>
    <s v="JC-15775"/>
    <s v="John Castell"/>
    <x v="0"/>
    <s v="United States"/>
    <s v="Macon"/>
    <x v="24"/>
    <x v="0"/>
    <s v="FUR-FU-10002878"/>
    <s v="Furniture"/>
    <x v="3"/>
    <s v="Seth Thomas 14&quot; Day/Date Wall Clock"/>
    <n v="142.4"/>
    <n v="5"/>
    <n v="52.688000000000002"/>
    <x v="2"/>
    <x v="4"/>
  </r>
  <r>
    <x v="644"/>
    <x v="405"/>
    <n v="42876"/>
    <x v="0"/>
    <s v="BC-11125"/>
    <s v="Becky Castell"/>
    <x v="2"/>
    <s v="United States"/>
    <s v="San Francisco"/>
    <x v="2"/>
    <x v="1"/>
    <s v="FUR-CH-10002647"/>
    <s v="Furniture"/>
    <x v="1"/>
    <s v="Situations Contoured Folding Chairs, 4/Set"/>
    <n v="681.40800000000002"/>
    <n v="12"/>
    <n v="42.588000000000001"/>
    <x v="3"/>
    <x v="7"/>
  </r>
  <r>
    <x v="645"/>
    <x v="480"/>
    <n v="42688"/>
    <x v="1"/>
    <s v="PP-18955"/>
    <s v="Paul Prost"/>
    <x v="2"/>
    <s v="United States"/>
    <s v="Springfield"/>
    <x v="15"/>
    <x v="2"/>
    <s v="FUR-FU-10000758"/>
    <s v="Furniture"/>
    <x v="3"/>
    <s v="DAX Natural Wood-Tone Poster Frame"/>
    <n v="148.28800000000001"/>
    <n v="7"/>
    <n v="29.657599999999999"/>
    <x v="4"/>
    <x v="0"/>
  </r>
  <r>
    <x v="646"/>
    <x v="481"/>
    <n v="42080"/>
    <x v="1"/>
    <s v="EB-13750"/>
    <s v="Edward Becker"/>
    <x v="1"/>
    <s v="United States"/>
    <s v="Plantation"/>
    <x v="1"/>
    <x v="0"/>
    <s v="FUR-FU-10003194"/>
    <s v="Furniture"/>
    <x v="3"/>
    <s v="Eldon Expressions Desk Accessory, Wood Pencil Holder, Oak"/>
    <n v="30.88"/>
    <n v="4"/>
    <n v="3.86"/>
    <x v="2"/>
    <x v="9"/>
  </r>
  <r>
    <x v="646"/>
    <x v="481"/>
    <n v="42080"/>
    <x v="1"/>
    <s v="EB-13750"/>
    <s v="Edward Becker"/>
    <x v="1"/>
    <s v="United States"/>
    <s v="Plantation"/>
    <x v="1"/>
    <x v="0"/>
    <s v="FUR-FU-10001731"/>
    <s v="Furniture"/>
    <x v="3"/>
    <s v="Acrylic Self-Standing Desk Frames"/>
    <n v="6.4080000000000004"/>
    <n v="3"/>
    <n v="1.4418"/>
    <x v="2"/>
    <x v="9"/>
  </r>
  <r>
    <x v="647"/>
    <x v="200"/>
    <n v="43050"/>
    <x v="1"/>
    <s v="ML-17410"/>
    <s v="Maris LaWare"/>
    <x v="0"/>
    <s v="United States"/>
    <s v="Philadelphia"/>
    <x v="3"/>
    <x v="2"/>
    <s v="FUR-CH-10003774"/>
    <s v="Furniture"/>
    <x v="1"/>
    <s v="Global Wood Trimmed Manager's Task Chair, Khaki"/>
    <n v="127.372"/>
    <n v="2"/>
    <n v="-30.933199999999999"/>
    <x v="2"/>
    <x v="0"/>
  </r>
  <r>
    <x v="648"/>
    <x v="482"/>
    <n v="42347"/>
    <x v="1"/>
    <s v="MH-17620"/>
    <s v="Matt Hagelstein"/>
    <x v="1"/>
    <s v="United States"/>
    <s v="San Diego"/>
    <x v="2"/>
    <x v="1"/>
    <s v="FUR-FU-10004090"/>
    <s v="Furniture"/>
    <x v="3"/>
    <s v="Executive Impressions 14&quot; Contract Wall Clock"/>
    <n v="44.46"/>
    <n v="2"/>
    <n v="14.671799999999999"/>
    <x v="4"/>
    <x v="5"/>
  </r>
  <r>
    <x v="649"/>
    <x v="483"/>
    <n v="42199"/>
    <x v="1"/>
    <s v="BT-11680"/>
    <s v="Brian Thompson"/>
    <x v="0"/>
    <s v="United States"/>
    <s v="Clinton"/>
    <x v="32"/>
    <x v="2"/>
    <s v="FUR-FU-10002918"/>
    <s v="Furniture"/>
    <x v="3"/>
    <s v="Eldon ClusterMat Chair Mat with Cordless Antistatic Protection"/>
    <n v="181.96"/>
    <n v="2"/>
    <n v="20.015599999999999"/>
    <x v="2"/>
    <x v="3"/>
  </r>
  <r>
    <x v="650"/>
    <x v="484"/>
    <n v="42310"/>
    <x v="0"/>
    <s v="FA-14230"/>
    <s v="Frank Atkinson"/>
    <x v="1"/>
    <s v="United States"/>
    <s v="Denver"/>
    <x v="12"/>
    <x v="1"/>
    <s v="FUR-FU-10003026"/>
    <s v="Furniture"/>
    <x v="3"/>
    <s v="Eldon Regeneration Recycled Desk Accessories, Black"/>
    <n v="15.488"/>
    <n v="4"/>
    <n v="3.6783999999999999"/>
    <x v="0"/>
    <x v="1"/>
  </r>
  <r>
    <x v="651"/>
    <x v="485"/>
    <n v="42329"/>
    <x v="0"/>
    <s v="TC-21475"/>
    <s v="Tony Chapman"/>
    <x v="2"/>
    <s v="United States"/>
    <s v="Seattle"/>
    <x v="13"/>
    <x v="1"/>
    <s v="FUR-FU-10000305"/>
    <s v="Furniture"/>
    <x v="3"/>
    <s v="Tenex V2T-RE Standard Weight Series Chair Mat, 45&quot; x 53&quot;, Lip 25&quot; x 12&quot;"/>
    <n v="141.96"/>
    <n v="2"/>
    <n v="22.7136"/>
    <x v="3"/>
    <x v="0"/>
  </r>
  <r>
    <x v="652"/>
    <x v="455"/>
    <n v="43098"/>
    <x v="1"/>
    <s v="AC-10615"/>
    <s v="Ann Chong"/>
    <x v="1"/>
    <s v="United States"/>
    <s v="Rochester"/>
    <x v="7"/>
    <x v="2"/>
    <s v="FUR-FU-10001602"/>
    <s v="Furniture"/>
    <x v="3"/>
    <s v="Eldon Delta Triangular Chair Mat, 52&quot; x 58&quot;, Clear"/>
    <n v="37.93"/>
    <n v="1"/>
    <n v="6.8273999999999999"/>
    <x v="2"/>
    <x v="5"/>
  </r>
  <r>
    <x v="653"/>
    <x v="486"/>
    <n v="42382"/>
    <x v="0"/>
    <s v="MF-17665"/>
    <s v="Maureen Fritzler"/>
    <x v="1"/>
    <s v="United States"/>
    <s v="Toledo"/>
    <x v="15"/>
    <x v="2"/>
    <s v="FUR-FU-10002445"/>
    <s v="Furniture"/>
    <x v="3"/>
    <s v="DAX Two-Tone Rosewood/Black Document Frame, Desktop, 5 x 7"/>
    <n v="15.167999999999999"/>
    <n v="2"/>
    <n v="3.7919999999999998"/>
    <x v="4"/>
    <x v="8"/>
  </r>
  <r>
    <x v="654"/>
    <x v="255"/>
    <n v="41970"/>
    <x v="1"/>
    <s v="SS-20140"/>
    <s v="Saphhira Shifley"/>
    <x v="1"/>
    <s v="United States"/>
    <s v="Mesquite"/>
    <x v="5"/>
    <x v="3"/>
    <s v="FUR-FU-10001940"/>
    <s v="Furniture"/>
    <x v="3"/>
    <s v="Staple-based wall hangings"/>
    <n v="6.3680000000000003"/>
    <n v="2"/>
    <n v="-2.5472000000000001"/>
    <x v="4"/>
    <x v="0"/>
  </r>
  <r>
    <x v="655"/>
    <x v="487"/>
    <n v="43025"/>
    <x v="2"/>
    <s v="RS-19765"/>
    <s v="Roland Schwarz"/>
    <x v="1"/>
    <s v="United States"/>
    <s v="Los Angeles"/>
    <x v="2"/>
    <x v="1"/>
    <s v="FUR-TA-10001705"/>
    <s v="Furniture"/>
    <x v="2"/>
    <s v="Bush Advantage Collection Round Conference Table"/>
    <n v="510.24"/>
    <n v="3"/>
    <n v="6.3780000000000001"/>
    <x v="3"/>
    <x v="1"/>
  </r>
  <r>
    <x v="656"/>
    <x v="488"/>
    <n v="42849"/>
    <x v="2"/>
    <s v="JW-15955"/>
    <s v="Joni Wasserman"/>
    <x v="0"/>
    <s v="United States"/>
    <s v="Seattle"/>
    <x v="13"/>
    <x v="1"/>
    <s v="FUR-FU-10004622"/>
    <s v="Furniture"/>
    <x v="3"/>
    <s v="Eldon Advantage Foldable Chair Mats for Low Pile Carpets"/>
    <n v="162.6"/>
    <n v="3"/>
    <n v="34.146000000000001"/>
    <x v="0"/>
    <x v="6"/>
  </r>
  <r>
    <x v="657"/>
    <x v="489"/>
    <n v="41983"/>
    <x v="0"/>
    <s v="JK-15625"/>
    <s v="Jim Karlsson"/>
    <x v="0"/>
    <s v="United States"/>
    <s v="Olympia"/>
    <x v="13"/>
    <x v="1"/>
    <s v="FUR-CH-10002602"/>
    <s v="Furniture"/>
    <x v="1"/>
    <s v="DMI Arturo Collection Mission-style Design Wood Chair"/>
    <n v="603.91999999999996"/>
    <n v="5"/>
    <n v="45.293999999999997"/>
    <x v="3"/>
    <x v="5"/>
  </r>
  <r>
    <x v="658"/>
    <x v="490"/>
    <n v="42728"/>
    <x v="1"/>
    <s v="AB-10255"/>
    <s v="Alejandro Ballentine"/>
    <x v="2"/>
    <s v="United States"/>
    <s v="Jackson"/>
    <x v="21"/>
    <x v="0"/>
    <s v="FUR-FU-10001918"/>
    <s v="Furniture"/>
    <x v="3"/>
    <s v="C-Line Cubicle Keepers Polyproplyene Holder With Velcro Backings"/>
    <n v="18.920000000000002"/>
    <n v="4"/>
    <n v="7.3788"/>
    <x v="4"/>
    <x v="5"/>
  </r>
  <r>
    <x v="659"/>
    <x v="491"/>
    <n v="42805"/>
    <x v="0"/>
    <s v="RM-19750"/>
    <s v="Roland Murray"/>
    <x v="0"/>
    <s v="United States"/>
    <s v="New York City"/>
    <x v="7"/>
    <x v="2"/>
    <s v="FUR-FU-10002554"/>
    <s v="Furniture"/>
    <x v="3"/>
    <s v="Westinghouse Floor Lamp with Metal Mesh Shade, Black"/>
    <n v="71.97"/>
    <n v="3"/>
    <n v="16.553100000000001"/>
    <x v="2"/>
    <x v="9"/>
  </r>
  <r>
    <x v="660"/>
    <x v="348"/>
    <n v="42641"/>
    <x v="0"/>
    <s v="RA-19915"/>
    <s v="Russell Applegate"/>
    <x v="0"/>
    <s v="United States"/>
    <s v="Columbus"/>
    <x v="24"/>
    <x v="0"/>
    <s v="FUR-CH-10002084"/>
    <s v="Furniture"/>
    <x v="1"/>
    <s v="Hon Mobius Operator's Chair"/>
    <n v="368.97"/>
    <n v="3"/>
    <n v="81.173400000000001"/>
    <x v="2"/>
    <x v="4"/>
  </r>
  <r>
    <x v="661"/>
    <x v="60"/>
    <n v="42976"/>
    <x v="0"/>
    <s v="DR-12880"/>
    <s v="Dan Reichenbach"/>
    <x v="1"/>
    <s v="United States"/>
    <s v="Inglewood"/>
    <x v="2"/>
    <x v="1"/>
    <s v="FUR-FU-10002937"/>
    <s v="Furniture"/>
    <x v="3"/>
    <s v="GE 48&quot; Fluorescent Tube, Cool White Energy Saver, 34 Watts, 30/Box"/>
    <n v="198.46"/>
    <n v="2"/>
    <n v="99.23"/>
    <x v="3"/>
    <x v="10"/>
  </r>
  <r>
    <x v="661"/>
    <x v="60"/>
    <n v="42976"/>
    <x v="0"/>
    <s v="DR-12880"/>
    <s v="Dan Reichenbach"/>
    <x v="1"/>
    <s v="United States"/>
    <s v="Inglewood"/>
    <x v="2"/>
    <x v="1"/>
    <s v="FUR-CH-10004886"/>
    <s v="Furniture"/>
    <x v="1"/>
    <s v="Bevis Steel Folding Chairs"/>
    <n v="230.28"/>
    <n v="3"/>
    <n v="23.027999999999999"/>
    <x v="3"/>
    <x v="10"/>
  </r>
  <r>
    <x v="662"/>
    <x v="492"/>
    <n v="42435"/>
    <x v="2"/>
    <s v="JG-15310"/>
    <s v="Jason Gross"/>
    <x v="1"/>
    <s v="United States"/>
    <s v="Odessa"/>
    <x v="5"/>
    <x v="3"/>
    <s v="FUR-CH-10004983"/>
    <s v="Furniture"/>
    <x v="1"/>
    <s v="Office Star - Mid Back Dual function Ergonomic High Back Chair with 2-Way Adjustable Arms"/>
    <n v="563.42999999999995"/>
    <n v="5"/>
    <n v="-56.343000000000004"/>
    <x v="0"/>
    <x v="9"/>
  </r>
  <r>
    <x v="663"/>
    <x v="493"/>
    <n v="42270"/>
    <x v="1"/>
    <s v="GB-14530"/>
    <s v="George Bell"/>
    <x v="1"/>
    <s v="United States"/>
    <s v="Los Angeles"/>
    <x v="2"/>
    <x v="1"/>
    <s v="FUR-FU-10001591"/>
    <s v="Furniture"/>
    <x v="3"/>
    <s v="Advantus Panel Wall Certificate Holder - 8.5x11"/>
    <n v="24.4"/>
    <n v="2"/>
    <n v="10.247999999999999"/>
    <x v="2"/>
    <x v="4"/>
  </r>
  <r>
    <x v="664"/>
    <x v="494"/>
    <n v="42600"/>
    <x v="0"/>
    <s v="TS-21160"/>
    <s v="Theresa Swint"/>
    <x v="1"/>
    <s v="United States"/>
    <s v="West Allis"/>
    <x v="16"/>
    <x v="3"/>
    <s v="FUR-BO-10001337"/>
    <s v="Furniture"/>
    <x v="0"/>
    <s v="O'Sullivan Living Dimensions 2-Shelf Bookcases"/>
    <n v="241.96"/>
    <n v="2"/>
    <n v="24.196000000000002"/>
    <x v="2"/>
    <x v="10"/>
  </r>
  <r>
    <x v="665"/>
    <x v="445"/>
    <n v="42454"/>
    <x v="1"/>
    <s v="DM-12955"/>
    <s v="Dario Medina"/>
    <x v="1"/>
    <s v="United States"/>
    <s v="Houston"/>
    <x v="5"/>
    <x v="3"/>
    <s v="FUR-TA-10004767"/>
    <s v="Furniture"/>
    <x v="2"/>
    <s v="Safco Drafting Table"/>
    <n v="99.372"/>
    <n v="2"/>
    <n v="-1.4196"/>
    <x v="4"/>
    <x v="9"/>
  </r>
  <r>
    <x v="666"/>
    <x v="439"/>
    <n v="41993"/>
    <x v="0"/>
    <s v="KB-16585"/>
    <s v="Ken Black"/>
    <x v="1"/>
    <s v="United States"/>
    <s v="Hialeah"/>
    <x v="1"/>
    <x v="0"/>
    <s v="FUR-CH-10000988"/>
    <s v="Furniture"/>
    <x v="1"/>
    <s v="Hon Olson Stacker Stools"/>
    <n v="1013.832"/>
    <n v="9"/>
    <n v="101.3832"/>
    <x v="4"/>
    <x v="5"/>
  </r>
  <r>
    <x v="667"/>
    <x v="495"/>
    <n v="42725"/>
    <x v="1"/>
    <s v="CM-12160"/>
    <s v="Charles McCrossin"/>
    <x v="0"/>
    <s v="United States"/>
    <s v="San Francisco"/>
    <x v="2"/>
    <x v="1"/>
    <s v="FUR-TA-10004256"/>
    <s v="Furniture"/>
    <x v="2"/>
    <s v="Bretford Ãƒâ€™Just In TimeÃƒâ€œ Height-Adjustable Multi-Task Work Tables"/>
    <n v="2003.52"/>
    <n v="6"/>
    <n v="-325.572"/>
    <x v="4"/>
    <x v="5"/>
  </r>
  <r>
    <x v="668"/>
    <x v="496"/>
    <n v="42132"/>
    <x v="1"/>
    <s v="JB-16045"/>
    <s v="Julia Barnett"/>
    <x v="2"/>
    <s v="United States"/>
    <s v="Chula Vista"/>
    <x v="2"/>
    <x v="1"/>
    <s v="FUR-FU-10002298"/>
    <s v="Furniture"/>
    <x v="3"/>
    <s v="Rubbermaid ClusterMat Chairmats, Mat Size- 66&quot; x 60&quot;, Lip 20&quot; x 11&quot; -90 Degree Angle"/>
    <n v="665.88"/>
    <n v="6"/>
    <n v="106.5408"/>
    <x v="2"/>
    <x v="7"/>
  </r>
  <r>
    <x v="669"/>
    <x v="497"/>
    <n v="41672"/>
    <x v="1"/>
    <s v="EJ-13720"/>
    <s v="Ed Jacobs"/>
    <x v="0"/>
    <s v="United States"/>
    <s v="San Diego"/>
    <x v="2"/>
    <x v="1"/>
    <s v="FUR-TA-10003469"/>
    <s v="Furniture"/>
    <x v="2"/>
    <s v="Balt Split Level Computer Training Table"/>
    <n v="333"/>
    <n v="3"/>
    <n v="-16.649999999999999"/>
    <x v="6"/>
    <x v="8"/>
  </r>
  <r>
    <x v="670"/>
    <x v="498"/>
    <n v="43044"/>
    <x v="2"/>
    <s v="KL-16555"/>
    <s v="Kelly Lampkin"/>
    <x v="1"/>
    <s v="United States"/>
    <s v="Greensboro"/>
    <x v="30"/>
    <x v="0"/>
    <s v="FUR-TA-10004575"/>
    <s v="Furniture"/>
    <x v="2"/>
    <s v="Hon 5100 Series Wood Tables"/>
    <n v="523.76400000000001"/>
    <n v="3"/>
    <n v="-192.04679999999999"/>
    <x v="5"/>
    <x v="0"/>
  </r>
  <r>
    <x v="671"/>
    <x v="499"/>
    <n v="42663"/>
    <x v="1"/>
    <s v="NC-18415"/>
    <s v="Nathan Cano"/>
    <x v="0"/>
    <s v="United States"/>
    <s v="Jacksonville"/>
    <x v="30"/>
    <x v="0"/>
    <s v="FUR-CH-10003606"/>
    <s v="Furniture"/>
    <x v="1"/>
    <s v="SAFCO Folding Chair Trolley"/>
    <n v="102.592"/>
    <n v="1"/>
    <n v="10.2592"/>
    <x v="6"/>
    <x v="1"/>
  </r>
  <r>
    <x v="672"/>
    <x v="500"/>
    <n v="42327"/>
    <x v="1"/>
    <s v="AH-10690"/>
    <s v="Anna HÃ…Â berlin"/>
    <x v="1"/>
    <s v="United States"/>
    <s v="Plantation"/>
    <x v="1"/>
    <x v="0"/>
    <s v="FUR-CH-10003298"/>
    <s v="Furniture"/>
    <x v="1"/>
    <s v="Office Star - Contemporary Task Swivel chair with Loop Arms, Charcoal"/>
    <n v="523.91999999999996"/>
    <n v="5"/>
    <n v="-72.039000000000001"/>
    <x v="1"/>
    <x v="0"/>
  </r>
  <r>
    <x v="672"/>
    <x v="500"/>
    <n v="42327"/>
    <x v="1"/>
    <s v="AH-10690"/>
    <s v="Anna HÃ…Â berlin"/>
    <x v="1"/>
    <s v="United States"/>
    <s v="Plantation"/>
    <x v="1"/>
    <x v="0"/>
    <s v="FUR-CH-10004477"/>
    <s v="Furniture"/>
    <x v="1"/>
    <s v="Global Push Button Manager's Chair, Indigo"/>
    <n v="146.136"/>
    <n v="3"/>
    <n v="16.440300000000001"/>
    <x v="1"/>
    <x v="0"/>
  </r>
  <r>
    <x v="673"/>
    <x v="195"/>
    <n v="42266"/>
    <x v="1"/>
    <s v="NW-18400"/>
    <s v="Natalie Webber"/>
    <x v="0"/>
    <s v="United States"/>
    <s v="Mobile"/>
    <x v="33"/>
    <x v="0"/>
    <s v="FUR-TA-10003569"/>
    <s v="Furniture"/>
    <x v="2"/>
    <s v="Bretford CR8500 Series Meeting Room Furniture"/>
    <n v="801.96"/>
    <n v="2"/>
    <n v="200.49"/>
    <x v="4"/>
    <x v="4"/>
  </r>
  <r>
    <x v="673"/>
    <x v="195"/>
    <n v="42266"/>
    <x v="1"/>
    <s v="NW-18400"/>
    <s v="Natalie Webber"/>
    <x v="0"/>
    <s v="United States"/>
    <s v="Mobile"/>
    <x v="33"/>
    <x v="0"/>
    <s v="FUR-CH-10004853"/>
    <s v="Furniture"/>
    <x v="1"/>
    <s v="Global Manager's Adjustable Task Chair, Storm"/>
    <n v="1056.8599999999999"/>
    <n v="7"/>
    <n v="306.48939999999999"/>
    <x v="4"/>
    <x v="4"/>
  </r>
  <r>
    <x v="674"/>
    <x v="224"/>
    <n v="43022"/>
    <x v="1"/>
    <s v="HG-14845"/>
    <s v="Harry Greene"/>
    <x v="0"/>
    <s v="United States"/>
    <s v="New York City"/>
    <x v="7"/>
    <x v="2"/>
    <s v="FUR-BO-10003034"/>
    <s v="Furniture"/>
    <x v="0"/>
    <s v="O'Sullivan Elevations Bookcase, Cherry Finish"/>
    <n v="314.35199999999998"/>
    <n v="3"/>
    <n v="-15.717599999999999"/>
    <x v="2"/>
    <x v="1"/>
  </r>
  <r>
    <x v="675"/>
    <x v="501"/>
    <n v="42866"/>
    <x v="1"/>
    <s v="RW-19540"/>
    <s v="Rick Wilson"/>
    <x v="1"/>
    <s v="United States"/>
    <s v="Detroit"/>
    <x v="17"/>
    <x v="3"/>
    <s v="FUR-CH-10004086"/>
    <s v="Furniture"/>
    <x v="1"/>
    <s v="Hon 4070 Series Pagoda Armless Upholstered Stacking Chairs"/>
    <n v="1458.65"/>
    <n v="5"/>
    <n v="423.00850000000003"/>
    <x v="4"/>
    <x v="7"/>
  </r>
  <r>
    <x v="675"/>
    <x v="501"/>
    <n v="42866"/>
    <x v="1"/>
    <s v="RW-19540"/>
    <s v="Rick Wilson"/>
    <x v="1"/>
    <s v="United States"/>
    <s v="Detroit"/>
    <x v="17"/>
    <x v="3"/>
    <s v="FUR-CH-10002017"/>
    <s v="Furniture"/>
    <x v="1"/>
    <s v="SAFCO Optional Arm Kit for Workspace Cribbage Stacking Chair"/>
    <n v="26.64"/>
    <n v="1"/>
    <n v="7.4592000000000001"/>
    <x v="4"/>
    <x v="7"/>
  </r>
  <r>
    <x v="675"/>
    <x v="501"/>
    <n v="42866"/>
    <x v="1"/>
    <s v="RW-19540"/>
    <s v="Rick Wilson"/>
    <x v="1"/>
    <s v="United States"/>
    <s v="Detroit"/>
    <x v="17"/>
    <x v="3"/>
    <s v="FUR-CH-10000595"/>
    <s v="Furniture"/>
    <x v="1"/>
    <s v="Safco Contoured Stacking Chairs"/>
    <n v="476.8"/>
    <n v="2"/>
    <n v="119.2"/>
    <x v="4"/>
    <x v="7"/>
  </r>
  <r>
    <x v="676"/>
    <x v="502"/>
    <n v="42327"/>
    <x v="1"/>
    <s v="LS-17230"/>
    <s v="Lycoris Saunders"/>
    <x v="0"/>
    <s v="United States"/>
    <s v="Dover"/>
    <x v="14"/>
    <x v="2"/>
    <s v="FUR-FU-10004017"/>
    <s v="Furniture"/>
    <x v="3"/>
    <s v="Executive Impressions 13&quot; Chairman Wall Clock"/>
    <n v="76.14"/>
    <n v="3"/>
    <n v="26.649000000000001"/>
    <x v="2"/>
    <x v="0"/>
  </r>
  <r>
    <x v="677"/>
    <x v="168"/>
    <n v="41967"/>
    <x v="3"/>
    <s v="MY-18295"/>
    <s v="Muhammed Yedwab"/>
    <x v="1"/>
    <s v="United States"/>
    <s v="Columbus"/>
    <x v="15"/>
    <x v="2"/>
    <s v="FUR-CH-10000847"/>
    <s v="Furniture"/>
    <x v="1"/>
    <s v="Global Executive Mid-Back Manager's Chair"/>
    <n v="611.05799999999999"/>
    <n v="3"/>
    <n v="-34.9176"/>
    <x v="7"/>
    <x v="0"/>
  </r>
  <r>
    <x v="678"/>
    <x v="503"/>
    <n v="41853"/>
    <x v="1"/>
    <s v="KM-16720"/>
    <s v="Kunst Miller"/>
    <x v="0"/>
    <s v="United States"/>
    <s v="North Las Vegas"/>
    <x v="34"/>
    <x v="1"/>
    <s v="FUR-CH-10003312"/>
    <s v="Furniture"/>
    <x v="1"/>
    <s v="Hon 2090 Ãƒâ€™Pillow SoftÃƒâ€œ Series Mid Back Swivel/Tilt Chairs"/>
    <n v="674.35199999999998"/>
    <n v="3"/>
    <n v="-109.5822"/>
    <x v="1"/>
    <x v="3"/>
  </r>
  <r>
    <x v="678"/>
    <x v="503"/>
    <n v="41853"/>
    <x v="1"/>
    <s v="KM-16720"/>
    <s v="Kunst Miller"/>
    <x v="0"/>
    <s v="United States"/>
    <s v="North Las Vegas"/>
    <x v="34"/>
    <x v="1"/>
    <s v="FUR-FU-10004018"/>
    <s v="Furniture"/>
    <x v="3"/>
    <s v="Tensor Computer Mounted Lamp"/>
    <n v="134.01"/>
    <n v="9"/>
    <n v="36.182699999999997"/>
    <x v="1"/>
    <x v="3"/>
  </r>
  <r>
    <x v="679"/>
    <x v="391"/>
    <n v="41802"/>
    <x v="1"/>
    <s v="KE-16420"/>
    <s v="Katrina Edelman"/>
    <x v="1"/>
    <s v="United States"/>
    <s v="Bristol"/>
    <x v="9"/>
    <x v="0"/>
    <s v="FUR-CH-10002647"/>
    <s v="Furniture"/>
    <x v="1"/>
    <s v="Situations Contoured Folding Chairs, 4/Set"/>
    <n v="170.352"/>
    <n v="3"/>
    <n v="10.647"/>
    <x v="4"/>
    <x v="2"/>
  </r>
  <r>
    <x v="680"/>
    <x v="504"/>
    <n v="41943"/>
    <x v="2"/>
    <s v="TS-21370"/>
    <s v="Todd Sumrall"/>
    <x v="1"/>
    <s v="United States"/>
    <s v="Los Angeles"/>
    <x v="2"/>
    <x v="1"/>
    <s v="FUR-BO-10001337"/>
    <s v="Furniture"/>
    <x v="0"/>
    <s v="O'Sullivan Living Dimensions 2-Shelf Bookcases"/>
    <n v="616.99800000000005"/>
    <n v="6"/>
    <n v="-36.293999999999997"/>
    <x v="0"/>
    <x v="1"/>
  </r>
  <r>
    <x v="681"/>
    <x v="231"/>
    <n v="42268"/>
    <x v="3"/>
    <s v="DH-13675"/>
    <s v="Duane Huffman"/>
    <x v="2"/>
    <s v="United States"/>
    <s v="Quincy"/>
    <x v="20"/>
    <x v="2"/>
    <s v="FUR-FU-10004006"/>
    <s v="Furniture"/>
    <x v="3"/>
    <s v="Deflect-o DuraMat Lighweight, Studded, Beveled Mat for Low Pile Carpeting"/>
    <n v="85.3"/>
    <n v="2"/>
    <n v="14.500999999999999"/>
    <x v="7"/>
    <x v="4"/>
  </r>
  <r>
    <x v="682"/>
    <x v="505"/>
    <n v="42896"/>
    <x v="1"/>
    <s v="GH-14410"/>
    <s v="Gary Hansen"/>
    <x v="2"/>
    <s v="United States"/>
    <s v="San Francisco"/>
    <x v="2"/>
    <x v="1"/>
    <s v="FUR-FU-10004164"/>
    <s v="Furniture"/>
    <x v="3"/>
    <s v="Eldon 300 Class Desk Accessories, Black"/>
    <n v="4.95"/>
    <n v="1"/>
    <n v="2.1779999999999999"/>
    <x v="4"/>
    <x v="2"/>
  </r>
  <r>
    <x v="683"/>
    <x v="506"/>
    <n v="42788"/>
    <x v="1"/>
    <s v="JK-16120"/>
    <s v="Julie Kriz"/>
    <x v="2"/>
    <s v="United States"/>
    <s v="Chicago"/>
    <x v="8"/>
    <x v="3"/>
    <s v="FUR-TA-10001932"/>
    <s v="Furniture"/>
    <x v="2"/>
    <s v="Chromcraft 48&quot; x 96&quot; Racetrack Double Pedestal Table"/>
    <n v="480.96"/>
    <n v="3"/>
    <n v="-269.33760000000001"/>
    <x v="2"/>
    <x v="11"/>
  </r>
  <r>
    <x v="684"/>
    <x v="44"/>
    <n v="42341"/>
    <x v="1"/>
    <s v="LC-16885"/>
    <s v="Lena Creighton"/>
    <x v="0"/>
    <s v="United States"/>
    <s v="Champaign"/>
    <x v="8"/>
    <x v="3"/>
    <s v="FUR-FU-10004904"/>
    <s v="Furniture"/>
    <x v="3"/>
    <s v="Eldon &quot;L&quot; Workstation Diamond Chairmat"/>
    <n v="151.96"/>
    <n v="5"/>
    <n v="-182.352"/>
    <x v="2"/>
    <x v="0"/>
  </r>
  <r>
    <x v="685"/>
    <x v="507"/>
    <n v="42304"/>
    <x v="0"/>
    <s v="JF-15355"/>
    <s v="Jay Fein"/>
    <x v="0"/>
    <s v="United States"/>
    <s v="San Diego"/>
    <x v="2"/>
    <x v="1"/>
    <s v="FUR-CH-10004495"/>
    <s v="Furniture"/>
    <x v="1"/>
    <s v="Global Leather and Oak Executive Chair, Black"/>
    <n v="240.78399999999999"/>
    <n v="1"/>
    <n v="27.088200000000001"/>
    <x v="4"/>
    <x v="1"/>
  </r>
  <r>
    <x v="685"/>
    <x v="507"/>
    <n v="42304"/>
    <x v="0"/>
    <s v="JF-15355"/>
    <s v="Jay Fein"/>
    <x v="0"/>
    <s v="United States"/>
    <s v="San Diego"/>
    <x v="2"/>
    <x v="1"/>
    <s v="FUR-CH-10004540"/>
    <s v="Furniture"/>
    <x v="1"/>
    <s v="Global Chrome Stack Chair"/>
    <n v="191.96799999999999"/>
    <n v="7"/>
    <n v="16.7972"/>
    <x v="4"/>
    <x v="1"/>
  </r>
  <r>
    <x v="685"/>
    <x v="507"/>
    <n v="42304"/>
    <x v="0"/>
    <s v="JF-15355"/>
    <s v="Jay Fein"/>
    <x v="0"/>
    <s v="United States"/>
    <s v="San Diego"/>
    <x v="2"/>
    <x v="1"/>
    <s v="FUR-CH-10001854"/>
    <s v="Furniture"/>
    <x v="1"/>
    <s v="Office Star - Professional Matrix Back Chair with 2-to-1 Synchro Tilt and Mesh Fabric Seat"/>
    <n v="842.35199999999998"/>
    <n v="3"/>
    <n v="42.117600000000003"/>
    <x v="4"/>
    <x v="1"/>
  </r>
  <r>
    <x v="686"/>
    <x v="508"/>
    <n v="42175"/>
    <x v="1"/>
    <s v="PF-19120"/>
    <s v="Peter Fuller"/>
    <x v="0"/>
    <s v="United States"/>
    <s v="Gilbert"/>
    <x v="22"/>
    <x v="1"/>
    <s v="FUR-FU-10004904"/>
    <s v="Furniture"/>
    <x v="3"/>
    <s v="Eldon &quot;L&quot; Workstation Diamond Chairmat"/>
    <n v="364.70400000000001"/>
    <n v="6"/>
    <n v="-36.470399999999998"/>
    <x v="2"/>
    <x v="2"/>
  </r>
  <r>
    <x v="686"/>
    <x v="508"/>
    <n v="42175"/>
    <x v="1"/>
    <s v="PF-19120"/>
    <s v="Peter Fuller"/>
    <x v="0"/>
    <s v="United States"/>
    <s v="Gilbert"/>
    <x v="22"/>
    <x v="1"/>
    <s v="FUR-FU-10002396"/>
    <s v="Furniture"/>
    <x v="3"/>
    <s v="DAX Copper Panel Document Frame, 5 x 7 Size"/>
    <n v="40.256"/>
    <n v="4"/>
    <n v="11.070399999999999"/>
    <x v="2"/>
    <x v="2"/>
  </r>
  <r>
    <x v="687"/>
    <x v="243"/>
    <n v="42704"/>
    <x v="1"/>
    <s v="SP-20860"/>
    <s v="Sung Pak"/>
    <x v="1"/>
    <s v="United States"/>
    <s v="Los Angeles"/>
    <x v="2"/>
    <x v="1"/>
    <s v="FUR-CH-10001394"/>
    <s v="Furniture"/>
    <x v="1"/>
    <s v="Global Leather Executive Chair"/>
    <n v="1684.752"/>
    <n v="6"/>
    <n v="210.59399999999999"/>
    <x v="6"/>
    <x v="0"/>
  </r>
  <r>
    <x v="688"/>
    <x v="509"/>
    <n v="42104"/>
    <x v="1"/>
    <s v="VT-21700"/>
    <s v="Valerie Takahito"/>
    <x v="2"/>
    <s v="United States"/>
    <s v="Philadelphia"/>
    <x v="3"/>
    <x v="2"/>
    <s v="FUR-FU-10001468"/>
    <s v="Furniture"/>
    <x v="3"/>
    <s v="Tenex Antistatic Computer Chair Mats"/>
    <n v="547.13599999999997"/>
    <n v="4"/>
    <n v="-68.391999999999996"/>
    <x v="2"/>
    <x v="6"/>
  </r>
  <r>
    <x v="688"/>
    <x v="509"/>
    <n v="42104"/>
    <x v="1"/>
    <s v="VT-21700"/>
    <s v="Valerie Takahito"/>
    <x v="2"/>
    <s v="United States"/>
    <s v="Philadelphia"/>
    <x v="3"/>
    <x v="2"/>
    <s v="FUR-FU-10001037"/>
    <s v="Furniture"/>
    <x v="3"/>
    <s v="DAX Charcoal/Nickel-Tone Document Frame, 5 x 7"/>
    <n v="7.5839999999999996"/>
    <n v="1"/>
    <n v="2.37"/>
    <x v="2"/>
    <x v="6"/>
  </r>
  <r>
    <x v="688"/>
    <x v="509"/>
    <n v="42104"/>
    <x v="1"/>
    <s v="VT-21700"/>
    <s v="Valerie Takahito"/>
    <x v="2"/>
    <s v="United States"/>
    <s v="Philadelphia"/>
    <x v="3"/>
    <x v="2"/>
    <s v="FUR-BO-10004218"/>
    <s v="Furniture"/>
    <x v="0"/>
    <s v="Bush Heritage Pine Collection 5-Shelf Bookcase, Albany Pine Finish, *Special Order"/>
    <n v="352.45"/>
    <n v="5"/>
    <n v="-211.47"/>
    <x v="2"/>
    <x v="6"/>
  </r>
  <r>
    <x v="689"/>
    <x v="510"/>
    <n v="43003"/>
    <x v="1"/>
    <s v="MM-18280"/>
    <s v="Muhammed MacIntyre"/>
    <x v="1"/>
    <s v="United States"/>
    <s v="New York City"/>
    <x v="7"/>
    <x v="2"/>
    <s v="FUR-FU-10002268"/>
    <s v="Furniture"/>
    <x v="3"/>
    <s v="Ultra Door Push Plate"/>
    <n v="9.82"/>
    <n v="2"/>
    <n v="3.2406000000000001"/>
    <x v="1"/>
    <x v="4"/>
  </r>
  <r>
    <x v="690"/>
    <x v="511"/>
    <n v="42939"/>
    <x v="1"/>
    <s v="ML-17410"/>
    <s v="Maris LaWare"/>
    <x v="0"/>
    <s v="United States"/>
    <s v="Phoenix"/>
    <x v="22"/>
    <x v="1"/>
    <s v="FUR-TA-10001932"/>
    <s v="Furniture"/>
    <x v="2"/>
    <s v="Chromcraft 48&quot; x 96&quot; Racetrack Double Pedestal Table"/>
    <n v="801.6"/>
    <n v="5"/>
    <n v="-448.89600000000002"/>
    <x v="2"/>
    <x v="3"/>
  </r>
  <r>
    <x v="690"/>
    <x v="511"/>
    <n v="42939"/>
    <x v="1"/>
    <s v="ML-17410"/>
    <s v="Maris LaWare"/>
    <x v="0"/>
    <s v="United States"/>
    <s v="Phoenix"/>
    <x v="22"/>
    <x v="1"/>
    <s v="FUR-CH-10004218"/>
    <s v="Furniture"/>
    <x v="1"/>
    <s v="Global Fabric Manager's Chair, Dark Gray"/>
    <n v="161.56800000000001"/>
    <n v="2"/>
    <n v="10.098000000000001"/>
    <x v="2"/>
    <x v="3"/>
  </r>
  <r>
    <x v="690"/>
    <x v="511"/>
    <n v="42939"/>
    <x v="1"/>
    <s v="ML-17410"/>
    <s v="Maris LaWare"/>
    <x v="0"/>
    <s v="United States"/>
    <s v="Phoenix"/>
    <x v="22"/>
    <x v="1"/>
    <s v="FUR-CH-10000513"/>
    <s v="Furniture"/>
    <x v="1"/>
    <s v="High-Back Leather Manager's Chair"/>
    <n v="311.976"/>
    <n v="3"/>
    <n v="-42.896700000000003"/>
    <x v="2"/>
    <x v="3"/>
  </r>
  <r>
    <x v="691"/>
    <x v="512"/>
    <n v="41903"/>
    <x v="1"/>
    <s v="BN-11515"/>
    <s v="Bradley Nguyen"/>
    <x v="0"/>
    <s v="United States"/>
    <s v="Seattle"/>
    <x v="13"/>
    <x v="1"/>
    <s v="FUR-FU-10004671"/>
    <s v="Furniture"/>
    <x v="3"/>
    <s v="Executive Impressions 12&quot; Wall Clock"/>
    <n v="35.340000000000003"/>
    <n v="2"/>
    <n v="13.4292"/>
    <x v="4"/>
    <x v="4"/>
  </r>
  <r>
    <x v="692"/>
    <x v="269"/>
    <n v="42446"/>
    <x v="2"/>
    <s v="JS-15880"/>
    <s v="John Stevenson"/>
    <x v="0"/>
    <s v="United States"/>
    <s v="Harlingen"/>
    <x v="5"/>
    <x v="3"/>
    <s v="FUR-BO-10004409"/>
    <s v="Furniture"/>
    <x v="0"/>
    <s v="Safco Value Mate Series Steel Bookcases, Baked Enamel Finish on Steel, Gray"/>
    <n v="241.33199999999999"/>
    <n v="5"/>
    <n v="-14.196"/>
    <x v="0"/>
    <x v="9"/>
  </r>
  <r>
    <x v="693"/>
    <x v="513"/>
    <n v="42175"/>
    <x v="1"/>
    <s v="LS-17230"/>
    <s v="Lycoris Saunders"/>
    <x v="0"/>
    <s v="United States"/>
    <s v="Grand Prairie"/>
    <x v="5"/>
    <x v="3"/>
    <s v="FUR-CH-10001708"/>
    <s v="Furniture"/>
    <x v="1"/>
    <s v="Office Star - Contemporary Swivel Chair with Padded Adjustable Arms and Flex Back"/>
    <n v="197.37200000000001"/>
    <n v="2"/>
    <n v="-25.3764"/>
    <x v="4"/>
    <x v="2"/>
  </r>
  <r>
    <x v="694"/>
    <x v="43"/>
    <n v="42714"/>
    <x v="3"/>
    <s v="MH-17455"/>
    <s v="Mark Hamilton"/>
    <x v="0"/>
    <s v="United States"/>
    <s v="Greenwood"/>
    <x v="6"/>
    <x v="3"/>
    <s v="FUR-CH-10003379"/>
    <s v="Furniture"/>
    <x v="1"/>
    <s v="Global Commerce Series High-Back Swivel/Tilt Chairs"/>
    <n v="1424.9"/>
    <n v="5"/>
    <n v="356.22500000000002"/>
    <x v="7"/>
    <x v="5"/>
  </r>
  <r>
    <x v="695"/>
    <x v="514"/>
    <n v="42878"/>
    <x v="1"/>
    <s v="TS-21340"/>
    <s v="Toby Swindell"/>
    <x v="0"/>
    <s v="United States"/>
    <s v="New York City"/>
    <x v="7"/>
    <x v="2"/>
    <s v="FUR-FU-10002456"/>
    <s v="Furniture"/>
    <x v="3"/>
    <s v="Master Caster Door Stop, Large Neon Orange"/>
    <n v="14.56"/>
    <n v="2"/>
    <n v="6.2607999999999997"/>
    <x v="2"/>
    <x v="7"/>
  </r>
  <r>
    <x v="696"/>
    <x v="515"/>
    <n v="42696"/>
    <x v="1"/>
    <s v="SN-20710"/>
    <s v="Steve Nguyen"/>
    <x v="2"/>
    <s v="United States"/>
    <s v="Pasadena"/>
    <x v="5"/>
    <x v="3"/>
    <s v="FUR-CH-10003817"/>
    <s v="Furniture"/>
    <x v="1"/>
    <s v="Global Value Steno Chair, Gray"/>
    <n v="255.108"/>
    <n v="6"/>
    <n v="-18.222000000000001"/>
    <x v="4"/>
    <x v="0"/>
  </r>
  <r>
    <x v="697"/>
    <x v="516"/>
    <n v="41738"/>
    <x v="1"/>
    <s v="MS-17710"/>
    <s v="Maurice Satty"/>
    <x v="0"/>
    <s v="United States"/>
    <s v="Detroit"/>
    <x v="17"/>
    <x v="3"/>
    <s v="FUR-FU-10004020"/>
    <s v="Furniture"/>
    <x v="3"/>
    <s v="Advantus Panel Wall Acrylic Frame"/>
    <n v="5.47"/>
    <n v="1"/>
    <n v="2.3521000000000001"/>
    <x v="2"/>
    <x v="6"/>
  </r>
  <r>
    <x v="698"/>
    <x v="517"/>
    <n v="42554"/>
    <x v="1"/>
    <s v="DN-13690"/>
    <s v="Duane Noonan"/>
    <x v="0"/>
    <s v="United States"/>
    <s v="San Francisco"/>
    <x v="2"/>
    <x v="1"/>
    <s v="FUR-FU-10002364"/>
    <s v="Furniture"/>
    <x v="3"/>
    <s v="Eldon Expressions Wood Desk Accessories, Oak"/>
    <n v="22.14"/>
    <n v="3"/>
    <n v="6.4206000000000003"/>
    <x v="1"/>
    <x v="2"/>
  </r>
  <r>
    <x v="699"/>
    <x v="518"/>
    <n v="42523"/>
    <x v="1"/>
    <s v="RB-19360"/>
    <s v="Raymond Buch"/>
    <x v="0"/>
    <s v="United States"/>
    <s v="Nashville"/>
    <x v="9"/>
    <x v="0"/>
    <s v="FUR-FU-10001085"/>
    <s v="Furniture"/>
    <x v="3"/>
    <s v="3M Polarizing Light Filter Sleeves"/>
    <n v="44.76"/>
    <n v="3"/>
    <n v="14.547000000000001"/>
    <x v="4"/>
    <x v="7"/>
  </r>
  <r>
    <x v="700"/>
    <x v="519"/>
    <n v="42786"/>
    <x v="2"/>
    <s v="ED-13885"/>
    <s v="Emily Ducich"/>
    <x v="2"/>
    <s v="United States"/>
    <s v="Los Angeles"/>
    <x v="2"/>
    <x v="1"/>
    <s v="FUR-FU-10004018"/>
    <s v="Furniture"/>
    <x v="3"/>
    <s v="Tensor Computer Mounted Lamp"/>
    <n v="44.67"/>
    <n v="3"/>
    <n v="12.0609"/>
    <x v="5"/>
    <x v="11"/>
  </r>
  <r>
    <x v="701"/>
    <x v="477"/>
    <n v="42462"/>
    <x v="1"/>
    <s v="JM-15250"/>
    <s v="Janet Martin"/>
    <x v="0"/>
    <s v="United States"/>
    <s v="New York City"/>
    <x v="7"/>
    <x v="2"/>
    <s v="FUR-FU-10004848"/>
    <s v="Furniture"/>
    <x v="3"/>
    <s v="Howard Miller 13-3/4&quot; Diameter Brushed Chrome Round Wall Clock"/>
    <n v="414"/>
    <n v="8"/>
    <n v="124.2"/>
    <x v="4"/>
    <x v="9"/>
  </r>
  <r>
    <x v="702"/>
    <x v="148"/>
    <n v="42667"/>
    <x v="2"/>
    <s v="EB-13930"/>
    <s v="Eric Barreto"/>
    <x v="0"/>
    <s v="United States"/>
    <s v="Richmond"/>
    <x v="25"/>
    <x v="0"/>
    <s v="FUR-FU-10003731"/>
    <s v="Furniture"/>
    <x v="3"/>
    <s v="Eldon Expressions Wood and Plastic Desk Accessories, Oak"/>
    <n v="39.92"/>
    <n v="4"/>
    <n v="11.1776"/>
    <x v="3"/>
    <x v="1"/>
  </r>
  <r>
    <x v="703"/>
    <x v="520"/>
    <n v="42000"/>
    <x v="1"/>
    <s v="TH-21235"/>
    <s v="Tiffany House"/>
    <x v="1"/>
    <s v="United States"/>
    <s v="New York City"/>
    <x v="7"/>
    <x v="2"/>
    <s v="FUR-TA-10001676"/>
    <s v="Furniture"/>
    <x v="2"/>
    <s v="Hon 61000 Series Interactive Training Tables"/>
    <n v="53.316000000000003"/>
    <n v="2"/>
    <n v="-19.549199999999999"/>
    <x v="4"/>
    <x v="5"/>
  </r>
  <r>
    <x v="704"/>
    <x v="521"/>
    <n v="43089"/>
    <x v="1"/>
    <s v="PL-18925"/>
    <s v="Paul Lucas"/>
    <x v="2"/>
    <s v="United States"/>
    <s v="Seattle"/>
    <x v="13"/>
    <x v="1"/>
    <s v="FUR-FU-10003096"/>
    <s v="Furniture"/>
    <x v="3"/>
    <s v="Master Giant Foot Doorstop, Safety Yellow"/>
    <n v="22.77"/>
    <n v="3"/>
    <n v="9.7911000000000001"/>
    <x v="2"/>
    <x v="5"/>
  </r>
  <r>
    <x v="705"/>
    <x v="281"/>
    <n v="42560"/>
    <x v="0"/>
    <s v="CC-12370"/>
    <s v="Christopher Conant"/>
    <x v="0"/>
    <s v="United States"/>
    <s v="Los Angeles"/>
    <x v="2"/>
    <x v="1"/>
    <s v="FUR-CH-10003061"/>
    <s v="Furniture"/>
    <x v="1"/>
    <s v="Global Leather Task Chair, Black"/>
    <n v="287.96800000000002"/>
    <n v="4"/>
    <n v="-3.5996000000000001"/>
    <x v="3"/>
    <x v="3"/>
  </r>
  <r>
    <x v="706"/>
    <x v="380"/>
    <n v="42481"/>
    <x v="1"/>
    <s v="JM-15535"/>
    <s v="Jessica Myrick"/>
    <x v="0"/>
    <s v="United States"/>
    <s v="Lakewood"/>
    <x v="2"/>
    <x v="1"/>
    <s v="FUR-BO-10003441"/>
    <s v="Furniture"/>
    <x v="0"/>
    <s v="Bush Westfield Collection Bookcases, Fully Assembled"/>
    <n v="257.49900000000002"/>
    <n v="3"/>
    <n v="24.235199999999999"/>
    <x v="4"/>
    <x v="6"/>
  </r>
  <r>
    <x v="707"/>
    <x v="380"/>
    <n v="42482"/>
    <x v="1"/>
    <s v="CS-12175"/>
    <s v="Charles Sheldon"/>
    <x v="1"/>
    <s v="United States"/>
    <s v="Columbia"/>
    <x v="9"/>
    <x v="0"/>
    <s v="FUR-FU-10003798"/>
    <s v="Furniture"/>
    <x v="3"/>
    <s v="Ultra Door Kickplate, 8&quot;H x 34&quot;W"/>
    <n v="79.12"/>
    <n v="5"/>
    <n v="13.846"/>
    <x v="2"/>
    <x v="6"/>
  </r>
  <r>
    <x v="708"/>
    <x v="306"/>
    <n v="41970"/>
    <x v="0"/>
    <s v="AR-10540"/>
    <s v="Andy Reiter"/>
    <x v="0"/>
    <s v="United States"/>
    <s v="Woonsocket"/>
    <x v="38"/>
    <x v="2"/>
    <s v="FUR-FU-10001095"/>
    <s v="Furniture"/>
    <x v="3"/>
    <s v="DAX Black Cherry Wood-Tone Poster Frame"/>
    <n v="52.96"/>
    <n v="2"/>
    <n v="20.1248"/>
    <x v="3"/>
    <x v="0"/>
  </r>
  <r>
    <x v="709"/>
    <x v="522"/>
    <n v="42129"/>
    <x v="1"/>
    <s v="DB-13120"/>
    <s v="David Bremer"/>
    <x v="1"/>
    <s v="United States"/>
    <s v="Tampa"/>
    <x v="1"/>
    <x v="0"/>
    <s v="FUR-FU-10001095"/>
    <s v="Furniture"/>
    <x v="3"/>
    <s v="DAX Black Cherry Wood-Tone Poster Frame"/>
    <n v="63.552"/>
    <n v="3"/>
    <n v="14.299200000000001"/>
    <x v="4"/>
    <x v="7"/>
  </r>
  <r>
    <x v="710"/>
    <x v="523"/>
    <n v="42075"/>
    <x v="1"/>
    <s v="DK-12895"/>
    <s v="Dana Kaydos"/>
    <x v="0"/>
    <s v="United States"/>
    <s v="Kenosha"/>
    <x v="16"/>
    <x v="3"/>
    <s v="FUR-BO-10002916"/>
    <s v="Furniture"/>
    <x v="0"/>
    <s v="Rush Hierlooms Collection 1&quot; Thick Stackable Bookcases"/>
    <n v="512.94000000000005"/>
    <n v="3"/>
    <n v="97.458600000000004"/>
    <x v="4"/>
    <x v="9"/>
  </r>
  <r>
    <x v="710"/>
    <x v="523"/>
    <n v="42075"/>
    <x v="1"/>
    <s v="DK-12895"/>
    <s v="Dana Kaydos"/>
    <x v="0"/>
    <s v="United States"/>
    <s v="Kenosha"/>
    <x v="16"/>
    <x v="3"/>
    <s v="FUR-CH-10002084"/>
    <s v="Furniture"/>
    <x v="1"/>
    <s v="Hon Mobius Operator's Chair"/>
    <n v="860.93"/>
    <n v="7"/>
    <n v="189.40459999999999"/>
    <x v="4"/>
    <x v="9"/>
  </r>
  <r>
    <x v="710"/>
    <x v="523"/>
    <n v="42075"/>
    <x v="1"/>
    <s v="DK-12895"/>
    <s v="Dana Kaydos"/>
    <x v="0"/>
    <s v="United States"/>
    <s v="Kenosha"/>
    <x v="16"/>
    <x v="3"/>
    <s v="FUR-FU-10000308"/>
    <s v="Furniture"/>
    <x v="3"/>
    <s v="Deflect-o Glass Clear Studded Chair Mats"/>
    <n v="373.08"/>
    <n v="6"/>
    <n v="82.077600000000004"/>
    <x v="4"/>
    <x v="9"/>
  </r>
  <r>
    <x v="711"/>
    <x v="392"/>
    <n v="42205"/>
    <x v="0"/>
    <s v="MP-17965"/>
    <s v="Michael Paige"/>
    <x v="1"/>
    <s v="United States"/>
    <s v="Port Saint Lucie"/>
    <x v="1"/>
    <x v="0"/>
    <s v="FUR-BO-10004709"/>
    <s v="Furniture"/>
    <x v="0"/>
    <s v="Bush Westfield Collection Bookcases, Medium Cherry Finish"/>
    <n v="231.92"/>
    <n v="5"/>
    <n v="5.798"/>
    <x v="0"/>
    <x v="3"/>
  </r>
  <r>
    <x v="712"/>
    <x v="524"/>
    <n v="41928"/>
    <x v="1"/>
    <s v="Dp-13240"/>
    <s v="Dean percer"/>
    <x v="2"/>
    <s v="United States"/>
    <s v="Seattle"/>
    <x v="13"/>
    <x v="1"/>
    <s v="FUR-FU-10001196"/>
    <s v="Furniture"/>
    <x v="3"/>
    <s v="DAX Cubicle Frames - 8x10"/>
    <n v="63.47"/>
    <n v="11"/>
    <n v="19.041"/>
    <x v="2"/>
    <x v="1"/>
  </r>
  <r>
    <x v="713"/>
    <x v="492"/>
    <n v="42437"/>
    <x v="1"/>
    <s v="CC-12220"/>
    <s v="Chris Cortes"/>
    <x v="0"/>
    <s v="United States"/>
    <s v="San Antonio"/>
    <x v="5"/>
    <x v="3"/>
    <s v="FUR-TA-10004915"/>
    <s v="Furniture"/>
    <x v="2"/>
    <s v="Office Impressions End Table, 20-1/2&quot;H x 24&quot;W x 20&quot;D"/>
    <n v="637.89599999999996"/>
    <n v="3"/>
    <n v="-127.5792"/>
    <x v="2"/>
    <x v="9"/>
  </r>
  <r>
    <x v="714"/>
    <x v="143"/>
    <n v="42740"/>
    <x v="1"/>
    <s v="SC-20725"/>
    <s v="Steven Cartwright"/>
    <x v="0"/>
    <s v="United States"/>
    <s v="Los Angeles"/>
    <x v="2"/>
    <x v="1"/>
    <s v="FUR-FU-10001215"/>
    <s v="Furniture"/>
    <x v="3"/>
    <s v="Howard Miller 11-1/2&quot; Diameter Brentwood Wall Clock"/>
    <n v="474.43"/>
    <n v="11"/>
    <n v="199.26060000000001"/>
    <x v="4"/>
    <x v="8"/>
  </r>
  <r>
    <x v="715"/>
    <x v="525"/>
    <n v="41817"/>
    <x v="1"/>
    <s v="AA-10645"/>
    <s v="Anna Andreadi"/>
    <x v="0"/>
    <s v="United States"/>
    <s v="Chester"/>
    <x v="3"/>
    <x v="2"/>
    <s v="FUR-CH-10004698"/>
    <s v="Furniture"/>
    <x v="1"/>
    <s v="Padded Folding Chairs, Black, 4/Carton"/>
    <n v="170.05799999999999"/>
    <n v="3"/>
    <n v="-4.8587999999999996"/>
    <x v="2"/>
    <x v="2"/>
  </r>
  <r>
    <x v="715"/>
    <x v="525"/>
    <n v="41817"/>
    <x v="1"/>
    <s v="AA-10645"/>
    <s v="Anna Andreadi"/>
    <x v="0"/>
    <s v="United States"/>
    <s v="Chester"/>
    <x v="3"/>
    <x v="2"/>
    <s v="FUR-CH-10000454"/>
    <s v="Furniture"/>
    <x v="1"/>
    <s v="Hon Deluxe Fabric Upholstered Stacking Chairs, Rounded Back"/>
    <n v="853.93"/>
    <n v="5"/>
    <n v="0"/>
    <x v="2"/>
    <x v="2"/>
  </r>
  <r>
    <x v="716"/>
    <x v="526"/>
    <n v="43036"/>
    <x v="2"/>
    <s v="JO-15145"/>
    <s v="Jack O'Briant"/>
    <x v="1"/>
    <s v="United States"/>
    <s v="San Francisco"/>
    <x v="2"/>
    <x v="1"/>
    <s v="FUR-BO-10003034"/>
    <s v="Furniture"/>
    <x v="0"/>
    <s v="O'Sullivan Elevations Bookcase, Cherry Finish"/>
    <n v="556.66499999999996"/>
    <n v="5"/>
    <n v="6.5490000000000004"/>
    <x v="5"/>
    <x v="1"/>
  </r>
  <r>
    <x v="717"/>
    <x v="455"/>
    <n v="43097"/>
    <x v="1"/>
    <s v="CS-12355"/>
    <s v="Christine Sundaresam"/>
    <x v="0"/>
    <s v="United States"/>
    <s v="Lafayette"/>
    <x v="35"/>
    <x v="0"/>
    <s v="FUR-CH-10002439"/>
    <s v="Furniture"/>
    <x v="1"/>
    <s v="Iceberg Nesting Folding Chair, 19w x 6d x 43h"/>
    <n v="232.88"/>
    <n v="4"/>
    <n v="60.5488"/>
    <x v="4"/>
    <x v="5"/>
  </r>
  <r>
    <x v="718"/>
    <x v="527"/>
    <n v="42006"/>
    <x v="1"/>
    <s v="AJ-10795"/>
    <s v="Anthony Johnson"/>
    <x v="1"/>
    <s v="United States"/>
    <s v="San Francisco"/>
    <x v="2"/>
    <x v="1"/>
    <s v="FUR-FU-10000550"/>
    <s v="Furniture"/>
    <x v="3"/>
    <s v="Stacking Trays by OIC"/>
    <n v="24.9"/>
    <n v="5"/>
    <n v="8.2170000000000005"/>
    <x v="4"/>
    <x v="5"/>
  </r>
  <r>
    <x v="718"/>
    <x v="527"/>
    <n v="42006"/>
    <x v="1"/>
    <s v="AJ-10795"/>
    <s v="Anthony Johnson"/>
    <x v="1"/>
    <s v="United States"/>
    <s v="San Francisco"/>
    <x v="2"/>
    <x v="1"/>
    <s v="FUR-FU-10000672"/>
    <s v="Furniture"/>
    <x v="3"/>
    <s v="Executive Impressions 10&quot; Spectator Wall Clock"/>
    <n v="70.56"/>
    <n v="6"/>
    <n v="23.990400000000001"/>
    <x v="4"/>
    <x v="5"/>
  </r>
  <r>
    <x v="719"/>
    <x v="528"/>
    <n v="42185"/>
    <x v="1"/>
    <s v="JF-15565"/>
    <s v="Jill Fjeld"/>
    <x v="0"/>
    <s v="United States"/>
    <s v="San Francisco"/>
    <x v="2"/>
    <x v="1"/>
    <s v="FUR-FU-10001979"/>
    <s v="Furniture"/>
    <x v="3"/>
    <s v="Dana Halogen Swing-Arm Architect Lamp"/>
    <n v="204.85"/>
    <n v="5"/>
    <n v="57.357999999999997"/>
    <x v="2"/>
    <x v="2"/>
  </r>
  <r>
    <x v="720"/>
    <x v="529"/>
    <n v="42912"/>
    <x v="0"/>
    <s v="GA-14515"/>
    <s v="George Ashbrook"/>
    <x v="0"/>
    <s v="United States"/>
    <s v="New York City"/>
    <x v="7"/>
    <x v="2"/>
    <s v="FUR-FU-10003601"/>
    <s v="Furniture"/>
    <x v="3"/>
    <s v="Deflect-o RollaMat Studded, Beveled Mat for Medium Pile Carpeting"/>
    <n v="276.69"/>
    <n v="3"/>
    <n v="49.804200000000002"/>
    <x v="3"/>
    <x v="2"/>
  </r>
  <r>
    <x v="720"/>
    <x v="529"/>
    <n v="42912"/>
    <x v="0"/>
    <s v="GA-14515"/>
    <s v="George Ashbrook"/>
    <x v="0"/>
    <s v="United States"/>
    <s v="New York City"/>
    <x v="7"/>
    <x v="2"/>
    <s v="FUR-CH-10001891"/>
    <s v="Furniture"/>
    <x v="1"/>
    <s v="Global Deluxe Office Fabric Chairs"/>
    <n v="172.76400000000001"/>
    <n v="2"/>
    <n v="32.633200000000002"/>
    <x v="3"/>
    <x v="2"/>
  </r>
  <r>
    <x v="721"/>
    <x v="189"/>
    <n v="41915"/>
    <x v="1"/>
    <s v="SM-20950"/>
    <s v="Suzanne McNair"/>
    <x v="1"/>
    <s v="United States"/>
    <s v="Philadelphia"/>
    <x v="3"/>
    <x v="2"/>
    <s v="FUR-TA-10004175"/>
    <s v="Furniture"/>
    <x v="2"/>
    <s v="Hon 30&quot; x 60&quot; Table with Locking Drawer"/>
    <n v="409.27199999999999"/>
    <n v="2"/>
    <n v="-81.854399999999998"/>
    <x v="4"/>
    <x v="4"/>
  </r>
  <r>
    <x v="721"/>
    <x v="189"/>
    <n v="41915"/>
    <x v="1"/>
    <s v="SM-20950"/>
    <s v="Suzanne McNair"/>
    <x v="1"/>
    <s v="United States"/>
    <s v="Philadelphia"/>
    <x v="3"/>
    <x v="2"/>
    <s v="FUR-TA-10004147"/>
    <s v="Furniture"/>
    <x v="2"/>
    <s v="Hon 4060 Series Tables"/>
    <n v="67.176000000000002"/>
    <n v="1"/>
    <n v="-20.152799999999999"/>
    <x v="4"/>
    <x v="4"/>
  </r>
  <r>
    <x v="722"/>
    <x v="141"/>
    <n v="42332"/>
    <x v="1"/>
    <s v="LC-16885"/>
    <s v="Lena Creighton"/>
    <x v="0"/>
    <s v="United States"/>
    <s v="Oakland"/>
    <x v="2"/>
    <x v="1"/>
    <s v="FUR-CH-10000595"/>
    <s v="Furniture"/>
    <x v="1"/>
    <s v="Safco Contoured Stacking Chairs"/>
    <n v="572.16"/>
    <n v="3"/>
    <n v="35.76"/>
    <x v="4"/>
    <x v="0"/>
  </r>
  <r>
    <x v="723"/>
    <x v="530"/>
    <n v="42613"/>
    <x v="2"/>
    <s v="TP-21415"/>
    <s v="Tom Prescott"/>
    <x v="0"/>
    <s v="United States"/>
    <s v="Dallas"/>
    <x v="5"/>
    <x v="3"/>
    <s v="FUR-BO-10003159"/>
    <s v="Furniture"/>
    <x v="0"/>
    <s v="Sauder Camden County Collection Libraries, Planked Cherry Finish"/>
    <n v="156.37280000000001"/>
    <n v="2"/>
    <n v="-52.890799999999999"/>
    <x v="0"/>
    <x v="10"/>
  </r>
  <r>
    <x v="724"/>
    <x v="531"/>
    <n v="43059"/>
    <x v="1"/>
    <s v="DK-12895"/>
    <s v="Dana Kaydos"/>
    <x v="0"/>
    <s v="United States"/>
    <s v="Miramar"/>
    <x v="1"/>
    <x v="0"/>
    <s v="FUR-FU-10003553"/>
    <s v="Furniture"/>
    <x v="3"/>
    <s v="Howard Miller 13-1/2&quot; Diameter Rosebrook Wall Clock"/>
    <n v="220.06399999999999"/>
    <n v="4"/>
    <n v="55.015999999999998"/>
    <x v="2"/>
    <x v="0"/>
  </r>
  <r>
    <x v="724"/>
    <x v="531"/>
    <n v="43059"/>
    <x v="1"/>
    <s v="DK-12895"/>
    <s v="Dana Kaydos"/>
    <x v="0"/>
    <s v="United States"/>
    <s v="Miramar"/>
    <x v="1"/>
    <x v="0"/>
    <s v="FUR-FU-10001488"/>
    <s v="Furniture"/>
    <x v="3"/>
    <s v="Tenex 46&quot; x 60&quot; Computer Anti-Static Chairmat, Rectangular Shaped"/>
    <n v="339.13600000000002"/>
    <n v="4"/>
    <n v="0"/>
    <x v="2"/>
    <x v="0"/>
  </r>
  <r>
    <x v="725"/>
    <x v="532"/>
    <n v="41877"/>
    <x v="1"/>
    <s v="LH-16900"/>
    <s v="Lena Hernandez"/>
    <x v="0"/>
    <s v="United States"/>
    <s v="Jonesboro"/>
    <x v="31"/>
    <x v="0"/>
    <s v="FUR-BO-10000711"/>
    <s v="Furniture"/>
    <x v="0"/>
    <s v="Hon Metal Bookcases, Gray"/>
    <n v="638.82000000000005"/>
    <n v="9"/>
    <n v="172.48140000000001"/>
    <x v="1"/>
    <x v="10"/>
  </r>
  <r>
    <x v="726"/>
    <x v="533"/>
    <n v="43090"/>
    <x v="3"/>
    <s v="RB-19465"/>
    <s v="Rick Bensley"/>
    <x v="2"/>
    <s v="United States"/>
    <s v="Fremont"/>
    <x v="27"/>
    <x v="3"/>
    <s v="FUR-FU-10001940"/>
    <s v="Furniture"/>
    <x v="3"/>
    <s v="Staple-based wall hangings"/>
    <n v="15.92"/>
    <n v="2"/>
    <n v="7.0048000000000004"/>
    <x v="7"/>
    <x v="5"/>
  </r>
  <r>
    <x v="727"/>
    <x v="395"/>
    <n v="42254"/>
    <x v="3"/>
    <s v="MC-17275"/>
    <s v="Marc Crier"/>
    <x v="0"/>
    <s v="United States"/>
    <s v="New York City"/>
    <x v="7"/>
    <x v="2"/>
    <s v="FUR-TA-10003837"/>
    <s v="Furniture"/>
    <x v="2"/>
    <s v="Anderson Hickey Conga Table Tops &amp; Accessories"/>
    <n v="27.414000000000001"/>
    <n v="3"/>
    <n v="-14.1639"/>
    <x v="7"/>
    <x v="4"/>
  </r>
  <r>
    <x v="728"/>
    <x v="344"/>
    <n v="42370"/>
    <x v="1"/>
    <s v="DL-13495"/>
    <s v="Dionis Lloyd"/>
    <x v="1"/>
    <s v="United States"/>
    <s v="Detroit"/>
    <x v="17"/>
    <x v="3"/>
    <s v="FUR-BO-10004360"/>
    <s v="Furniture"/>
    <x v="0"/>
    <s v="Rush Hierlooms Collection Rich Wood Bookcases"/>
    <n v="160.97999999999999"/>
    <n v="1"/>
    <n v="20.927399999999999"/>
    <x v="1"/>
    <x v="5"/>
  </r>
  <r>
    <x v="729"/>
    <x v="534"/>
    <n v="42947"/>
    <x v="0"/>
    <s v="MG-18145"/>
    <s v="Mike Gockenbach"/>
    <x v="0"/>
    <s v="United States"/>
    <s v="Jacksonville"/>
    <x v="1"/>
    <x v="0"/>
    <s v="FUR-FU-10001602"/>
    <s v="Furniture"/>
    <x v="3"/>
    <s v="Eldon Delta Triangular Chair Mat, 52&quot; x 58&quot;, Clear"/>
    <n v="91.031999999999996"/>
    <n v="3"/>
    <n v="-2.2757999999999998"/>
    <x v="4"/>
    <x v="3"/>
  </r>
  <r>
    <x v="730"/>
    <x v="451"/>
    <n v="43073"/>
    <x v="2"/>
    <s v="RA-19285"/>
    <s v="Ralph Arnett"/>
    <x v="0"/>
    <s v="United States"/>
    <s v="Philadelphia"/>
    <x v="3"/>
    <x v="2"/>
    <s v="FUR-FU-10003798"/>
    <s v="Furniture"/>
    <x v="3"/>
    <s v="Ultra Door Kickplate, 8&quot;H x 34&quot;W"/>
    <n v="79.12"/>
    <n v="5"/>
    <n v="13.846"/>
    <x v="0"/>
    <x v="5"/>
  </r>
  <r>
    <x v="731"/>
    <x v="129"/>
    <n v="42772"/>
    <x v="1"/>
    <s v="EH-14125"/>
    <s v="Eugene Hildebrand"/>
    <x v="2"/>
    <s v="United States"/>
    <s v="San Francisco"/>
    <x v="2"/>
    <x v="1"/>
    <s v="FUR-CH-10000863"/>
    <s v="Furniture"/>
    <x v="1"/>
    <s v="Novimex Swivel Fabric Task Chair"/>
    <n v="120.78400000000001"/>
    <n v="1"/>
    <n v="-13.588200000000001"/>
    <x v="1"/>
    <x v="8"/>
  </r>
  <r>
    <x v="732"/>
    <x v="44"/>
    <n v="42342"/>
    <x v="1"/>
    <s v="TP-21415"/>
    <s v="Tom Prescott"/>
    <x v="0"/>
    <s v="United States"/>
    <s v="Freeport"/>
    <x v="7"/>
    <x v="2"/>
    <s v="FUR-FU-10004017"/>
    <s v="Furniture"/>
    <x v="3"/>
    <s v="Tenex Contemporary Contur Chairmats for Low and Medium Pile Carpet, Computer, 39&quot; x 49&quot;"/>
    <n v="322.58999999999997"/>
    <n v="3"/>
    <n v="64.518000000000001"/>
    <x v="6"/>
    <x v="0"/>
  </r>
  <r>
    <x v="733"/>
    <x v="524"/>
    <n v="41925"/>
    <x v="2"/>
    <s v="HA-14920"/>
    <s v="Helen Andreada"/>
    <x v="0"/>
    <s v="United States"/>
    <s v="Pasadena"/>
    <x v="2"/>
    <x v="1"/>
    <s v="FUR-CH-10000229"/>
    <s v="Furniture"/>
    <x v="1"/>
    <s v="Global Enterprise Series Seating High-Back Swivel/Tilt Chairs"/>
    <n v="433.56799999999998"/>
    <n v="2"/>
    <n v="-65.035200000000003"/>
    <x v="3"/>
    <x v="1"/>
  </r>
  <r>
    <x v="734"/>
    <x v="28"/>
    <n v="42711"/>
    <x v="2"/>
    <s v="AG-10300"/>
    <s v="Aleksandra Gannaway"/>
    <x v="1"/>
    <s v="United States"/>
    <s v="Franklin"/>
    <x v="20"/>
    <x v="2"/>
    <s v="FUR-BO-10002853"/>
    <s v="Furniture"/>
    <x v="0"/>
    <s v="O'Sullivan 5-Shelf Heavy-Duty Bookcases"/>
    <n v="81.94"/>
    <n v="1"/>
    <n v="20.484999999999999"/>
    <x v="3"/>
    <x v="5"/>
  </r>
  <r>
    <x v="735"/>
    <x v="397"/>
    <n v="42328"/>
    <x v="1"/>
    <s v="HK-14890"/>
    <s v="Heather Kirkland"/>
    <x v="1"/>
    <s v="United States"/>
    <s v="Boise"/>
    <x v="42"/>
    <x v="1"/>
    <s v="FUR-TA-10000577"/>
    <s v="Furniture"/>
    <x v="2"/>
    <s v="Bretford CR4500 Series Slim Rectangular Table"/>
    <n v="696.42"/>
    <n v="2"/>
    <n v="160.17660000000001"/>
    <x v="4"/>
    <x v="0"/>
  </r>
  <r>
    <x v="736"/>
    <x v="57"/>
    <n v="42474"/>
    <x v="1"/>
    <s v="CK-12595"/>
    <s v="Clytie Kelty"/>
    <x v="0"/>
    <s v="United States"/>
    <s v="Los Angeles"/>
    <x v="2"/>
    <x v="1"/>
    <s v="FUR-FU-10002597"/>
    <s v="Furniture"/>
    <x v="3"/>
    <s v="C-Line Magnetic Cubicle Keepers, Clear Polypropylene"/>
    <n v="24.7"/>
    <n v="5"/>
    <n v="10.374000000000001"/>
    <x v="6"/>
    <x v="6"/>
  </r>
  <r>
    <x v="737"/>
    <x v="314"/>
    <n v="41945"/>
    <x v="0"/>
    <s v="AM-10705"/>
    <s v="Anne McFarland"/>
    <x v="0"/>
    <s v="United States"/>
    <s v="Cranston"/>
    <x v="38"/>
    <x v="2"/>
    <s v="FUR-FU-10002364"/>
    <s v="Furniture"/>
    <x v="3"/>
    <s v="Eldon Expressions Wood Desk Accessories, Oak"/>
    <n v="14.76"/>
    <n v="2"/>
    <n v="4.2804000000000002"/>
    <x v="3"/>
    <x v="1"/>
  </r>
  <r>
    <x v="737"/>
    <x v="314"/>
    <n v="41945"/>
    <x v="0"/>
    <s v="AM-10705"/>
    <s v="Anne McFarland"/>
    <x v="0"/>
    <s v="United States"/>
    <s v="Cranston"/>
    <x v="38"/>
    <x v="2"/>
    <s v="FUR-FU-10000023"/>
    <s v="Furniture"/>
    <x v="3"/>
    <s v="Eldon Wave Desk Accessories"/>
    <n v="17.670000000000002"/>
    <n v="3"/>
    <n v="7.7747999999999999"/>
    <x v="3"/>
    <x v="1"/>
  </r>
  <r>
    <x v="737"/>
    <x v="314"/>
    <n v="41945"/>
    <x v="0"/>
    <s v="AM-10705"/>
    <s v="Anne McFarland"/>
    <x v="0"/>
    <s v="United States"/>
    <s v="Cranston"/>
    <x v="38"/>
    <x v="2"/>
    <s v="FUR-CH-10002320"/>
    <s v="Furniture"/>
    <x v="1"/>
    <s v="Hon Pagoda Stacking Chairs"/>
    <n v="1604.9"/>
    <n v="5"/>
    <n v="481.47"/>
    <x v="3"/>
    <x v="1"/>
  </r>
  <r>
    <x v="737"/>
    <x v="314"/>
    <n v="41945"/>
    <x v="0"/>
    <s v="AM-10705"/>
    <s v="Anne McFarland"/>
    <x v="0"/>
    <s v="United States"/>
    <s v="Cranston"/>
    <x v="38"/>
    <x v="2"/>
    <s v="FUR-TA-10003238"/>
    <s v="Furniture"/>
    <x v="2"/>
    <s v="Chromcraft Bull-Nose Wood 48&quot; x 96&quot; Rectangular Conference Tables"/>
    <n v="385.68599999999998"/>
    <n v="1"/>
    <n v="-60.607799999999997"/>
    <x v="3"/>
    <x v="1"/>
  </r>
  <r>
    <x v="738"/>
    <x v="535"/>
    <n v="42828"/>
    <x v="2"/>
    <s v="NC-18535"/>
    <s v="Nick Crebassa"/>
    <x v="1"/>
    <s v="United States"/>
    <s v="San Francisco"/>
    <x v="2"/>
    <x v="1"/>
    <s v="FUR-BO-10003894"/>
    <s v="Furniture"/>
    <x v="0"/>
    <s v="Safco Value Mate Steel Bookcase, Baked Enamel Finish on Steel, Black"/>
    <n v="482.66399999999999"/>
    <n v="8"/>
    <n v="85.176000000000002"/>
    <x v="3"/>
    <x v="6"/>
  </r>
  <r>
    <x v="739"/>
    <x v="343"/>
    <n v="42899"/>
    <x v="0"/>
    <s v="TB-21400"/>
    <s v="Tom Boeckenhauer"/>
    <x v="0"/>
    <s v="United States"/>
    <s v="Seattle"/>
    <x v="13"/>
    <x v="1"/>
    <s v="FUR-BO-10001519"/>
    <s v="Furniture"/>
    <x v="0"/>
    <s v="O'Sullivan 3-Shelf Heavy-Duty Bookcases"/>
    <n v="174.42"/>
    <n v="3"/>
    <n v="41.860799999999998"/>
    <x v="3"/>
    <x v="2"/>
  </r>
  <r>
    <x v="740"/>
    <x v="536"/>
    <n v="41990"/>
    <x v="1"/>
    <s v="EB-13840"/>
    <s v="Ellis Ballard"/>
    <x v="1"/>
    <s v="United States"/>
    <s v="Chicago"/>
    <x v="8"/>
    <x v="3"/>
    <s v="FUR-FU-10003930"/>
    <s v="Furniture"/>
    <x v="3"/>
    <s v="Howard Miller 12-3/4 Diameter Accuwave DS  Wall Clock"/>
    <n v="94.427999999999997"/>
    <n v="3"/>
    <n v="-42.492600000000003"/>
    <x v="4"/>
    <x v="5"/>
  </r>
  <r>
    <x v="741"/>
    <x v="537"/>
    <n v="42014"/>
    <x v="1"/>
    <s v="SR-20740"/>
    <s v="Steven Roelle"/>
    <x v="2"/>
    <s v="United States"/>
    <s v="Seattle"/>
    <x v="13"/>
    <x v="1"/>
    <s v="FUR-CH-10003396"/>
    <s v="Furniture"/>
    <x v="1"/>
    <s v="Global Deluxe Steno Chair"/>
    <n v="61.584000000000003"/>
    <n v="1"/>
    <n v="-6.9282000000000004"/>
    <x v="2"/>
    <x v="8"/>
  </r>
  <r>
    <x v="742"/>
    <x v="538"/>
    <n v="42926"/>
    <x v="1"/>
    <s v="LS-16945"/>
    <s v="Linda Southworth"/>
    <x v="1"/>
    <s v="United States"/>
    <s v="Dallas"/>
    <x v="5"/>
    <x v="3"/>
    <s v="FUR-FU-10003601"/>
    <s v="Furniture"/>
    <x v="3"/>
    <s v="Deflect-o RollaMat Studded, Beveled Mat for Medium Pile Carpeting"/>
    <n v="332.02800000000002"/>
    <n v="9"/>
    <n v="-348.62939999999998"/>
    <x v="2"/>
    <x v="3"/>
  </r>
  <r>
    <x v="743"/>
    <x v="156"/>
    <n v="43073"/>
    <x v="1"/>
    <s v="LS-16975"/>
    <s v="Lindsay Shagiari"/>
    <x v="2"/>
    <s v="United States"/>
    <s v="Baltimore"/>
    <x v="32"/>
    <x v="2"/>
    <s v="FUR-FU-10000576"/>
    <s v="Furniture"/>
    <x v="3"/>
    <s v="Luxo Professional Fluorescent Magnifier Lamp with Clamp-Mount Base"/>
    <n v="1049.2"/>
    <n v="5"/>
    <n v="272.79199999999997"/>
    <x v="6"/>
    <x v="0"/>
  </r>
  <r>
    <x v="743"/>
    <x v="156"/>
    <n v="43073"/>
    <x v="1"/>
    <s v="LS-16975"/>
    <s v="Lindsay Shagiari"/>
    <x v="2"/>
    <s v="United States"/>
    <s v="Baltimore"/>
    <x v="32"/>
    <x v="2"/>
    <s v="FUR-FU-10004270"/>
    <s v="Furniture"/>
    <x v="3"/>
    <s v="Eldon Image Series Desk Accessories, Burgundy"/>
    <n v="20.9"/>
    <n v="5"/>
    <n v="7.524"/>
    <x v="6"/>
    <x v="0"/>
  </r>
  <r>
    <x v="744"/>
    <x v="193"/>
    <n v="42709"/>
    <x v="0"/>
    <s v="SJ-20500"/>
    <s v="Shirley Jackson"/>
    <x v="0"/>
    <s v="United States"/>
    <s v="Fairfield"/>
    <x v="19"/>
    <x v="2"/>
    <s v="FUR-CH-10004997"/>
    <s v="Furniture"/>
    <x v="1"/>
    <s v="Hon Every-Day Series Multi-Task Chairs"/>
    <n v="751.92"/>
    <n v="4"/>
    <n v="150.38399999999999"/>
    <x v="4"/>
    <x v="5"/>
  </r>
  <r>
    <x v="745"/>
    <x v="539"/>
    <n v="41901"/>
    <x v="3"/>
    <s v="BS-11365"/>
    <s v="Bill Shonely"/>
    <x v="1"/>
    <s v="United States"/>
    <s v="New York City"/>
    <x v="7"/>
    <x v="2"/>
    <s v="FUR-CH-10000988"/>
    <s v="Furniture"/>
    <x v="1"/>
    <s v="Hon Olson Stacker Stools"/>
    <n v="887.10299999999995"/>
    <n v="7"/>
    <n v="177.42060000000001"/>
    <x v="7"/>
    <x v="4"/>
  </r>
  <r>
    <x v="746"/>
    <x v="540"/>
    <n v="43024"/>
    <x v="2"/>
    <s v="TS-21610"/>
    <s v="Troy Staebel"/>
    <x v="0"/>
    <s v="United States"/>
    <s v="Freeport"/>
    <x v="8"/>
    <x v="3"/>
    <s v="FUR-FU-10001424"/>
    <s v="Furniture"/>
    <x v="3"/>
    <s v="Dax Clear Box Frame"/>
    <n v="10.476000000000001"/>
    <n v="3"/>
    <n v="-6.8094000000000001"/>
    <x v="0"/>
    <x v="1"/>
  </r>
  <r>
    <x v="747"/>
    <x v="269"/>
    <n v="42445"/>
    <x v="2"/>
    <s v="MM-18280"/>
    <s v="Muhammed MacIntyre"/>
    <x v="1"/>
    <s v="United States"/>
    <s v="Seattle"/>
    <x v="13"/>
    <x v="1"/>
    <s v="FUR-CH-10002880"/>
    <s v="Furniture"/>
    <x v="1"/>
    <s v="Global High-Back Leather Tilter, Burgundy"/>
    <n v="196.78399999999999"/>
    <n v="2"/>
    <n v="-22.138200000000001"/>
    <x v="3"/>
    <x v="9"/>
  </r>
  <r>
    <x v="748"/>
    <x v="541"/>
    <n v="42683"/>
    <x v="1"/>
    <s v="EP-13915"/>
    <s v="Emily Phan"/>
    <x v="0"/>
    <s v="United States"/>
    <s v="Houston"/>
    <x v="5"/>
    <x v="3"/>
    <s v="FUR-TA-10002774"/>
    <s v="Furniture"/>
    <x v="2"/>
    <s v="Laminate Occasional Tables"/>
    <n v="863.12800000000004"/>
    <n v="8"/>
    <n v="-160.29519999999999"/>
    <x v="4"/>
    <x v="0"/>
  </r>
  <r>
    <x v="748"/>
    <x v="541"/>
    <n v="42683"/>
    <x v="1"/>
    <s v="EP-13915"/>
    <s v="Emily Phan"/>
    <x v="0"/>
    <s v="United States"/>
    <s v="Houston"/>
    <x v="5"/>
    <x v="3"/>
    <s v="FUR-BO-10000780"/>
    <s v="Furniture"/>
    <x v="0"/>
    <s v="O'Sullivan Plantations 2-Door Library in Landvery Oak"/>
    <n v="956.66480000000001"/>
    <n v="7"/>
    <n v="-225.0976"/>
    <x v="4"/>
    <x v="0"/>
  </r>
  <r>
    <x v="749"/>
    <x v="542"/>
    <n v="42915"/>
    <x v="0"/>
    <s v="AM-10705"/>
    <s v="Anne McFarland"/>
    <x v="0"/>
    <s v="United States"/>
    <s v="Seattle"/>
    <x v="13"/>
    <x v="1"/>
    <s v="FUR-TA-10000688"/>
    <s v="Furniture"/>
    <x v="2"/>
    <s v="Chromcraft Bull-Nose Wood Round Conference Table Top, Wood Base"/>
    <n v="871.4"/>
    <n v="4"/>
    <n v="148.13800000000001"/>
    <x v="4"/>
    <x v="2"/>
  </r>
  <r>
    <x v="750"/>
    <x v="543"/>
    <n v="42338"/>
    <x v="1"/>
    <s v="SH-20635"/>
    <s v="Stefanie Holloman"/>
    <x v="1"/>
    <s v="United States"/>
    <s v="Jackson"/>
    <x v="9"/>
    <x v="0"/>
    <s v="FUR-FU-10003930"/>
    <s v="Furniture"/>
    <x v="3"/>
    <s v="Howard Miller 12-3/4 Diameter Accuwave DS  Wall Clock"/>
    <n v="692.47199999999998"/>
    <n v="11"/>
    <n v="190.4298"/>
    <x v="4"/>
    <x v="0"/>
  </r>
  <r>
    <x v="751"/>
    <x v="243"/>
    <n v="42701"/>
    <x v="0"/>
    <s v="LA-16780"/>
    <s v="Laura Armstrong"/>
    <x v="1"/>
    <s v="United States"/>
    <s v="Baltimore"/>
    <x v="32"/>
    <x v="2"/>
    <s v="FUR-FU-10000965"/>
    <s v="Furniture"/>
    <x v="3"/>
    <s v="Howard Miller 11-1/2&quot; Diameter Ridgewood Wall Clock"/>
    <n v="207.76"/>
    <n v="4"/>
    <n v="85.181600000000003"/>
    <x v="0"/>
    <x v="0"/>
  </r>
  <r>
    <x v="752"/>
    <x v="544"/>
    <n v="42480"/>
    <x v="1"/>
    <s v="BS-11365"/>
    <s v="Bill Shonely"/>
    <x v="1"/>
    <s v="United States"/>
    <s v="Lakewood"/>
    <x v="18"/>
    <x v="2"/>
    <s v="FUR-FU-10000550"/>
    <s v="Furniture"/>
    <x v="3"/>
    <s v="Stacking Trays by OIC"/>
    <n v="9.9600000000000009"/>
    <n v="2"/>
    <n v="3.2867999999999999"/>
    <x v="4"/>
    <x v="6"/>
  </r>
  <r>
    <x v="753"/>
    <x v="545"/>
    <n v="41961"/>
    <x v="1"/>
    <s v="RM-19675"/>
    <s v="Robert Marley"/>
    <x v="2"/>
    <s v="United States"/>
    <s v="New York City"/>
    <x v="7"/>
    <x v="2"/>
    <s v="FUR-CH-10001797"/>
    <s v="Furniture"/>
    <x v="1"/>
    <s v="Safco Chair Connectors, 6/Carton"/>
    <n v="69.263999999999996"/>
    <n v="2"/>
    <n v="14.622400000000001"/>
    <x v="4"/>
    <x v="0"/>
  </r>
  <r>
    <x v="754"/>
    <x v="32"/>
    <n v="42334"/>
    <x v="0"/>
    <s v="CA-11965"/>
    <s v="Carol Adams"/>
    <x v="1"/>
    <s v="United States"/>
    <s v="Port Arthur"/>
    <x v="5"/>
    <x v="3"/>
    <s v="FUR-BO-10003965"/>
    <s v="Furniture"/>
    <x v="0"/>
    <s v="O'Sullivan Manor Hill 2-Door Library in Brianna Oak"/>
    <n v="246.1328"/>
    <n v="2"/>
    <n v="-76.011600000000001"/>
    <x v="2"/>
    <x v="0"/>
  </r>
  <r>
    <x v="755"/>
    <x v="13"/>
    <n v="43082"/>
    <x v="0"/>
    <s v="AT-10435"/>
    <s v="Alyssa Tate"/>
    <x v="2"/>
    <s v="United States"/>
    <s v="Los Angeles"/>
    <x v="2"/>
    <x v="1"/>
    <s v="FUR-TA-10003748"/>
    <s v="Furniture"/>
    <x v="2"/>
    <s v="Bevis 36 x 72 Conference Tables"/>
    <n v="896.32799999999997"/>
    <n v="9"/>
    <n v="22.408200000000001"/>
    <x v="4"/>
    <x v="5"/>
  </r>
  <r>
    <x v="756"/>
    <x v="546"/>
    <n v="43035"/>
    <x v="1"/>
    <s v="DW-13195"/>
    <s v="David Wiener"/>
    <x v="1"/>
    <s v="United States"/>
    <s v="Redmond"/>
    <x v="36"/>
    <x v="1"/>
    <s v="FUR-TA-10002607"/>
    <s v="Furniture"/>
    <x v="2"/>
    <s v="KI Conference Tables"/>
    <n v="177.22499999999999"/>
    <n v="5"/>
    <n v="-120.51300000000001"/>
    <x v="2"/>
    <x v="1"/>
  </r>
  <r>
    <x v="757"/>
    <x v="209"/>
    <n v="42926"/>
    <x v="1"/>
    <s v="MB-17305"/>
    <s v="Maria Bertelson"/>
    <x v="0"/>
    <s v="United States"/>
    <s v="Citrus Heights"/>
    <x v="2"/>
    <x v="1"/>
    <s v="FUR-FU-10001215"/>
    <s v="Furniture"/>
    <x v="3"/>
    <s v="Howard Miller 11-1/2&quot; Diameter Brentwood Wall Clock"/>
    <n v="129.38999999999999"/>
    <n v="3"/>
    <n v="54.343800000000002"/>
    <x v="1"/>
    <x v="3"/>
  </r>
  <r>
    <x v="758"/>
    <x v="547"/>
    <n v="42973"/>
    <x v="0"/>
    <s v="PO-18850"/>
    <s v="Patrick O'Brill"/>
    <x v="0"/>
    <s v="United States"/>
    <s v="Tallahassee"/>
    <x v="1"/>
    <x v="0"/>
    <s v="FUR-FU-10001852"/>
    <s v="Furniture"/>
    <x v="3"/>
    <s v="Eldon Regeneration Recycled Desk Accessories, Smoke"/>
    <n v="2.7839999999999998"/>
    <n v="2"/>
    <n v="0.41760000000000003"/>
    <x v="0"/>
    <x v="10"/>
  </r>
  <r>
    <x v="759"/>
    <x v="548"/>
    <n v="41942"/>
    <x v="0"/>
    <s v="AH-10585"/>
    <s v="Angele Hood"/>
    <x v="0"/>
    <s v="United States"/>
    <s v="Seattle"/>
    <x v="13"/>
    <x v="1"/>
    <s v="FUR-FU-10000448"/>
    <s v="Furniture"/>
    <x v="3"/>
    <s v="Tenex Chairmats For Use With Carpeted Floors"/>
    <n v="63.92"/>
    <n v="4"/>
    <n v="3.1960000000000002"/>
    <x v="4"/>
    <x v="1"/>
  </r>
  <r>
    <x v="760"/>
    <x v="53"/>
    <n v="41954"/>
    <x v="1"/>
    <s v="WB-21850"/>
    <s v="William Brown"/>
    <x v="0"/>
    <s v="United States"/>
    <s v="Los Angeles"/>
    <x v="2"/>
    <x v="1"/>
    <s v="FUR-TA-10002041"/>
    <s v="Furniture"/>
    <x v="2"/>
    <s v="Bevis Round Conference Table Top, X-Base"/>
    <n v="573.72799999999995"/>
    <n v="4"/>
    <n v="-64.544399999999996"/>
    <x v="1"/>
    <x v="0"/>
  </r>
  <r>
    <x v="761"/>
    <x v="549"/>
    <n v="43080"/>
    <x v="1"/>
    <s v="DC-13285"/>
    <s v="Debra Catini"/>
    <x v="0"/>
    <s v="United States"/>
    <s v="Richmond"/>
    <x v="25"/>
    <x v="0"/>
    <s v="FUR-FU-10000175"/>
    <s v="Furniture"/>
    <x v="3"/>
    <s v="DAX Wood Document Frame."/>
    <n v="82.38"/>
    <n v="6"/>
    <n v="25.537800000000001"/>
    <x v="4"/>
    <x v="5"/>
  </r>
  <r>
    <x v="762"/>
    <x v="274"/>
    <n v="42362"/>
    <x v="1"/>
    <s v="GZ-14470"/>
    <s v="Gary Zandusky"/>
    <x v="0"/>
    <s v="United States"/>
    <s v="Bullhead City"/>
    <x v="22"/>
    <x v="1"/>
    <s v="FUR-FU-10002088"/>
    <s v="Furniture"/>
    <x v="3"/>
    <s v="Nu-Dell Float Frame 11 x 14 1/2"/>
    <n v="14.368"/>
    <n v="2"/>
    <n v="3.9512"/>
    <x v="4"/>
    <x v="5"/>
  </r>
  <r>
    <x v="763"/>
    <x v="126"/>
    <n v="42638"/>
    <x v="1"/>
    <s v="MM-17260"/>
    <s v="Magdelene Morse"/>
    <x v="0"/>
    <s v="United States"/>
    <s v="New Rochelle"/>
    <x v="7"/>
    <x v="2"/>
    <s v="FUR-CH-10001394"/>
    <s v="Furniture"/>
    <x v="1"/>
    <s v="Global Leather Executive Chair"/>
    <n v="631.78200000000004"/>
    <n v="2"/>
    <n v="140.39599999999999"/>
    <x v="1"/>
    <x v="4"/>
  </r>
  <r>
    <x v="763"/>
    <x v="126"/>
    <n v="42638"/>
    <x v="1"/>
    <s v="MM-17260"/>
    <s v="Magdelene Morse"/>
    <x v="0"/>
    <s v="United States"/>
    <s v="New Rochelle"/>
    <x v="7"/>
    <x v="2"/>
    <s v="FUR-FU-10004053"/>
    <s v="Furniture"/>
    <x v="3"/>
    <s v="DAX Two-Tone Silver Metal Document Frame"/>
    <n v="60.72"/>
    <n v="3"/>
    <n v="26.1096"/>
    <x v="1"/>
    <x v="4"/>
  </r>
  <r>
    <x v="764"/>
    <x v="246"/>
    <n v="43080"/>
    <x v="3"/>
    <s v="RR-19315"/>
    <s v="Ralph Ritter"/>
    <x v="0"/>
    <s v="United States"/>
    <s v="Aurora"/>
    <x v="8"/>
    <x v="3"/>
    <s v="FUR-FU-10004306"/>
    <s v="Furniture"/>
    <x v="3"/>
    <s v="Electrix Halogen Magnifier Lamp"/>
    <n v="77.72"/>
    <n v="1"/>
    <n v="-66.061999999999998"/>
    <x v="7"/>
    <x v="5"/>
  </r>
  <r>
    <x v="764"/>
    <x v="246"/>
    <n v="43080"/>
    <x v="3"/>
    <s v="RR-19315"/>
    <s v="Ralph Ritter"/>
    <x v="0"/>
    <s v="United States"/>
    <s v="Aurora"/>
    <x v="8"/>
    <x v="3"/>
    <s v="FUR-CH-10003973"/>
    <s v="Furniture"/>
    <x v="1"/>
    <s v="GuestStacker Chair with Chrome Finish Legs"/>
    <n v="520.46400000000006"/>
    <n v="2"/>
    <n v="-14.8704"/>
    <x v="7"/>
    <x v="5"/>
  </r>
  <r>
    <x v="765"/>
    <x v="550"/>
    <n v="41759"/>
    <x v="1"/>
    <s v="BT-11305"/>
    <s v="Beth Thompson"/>
    <x v="2"/>
    <s v="United States"/>
    <s v="San Gabriel"/>
    <x v="2"/>
    <x v="1"/>
    <s v="FUR-FU-10003708"/>
    <s v="Furniture"/>
    <x v="3"/>
    <s v="Tenex Traditional Chairmats for Medium Pile Carpet, Standard Lip, 36&quot; x 48&quot;"/>
    <n v="303.25"/>
    <n v="5"/>
    <n v="63.682499999999997"/>
    <x v="2"/>
    <x v="6"/>
  </r>
  <r>
    <x v="765"/>
    <x v="550"/>
    <n v="41759"/>
    <x v="1"/>
    <s v="BT-11305"/>
    <s v="Beth Thompson"/>
    <x v="2"/>
    <s v="United States"/>
    <s v="San Gabriel"/>
    <x v="2"/>
    <x v="1"/>
    <s v="FUR-CH-10003973"/>
    <s v="Furniture"/>
    <x v="1"/>
    <s v="GuestStacker Chair with Chrome Finish Legs"/>
    <n v="1487.04"/>
    <n v="5"/>
    <n v="148.70400000000001"/>
    <x v="2"/>
    <x v="6"/>
  </r>
  <r>
    <x v="766"/>
    <x v="551"/>
    <n v="42307"/>
    <x v="1"/>
    <s v="TB-21625"/>
    <s v="Trudy Brown"/>
    <x v="0"/>
    <s v="United States"/>
    <s v="San Francisco"/>
    <x v="2"/>
    <x v="1"/>
    <s v="FUR-TA-10001857"/>
    <s v="Furniture"/>
    <x v="2"/>
    <s v="Balt Solid Wood Rectangular Table"/>
    <n v="253.17599999999999"/>
    <n v="3"/>
    <n v="-31.646999999999998"/>
    <x v="2"/>
    <x v="1"/>
  </r>
  <r>
    <x v="767"/>
    <x v="552"/>
    <n v="42212"/>
    <x v="1"/>
    <s v="RA-19915"/>
    <s v="Russell Applegate"/>
    <x v="0"/>
    <s v="United States"/>
    <s v="Highland Park"/>
    <x v="8"/>
    <x v="3"/>
    <s v="FUR-BO-10004690"/>
    <s v="Furniture"/>
    <x v="0"/>
    <s v="O'Sullivan Cherrywood Estates Traditional Barrister Bookcase"/>
    <n v="384.94400000000002"/>
    <n v="4"/>
    <n v="-126.4816"/>
    <x v="1"/>
    <x v="3"/>
  </r>
  <r>
    <x v="767"/>
    <x v="552"/>
    <n v="42212"/>
    <x v="1"/>
    <s v="RA-19915"/>
    <s v="Russell Applegate"/>
    <x v="0"/>
    <s v="United States"/>
    <s v="Highland Park"/>
    <x v="8"/>
    <x v="3"/>
    <s v="FUR-BO-10002545"/>
    <s v="Furniture"/>
    <x v="0"/>
    <s v="Atlantic Metals Mobile 3-Shelf Bookcases, Custom Colors"/>
    <n v="913.43"/>
    <n v="5"/>
    <n v="-52.195999999999998"/>
    <x v="1"/>
    <x v="3"/>
  </r>
  <r>
    <x v="768"/>
    <x v="93"/>
    <n v="43061"/>
    <x v="2"/>
    <s v="CD-11920"/>
    <s v="Carlos Daly"/>
    <x v="0"/>
    <s v="United States"/>
    <s v="New York City"/>
    <x v="7"/>
    <x v="2"/>
    <s v="FUR-BO-10003159"/>
    <s v="Furniture"/>
    <x v="0"/>
    <s v="Sauder Camden County Collection Libraries, Planked Cherry Finish"/>
    <n v="183.96799999999999"/>
    <n v="2"/>
    <n v="-25.2956"/>
    <x v="3"/>
    <x v="0"/>
  </r>
  <r>
    <x v="769"/>
    <x v="553"/>
    <n v="41831"/>
    <x v="1"/>
    <s v="JL-15835"/>
    <s v="John Lee"/>
    <x v="0"/>
    <s v="United States"/>
    <s v="Philadelphia"/>
    <x v="3"/>
    <x v="2"/>
    <s v="FUR-CH-10002880"/>
    <s v="Furniture"/>
    <x v="1"/>
    <s v="Global High-Back Leather Tilter, Burgundy"/>
    <n v="172.18600000000001"/>
    <n v="2"/>
    <n v="-46.736199999999997"/>
    <x v="4"/>
    <x v="3"/>
  </r>
  <r>
    <x v="769"/>
    <x v="553"/>
    <n v="41831"/>
    <x v="1"/>
    <s v="JL-15835"/>
    <s v="John Lee"/>
    <x v="0"/>
    <s v="United States"/>
    <s v="Philadelphia"/>
    <x v="3"/>
    <x v="2"/>
    <s v="FUR-FU-10003039"/>
    <s v="Furniture"/>
    <x v="3"/>
    <s v="Howard Miller 11-1/2&quot; Diameter Grantwood Wall Clock"/>
    <n v="69.007999999999996"/>
    <n v="2"/>
    <n v="12.0764"/>
    <x v="4"/>
    <x v="3"/>
  </r>
  <r>
    <x v="770"/>
    <x v="554"/>
    <n v="42446"/>
    <x v="3"/>
    <s v="GZ-14470"/>
    <s v="Gary Zandusky"/>
    <x v="0"/>
    <s v="United States"/>
    <s v="Columbia"/>
    <x v="32"/>
    <x v="2"/>
    <s v="FUR-FU-10004306"/>
    <s v="Furniture"/>
    <x v="3"/>
    <s v="Electrix Halogen Magnifier Lamp"/>
    <n v="971.5"/>
    <n v="5"/>
    <n v="252.59"/>
    <x v="7"/>
    <x v="9"/>
  </r>
  <r>
    <x v="771"/>
    <x v="191"/>
    <n v="42000"/>
    <x v="1"/>
    <s v="MH-17455"/>
    <s v="Mark Hamilton"/>
    <x v="0"/>
    <s v="United States"/>
    <s v="Hamilton"/>
    <x v="15"/>
    <x v="2"/>
    <s v="FUR-FU-10003773"/>
    <s v="Furniture"/>
    <x v="3"/>
    <s v="Eldon Cleatmat Plus Chair Mats for High Pile Carpets"/>
    <n v="190.84800000000001"/>
    <n v="3"/>
    <n v="-21.470400000000001"/>
    <x v="1"/>
    <x v="5"/>
  </r>
  <r>
    <x v="772"/>
    <x v="514"/>
    <n v="42874"/>
    <x v="2"/>
    <s v="TB-21355"/>
    <s v="Todd Boyes"/>
    <x v="1"/>
    <s v="United States"/>
    <s v="Sandy Springs"/>
    <x v="24"/>
    <x v="0"/>
    <s v="FUR-BO-10003546"/>
    <s v="Furniture"/>
    <x v="0"/>
    <s v="Hon 4-Shelf Metal Bookcases"/>
    <n v="302.94"/>
    <n v="3"/>
    <n v="75.734999999999999"/>
    <x v="5"/>
    <x v="7"/>
  </r>
  <r>
    <x v="773"/>
    <x v="555"/>
    <n v="42821"/>
    <x v="1"/>
    <s v="CL-12565"/>
    <s v="Clay Ludtke"/>
    <x v="0"/>
    <s v="United States"/>
    <s v="Tulsa"/>
    <x v="37"/>
    <x v="3"/>
    <s v="FUR-CH-10004495"/>
    <s v="Furniture"/>
    <x v="1"/>
    <s v="Global Leather and Oak Executive Chair, Black"/>
    <n v="1805.88"/>
    <n v="6"/>
    <n v="523.70519999999999"/>
    <x v="6"/>
    <x v="9"/>
  </r>
  <r>
    <x v="774"/>
    <x v="361"/>
    <n v="42682"/>
    <x v="0"/>
    <s v="AP-10915"/>
    <s v="Arthur Prichep"/>
    <x v="0"/>
    <s v="United States"/>
    <s v="Henderson"/>
    <x v="0"/>
    <x v="0"/>
    <s v="FUR-FU-10002885"/>
    <s v="Furniture"/>
    <x v="3"/>
    <s v="Magna Visual Magnetic Picture Hangers"/>
    <n v="24.1"/>
    <n v="5"/>
    <n v="9.1579999999999995"/>
    <x v="2"/>
    <x v="0"/>
  </r>
  <r>
    <x v="774"/>
    <x v="361"/>
    <n v="42682"/>
    <x v="0"/>
    <s v="AP-10915"/>
    <s v="Arthur Prichep"/>
    <x v="0"/>
    <s v="United States"/>
    <s v="Henderson"/>
    <x v="0"/>
    <x v="0"/>
    <s v="FUR-TA-10003392"/>
    <s v="Furniture"/>
    <x v="2"/>
    <s v="Global Adaptabilities Conference Tables"/>
    <n v="842.94"/>
    <n v="3"/>
    <n v="160.15860000000001"/>
    <x v="2"/>
    <x v="0"/>
  </r>
  <r>
    <x v="775"/>
    <x v="556"/>
    <n v="42178"/>
    <x v="1"/>
    <s v="LH-17155"/>
    <s v="Logan Haushalter"/>
    <x v="0"/>
    <s v="United States"/>
    <s v="Los Angeles"/>
    <x v="2"/>
    <x v="1"/>
    <s v="FUR-FU-10000732"/>
    <s v="Furniture"/>
    <x v="3"/>
    <s v="Eldon 200 Class Desk Accessories"/>
    <n v="12.56"/>
    <n v="2"/>
    <n v="4.0191999999999997"/>
    <x v="4"/>
    <x v="2"/>
  </r>
  <r>
    <x v="776"/>
    <x v="557"/>
    <n v="42557"/>
    <x v="2"/>
    <s v="AA-10645"/>
    <s v="Anna Andreadi"/>
    <x v="0"/>
    <s v="United States"/>
    <s v="San Francisco"/>
    <x v="2"/>
    <x v="1"/>
    <s v="FUR-FU-10000221"/>
    <s v="Furniture"/>
    <x v="3"/>
    <s v="Master Caster Door Stop, Brown"/>
    <n v="25.4"/>
    <n v="5"/>
    <n v="8.6359999999999992"/>
    <x v="3"/>
    <x v="3"/>
  </r>
  <r>
    <x v="776"/>
    <x v="557"/>
    <n v="42557"/>
    <x v="2"/>
    <s v="AA-10645"/>
    <s v="Anna Andreadi"/>
    <x v="0"/>
    <s v="United States"/>
    <s v="San Francisco"/>
    <x v="2"/>
    <x v="1"/>
    <s v="FUR-BO-10001811"/>
    <s v="Furniture"/>
    <x v="0"/>
    <s v="Atlantic Metals Mobile 5-Shelf Bookcases, Custom Colors"/>
    <n v="1279.165"/>
    <n v="5"/>
    <n v="225.73500000000001"/>
    <x v="3"/>
    <x v="3"/>
  </r>
  <r>
    <x v="777"/>
    <x v="558"/>
    <n v="42255"/>
    <x v="1"/>
    <s v="AS-10630"/>
    <s v="Ann Steele"/>
    <x v="2"/>
    <s v="United States"/>
    <s v="San Francisco"/>
    <x v="2"/>
    <x v="1"/>
    <s v="FUR-CH-10002372"/>
    <s v="Furniture"/>
    <x v="1"/>
    <s v="Office Star - Ergonomically Designed Knee Chair"/>
    <n v="129.56800000000001"/>
    <n v="2"/>
    <n v="-12.956799999999999"/>
    <x v="2"/>
    <x v="4"/>
  </r>
  <r>
    <x v="778"/>
    <x v="559"/>
    <n v="43009"/>
    <x v="2"/>
    <s v="DS-13030"/>
    <s v="Darrin Sayre"/>
    <x v="2"/>
    <s v="United States"/>
    <s v="Aurora"/>
    <x v="12"/>
    <x v="1"/>
    <s v="FUR-FU-10001979"/>
    <s v="Furniture"/>
    <x v="3"/>
    <s v="Dana Halogen Swing-Arm Architect Lamp"/>
    <n v="32.776000000000003"/>
    <n v="1"/>
    <n v="3.2776000000000001"/>
    <x v="0"/>
    <x v="4"/>
  </r>
  <r>
    <x v="779"/>
    <x v="241"/>
    <n v="43070"/>
    <x v="1"/>
    <s v="KA-16525"/>
    <s v="Kelly Andreada"/>
    <x v="0"/>
    <s v="United States"/>
    <s v="New York City"/>
    <x v="7"/>
    <x v="2"/>
    <s v="FUR-BO-10000780"/>
    <s v="Furniture"/>
    <x v="0"/>
    <s v="O'Sullivan Plantations 2-Door Library in Landvery Oak"/>
    <n v="321.56799999999998"/>
    <n v="2"/>
    <n v="-16.078399999999998"/>
    <x v="1"/>
    <x v="0"/>
  </r>
  <r>
    <x v="780"/>
    <x v="258"/>
    <n v="42867"/>
    <x v="1"/>
    <s v="DJ-13510"/>
    <s v="Don Jones"/>
    <x v="1"/>
    <s v="United States"/>
    <s v="Philadelphia"/>
    <x v="3"/>
    <x v="2"/>
    <s v="FUR-CH-10003535"/>
    <s v="Furniture"/>
    <x v="1"/>
    <s v="Global Armless Task Chair, Royal Blue"/>
    <n v="128.05799999999999"/>
    <n v="3"/>
    <n v="-23.7822"/>
    <x v="4"/>
    <x v="7"/>
  </r>
  <r>
    <x v="781"/>
    <x v="560"/>
    <n v="43007"/>
    <x v="3"/>
    <s v="MG-17680"/>
    <s v="Maureen Gastineau"/>
    <x v="2"/>
    <s v="United States"/>
    <s v="Mentor"/>
    <x v="15"/>
    <x v="2"/>
    <s v="FUR-CH-10003774"/>
    <s v="Furniture"/>
    <x v="1"/>
    <s v="Global Wood Trimmed Manager's Task Chair, Khaki"/>
    <n v="63.686"/>
    <n v="1"/>
    <n v="-15.4666"/>
    <x v="7"/>
    <x v="4"/>
  </r>
  <r>
    <x v="781"/>
    <x v="560"/>
    <n v="43007"/>
    <x v="3"/>
    <s v="MG-17680"/>
    <s v="Maureen Gastineau"/>
    <x v="2"/>
    <s v="United States"/>
    <s v="Mentor"/>
    <x v="15"/>
    <x v="2"/>
    <s v="FUR-TA-10004442"/>
    <s v="Furniture"/>
    <x v="2"/>
    <s v="Riverside Furniture Stanwyck Manor Table Series"/>
    <n v="344.22"/>
    <n v="2"/>
    <n v="-189.321"/>
    <x v="7"/>
    <x v="4"/>
  </r>
  <r>
    <x v="781"/>
    <x v="560"/>
    <n v="43007"/>
    <x v="3"/>
    <s v="MG-17680"/>
    <s v="Maureen Gastineau"/>
    <x v="2"/>
    <s v="United States"/>
    <s v="Mentor"/>
    <x v="15"/>
    <x v="2"/>
    <s v="FUR-FU-10004586"/>
    <s v="Furniture"/>
    <x v="3"/>
    <s v="G.E. Longer-Life Indoor Recessed Floodlight Bulbs"/>
    <n v="21.248000000000001"/>
    <n v="4"/>
    <n v="7.4367999999999999"/>
    <x v="7"/>
    <x v="4"/>
  </r>
  <r>
    <x v="782"/>
    <x v="546"/>
    <n v="43030"/>
    <x v="3"/>
    <s v="BD-11620"/>
    <s v="Brian DeCherney"/>
    <x v="0"/>
    <s v="United States"/>
    <s v="Lawton"/>
    <x v="37"/>
    <x v="3"/>
    <s v="FUR-TA-10003748"/>
    <s v="Furniture"/>
    <x v="2"/>
    <s v="Bevis 36 x 72 Conference Tables"/>
    <n v="248.98"/>
    <n v="2"/>
    <n v="54.775599999999997"/>
    <x v="7"/>
    <x v="1"/>
  </r>
  <r>
    <x v="783"/>
    <x v="561"/>
    <n v="42968"/>
    <x v="1"/>
    <s v="JM-15250"/>
    <s v="Janet Martin"/>
    <x v="0"/>
    <s v="United States"/>
    <s v="Los Angeles"/>
    <x v="2"/>
    <x v="1"/>
    <s v="FUR-TA-10001095"/>
    <s v="Furniture"/>
    <x v="2"/>
    <s v="Chromcraft Round Conference Tables"/>
    <n v="418.29599999999999"/>
    <n v="3"/>
    <n v="5.2286999999999999"/>
    <x v="1"/>
    <x v="10"/>
  </r>
  <r>
    <x v="784"/>
    <x v="280"/>
    <n v="41976"/>
    <x v="0"/>
    <s v="JK-15730"/>
    <s v="Joe Kamberova"/>
    <x v="0"/>
    <s v="United States"/>
    <s v="Columbus"/>
    <x v="15"/>
    <x v="2"/>
    <s v="FUR-FU-10000221"/>
    <s v="Furniture"/>
    <x v="3"/>
    <s v="Master Caster Door Stop, Brown"/>
    <n v="8.1280000000000001"/>
    <n v="2"/>
    <n v="1.4224000000000001"/>
    <x v="3"/>
    <x v="5"/>
  </r>
  <r>
    <x v="784"/>
    <x v="280"/>
    <n v="41976"/>
    <x v="0"/>
    <s v="JK-15730"/>
    <s v="Joe Kamberova"/>
    <x v="0"/>
    <s v="United States"/>
    <s v="Columbus"/>
    <x v="15"/>
    <x v="2"/>
    <s v="FUR-CH-10000015"/>
    <s v="Furniture"/>
    <x v="1"/>
    <s v="Hon Multipurpose Stacking Arm Chairs"/>
    <n v="909.72"/>
    <n v="6"/>
    <n v="-51.984000000000002"/>
    <x v="3"/>
    <x v="5"/>
  </r>
  <r>
    <x v="785"/>
    <x v="562"/>
    <n v="42909"/>
    <x v="1"/>
    <s v="CC-12670"/>
    <s v="Craig Carreira"/>
    <x v="0"/>
    <s v="United States"/>
    <s v="Los Angeles"/>
    <x v="2"/>
    <x v="1"/>
    <s v="FUR-BO-10004015"/>
    <s v="Furniture"/>
    <x v="0"/>
    <s v="Bush Andora Bookcase, Maple/Graphite Gray Finish"/>
    <n v="917.92349999999999"/>
    <n v="9"/>
    <n v="75.593699999999998"/>
    <x v="2"/>
    <x v="2"/>
  </r>
  <r>
    <x v="786"/>
    <x v="109"/>
    <n v="42002"/>
    <x v="1"/>
    <s v="BF-11170"/>
    <s v="Ben Ferrer"/>
    <x v="2"/>
    <s v="United States"/>
    <s v="Los Angeles"/>
    <x v="2"/>
    <x v="1"/>
    <s v="FUR-FU-10002554"/>
    <s v="Furniture"/>
    <x v="3"/>
    <s v="Westinghouse Floor Lamp with Metal Mesh Shade, Black"/>
    <n v="23.99"/>
    <n v="1"/>
    <n v="5.5176999999999996"/>
    <x v="2"/>
    <x v="5"/>
  </r>
  <r>
    <x v="787"/>
    <x v="563"/>
    <n v="42884"/>
    <x v="1"/>
    <s v="VS-21820"/>
    <s v="Vivek Sundaresam"/>
    <x v="0"/>
    <s v="United States"/>
    <s v="Los Angeles"/>
    <x v="2"/>
    <x v="1"/>
    <s v="FUR-TA-10001520"/>
    <s v="Furniture"/>
    <x v="2"/>
    <s v="Lesro Sheffield Collection Coffee Table, End Table, Center Table, Corner Table"/>
    <n v="171.28800000000001"/>
    <n v="3"/>
    <n v="-6.4233000000000002"/>
    <x v="6"/>
    <x v="7"/>
  </r>
  <r>
    <x v="788"/>
    <x v="480"/>
    <n v="42688"/>
    <x v="1"/>
    <s v="KM-16225"/>
    <s v="Kalyca Meade"/>
    <x v="1"/>
    <s v="United States"/>
    <s v="Springfield"/>
    <x v="23"/>
    <x v="3"/>
    <s v="FUR-FU-10001085"/>
    <s v="Furniture"/>
    <x v="3"/>
    <s v="3M Polarizing Light Filter Sleeves"/>
    <n v="37.299999999999997"/>
    <n v="2"/>
    <n v="17.158000000000001"/>
    <x v="4"/>
    <x v="0"/>
  </r>
  <r>
    <x v="789"/>
    <x v="78"/>
    <n v="42675"/>
    <x v="0"/>
    <s v="BW-11200"/>
    <s v="Ben Wallace"/>
    <x v="0"/>
    <s v="United States"/>
    <s v="Hampton"/>
    <x v="25"/>
    <x v="0"/>
    <s v="FUR-CH-10000847"/>
    <s v="Furniture"/>
    <x v="1"/>
    <s v="Global Executive Mid-Back Manager's Chair"/>
    <n v="290.98"/>
    <n v="1"/>
    <n v="75.654799999999994"/>
    <x v="2"/>
    <x v="1"/>
  </r>
  <r>
    <x v="790"/>
    <x v="564"/>
    <n v="41696"/>
    <x v="1"/>
    <s v="LC-16930"/>
    <s v="Linda Cazamias"/>
    <x v="1"/>
    <s v="United States"/>
    <s v="Richmond"/>
    <x v="6"/>
    <x v="3"/>
    <s v="FUR-FU-10000221"/>
    <s v="Furniture"/>
    <x v="3"/>
    <s v="Master Caster Door Stop, Brown"/>
    <n v="20.32"/>
    <n v="4"/>
    <n v="6.9088000000000003"/>
    <x v="6"/>
    <x v="11"/>
  </r>
  <r>
    <x v="791"/>
    <x v="565"/>
    <n v="41949"/>
    <x v="1"/>
    <s v="RD-19720"/>
    <s v="Roger Demir"/>
    <x v="0"/>
    <s v="United States"/>
    <s v="New York City"/>
    <x v="7"/>
    <x v="2"/>
    <s v="FUR-FU-10004018"/>
    <s v="Furniture"/>
    <x v="3"/>
    <s v="Tensor Computer Mounted Lamp"/>
    <n v="89.34"/>
    <n v="6"/>
    <n v="24.1218"/>
    <x v="4"/>
    <x v="0"/>
  </r>
  <r>
    <x v="792"/>
    <x v="357"/>
    <n v="42939"/>
    <x v="1"/>
    <s v="BE-11335"/>
    <s v="Bill Eplett"/>
    <x v="2"/>
    <s v="United States"/>
    <s v="Rome"/>
    <x v="7"/>
    <x v="2"/>
    <s v="FUR-FU-10004848"/>
    <s v="Furniture"/>
    <x v="3"/>
    <s v="DAX Solid Wood Frames"/>
    <n v="39.08"/>
    <n v="4"/>
    <n v="14.4596"/>
    <x v="6"/>
    <x v="3"/>
  </r>
  <r>
    <x v="793"/>
    <x v="566"/>
    <n v="42691"/>
    <x v="2"/>
    <s v="MB-17305"/>
    <s v="Maria Bertelson"/>
    <x v="0"/>
    <s v="United States"/>
    <s v="New York City"/>
    <x v="7"/>
    <x v="2"/>
    <s v="FUR-CH-10002335"/>
    <s v="Furniture"/>
    <x v="1"/>
    <s v="Hon GuestStacker Chair"/>
    <n v="408.00599999999997"/>
    <n v="2"/>
    <n v="72.534400000000005"/>
    <x v="0"/>
    <x v="0"/>
  </r>
  <r>
    <x v="794"/>
    <x v="567"/>
    <n v="41922"/>
    <x v="3"/>
    <s v="TN-21040"/>
    <s v="Tanja Norvell"/>
    <x v="2"/>
    <s v="United States"/>
    <s v="Manteca"/>
    <x v="2"/>
    <x v="1"/>
    <s v="FUR-CH-10002774"/>
    <s v="Furniture"/>
    <x v="1"/>
    <s v="Global Deluxe Stacking Chair, Gray"/>
    <n v="122.352"/>
    <n v="3"/>
    <n v="13.7646"/>
    <x v="7"/>
    <x v="1"/>
  </r>
  <r>
    <x v="795"/>
    <x v="220"/>
    <n v="42928"/>
    <x v="1"/>
    <s v="VF-21715"/>
    <s v="Vicky Freymann"/>
    <x v="2"/>
    <s v="United States"/>
    <s v="Seattle"/>
    <x v="13"/>
    <x v="1"/>
    <s v="FUR-FU-10003142"/>
    <s v="Furniture"/>
    <x v="3"/>
    <s v="Master Big Foot Doorstop, Beige"/>
    <n v="15.84"/>
    <n v="3"/>
    <n v="4.9104000000000001"/>
    <x v="4"/>
    <x v="3"/>
  </r>
  <r>
    <x v="796"/>
    <x v="568"/>
    <n v="42065"/>
    <x v="1"/>
    <s v="ES-14080"/>
    <s v="Erin Smith"/>
    <x v="1"/>
    <s v="United States"/>
    <s v="Providence"/>
    <x v="38"/>
    <x v="2"/>
    <s v="FUR-TA-10004152"/>
    <s v="Furniture"/>
    <x v="2"/>
    <s v="Barricks 18&quot; x 48&quot; Non-Folding Utility Table with Bottom Storage Shelf"/>
    <n v="493.92"/>
    <n v="7"/>
    <n v="-28.224"/>
    <x v="0"/>
    <x v="11"/>
  </r>
  <r>
    <x v="797"/>
    <x v="569"/>
    <n v="42202"/>
    <x v="0"/>
    <s v="RL-19615"/>
    <s v="Rob Lucas"/>
    <x v="0"/>
    <s v="United States"/>
    <s v="Chicago"/>
    <x v="8"/>
    <x v="3"/>
    <s v="FUR-CH-10004477"/>
    <s v="Furniture"/>
    <x v="1"/>
    <s v="Global Push Button Manager's Chair, Indigo"/>
    <n v="383.60700000000003"/>
    <n v="9"/>
    <n v="-5.4801000000000002"/>
    <x v="2"/>
    <x v="3"/>
  </r>
  <r>
    <x v="797"/>
    <x v="569"/>
    <n v="42202"/>
    <x v="0"/>
    <s v="RL-19615"/>
    <s v="Rob Lucas"/>
    <x v="0"/>
    <s v="United States"/>
    <s v="Chicago"/>
    <x v="8"/>
    <x v="3"/>
    <s v="FUR-FU-10001861"/>
    <s v="Furniture"/>
    <x v="3"/>
    <s v="Floodlight Indoor Halogen Bulbs, 1 Bulb per Pack, 60 Watts"/>
    <n v="7.76"/>
    <n v="1"/>
    <n v="-2.1339999999999999"/>
    <x v="2"/>
    <x v="3"/>
  </r>
  <r>
    <x v="798"/>
    <x v="570"/>
    <n v="41837"/>
    <x v="1"/>
    <s v="GK-14620"/>
    <s v="Grace Kelly"/>
    <x v="1"/>
    <s v="United States"/>
    <s v="Los Angeles"/>
    <x v="2"/>
    <x v="1"/>
    <s v="FUR-TA-10002855"/>
    <s v="Furniture"/>
    <x v="2"/>
    <s v="Bevis Round Conference Table Top &amp; Single Column Base"/>
    <n v="351.21600000000001"/>
    <n v="3"/>
    <n v="4.3902000000000001"/>
    <x v="4"/>
    <x v="3"/>
  </r>
  <r>
    <x v="799"/>
    <x v="421"/>
    <n v="42006"/>
    <x v="1"/>
    <s v="JF-15490"/>
    <s v="Jeremy Farry"/>
    <x v="0"/>
    <s v="United States"/>
    <s v="San Francisco"/>
    <x v="2"/>
    <x v="1"/>
    <s v="FUR-CH-10004886"/>
    <s v="Furniture"/>
    <x v="1"/>
    <s v="Bevis Steel Folding Chairs"/>
    <n v="230.28"/>
    <n v="3"/>
    <n v="23.027999999999999"/>
    <x v="6"/>
    <x v="5"/>
  </r>
  <r>
    <x v="800"/>
    <x v="571"/>
    <n v="41767"/>
    <x v="2"/>
    <s v="EB-13870"/>
    <s v="Emily Burns"/>
    <x v="0"/>
    <s v="United States"/>
    <s v="San Antonio"/>
    <x v="5"/>
    <x v="3"/>
    <s v="FUR-CH-10001146"/>
    <s v="Furniture"/>
    <x v="1"/>
    <s v="Global Value Mid-Back Manager's Chair, Gray"/>
    <n v="127.869"/>
    <n v="3"/>
    <n v="-9.1334999999999997"/>
    <x v="0"/>
    <x v="7"/>
  </r>
  <r>
    <x v="801"/>
    <x v="463"/>
    <n v="42347"/>
    <x v="0"/>
    <s v="HM-14860"/>
    <s v="Harry Marie"/>
    <x v="1"/>
    <s v="United States"/>
    <s v="Los Angeles"/>
    <x v="2"/>
    <x v="1"/>
    <s v="FUR-FU-10002111"/>
    <s v="Furniture"/>
    <x v="3"/>
    <s v="Master Caster Door Stop, Large Brown"/>
    <n v="36.4"/>
    <n v="5"/>
    <n v="13.832000000000001"/>
    <x v="2"/>
    <x v="5"/>
  </r>
  <r>
    <x v="802"/>
    <x v="572"/>
    <n v="43008"/>
    <x v="1"/>
    <s v="SJ-20125"/>
    <s v="Sanjit Jacobs"/>
    <x v="2"/>
    <s v="United States"/>
    <s v="Miramar"/>
    <x v="1"/>
    <x v="0"/>
    <s v="FUR-CH-10003298"/>
    <s v="Furniture"/>
    <x v="1"/>
    <s v="Office Star - Contemporary Task Swivel chair with Loop Arms, Charcoal"/>
    <n v="419.13600000000002"/>
    <n v="4"/>
    <n v="-57.6312"/>
    <x v="4"/>
    <x v="4"/>
  </r>
  <r>
    <x v="803"/>
    <x v="573"/>
    <n v="41750"/>
    <x v="0"/>
    <s v="NF-18595"/>
    <s v="Nicole Fjeld"/>
    <x v="2"/>
    <s v="United States"/>
    <s v="San Jose"/>
    <x v="2"/>
    <x v="1"/>
    <s v="FUR-FU-10004017"/>
    <s v="Furniture"/>
    <x v="3"/>
    <s v="Executive Impressions 13&quot; Chairman Wall Clock"/>
    <n v="76.14"/>
    <n v="3"/>
    <n v="26.649000000000001"/>
    <x v="3"/>
    <x v="6"/>
  </r>
  <r>
    <x v="804"/>
    <x v="574"/>
    <n v="42722"/>
    <x v="1"/>
    <s v="MG-17650"/>
    <s v="Matthew Grinstein"/>
    <x v="2"/>
    <s v="United States"/>
    <s v="Jackson"/>
    <x v="17"/>
    <x v="3"/>
    <s v="FUR-FU-10003724"/>
    <s v="Furniture"/>
    <x v="3"/>
    <s v="Westinghouse Clip-On Gooseneck Lamps"/>
    <n v="33.479999999999997"/>
    <n v="4"/>
    <n v="8.7048000000000005"/>
    <x v="6"/>
    <x v="5"/>
  </r>
  <r>
    <x v="805"/>
    <x v="107"/>
    <n v="42635"/>
    <x v="2"/>
    <s v="AP-10720"/>
    <s v="Anne Pryor"/>
    <x v="2"/>
    <s v="United States"/>
    <s v="Philadelphia"/>
    <x v="3"/>
    <x v="2"/>
    <s v="FUR-FU-10003424"/>
    <s v="Furniture"/>
    <x v="3"/>
    <s v="Nu-Dell Oak Frame"/>
    <n v="25.632000000000001"/>
    <n v="3"/>
    <n v="3.8448000000000002"/>
    <x v="0"/>
    <x v="4"/>
  </r>
  <r>
    <x v="806"/>
    <x v="575"/>
    <n v="43043"/>
    <x v="0"/>
    <s v="NL-18310"/>
    <s v="Nancy Lomonaco"/>
    <x v="2"/>
    <s v="United States"/>
    <s v="Danville"/>
    <x v="2"/>
    <x v="1"/>
    <s v="FUR-FU-10002508"/>
    <s v="Furniture"/>
    <x v="3"/>
    <s v="Document Clip Frames"/>
    <n v="25.02"/>
    <n v="3"/>
    <n v="10.5084"/>
    <x v="3"/>
    <x v="0"/>
  </r>
  <r>
    <x v="807"/>
    <x v="576"/>
    <n v="42735"/>
    <x v="1"/>
    <s v="MC-18130"/>
    <s v="Mike Caudle"/>
    <x v="1"/>
    <s v="United States"/>
    <s v="Los Angeles"/>
    <x v="2"/>
    <x v="1"/>
    <s v="FUR-CH-10003535"/>
    <s v="Furniture"/>
    <x v="1"/>
    <s v="Global Armless Task Chair, Royal Blue"/>
    <n v="146.352"/>
    <n v="3"/>
    <n v="-5.4882"/>
    <x v="2"/>
    <x v="5"/>
  </r>
  <r>
    <x v="807"/>
    <x v="576"/>
    <n v="42735"/>
    <x v="1"/>
    <s v="MC-18130"/>
    <s v="Mike Caudle"/>
    <x v="1"/>
    <s v="United States"/>
    <s v="Los Angeles"/>
    <x v="2"/>
    <x v="1"/>
    <s v="FUR-TA-10003473"/>
    <s v="Furniture"/>
    <x v="2"/>
    <s v="Bretford Rectangular Conference Table Tops"/>
    <n v="902.71199999999999"/>
    <n v="3"/>
    <n v="33.851700000000001"/>
    <x v="2"/>
    <x v="5"/>
  </r>
  <r>
    <x v="808"/>
    <x v="370"/>
    <n v="42205"/>
    <x v="1"/>
    <s v="MG-17890"/>
    <s v="Michael Granlund"/>
    <x v="2"/>
    <s v="United States"/>
    <s v="Baltimore"/>
    <x v="32"/>
    <x v="2"/>
    <s v="FUR-CH-10004853"/>
    <s v="Furniture"/>
    <x v="1"/>
    <s v="Global Manager's Adjustable Task Chair, Storm"/>
    <n v="150.97999999999999"/>
    <n v="1"/>
    <n v="43.784199999999998"/>
    <x v="4"/>
    <x v="3"/>
  </r>
  <r>
    <x v="809"/>
    <x v="17"/>
    <n v="43053"/>
    <x v="1"/>
    <s v="JE-15745"/>
    <s v="Joel Eaton"/>
    <x v="0"/>
    <s v="United States"/>
    <s v="Oceanside"/>
    <x v="2"/>
    <x v="1"/>
    <s v="FUR-FU-10000023"/>
    <s v="Furniture"/>
    <x v="3"/>
    <s v="Eldon Wave Desk Accessories"/>
    <n v="47.12"/>
    <n v="8"/>
    <n v="20.732800000000001"/>
    <x v="2"/>
    <x v="0"/>
  </r>
  <r>
    <x v="810"/>
    <x v="231"/>
    <n v="42273"/>
    <x v="1"/>
    <s v="TH-21550"/>
    <s v="Tracy Hopkins"/>
    <x v="2"/>
    <s v="United States"/>
    <s v="Everett"/>
    <x v="20"/>
    <x v="2"/>
    <s v="FUR-CH-10000785"/>
    <s v="Furniture"/>
    <x v="1"/>
    <s v="Global Ergonomic Managers Chair"/>
    <n v="542.94000000000005"/>
    <n v="3"/>
    <n v="141.1644"/>
    <x v="2"/>
    <x v="4"/>
  </r>
  <r>
    <x v="811"/>
    <x v="198"/>
    <n v="42992"/>
    <x v="1"/>
    <s v="SO-20335"/>
    <s v="Sean O'Donnell"/>
    <x v="0"/>
    <s v="United States"/>
    <s v="Columbia"/>
    <x v="9"/>
    <x v="0"/>
    <s v="FUR-FU-10000023"/>
    <s v="Furniture"/>
    <x v="3"/>
    <s v="Eldon Wave Desk Accessories"/>
    <n v="14.135999999999999"/>
    <n v="3"/>
    <n v="4.2408000000000001"/>
    <x v="2"/>
    <x v="4"/>
  </r>
  <r>
    <x v="812"/>
    <x v="233"/>
    <n v="42292"/>
    <x v="3"/>
    <s v="GA-14725"/>
    <s v="Guy Armstrong"/>
    <x v="0"/>
    <s v="United States"/>
    <s v="Mount Pleasant"/>
    <x v="17"/>
    <x v="3"/>
    <s v="FUR-FU-10000719"/>
    <s v="Furniture"/>
    <x v="3"/>
    <s v="DAX Cubicle Frames, 8-1/2 x 11"/>
    <n v="17.14"/>
    <n v="2"/>
    <n v="6.1703999999999999"/>
    <x v="7"/>
    <x v="1"/>
  </r>
  <r>
    <x v="813"/>
    <x v="309"/>
    <n v="42955"/>
    <x v="0"/>
    <s v="BD-11725"/>
    <s v="Bruce Degenhardt"/>
    <x v="0"/>
    <s v="United States"/>
    <s v="San Francisco"/>
    <x v="2"/>
    <x v="1"/>
    <s v="FUR-FU-10000723"/>
    <s v="Furniture"/>
    <x v="3"/>
    <s v="Deflect-o EconoMat Studded, No Bevel Mat for Low Pile Carpeting"/>
    <n v="123.96"/>
    <n v="3"/>
    <n v="11.1564"/>
    <x v="2"/>
    <x v="10"/>
  </r>
  <r>
    <x v="814"/>
    <x v="130"/>
    <n v="42242"/>
    <x v="1"/>
    <s v="DS-13180"/>
    <s v="David Smith"/>
    <x v="1"/>
    <s v="United States"/>
    <s v="San Francisco"/>
    <x v="2"/>
    <x v="1"/>
    <s v="FUR-BO-10003893"/>
    <s v="Furniture"/>
    <x v="0"/>
    <s v="Sauder Camden County Collection Library"/>
    <n v="586.39800000000002"/>
    <n v="6"/>
    <n v="34.494"/>
    <x v="2"/>
    <x v="10"/>
  </r>
  <r>
    <x v="815"/>
    <x v="546"/>
    <n v="43032"/>
    <x v="0"/>
    <s v="HA-14905"/>
    <s v="Helen Abelman"/>
    <x v="0"/>
    <s v="United States"/>
    <s v="Fort Collins"/>
    <x v="12"/>
    <x v="1"/>
    <s v="FUR-CH-10000749"/>
    <s v="Furniture"/>
    <x v="1"/>
    <s v="Office Star - Ergonomic Mid Back Chair with 2-Way Adjustable Arms"/>
    <n v="579.13599999999997"/>
    <n v="4"/>
    <n v="-28.956800000000001"/>
    <x v="3"/>
    <x v="1"/>
  </r>
  <r>
    <x v="816"/>
    <x v="577"/>
    <n v="42598"/>
    <x v="1"/>
    <s v="BC-11125"/>
    <s v="Becky Castell"/>
    <x v="2"/>
    <s v="United States"/>
    <s v="New York City"/>
    <x v="7"/>
    <x v="2"/>
    <s v="FUR-CH-10000225"/>
    <s v="Furniture"/>
    <x v="1"/>
    <s v="Global Geo Office Task Chair, Gray"/>
    <n v="145.76400000000001"/>
    <n v="2"/>
    <n v="-8.0980000000000008"/>
    <x v="4"/>
    <x v="10"/>
  </r>
  <r>
    <x v="817"/>
    <x v="578"/>
    <n v="42491"/>
    <x v="1"/>
    <s v="DB-13360"/>
    <s v="Dennis Bolton"/>
    <x v="2"/>
    <s v="United States"/>
    <s v="New York City"/>
    <x v="7"/>
    <x v="2"/>
    <s v="FUR-CH-10004983"/>
    <s v="Furniture"/>
    <x v="1"/>
    <s v="Office Star - Mid Back Dual function Ergonomic High Back Chair with 2-Way Adjustable Arms"/>
    <n v="434.64600000000002"/>
    <n v="3"/>
    <n v="62.782200000000003"/>
    <x v="2"/>
    <x v="6"/>
  </r>
  <r>
    <x v="818"/>
    <x v="496"/>
    <n v="42131"/>
    <x v="1"/>
    <s v="SV-20785"/>
    <s v="Stewart Visinsky"/>
    <x v="0"/>
    <s v="United States"/>
    <s v="Philadelphia"/>
    <x v="3"/>
    <x v="2"/>
    <s v="FUR-CH-10002965"/>
    <s v="Furniture"/>
    <x v="1"/>
    <s v="Global Leather Highback Executive Chair with Pneumatic Height Adjustment, Black"/>
    <n v="844.11599999999999"/>
    <n v="6"/>
    <n v="-36.176400000000001"/>
    <x v="4"/>
    <x v="7"/>
  </r>
  <r>
    <x v="819"/>
    <x v="579"/>
    <n v="42386"/>
    <x v="1"/>
    <s v="KB-16585"/>
    <s v="Ken Black"/>
    <x v="1"/>
    <s v="United States"/>
    <s v="Seattle"/>
    <x v="13"/>
    <x v="1"/>
    <s v="FUR-FU-10000076"/>
    <s v="Furniture"/>
    <x v="3"/>
    <s v="24-Hour Round Wall Clock"/>
    <n v="79.92"/>
    <n v="4"/>
    <n v="34.365600000000001"/>
    <x v="1"/>
    <x v="8"/>
  </r>
  <r>
    <x v="820"/>
    <x v="580"/>
    <n v="42866"/>
    <x v="1"/>
    <s v="DB-13555"/>
    <s v="Dorothy Badders"/>
    <x v="1"/>
    <s v="United States"/>
    <s v="Fort Worth"/>
    <x v="5"/>
    <x v="3"/>
    <s v="FUR-BO-10001601"/>
    <s v="Furniture"/>
    <x v="0"/>
    <s v="Sauder Mission Library with Doors, Fruitwood Finish"/>
    <n v="623.46479999999997"/>
    <n v="7"/>
    <n v="-119.1918"/>
    <x v="2"/>
    <x v="7"/>
  </r>
  <r>
    <x v="821"/>
    <x v="581"/>
    <n v="42588"/>
    <x v="1"/>
    <s v="KL-16645"/>
    <s v="Ken Lonsdale"/>
    <x v="0"/>
    <s v="United States"/>
    <s v="Detroit"/>
    <x v="17"/>
    <x v="3"/>
    <s v="FUR-FU-10002918"/>
    <s v="Furniture"/>
    <x v="3"/>
    <s v="Eldon ClusterMat Chair Mat with Cordless Antistatic Protection"/>
    <n v="272.94"/>
    <n v="3"/>
    <n v="30.023399999999999"/>
    <x v="6"/>
    <x v="3"/>
  </r>
  <r>
    <x v="822"/>
    <x v="582"/>
    <n v="42823"/>
    <x v="0"/>
    <s v="AG-10270"/>
    <s v="Alejandro Grove"/>
    <x v="0"/>
    <s v="United States"/>
    <s v="Philadelphia"/>
    <x v="3"/>
    <x v="2"/>
    <s v="FUR-FU-10003832"/>
    <s v="Furniture"/>
    <x v="3"/>
    <s v="Eldon Expressions Punched Metal &amp; Wood Desk Accessories, Black &amp; Cherry"/>
    <n v="15.007999999999999"/>
    <n v="2"/>
    <n v="1.5007999999999999"/>
    <x v="3"/>
    <x v="9"/>
  </r>
  <r>
    <x v="823"/>
    <x v="583"/>
    <n v="42616"/>
    <x v="1"/>
    <s v="GB-14530"/>
    <s v="George Bell"/>
    <x v="1"/>
    <s v="United States"/>
    <s v="Philadelphia"/>
    <x v="3"/>
    <x v="2"/>
    <s v="FUR-TA-10004152"/>
    <s v="Furniture"/>
    <x v="2"/>
    <s v="Barricks 18&quot; x 48&quot; Non-Folding Utility Table with Bottom Storage Shelf"/>
    <n v="241.92"/>
    <n v="4"/>
    <n v="-56.448"/>
    <x v="2"/>
    <x v="10"/>
  </r>
  <r>
    <x v="823"/>
    <x v="583"/>
    <n v="42616"/>
    <x v="1"/>
    <s v="GB-14530"/>
    <s v="George Bell"/>
    <x v="1"/>
    <s v="United States"/>
    <s v="Philadelphia"/>
    <x v="3"/>
    <x v="2"/>
    <s v="FUR-BO-10002853"/>
    <s v="Furniture"/>
    <x v="0"/>
    <s v="O'Sullivan 5-Shelf Heavy-Duty Bookcases"/>
    <n v="163.88"/>
    <n v="4"/>
    <n v="-81.94"/>
    <x v="2"/>
    <x v="10"/>
  </r>
  <r>
    <x v="824"/>
    <x v="191"/>
    <n v="41995"/>
    <x v="2"/>
    <s v="CT-11995"/>
    <s v="Carol Triggs"/>
    <x v="0"/>
    <s v="United States"/>
    <s v="Tucson"/>
    <x v="22"/>
    <x v="1"/>
    <s v="FUR-FU-10001876"/>
    <s v="Furniture"/>
    <x v="3"/>
    <s v="Computer Room Manger, 14&quot;"/>
    <n v="51.968000000000004"/>
    <n v="2"/>
    <n v="10.393599999999999"/>
    <x v="3"/>
    <x v="5"/>
  </r>
  <r>
    <x v="824"/>
    <x v="191"/>
    <n v="41995"/>
    <x v="2"/>
    <s v="CT-11995"/>
    <s v="Carol Triggs"/>
    <x v="0"/>
    <s v="United States"/>
    <s v="Tucson"/>
    <x v="22"/>
    <x v="1"/>
    <s v="FUR-CH-10004860"/>
    <s v="Furniture"/>
    <x v="1"/>
    <s v="Global Low Back Tilter Chair"/>
    <n v="242.352"/>
    <n v="3"/>
    <n v="-42.4116"/>
    <x v="3"/>
    <x v="5"/>
  </r>
  <r>
    <x v="825"/>
    <x v="584"/>
    <n v="42355"/>
    <x v="3"/>
    <s v="JL-15835"/>
    <s v="John Lee"/>
    <x v="0"/>
    <s v="United States"/>
    <s v="Detroit"/>
    <x v="17"/>
    <x v="3"/>
    <s v="FUR-CH-10003846"/>
    <s v="Furniture"/>
    <x v="1"/>
    <s v="Hon Valutask Swivel Chairs"/>
    <n v="302.94"/>
    <n v="3"/>
    <n v="48.470399999999998"/>
    <x v="7"/>
    <x v="5"/>
  </r>
  <r>
    <x v="825"/>
    <x v="584"/>
    <n v="42355"/>
    <x v="3"/>
    <s v="JL-15835"/>
    <s v="John Lee"/>
    <x v="0"/>
    <s v="United States"/>
    <s v="Detroit"/>
    <x v="17"/>
    <x v="3"/>
    <s v="FUR-CH-10004875"/>
    <s v="Furniture"/>
    <x v="1"/>
    <s v="Harbour Creations 67200 Series Stacking Chairs"/>
    <n v="142.36000000000001"/>
    <n v="2"/>
    <n v="38.437199999999997"/>
    <x v="7"/>
    <x v="5"/>
  </r>
  <r>
    <x v="825"/>
    <x v="584"/>
    <n v="42355"/>
    <x v="3"/>
    <s v="JL-15835"/>
    <s v="John Lee"/>
    <x v="0"/>
    <s v="United States"/>
    <s v="Detroit"/>
    <x v="17"/>
    <x v="3"/>
    <s v="FUR-CH-10003817"/>
    <s v="Furniture"/>
    <x v="1"/>
    <s v="Global Value Steno Chair, Gray"/>
    <n v="546.66"/>
    <n v="9"/>
    <n v="136.66499999999999"/>
    <x v="7"/>
    <x v="5"/>
  </r>
  <r>
    <x v="825"/>
    <x v="584"/>
    <n v="42355"/>
    <x v="3"/>
    <s v="JL-15835"/>
    <s v="John Lee"/>
    <x v="0"/>
    <s v="United States"/>
    <s v="Detroit"/>
    <x v="17"/>
    <x v="3"/>
    <s v="FUR-FU-10002116"/>
    <s v="Furniture"/>
    <x v="3"/>
    <s v="Tenex Carpeted, Granite-Look or Clear Contemporary Contour Shape Chair Mats"/>
    <n v="212.13"/>
    <n v="3"/>
    <n v="14.8491"/>
    <x v="7"/>
    <x v="5"/>
  </r>
  <r>
    <x v="826"/>
    <x v="585"/>
    <n v="42872"/>
    <x v="1"/>
    <s v="JK-16120"/>
    <s v="Julie Kriz"/>
    <x v="2"/>
    <s v="United States"/>
    <s v="Austin"/>
    <x v="5"/>
    <x v="3"/>
    <s v="FUR-FU-10001967"/>
    <s v="Furniture"/>
    <x v="3"/>
    <s v="Telescoping Adjustable Floor Lamp"/>
    <n v="7.9960000000000004"/>
    <n v="1"/>
    <n v="-6.9965000000000002"/>
    <x v="6"/>
    <x v="7"/>
  </r>
  <r>
    <x v="827"/>
    <x v="586"/>
    <n v="42508"/>
    <x v="2"/>
    <s v="AG-10900"/>
    <s v="Arthur Gainer"/>
    <x v="0"/>
    <s v="United States"/>
    <s v="Waterbury"/>
    <x v="19"/>
    <x v="2"/>
    <s v="FUR-FU-10003975"/>
    <s v="Furniture"/>
    <x v="3"/>
    <s v="Eldon Advantage Chair Mats for Low to Medium Pile Carpets"/>
    <n v="173.24"/>
    <n v="4"/>
    <n v="17.324000000000002"/>
    <x v="5"/>
    <x v="7"/>
  </r>
  <r>
    <x v="828"/>
    <x v="439"/>
    <n v="41994"/>
    <x v="1"/>
    <s v="EJ-13720"/>
    <s v="Ed Jacobs"/>
    <x v="0"/>
    <s v="United States"/>
    <s v="Huntsville"/>
    <x v="5"/>
    <x v="3"/>
    <s v="FUR-FU-10002116"/>
    <s v="Furniture"/>
    <x v="3"/>
    <s v="Tenex Carpeted, Granite-Look or Clear Contemporary Contour Shape Chair Mats"/>
    <n v="56.567999999999998"/>
    <n v="2"/>
    <n v="-74.952600000000004"/>
    <x v="2"/>
    <x v="5"/>
  </r>
  <r>
    <x v="829"/>
    <x v="587"/>
    <n v="43076"/>
    <x v="0"/>
    <s v="CM-12655"/>
    <s v="Corinna Mitchell"/>
    <x v="2"/>
    <s v="United States"/>
    <s v="Seattle"/>
    <x v="13"/>
    <x v="1"/>
    <s v="FUR-TA-10002958"/>
    <s v="Furniture"/>
    <x v="2"/>
    <s v="Bevis Oval Conference Table, Walnut"/>
    <n v="521.96"/>
    <n v="2"/>
    <n v="88.733199999999997"/>
    <x v="4"/>
    <x v="5"/>
  </r>
  <r>
    <x v="830"/>
    <x v="588"/>
    <n v="41801"/>
    <x v="0"/>
    <s v="NR-18550"/>
    <s v="Nick Radford"/>
    <x v="0"/>
    <s v="United States"/>
    <s v="Aurora"/>
    <x v="8"/>
    <x v="3"/>
    <s v="FUR-TA-10002041"/>
    <s v="Furniture"/>
    <x v="2"/>
    <s v="Bevis Round Conference Table Top, X-Base"/>
    <n v="268.935"/>
    <n v="3"/>
    <n v="-209.76929999999999"/>
    <x v="4"/>
    <x v="2"/>
  </r>
  <r>
    <x v="831"/>
    <x v="306"/>
    <n v="41972"/>
    <x v="0"/>
    <s v="MP-18175"/>
    <s v="Mike Pelletier"/>
    <x v="2"/>
    <s v="United States"/>
    <s v="New York City"/>
    <x v="7"/>
    <x v="2"/>
    <s v="FUR-BO-10003159"/>
    <s v="Furniture"/>
    <x v="0"/>
    <s v="Sauder Camden County Collection Libraries, Planked Cherry Finish"/>
    <n v="275.952"/>
    <n v="3"/>
    <n v="-37.943399999999997"/>
    <x v="4"/>
    <x v="0"/>
  </r>
  <r>
    <x v="832"/>
    <x v="165"/>
    <n v="42094"/>
    <x v="0"/>
    <s v="RB-19435"/>
    <s v="Richard Bierner"/>
    <x v="0"/>
    <s v="United States"/>
    <s v="San Diego"/>
    <x v="2"/>
    <x v="1"/>
    <s v="FUR-FU-10004586"/>
    <s v="Furniture"/>
    <x v="3"/>
    <s v="G.E. Longer-Life Indoor Recessed Floodlight Bulbs"/>
    <n v="19.920000000000002"/>
    <n v="3"/>
    <n v="9.5616000000000003"/>
    <x v="3"/>
    <x v="9"/>
  </r>
  <r>
    <x v="833"/>
    <x v="589"/>
    <n v="42472"/>
    <x v="1"/>
    <s v="Dl-13600"/>
    <s v="Dorris liebe"/>
    <x v="1"/>
    <s v="United States"/>
    <s v="New York City"/>
    <x v="7"/>
    <x v="2"/>
    <s v="FUR-CH-10000454"/>
    <s v="Furniture"/>
    <x v="1"/>
    <s v="Hon Deluxe Fabric Upholstered Stacking Chairs, Rounded Back"/>
    <n v="658.74599999999998"/>
    <n v="3"/>
    <n v="146.38800000000001"/>
    <x v="2"/>
    <x v="6"/>
  </r>
  <r>
    <x v="834"/>
    <x v="590"/>
    <n v="42059"/>
    <x v="1"/>
    <s v="GT-14755"/>
    <s v="Guy Thornton"/>
    <x v="0"/>
    <s v="United States"/>
    <s v="Long Beach"/>
    <x v="2"/>
    <x v="1"/>
    <s v="FUR-TA-10001676"/>
    <s v="Furniture"/>
    <x v="2"/>
    <s v="Hon 61000 Series Interactive Training Tables"/>
    <n v="35.543999999999997"/>
    <n v="1"/>
    <n v="-0.88859999999999995"/>
    <x v="6"/>
    <x v="11"/>
  </r>
  <r>
    <x v="835"/>
    <x v="492"/>
    <n v="42432"/>
    <x v="3"/>
    <s v="TS-21160"/>
    <s v="Theresa Swint"/>
    <x v="1"/>
    <s v="United States"/>
    <s v="San Francisco"/>
    <x v="2"/>
    <x v="1"/>
    <s v="FUR-FU-10000672"/>
    <s v="Furniture"/>
    <x v="3"/>
    <s v="Executive Impressions 10&quot; Spectator Wall Clock"/>
    <n v="35.28"/>
    <n v="3"/>
    <n v="11.995200000000001"/>
    <x v="7"/>
    <x v="9"/>
  </r>
  <r>
    <x v="836"/>
    <x v="93"/>
    <n v="43063"/>
    <x v="1"/>
    <s v="ES-14020"/>
    <s v="Erica Smith"/>
    <x v="0"/>
    <s v="United States"/>
    <s v="Jackson"/>
    <x v="9"/>
    <x v="0"/>
    <s v="FUR-CH-10001482"/>
    <s v="Furniture"/>
    <x v="1"/>
    <s v="Office Star - Mesh Screen back chair with Vinyl seat"/>
    <n v="209.56800000000001"/>
    <n v="2"/>
    <n v="-23.5764"/>
    <x v="4"/>
    <x v="0"/>
  </r>
  <r>
    <x v="837"/>
    <x v="68"/>
    <n v="43066"/>
    <x v="1"/>
    <s v="CM-12385"/>
    <s v="Christopher Martinez"/>
    <x v="0"/>
    <s v="United States"/>
    <s v="Chicago"/>
    <x v="8"/>
    <x v="3"/>
    <s v="FUR-FU-10004909"/>
    <s v="Furniture"/>
    <x v="3"/>
    <s v="Contemporary Wood/Metal Frame"/>
    <n v="6.4640000000000004"/>
    <n v="1"/>
    <n v="-4.04"/>
    <x v="4"/>
    <x v="0"/>
  </r>
  <r>
    <x v="838"/>
    <x v="591"/>
    <n v="41830"/>
    <x v="2"/>
    <s v="MH-18025"/>
    <s v="Michelle Huthwaite"/>
    <x v="0"/>
    <s v="United States"/>
    <s v="Buffalo"/>
    <x v="7"/>
    <x v="2"/>
    <s v="FUR-CH-10002647"/>
    <s v="Furniture"/>
    <x v="1"/>
    <s v="Situations Contoured Folding Chairs, 4/Set"/>
    <n v="63.881999999999998"/>
    <n v="1"/>
    <n v="10.647"/>
    <x v="3"/>
    <x v="3"/>
  </r>
  <r>
    <x v="839"/>
    <x v="592"/>
    <n v="41955"/>
    <x v="1"/>
    <s v="SC-20725"/>
    <s v="Steven Cartwright"/>
    <x v="0"/>
    <s v="United States"/>
    <s v="Houston"/>
    <x v="5"/>
    <x v="3"/>
    <s v="FUR-CH-10002758"/>
    <s v="Furniture"/>
    <x v="1"/>
    <s v="Hon Deluxe Fabric Upholstered Stacking Chairs, Squared Back"/>
    <n v="683.14400000000001"/>
    <n v="4"/>
    <n v="0"/>
    <x v="2"/>
    <x v="0"/>
  </r>
  <r>
    <x v="840"/>
    <x v="593"/>
    <n v="42354"/>
    <x v="1"/>
    <s v="IM-15070"/>
    <s v="Irene Maddox"/>
    <x v="0"/>
    <s v="United States"/>
    <s v="Colorado Springs"/>
    <x v="12"/>
    <x v="1"/>
    <s v="FUR-BO-10003450"/>
    <s v="Furniture"/>
    <x v="0"/>
    <s v="Bush Westfield Collection Bookcases, Dark Cherry Finish"/>
    <n v="69.575999999999993"/>
    <n v="4"/>
    <n v="-143.79040000000001"/>
    <x v="2"/>
    <x v="5"/>
  </r>
  <r>
    <x v="840"/>
    <x v="593"/>
    <n v="42354"/>
    <x v="1"/>
    <s v="IM-15070"/>
    <s v="Irene Maddox"/>
    <x v="0"/>
    <s v="United States"/>
    <s v="Colorado Springs"/>
    <x v="12"/>
    <x v="1"/>
    <s v="FUR-FU-10002456"/>
    <s v="Furniture"/>
    <x v="3"/>
    <s v="Master Caster Door Stop, Large Neon Orange"/>
    <n v="52.415999999999997"/>
    <n v="9"/>
    <n v="15.069599999999999"/>
    <x v="2"/>
    <x v="5"/>
  </r>
  <r>
    <x v="840"/>
    <x v="593"/>
    <n v="42354"/>
    <x v="1"/>
    <s v="IM-15070"/>
    <s v="Irene Maddox"/>
    <x v="0"/>
    <s v="United States"/>
    <s v="Colorado Springs"/>
    <x v="12"/>
    <x v="1"/>
    <s v="FUR-FU-10001473"/>
    <s v="Furniture"/>
    <x v="3"/>
    <s v="DAX Wood Document Frame"/>
    <n v="54.92"/>
    <n v="5"/>
    <n v="10.984"/>
    <x v="2"/>
    <x v="5"/>
  </r>
  <r>
    <x v="840"/>
    <x v="593"/>
    <n v="42354"/>
    <x v="1"/>
    <s v="IM-15070"/>
    <s v="Irene Maddox"/>
    <x v="0"/>
    <s v="United States"/>
    <s v="Colorado Springs"/>
    <x v="12"/>
    <x v="1"/>
    <s v="FUR-TA-10000849"/>
    <s v="Furniture"/>
    <x v="2"/>
    <s v="Bevis Rectangular Conference Tables"/>
    <n v="364.95"/>
    <n v="5"/>
    <n v="-248.166"/>
    <x v="2"/>
    <x v="5"/>
  </r>
  <r>
    <x v="841"/>
    <x v="253"/>
    <n v="42086"/>
    <x v="1"/>
    <s v="MF-18250"/>
    <s v="Monica Federle"/>
    <x v="1"/>
    <s v="United States"/>
    <s v="Los Angeles"/>
    <x v="2"/>
    <x v="1"/>
    <s v="FUR-FU-10001215"/>
    <s v="Furniture"/>
    <x v="3"/>
    <s v="Howard Miller 11-1/2&quot; Diameter Brentwood Wall Clock"/>
    <n v="43.13"/>
    <n v="1"/>
    <n v="18.114599999999999"/>
    <x v="1"/>
    <x v="9"/>
  </r>
  <r>
    <x v="842"/>
    <x v="326"/>
    <n v="42509"/>
    <x v="1"/>
    <s v="MK-17905"/>
    <s v="Michael Kennedy"/>
    <x v="1"/>
    <s v="United States"/>
    <s v="Jacksonville"/>
    <x v="1"/>
    <x v="0"/>
    <s v="FUR-FU-10002396"/>
    <s v="Furniture"/>
    <x v="3"/>
    <s v="DAX Copper Panel Document Frame, 5 x 7 Size"/>
    <n v="30.192"/>
    <n v="3"/>
    <n v="8.3027999999999995"/>
    <x v="2"/>
    <x v="7"/>
  </r>
  <r>
    <x v="843"/>
    <x v="594"/>
    <n v="42933"/>
    <x v="0"/>
    <s v="MH-17455"/>
    <s v="Mark Hamilton"/>
    <x v="0"/>
    <s v="United States"/>
    <s v="Philadelphia"/>
    <x v="3"/>
    <x v="2"/>
    <s v="FUR-FU-10002501"/>
    <s v="Furniture"/>
    <x v="3"/>
    <s v="Nu-Dell Executive Frame"/>
    <n v="91.007999999999996"/>
    <n v="9"/>
    <n v="19.339200000000002"/>
    <x v="4"/>
    <x v="3"/>
  </r>
  <r>
    <x v="844"/>
    <x v="566"/>
    <n v="42693"/>
    <x v="0"/>
    <s v="EB-14110"/>
    <s v="Eugene Barchas"/>
    <x v="0"/>
    <s v="United States"/>
    <s v="Philadelphia"/>
    <x v="3"/>
    <x v="2"/>
    <s v="FUR-CH-10000785"/>
    <s v="Furniture"/>
    <x v="1"/>
    <s v="Global Ergonomic Managers Chair"/>
    <n v="380.05799999999999"/>
    <n v="3"/>
    <n v="-21.717600000000001"/>
    <x v="2"/>
    <x v="0"/>
  </r>
  <r>
    <x v="844"/>
    <x v="566"/>
    <n v="42693"/>
    <x v="0"/>
    <s v="EB-14110"/>
    <s v="Eugene Barchas"/>
    <x v="0"/>
    <s v="United States"/>
    <s v="Philadelphia"/>
    <x v="3"/>
    <x v="2"/>
    <s v="FUR-FU-10002813"/>
    <s v="Furniture"/>
    <x v="3"/>
    <s v="DAX Contemporary Wood Frame with Silver Metal Mat, Desktop, 11 x 14 Size"/>
    <n v="48.576000000000001"/>
    <n v="3"/>
    <n v="9.7151999999999994"/>
    <x v="2"/>
    <x v="0"/>
  </r>
  <r>
    <x v="845"/>
    <x v="431"/>
    <n v="42700"/>
    <x v="1"/>
    <s v="CK-12205"/>
    <s v="Chloris Kastensmidt"/>
    <x v="0"/>
    <s v="United States"/>
    <s v="Columbus"/>
    <x v="15"/>
    <x v="2"/>
    <s v="FUR-CH-10003817"/>
    <s v="Furniture"/>
    <x v="1"/>
    <s v="Global Value Steno Chair, Gray"/>
    <n v="127.554"/>
    <n v="3"/>
    <n v="-9.1110000000000007"/>
    <x v="2"/>
    <x v="0"/>
  </r>
  <r>
    <x v="845"/>
    <x v="431"/>
    <n v="42700"/>
    <x v="1"/>
    <s v="CK-12205"/>
    <s v="Chloris Kastensmidt"/>
    <x v="0"/>
    <s v="United States"/>
    <s v="Columbus"/>
    <x v="15"/>
    <x v="2"/>
    <s v="FUR-FU-10001876"/>
    <s v="Furniture"/>
    <x v="3"/>
    <s v="Computer Room Manger, 14&quot;"/>
    <n v="77.951999999999998"/>
    <n v="3"/>
    <n v="15.590400000000001"/>
    <x v="2"/>
    <x v="0"/>
  </r>
  <r>
    <x v="846"/>
    <x v="93"/>
    <n v="43064"/>
    <x v="1"/>
    <s v="SC-20050"/>
    <s v="Sample Company A"/>
    <x v="2"/>
    <s v="United States"/>
    <s v="Henderson"/>
    <x v="0"/>
    <x v="0"/>
    <s v="FUR-FU-10000629"/>
    <s v="Furniture"/>
    <x v="3"/>
    <s v="9-3/4 Diameter Round Wall Clock"/>
    <n v="27.58"/>
    <n v="2"/>
    <n v="11.583600000000001"/>
    <x v="2"/>
    <x v="0"/>
  </r>
  <r>
    <x v="847"/>
    <x v="30"/>
    <n v="41896"/>
    <x v="1"/>
    <s v="MC-17275"/>
    <s v="Marc Crier"/>
    <x v="0"/>
    <s v="United States"/>
    <s v="Pasco"/>
    <x v="13"/>
    <x v="1"/>
    <s v="FUR-CH-10000454"/>
    <s v="Furniture"/>
    <x v="1"/>
    <s v="Hon Deluxe Fabric Upholstered Stacking Chairs, Rounded Back"/>
    <n v="975.92"/>
    <n v="5"/>
    <n v="121.99"/>
    <x v="6"/>
    <x v="4"/>
  </r>
  <r>
    <x v="848"/>
    <x v="202"/>
    <n v="41988"/>
    <x v="0"/>
    <s v="LH-17155"/>
    <s v="Logan Haushalter"/>
    <x v="0"/>
    <s v="United States"/>
    <s v="Oakland"/>
    <x v="2"/>
    <x v="1"/>
    <s v="FUR-FU-10004270"/>
    <s v="Furniture"/>
    <x v="3"/>
    <s v="Eldon Image Series Desk Accessories, Burgundy"/>
    <n v="12.54"/>
    <n v="3"/>
    <n v="4.5144000000000002"/>
    <x v="0"/>
    <x v="5"/>
  </r>
  <r>
    <x v="848"/>
    <x v="202"/>
    <n v="41988"/>
    <x v="0"/>
    <s v="LH-17155"/>
    <s v="Logan Haushalter"/>
    <x v="0"/>
    <s v="United States"/>
    <s v="Oakland"/>
    <x v="2"/>
    <x v="1"/>
    <s v="FUR-FU-10001706"/>
    <s v="Furniture"/>
    <x v="3"/>
    <s v="Longer-Life Soft White Bulbs"/>
    <n v="9.24"/>
    <n v="3"/>
    <n v="4.4352"/>
    <x v="0"/>
    <x v="5"/>
  </r>
  <r>
    <x v="849"/>
    <x v="595"/>
    <n v="42021"/>
    <x v="1"/>
    <s v="PB-19150"/>
    <s v="Philip Brown"/>
    <x v="0"/>
    <s v="United States"/>
    <s v="Los Angeles"/>
    <x v="2"/>
    <x v="1"/>
    <s v="FUR-FU-10001861"/>
    <s v="Furniture"/>
    <x v="3"/>
    <s v="Floodlight Indoor Halogen Bulbs, 1 Bulb per Pack, 60 Watts"/>
    <n v="77.599999999999994"/>
    <n v="4"/>
    <n v="38.024000000000001"/>
    <x v="4"/>
    <x v="8"/>
  </r>
  <r>
    <x v="849"/>
    <x v="595"/>
    <n v="42021"/>
    <x v="1"/>
    <s v="PB-19150"/>
    <s v="Philip Brown"/>
    <x v="0"/>
    <s v="United States"/>
    <s v="Los Angeles"/>
    <x v="2"/>
    <x v="1"/>
    <s v="FUR-FU-10004845"/>
    <s v="Furniture"/>
    <x v="3"/>
    <s v="Deflect-o EconoMat Nonstudded, No Bevel Mat"/>
    <n v="464.85"/>
    <n v="9"/>
    <n v="92.97"/>
    <x v="4"/>
    <x v="8"/>
  </r>
  <r>
    <x v="850"/>
    <x v="596"/>
    <n v="43057"/>
    <x v="1"/>
    <s v="TT-21070"/>
    <s v="Ted Trevino"/>
    <x v="0"/>
    <s v="United States"/>
    <s v="Seattle"/>
    <x v="13"/>
    <x v="1"/>
    <s v="FUR-CH-10001215"/>
    <s v="Furniture"/>
    <x v="1"/>
    <s v="Global Troy Executive Leather Low-Back Tilter"/>
    <n v="2404.7040000000002"/>
    <n v="6"/>
    <n v="150.29400000000001"/>
    <x v="2"/>
    <x v="0"/>
  </r>
  <r>
    <x v="851"/>
    <x v="575"/>
    <n v="43044"/>
    <x v="0"/>
    <s v="TB-21175"/>
    <s v="Thomas Boland"/>
    <x v="1"/>
    <s v="United States"/>
    <s v="Henderson"/>
    <x v="0"/>
    <x v="0"/>
    <s v="FUR-CH-10000454"/>
    <s v="Furniture"/>
    <x v="1"/>
    <s v="Hon Deluxe Fabric Upholstered Stacking Chairs, Rounded Back"/>
    <n v="975.92"/>
    <n v="4"/>
    <n v="292.77600000000001"/>
    <x v="0"/>
    <x v="0"/>
  </r>
  <r>
    <x v="852"/>
    <x v="597"/>
    <n v="42705"/>
    <x v="0"/>
    <s v="RF-19345"/>
    <s v="Randy Ferguson"/>
    <x v="1"/>
    <s v="United States"/>
    <s v="Marietta"/>
    <x v="24"/>
    <x v="0"/>
    <s v="FUR-CH-10004477"/>
    <s v="Furniture"/>
    <x v="1"/>
    <s v="Global Push Button Manager's Chair, Indigo"/>
    <n v="182.67"/>
    <n v="3"/>
    <n v="52.974299999999999"/>
    <x v="0"/>
    <x v="0"/>
  </r>
  <r>
    <x v="853"/>
    <x v="384"/>
    <n v="41929"/>
    <x v="2"/>
    <s v="AC-10660"/>
    <s v="Anna Chung"/>
    <x v="0"/>
    <s v="United States"/>
    <s v="Parma"/>
    <x v="15"/>
    <x v="2"/>
    <s v="FUR-CH-10003761"/>
    <s v="Furniture"/>
    <x v="1"/>
    <s v="Global Italian Leather Office Chair"/>
    <n v="183.37200000000001"/>
    <n v="2"/>
    <n v="-7.8587999999999996"/>
    <x v="3"/>
    <x v="1"/>
  </r>
  <r>
    <x v="854"/>
    <x v="280"/>
    <n v="41976"/>
    <x v="0"/>
    <s v="MC-17605"/>
    <s v="Matt Connell"/>
    <x v="1"/>
    <s v="United States"/>
    <s v="Houston"/>
    <x v="5"/>
    <x v="3"/>
    <s v="FUR-CH-10003746"/>
    <s v="Furniture"/>
    <x v="1"/>
    <s v="Hon 4070 Series Pagoda Round Back Stacking Chairs"/>
    <n v="674.05799999999999"/>
    <n v="3"/>
    <n v="-19.258800000000001"/>
    <x v="3"/>
    <x v="5"/>
  </r>
  <r>
    <x v="855"/>
    <x v="224"/>
    <n v="43019"/>
    <x v="0"/>
    <s v="MB-17305"/>
    <s v="Maria Bertelson"/>
    <x v="0"/>
    <s v="United States"/>
    <s v="League City"/>
    <x v="5"/>
    <x v="3"/>
    <s v="FUR-CH-10001802"/>
    <s v="Furniture"/>
    <x v="1"/>
    <s v="Hon Every-Day Chair Series Swivel Task Chairs"/>
    <n v="254.05799999999999"/>
    <n v="3"/>
    <n v="-32.6646"/>
    <x v="3"/>
    <x v="1"/>
  </r>
  <r>
    <x v="856"/>
    <x v="598"/>
    <n v="42376"/>
    <x v="1"/>
    <s v="BM-11575"/>
    <s v="Brendan Murry"/>
    <x v="1"/>
    <s v="United States"/>
    <s v="Gaithersburg"/>
    <x v="32"/>
    <x v="2"/>
    <s v="FUR-BO-10004709"/>
    <s v="Furniture"/>
    <x v="0"/>
    <s v="Bush Westfield Collection Bookcases, Medium Cherry Finish"/>
    <n v="173.94"/>
    <n v="3"/>
    <n v="38.266800000000003"/>
    <x v="2"/>
    <x v="8"/>
  </r>
  <r>
    <x v="857"/>
    <x v="66"/>
    <n v="43031"/>
    <x v="1"/>
    <s v="MO-17500"/>
    <s v="Mary O'Rourke"/>
    <x v="0"/>
    <s v="United States"/>
    <s v="Chicago"/>
    <x v="8"/>
    <x v="3"/>
    <s v="FUR-TA-10003008"/>
    <s v="Furniture"/>
    <x v="2"/>
    <s v="Lesro Round Back Collection Coffee Table, End Table"/>
    <n v="91.275000000000006"/>
    <n v="1"/>
    <n v="-67.543499999999995"/>
    <x v="4"/>
    <x v="1"/>
  </r>
  <r>
    <x v="858"/>
    <x v="451"/>
    <n v="43075"/>
    <x v="1"/>
    <s v="AD-10180"/>
    <s v="Alan Dominguez"/>
    <x v="2"/>
    <s v="United States"/>
    <s v="Fairfield"/>
    <x v="19"/>
    <x v="2"/>
    <s v="FUR-CH-10000155"/>
    <s v="Furniture"/>
    <x v="1"/>
    <s v="Global Comet Stacking Armless Chair"/>
    <n v="897.15"/>
    <n v="3"/>
    <n v="251.202"/>
    <x v="2"/>
    <x v="5"/>
  </r>
  <r>
    <x v="859"/>
    <x v="424"/>
    <n v="41657"/>
    <x v="1"/>
    <s v="BD-11605"/>
    <s v="Brian Dahlen"/>
    <x v="0"/>
    <s v="United States"/>
    <s v="San Francisco"/>
    <x v="2"/>
    <x v="1"/>
    <s v="FUR-BO-10003034"/>
    <s v="Furniture"/>
    <x v="0"/>
    <s v="O'Sullivan Elevations Bookcase, Cherry Finish"/>
    <n v="333.99900000000002"/>
    <n v="3"/>
    <n v="3.9293999999999998"/>
    <x v="2"/>
    <x v="8"/>
  </r>
  <r>
    <x v="860"/>
    <x v="599"/>
    <n v="42048"/>
    <x v="1"/>
    <s v="IL-15100"/>
    <s v="Ivan Liston"/>
    <x v="0"/>
    <s v="United States"/>
    <s v="Wilmington"/>
    <x v="14"/>
    <x v="2"/>
    <s v="FUR-CH-10001708"/>
    <s v="Furniture"/>
    <x v="1"/>
    <s v="Office Star - Contemporary Swivel Chair with Padded Adjustable Arms and Flex Back"/>
    <n v="1268.82"/>
    <n v="9"/>
    <n v="266.4522"/>
    <x v="1"/>
    <x v="11"/>
  </r>
  <r>
    <x v="860"/>
    <x v="599"/>
    <n v="42048"/>
    <x v="1"/>
    <s v="IL-15100"/>
    <s v="Ivan Liston"/>
    <x v="0"/>
    <s v="United States"/>
    <s v="Wilmington"/>
    <x v="14"/>
    <x v="2"/>
    <s v="FUR-BO-10002598"/>
    <s v="Furniture"/>
    <x v="0"/>
    <s v="Hon Metal Bookcases, Putty"/>
    <n v="283.92"/>
    <n v="4"/>
    <n v="82.336799999999997"/>
    <x v="1"/>
    <x v="11"/>
  </r>
  <r>
    <x v="861"/>
    <x v="152"/>
    <n v="43071"/>
    <x v="1"/>
    <s v="BD-11320"/>
    <s v="Bill Donatelli"/>
    <x v="0"/>
    <s v="United States"/>
    <s v="Los Angeles"/>
    <x v="2"/>
    <x v="1"/>
    <s v="FUR-FU-10000732"/>
    <s v="Furniture"/>
    <x v="3"/>
    <s v="Eldon 200 Class Desk Accessories"/>
    <n v="18.84"/>
    <n v="3"/>
    <n v="6.0288000000000004"/>
    <x v="2"/>
    <x v="0"/>
  </r>
  <r>
    <x v="862"/>
    <x v="2"/>
    <n v="41803"/>
    <x v="0"/>
    <s v="TS-21205"/>
    <s v="Thomas Seio"/>
    <x v="1"/>
    <s v="United States"/>
    <s v="North Las Vegas"/>
    <x v="34"/>
    <x v="1"/>
    <s v="FUR-FU-10002685"/>
    <s v="Furniture"/>
    <x v="3"/>
    <s v="Executive Impressions 13-1/2&quot; Indoor/Outdoor Wall Clock"/>
    <n v="37.4"/>
    <n v="2"/>
    <n v="14.212"/>
    <x v="4"/>
    <x v="2"/>
  </r>
  <r>
    <x v="863"/>
    <x v="600"/>
    <n v="41706"/>
    <x v="2"/>
    <s v="AB-10015"/>
    <s v="Aaron Bergman"/>
    <x v="0"/>
    <s v="United States"/>
    <s v="Seattle"/>
    <x v="13"/>
    <x v="1"/>
    <s v="FUR-CH-10004477"/>
    <s v="Furniture"/>
    <x v="1"/>
    <s v="Global Push Button Manager's Chair, Indigo"/>
    <n v="48.712000000000003"/>
    <n v="1"/>
    <n v="5.4801000000000002"/>
    <x v="5"/>
    <x v="9"/>
  </r>
  <r>
    <x v="864"/>
    <x v="601"/>
    <n v="42221"/>
    <x v="0"/>
    <s v="BE-11455"/>
    <s v="Brad Eason"/>
    <x v="2"/>
    <s v="United States"/>
    <s v="Providence"/>
    <x v="38"/>
    <x v="2"/>
    <s v="FUR-CH-10001973"/>
    <s v="Furniture"/>
    <x v="1"/>
    <s v="Office Star Flex Back Scooter Chair with White Frame"/>
    <n v="110.98"/>
    <n v="1"/>
    <n v="15.5372"/>
    <x v="0"/>
    <x v="10"/>
  </r>
  <r>
    <x v="865"/>
    <x v="24"/>
    <n v="42683"/>
    <x v="2"/>
    <s v="KL-16555"/>
    <s v="Kelly Lampkin"/>
    <x v="1"/>
    <s v="United States"/>
    <s v="Jacksonville"/>
    <x v="1"/>
    <x v="0"/>
    <s v="FUR-CH-10000513"/>
    <s v="Furniture"/>
    <x v="1"/>
    <s v="High-Back Leather Manager's Chair"/>
    <n v="207.98400000000001"/>
    <n v="2"/>
    <n v="-28.597799999999999"/>
    <x v="0"/>
    <x v="0"/>
  </r>
  <r>
    <x v="865"/>
    <x v="24"/>
    <n v="42683"/>
    <x v="2"/>
    <s v="KL-16555"/>
    <s v="Kelly Lampkin"/>
    <x v="1"/>
    <s v="United States"/>
    <s v="Jacksonville"/>
    <x v="1"/>
    <x v="0"/>
    <s v="FUR-FU-10004090"/>
    <s v="Furniture"/>
    <x v="3"/>
    <s v="Executive Impressions 14&quot; Contract Wall Clock"/>
    <n v="35.567999999999998"/>
    <n v="2"/>
    <n v="5.7797999999999998"/>
    <x v="0"/>
    <x v="0"/>
  </r>
  <r>
    <x v="866"/>
    <x v="602"/>
    <n v="42488"/>
    <x v="1"/>
    <s v="CL-12700"/>
    <s v="Craig Leslie"/>
    <x v="2"/>
    <s v="United States"/>
    <s v="Colorado Springs"/>
    <x v="12"/>
    <x v="1"/>
    <s v="FUR-CH-10004287"/>
    <s v="Furniture"/>
    <x v="1"/>
    <s v="SAFCO Arco Folding Chair"/>
    <n v="1325.76"/>
    <n v="6"/>
    <n v="149.148"/>
    <x v="4"/>
    <x v="6"/>
  </r>
  <r>
    <x v="867"/>
    <x v="603"/>
    <n v="42363"/>
    <x v="1"/>
    <s v="RB-19645"/>
    <s v="Robert Barroso"/>
    <x v="1"/>
    <s v="United States"/>
    <s v="Memphis"/>
    <x v="9"/>
    <x v="0"/>
    <s v="FUR-FU-10000221"/>
    <s v="Furniture"/>
    <x v="3"/>
    <s v="Master Caster Door Stop, Brown"/>
    <n v="20.32"/>
    <n v="5"/>
    <n v="3.556"/>
    <x v="1"/>
    <x v="5"/>
  </r>
  <r>
    <x v="868"/>
    <x v="585"/>
    <n v="42868"/>
    <x v="2"/>
    <s v="TS-21370"/>
    <s v="Todd Sumrall"/>
    <x v="1"/>
    <s v="United States"/>
    <s v="Phoenix"/>
    <x v="22"/>
    <x v="1"/>
    <s v="FUR-BO-10004467"/>
    <s v="Furniture"/>
    <x v="0"/>
    <s v="Bestar Classic Bookcase"/>
    <n v="209.97900000000001"/>
    <n v="7"/>
    <n v="-356.96429999999998"/>
    <x v="3"/>
    <x v="7"/>
  </r>
  <r>
    <x v="869"/>
    <x v="168"/>
    <n v="41972"/>
    <x v="1"/>
    <s v="TH-21100"/>
    <s v="Thea Hendricks"/>
    <x v="0"/>
    <s v="United States"/>
    <s v="Toledo"/>
    <x v="15"/>
    <x v="2"/>
    <s v="FUR-FU-10002960"/>
    <s v="Furniture"/>
    <x v="3"/>
    <s v="Eldon 200 Class Desk Accessories, Burgundy"/>
    <n v="35.167999999999999"/>
    <n v="7"/>
    <n v="9.6712000000000007"/>
    <x v="2"/>
    <x v="0"/>
  </r>
  <r>
    <x v="870"/>
    <x v="604"/>
    <n v="41961"/>
    <x v="2"/>
    <s v="SS-20410"/>
    <s v="Shahid Shariari"/>
    <x v="0"/>
    <s v="United States"/>
    <s v="Los Angeles"/>
    <x v="2"/>
    <x v="1"/>
    <s v="FUR-FU-10002505"/>
    <s v="Furniture"/>
    <x v="3"/>
    <s v="Eldon 100 Class Desk Accessories"/>
    <n v="10.11"/>
    <n v="3"/>
    <n v="3.2351999999999999"/>
    <x v="0"/>
    <x v="0"/>
  </r>
  <r>
    <x v="871"/>
    <x v="105"/>
    <n v="42728"/>
    <x v="1"/>
    <s v="JE-15475"/>
    <s v="Jeremy Ellison"/>
    <x v="0"/>
    <s v="United States"/>
    <s v="San Diego"/>
    <x v="2"/>
    <x v="1"/>
    <s v="FUR-FU-10003731"/>
    <s v="Furniture"/>
    <x v="3"/>
    <s v="Eldon Expressions Wood and Plastic Desk Accessories, Oak"/>
    <n v="39.92"/>
    <n v="4"/>
    <n v="11.1776"/>
    <x v="6"/>
    <x v="5"/>
  </r>
  <r>
    <x v="872"/>
    <x v="605"/>
    <n v="42950"/>
    <x v="1"/>
    <s v="RF-19735"/>
    <s v="Roland Fjeld"/>
    <x v="0"/>
    <s v="United States"/>
    <s v="Oklahoma City"/>
    <x v="37"/>
    <x v="3"/>
    <s v="FUR-CH-10004626"/>
    <s v="Furniture"/>
    <x v="1"/>
    <s v="Office Star Flex Back Scooter Chair with Aluminum Finish Frame"/>
    <n v="302.67"/>
    <n v="3"/>
    <n v="72.640799999999999"/>
    <x v="2"/>
    <x v="3"/>
  </r>
  <r>
    <x v="873"/>
    <x v="576"/>
    <n v="42737"/>
    <x v="1"/>
    <s v="BB-11545"/>
    <s v="Brenda Bowman"/>
    <x v="1"/>
    <s v="United States"/>
    <s v="Vineland"/>
    <x v="18"/>
    <x v="2"/>
    <s v="FUR-CH-10003968"/>
    <s v="Furniture"/>
    <x v="1"/>
    <s v="Novimex Turbo Task Chair"/>
    <n v="212.94"/>
    <n v="3"/>
    <n v="25.552800000000001"/>
    <x v="1"/>
    <x v="5"/>
  </r>
  <r>
    <x v="874"/>
    <x v="38"/>
    <n v="42229"/>
    <x v="0"/>
    <s v="HR-14770"/>
    <s v="Hallie Redmond"/>
    <x v="2"/>
    <s v="United States"/>
    <s v="Milwaukee"/>
    <x v="16"/>
    <x v="3"/>
    <s v="FUR-BO-10004690"/>
    <s v="Furniture"/>
    <x v="0"/>
    <s v="O'Sullivan Cherrywood Estates Traditional Barrister Bookcase"/>
    <n v="687.4"/>
    <n v="5"/>
    <n v="48.118000000000002"/>
    <x v="4"/>
    <x v="10"/>
  </r>
  <r>
    <x v="875"/>
    <x v="226"/>
    <n v="41741"/>
    <x v="1"/>
    <s v="SC-20260"/>
    <s v="Scott Cohen"/>
    <x v="1"/>
    <s v="United States"/>
    <s v="Seattle"/>
    <x v="13"/>
    <x v="1"/>
    <s v="FUR-TA-10000688"/>
    <s v="Furniture"/>
    <x v="2"/>
    <s v="Chromcraft Bull-Nose Wood Round Conference Table Top, Wood Base"/>
    <n v="653.54999999999995"/>
    <n v="3"/>
    <n v="111.1035"/>
    <x v="6"/>
    <x v="6"/>
  </r>
  <r>
    <x v="876"/>
    <x v="312"/>
    <n v="42197"/>
    <x v="2"/>
    <s v="TS-21370"/>
    <s v="Todd Sumrall"/>
    <x v="1"/>
    <s v="United States"/>
    <s v="Wilmington"/>
    <x v="14"/>
    <x v="2"/>
    <s v="FUR-TA-10001520"/>
    <s v="Furniture"/>
    <x v="2"/>
    <s v="Lesro Sheffield Collection Coffee Table, End Table, Center Table, Corner Table"/>
    <n v="199.83600000000001"/>
    <n v="4"/>
    <n v="-37.112400000000001"/>
    <x v="5"/>
    <x v="3"/>
  </r>
  <r>
    <x v="877"/>
    <x v="480"/>
    <n v="42687"/>
    <x v="0"/>
    <s v="AI-10855"/>
    <s v="Arianne Irving"/>
    <x v="0"/>
    <s v="United States"/>
    <s v="Los Angeles"/>
    <x v="2"/>
    <x v="1"/>
    <s v="FUR-FU-10000965"/>
    <s v="Furniture"/>
    <x v="3"/>
    <s v="Howard Miller 11-1/2&quot; Diameter Ridgewood Wall Clock"/>
    <n v="467.46"/>
    <n v="9"/>
    <n v="191.65860000000001"/>
    <x v="0"/>
    <x v="0"/>
  </r>
  <r>
    <x v="878"/>
    <x v="606"/>
    <n v="42012"/>
    <x v="0"/>
    <s v="AH-10465"/>
    <s v="Amy Hunt"/>
    <x v="0"/>
    <s v="United States"/>
    <s v="Dallas"/>
    <x v="5"/>
    <x v="3"/>
    <s v="FUR-BO-10003272"/>
    <s v="Furniture"/>
    <x v="0"/>
    <s v="O'Sullivan Living Dimensions 5-Shelf Bookcases"/>
    <n v="1352.3976"/>
    <n v="9"/>
    <n v="-437.54039999999998"/>
    <x v="2"/>
    <x v="8"/>
  </r>
  <r>
    <x v="879"/>
    <x v="190"/>
    <n v="42136"/>
    <x v="1"/>
    <s v="DL-12925"/>
    <s v="Daniel Lacy"/>
    <x v="0"/>
    <s v="United States"/>
    <s v="Minneapolis"/>
    <x v="11"/>
    <x v="3"/>
    <s v="FUR-FU-10000723"/>
    <s v="Furniture"/>
    <x v="3"/>
    <s v="Deflect-o EconoMat Studded, No Bevel Mat for Low Pile Carpeting"/>
    <n v="123.96"/>
    <n v="3"/>
    <n v="11.1564"/>
    <x v="4"/>
    <x v="7"/>
  </r>
  <r>
    <x v="880"/>
    <x v="147"/>
    <n v="43076"/>
    <x v="1"/>
    <s v="SC-20380"/>
    <s v="Shahid Collister"/>
    <x v="0"/>
    <s v="United States"/>
    <s v="Burlington"/>
    <x v="30"/>
    <x v="0"/>
    <s v="FUR-TA-10001889"/>
    <s v="Furniture"/>
    <x v="2"/>
    <s v="Bush Advantage Collection Racetrack Conference Table"/>
    <n v="1781.682"/>
    <n v="7"/>
    <n v="-653.28340000000003"/>
    <x v="1"/>
    <x v="0"/>
  </r>
  <r>
    <x v="881"/>
    <x v="98"/>
    <n v="41863"/>
    <x v="1"/>
    <s v="MA-17560"/>
    <s v="Matt Abelman"/>
    <x v="2"/>
    <s v="United States"/>
    <s v="Trenton"/>
    <x v="17"/>
    <x v="3"/>
    <s v="FUR-FU-10002088"/>
    <s v="Furniture"/>
    <x v="3"/>
    <s v="Nu-Dell Float Frame 11 x 14 1/2"/>
    <n v="53.88"/>
    <n v="6"/>
    <n v="22.6296"/>
    <x v="4"/>
    <x v="10"/>
  </r>
  <r>
    <x v="882"/>
    <x v="607"/>
    <n v="41751"/>
    <x v="0"/>
    <s v="SV-20365"/>
    <s v="Seth Vernon"/>
    <x v="0"/>
    <s v="United States"/>
    <s v="Houston"/>
    <x v="5"/>
    <x v="3"/>
    <s v="FUR-TA-10001705"/>
    <s v="Furniture"/>
    <x v="2"/>
    <s v="Bush Advantage Collection Round Conference Table"/>
    <n v="744.1"/>
    <n v="5"/>
    <n v="-95.67"/>
    <x v="3"/>
    <x v="6"/>
  </r>
  <r>
    <x v="882"/>
    <x v="607"/>
    <n v="41751"/>
    <x v="0"/>
    <s v="SV-20365"/>
    <s v="Seth Vernon"/>
    <x v="0"/>
    <s v="United States"/>
    <s v="Houston"/>
    <x v="5"/>
    <x v="3"/>
    <s v="FUR-TA-10004442"/>
    <s v="Furniture"/>
    <x v="2"/>
    <s v="Riverside Furniture Stanwyck Manor Table Series"/>
    <n v="401.59"/>
    <n v="2"/>
    <n v="-131.95099999999999"/>
    <x v="3"/>
    <x v="6"/>
  </r>
  <r>
    <x v="883"/>
    <x v="608"/>
    <n v="43068"/>
    <x v="1"/>
    <s v="BD-11500"/>
    <s v="Bradley Drucker"/>
    <x v="0"/>
    <s v="United States"/>
    <s v="San Francisco"/>
    <x v="2"/>
    <x v="1"/>
    <s v="FUR-BO-10002213"/>
    <s v="Furniture"/>
    <x v="0"/>
    <s v="Sauder Forest Hills Library, Woodland Oak Finish"/>
    <n v="359.49900000000002"/>
    <n v="3"/>
    <n v="-29.605799999999999"/>
    <x v="4"/>
    <x v="0"/>
  </r>
  <r>
    <x v="884"/>
    <x v="387"/>
    <n v="41983"/>
    <x v="1"/>
    <s v="BK-11260"/>
    <s v="Berenike Kampe"/>
    <x v="0"/>
    <s v="United States"/>
    <s v="Chicago"/>
    <x v="8"/>
    <x v="3"/>
    <s v="FUR-TA-10004086"/>
    <s v="Furniture"/>
    <x v="2"/>
    <s v="KI Adjustable-Height Table"/>
    <n v="214.95"/>
    <n v="5"/>
    <n v="-120.372"/>
    <x v="4"/>
    <x v="5"/>
  </r>
  <r>
    <x v="884"/>
    <x v="387"/>
    <n v="41983"/>
    <x v="1"/>
    <s v="BK-11260"/>
    <s v="Berenike Kampe"/>
    <x v="0"/>
    <s v="United States"/>
    <s v="Chicago"/>
    <x v="8"/>
    <x v="3"/>
    <s v="FUR-FU-10002088"/>
    <s v="Furniture"/>
    <x v="3"/>
    <s v="Nu-Dell Float Frame 11 x 14 1/2"/>
    <n v="10.776"/>
    <n v="3"/>
    <n v="-4.8491999999999997"/>
    <x v="4"/>
    <x v="5"/>
  </r>
  <r>
    <x v="885"/>
    <x v="609"/>
    <n v="41993"/>
    <x v="1"/>
    <s v="BM-11785"/>
    <s v="Bryan Mills"/>
    <x v="0"/>
    <s v="United States"/>
    <s v="Deltona"/>
    <x v="1"/>
    <x v="0"/>
    <s v="FUR-CH-10002439"/>
    <s v="Furniture"/>
    <x v="1"/>
    <s v="Iceberg Nesting Folding Chair, 19w x 6d x 43h"/>
    <n v="186.304"/>
    <n v="4"/>
    <n v="13.972799999999999"/>
    <x v="6"/>
    <x v="5"/>
  </r>
  <r>
    <x v="886"/>
    <x v="18"/>
    <n v="42321"/>
    <x v="3"/>
    <s v="HA-14905"/>
    <s v="Helen Abelman"/>
    <x v="0"/>
    <s v="United States"/>
    <s v="Chicago"/>
    <x v="8"/>
    <x v="3"/>
    <s v="FUR-FU-10001025"/>
    <s v="Furniture"/>
    <x v="3"/>
    <s v="Eldon ImÃ‹â€ ge Series Desk Accessories, Clear"/>
    <n v="17.495999999999999"/>
    <n v="9"/>
    <n v="-7.4358000000000004"/>
    <x v="7"/>
    <x v="0"/>
  </r>
  <r>
    <x v="887"/>
    <x v="94"/>
    <n v="41896"/>
    <x v="3"/>
    <s v="DM-13015"/>
    <s v="Darrin Martin"/>
    <x v="0"/>
    <s v="United States"/>
    <s v="New York City"/>
    <x v="7"/>
    <x v="2"/>
    <s v="FUR-TA-10001039"/>
    <s v="Furniture"/>
    <x v="2"/>
    <s v="KI Adjustable-Height Table"/>
    <n v="464.29199999999997"/>
    <n v="9"/>
    <n v="-108.3348"/>
    <x v="7"/>
    <x v="4"/>
  </r>
  <r>
    <x v="888"/>
    <x v="297"/>
    <n v="43105"/>
    <x v="1"/>
    <s v="BP-11185"/>
    <s v="Ben Peterman"/>
    <x v="1"/>
    <s v="United States"/>
    <s v="Anaheim"/>
    <x v="2"/>
    <x v="1"/>
    <s v="FUR-FU-10002501"/>
    <s v="Furniture"/>
    <x v="3"/>
    <s v="Nu-Dell Executive Frame"/>
    <n v="101.12"/>
    <n v="8"/>
    <n v="37.414400000000001"/>
    <x v="1"/>
    <x v="5"/>
  </r>
  <r>
    <x v="889"/>
    <x v="282"/>
    <n v="42691"/>
    <x v="1"/>
    <s v="TS-21430"/>
    <s v="Tom Stivers"/>
    <x v="1"/>
    <s v="United States"/>
    <s v="Oklahoma City"/>
    <x v="37"/>
    <x v="3"/>
    <s v="FUR-FU-10003096"/>
    <s v="Furniture"/>
    <x v="3"/>
    <s v="Master Giant Foot Doorstop, Safety Yellow"/>
    <n v="30.36"/>
    <n v="4"/>
    <n v="13.0548"/>
    <x v="4"/>
    <x v="0"/>
  </r>
  <r>
    <x v="890"/>
    <x v="610"/>
    <n v="42465"/>
    <x v="1"/>
    <s v="FP-14320"/>
    <s v="Frank Preis"/>
    <x v="0"/>
    <s v="United States"/>
    <s v="New York City"/>
    <x v="7"/>
    <x v="2"/>
    <s v="FUR-CH-10000454"/>
    <s v="Furniture"/>
    <x v="1"/>
    <s v="Hon Deluxe Fabric Upholstered Stacking Chairs, Rounded Back"/>
    <n v="1317.492"/>
    <n v="6"/>
    <n v="292.77600000000001"/>
    <x v="4"/>
    <x v="6"/>
  </r>
  <r>
    <x v="891"/>
    <x v="611"/>
    <n v="42773"/>
    <x v="1"/>
    <s v="JL-15835"/>
    <s v="John Lee"/>
    <x v="0"/>
    <s v="United States"/>
    <s v="Los Angeles"/>
    <x v="2"/>
    <x v="1"/>
    <s v="FUR-FU-10003039"/>
    <s v="Furniture"/>
    <x v="3"/>
    <s v="Howard Miller 11-1/2&quot; Diameter Grantwood Wall Clock"/>
    <n v="86.26"/>
    <n v="2"/>
    <n v="29.328399999999998"/>
    <x v="2"/>
    <x v="11"/>
  </r>
  <r>
    <x v="892"/>
    <x v="455"/>
    <n v="43100"/>
    <x v="1"/>
    <s v="JL-15175"/>
    <s v="James Lanier"/>
    <x v="2"/>
    <s v="United States"/>
    <s v="Chandler"/>
    <x v="22"/>
    <x v="1"/>
    <s v="FUR-FU-10001731"/>
    <s v="Furniture"/>
    <x v="3"/>
    <s v="Acrylic Self-Standing Desk Frames"/>
    <n v="8.5440000000000005"/>
    <n v="4"/>
    <n v="1.9224000000000001"/>
    <x v="1"/>
    <x v="5"/>
  </r>
  <r>
    <x v="892"/>
    <x v="455"/>
    <n v="43100"/>
    <x v="1"/>
    <s v="JL-15175"/>
    <s v="James Lanier"/>
    <x v="2"/>
    <s v="United States"/>
    <s v="Chandler"/>
    <x v="22"/>
    <x v="1"/>
    <s v="FUR-CH-10001394"/>
    <s v="Furniture"/>
    <x v="1"/>
    <s v="Global Leather Executive Chair"/>
    <n v="842.37599999999998"/>
    <n v="3"/>
    <n v="105.297"/>
    <x v="1"/>
    <x v="5"/>
  </r>
  <r>
    <x v="893"/>
    <x v="612"/>
    <n v="42224"/>
    <x v="2"/>
    <s v="KW-16570"/>
    <s v="Kelly Williams"/>
    <x v="0"/>
    <s v="United States"/>
    <s v="Kirkwood"/>
    <x v="23"/>
    <x v="3"/>
    <s v="FUR-FU-10000305"/>
    <s v="Furniture"/>
    <x v="3"/>
    <s v="Tenex V2T-RE Standard Weight Series Chair Mat, 45&quot; x 53&quot;, Lip 25&quot; x 12&quot;"/>
    <n v="212.94"/>
    <n v="3"/>
    <n v="34.070399999999999"/>
    <x v="5"/>
    <x v="10"/>
  </r>
  <r>
    <x v="894"/>
    <x v="254"/>
    <n v="42920"/>
    <x v="0"/>
    <s v="GH-14410"/>
    <s v="Gary Hansen"/>
    <x v="2"/>
    <s v="United States"/>
    <s v="Chicago"/>
    <x v="8"/>
    <x v="3"/>
    <s v="FUR-CH-10000229"/>
    <s v="Furniture"/>
    <x v="1"/>
    <s v="Global Enterprise Series Seating High-Back Swivel/Tilt Chairs"/>
    <n v="569.05799999999999"/>
    <n v="3"/>
    <n v="-178.8468"/>
    <x v="4"/>
    <x v="2"/>
  </r>
  <r>
    <x v="894"/>
    <x v="254"/>
    <n v="42920"/>
    <x v="0"/>
    <s v="GH-14410"/>
    <s v="Gary Hansen"/>
    <x v="2"/>
    <s v="United States"/>
    <s v="Chicago"/>
    <x v="8"/>
    <x v="3"/>
    <s v="FUR-FU-10003799"/>
    <s v="Furniture"/>
    <x v="3"/>
    <s v="Seth Thomas 13 1/2&quot; Wall Clock"/>
    <n v="14.224"/>
    <n v="2"/>
    <n v="-10.3124"/>
    <x v="4"/>
    <x v="2"/>
  </r>
  <r>
    <x v="895"/>
    <x v="613"/>
    <n v="41856"/>
    <x v="1"/>
    <s v="TS-21430"/>
    <s v="Tom Stivers"/>
    <x v="1"/>
    <s v="United States"/>
    <s v="Seattle"/>
    <x v="13"/>
    <x v="1"/>
    <s v="FUR-BO-10002916"/>
    <s v="Furniture"/>
    <x v="0"/>
    <s v="Rush Hierlooms Collection 1&quot; Thick Stackable Bookcases"/>
    <n v="1367.84"/>
    <n v="8"/>
    <n v="259.88959999999997"/>
    <x v="6"/>
    <x v="3"/>
  </r>
  <r>
    <x v="896"/>
    <x v="515"/>
    <n v="42697"/>
    <x v="0"/>
    <s v="AJ-10945"/>
    <s v="Ashley Jarboe"/>
    <x v="0"/>
    <s v="United States"/>
    <s v="Taylor"/>
    <x v="17"/>
    <x v="3"/>
    <s v="FUR-CH-10000863"/>
    <s v="Furniture"/>
    <x v="1"/>
    <s v="Novimex Swivel Fabric Task Chair"/>
    <n v="301.95999999999998"/>
    <n v="2"/>
    <n v="33.215600000000002"/>
    <x v="2"/>
    <x v="0"/>
  </r>
  <r>
    <x v="897"/>
    <x v="171"/>
    <n v="42196"/>
    <x v="1"/>
    <s v="SJ-20215"/>
    <s v="Sarah Jordon"/>
    <x v="0"/>
    <s v="United States"/>
    <s v="Pasadena"/>
    <x v="2"/>
    <x v="1"/>
    <s v="FUR-CH-10003968"/>
    <s v="Furniture"/>
    <x v="1"/>
    <s v="Novimex Turbo Task Chair"/>
    <n v="170.352"/>
    <n v="3"/>
    <n v="-17.0352"/>
    <x v="2"/>
    <x v="3"/>
  </r>
  <r>
    <x v="898"/>
    <x v="448"/>
    <n v="41959"/>
    <x v="1"/>
    <s v="SC-20020"/>
    <s v="Sam Craven"/>
    <x v="0"/>
    <s v="United States"/>
    <s v="Midland"/>
    <x v="17"/>
    <x v="3"/>
    <s v="FUR-CH-10004997"/>
    <s v="Furniture"/>
    <x v="1"/>
    <s v="Hon Every-Day Series Multi-Task Chairs"/>
    <n v="563.94000000000005"/>
    <n v="3"/>
    <n v="112.788"/>
    <x v="6"/>
    <x v="0"/>
  </r>
  <r>
    <x v="899"/>
    <x v="614"/>
    <n v="42519"/>
    <x v="0"/>
    <s v="LA-16780"/>
    <s v="Laura Armstrong"/>
    <x v="1"/>
    <s v="United States"/>
    <s v="Detroit"/>
    <x v="17"/>
    <x v="3"/>
    <s v="FUR-CH-10002024"/>
    <s v="Furniture"/>
    <x v="1"/>
    <s v="HON 5400 Series Task Chairs for Big and Tall"/>
    <n v="3504.9"/>
    <n v="5"/>
    <n v="700.98"/>
    <x v="3"/>
    <x v="7"/>
  </r>
  <r>
    <x v="900"/>
    <x v="66"/>
    <n v="43032"/>
    <x v="1"/>
    <s v="CA-12265"/>
    <s v="Christina Anderson"/>
    <x v="0"/>
    <s v="United States"/>
    <s v="Waco"/>
    <x v="5"/>
    <x v="3"/>
    <s v="FUR-BO-10004360"/>
    <s v="Furniture"/>
    <x v="0"/>
    <s v="Rush Hierlooms Collection Rich Wood Bookcases"/>
    <n v="328.39920000000001"/>
    <n v="3"/>
    <n v="-91.758600000000001"/>
    <x v="2"/>
    <x v="1"/>
  </r>
  <r>
    <x v="901"/>
    <x v="315"/>
    <n v="42113"/>
    <x v="1"/>
    <s v="BT-11395"/>
    <s v="Bill Tyler"/>
    <x v="1"/>
    <s v="United States"/>
    <s v="Los Angeles"/>
    <x v="2"/>
    <x v="1"/>
    <s v="FUR-FU-10004973"/>
    <s v="Furniture"/>
    <x v="3"/>
    <s v="Flat Face Poster Frame"/>
    <n v="37.68"/>
    <n v="2"/>
    <n v="15.8256"/>
    <x v="6"/>
    <x v="6"/>
  </r>
  <r>
    <x v="902"/>
    <x v="615"/>
    <n v="42265"/>
    <x v="1"/>
    <s v="ZC-21910"/>
    <s v="Zuschuss Carroll"/>
    <x v="0"/>
    <s v="United States"/>
    <s v="Columbus"/>
    <x v="6"/>
    <x v="3"/>
    <s v="FUR-CH-10000015"/>
    <s v="Furniture"/>
    <x v="1"/>
    <s v="Hon Multipurpose Stacking Arm Chairs"/>
    <n v="1516.2"/>
    <n v="7"/>
    <n v="394.21199999999999"/>
    <x v="2"/>
    <x v="4"/>
  </r>
  <r>
    <x v="903"/>
    <x v="616"/>
    <n v="41974"/>
    <x v="0"/>
    <s v="CS-12250"/>
    <s v="Chris Selesnick"/>
    <x v="1"/>
    <s v="United States"/>
    <s v="Columbia"/>
    <x v="10"/>
    <x v="0"/>
    <s v="FUR-FU-10003773"/>
    <s v="Furniture"/>
    <x v="3"/>
    <s v="Eldon Cleatmat Plus Chair Mats for High Pile Carpets"/>
    <n v="397.6"/>
    <n v="5"/>
    <n v="43.735999999999997"/>
    <x v="0"/>
    <x v="0"/>
  </r>
  <r>
    <x v="904"/>
    <x v="617"/>
    <n v="42235"/>
    <x v="1"/>
    <s v="RE-19450"/>
    <s v="Richard Eichhorn"/>
    <x v="0"/>
    <s v="United States"/>
    <s v="Oakland"/>
    <x v="2"/>
    <x v="1"/>
    <s v="FUR-FU-10004018"/>
    <s v="Furniture"/>
    <x v="3"/>
    <s v="Tensor Computer Mounted Lamp"/>
    <n v="104.23"/>
    <n v="7"/>
    <n v="28.142099999999999"/>
    <x v="4"/>
    <x v="10"/>
  </r>
  <r>
    <x v="905"/>
    <x v="449"/>
    <n v="42979"/>
    <x v="3"/>
    <s v="CA-12775"/>
    <s v="Cynthia Arntzen"/>
    <x v="0"/>
    <s v="United States"/>
    <s v="Detroit"/>
    <x v="17"/>
    <x v="3"/>
    <s v="FUR-CH-10004875"/>
    <s v="Furniture"/>
    <x v="1"/>
    <s v="Harbour Creations 67200 Series Stacking Chairs"/>
    <n v="498.26"/>
    <n v="7"/>
    <n v="134.53020000000001"/>
    <x v="7"/>
    <x v="4"/>
  </r>
  <r>
    <x v="906"/>
    <x v="618"/>
    <n v="41810"/>
    <x v="1"/>
    <s v="SR-20425"/>
    <s v="Sharelle Roach"/>
    <x v="2"/>
    <s v="United States"/>
    <s v="Detroit"/>
    <x v="17"/>
    <x v="3"/>
    <s v="FUR-BO-10000711"/>
    <s v="Furniture"/>
    <x v="0"/>
    <s v="Hon Metal Bookcases, Gray"/>
    <n v="212.94"/>
    <n v="3"/>
    <n v="57.4938"/>
    <x v="6"/>
    <x v="2"/>
  </r>
  <r>
    <x v="907"/>
    <x v="619"/>
    <n v="42547"/>
    <x v="1"/>
    <s v="AS-10090"/>
    <s v="Adam Shillingsburg"/>
    <x v="0"/>
    <s v="United States"/>
    <s v="New York City"/>
    <x v="7"/>
    <x v="2"/>
    <s v="FUR-BO-10003272"/>
    <s v="Furniture"/>
    <x v="0"/>
    <s v="O'Sullivan Living Dimensions 5-Shelf Bookcases"/>
    <n v="353.56799999999998"/>
    <n v="2"/>
    <n v="-44.195999999999998"/>
    <x v="2"/>
    <x v="2"/>
  </r>
  <r>
    <x v="908"/>
    <x v="620"/>
    <n v="42816"/>
    <x v="0"/>
    <s v="SA-20830"/>
    <s v="Sue Ann Reed"/>
    <x v="0"/>
    <s v="United States"/>
    <s v="Fresno"/>
    <x v="2"/>
    <x v="1"/>
    <s v="FUR-TA-10001095"/>
    <s v="Furniture"/>
    <x v="2"/>
    <s v="Chromcraft Round Conference Tables"/>
    <n v="697.16"/>
    <n v="5"/>
    <n v="8.7144999999999992"/>
    <x v="0"/>
    <x v="9"/>
  </r>
  <r>
    <x v="908"/>
    <x v="620"/>
    <n v="42816"/>
    <x v="0"/>
    <s v="SA-20830"/>
    <s v="Sue Ann Reed"/>
    <x v="0"/>
    <s v="United States"/>
    <s v="Fresno"/>
    <x v="2"/>
    <x v="1"/>
    <s v="FUR-FU-10001185"/>
    <s v="Furniture"/>
    <x v="3"/>
    <s v="Advantus Employee of the Month Certificate Frame, 11 x 13-1/2"/>
    <n v="30.93"/>
    <n v="1"/>
    <n v="12.6813"/>
    <x v="0"/>
    <x v="9"/>
  </r>
  <r>
    <x v="909"/>
    <x v="305"/>
    <n v="41934"/>
    <x v="1"/>
    <s v="LS-17200"/>
    <s v="Luke Schmidt"/>
    <x v="1"/>
    <s v="United States"/>
    <s v="Texarkana"/>
    <x v="31"/>
    <x v="0"/>
    <s v="FUR-CH-10004626"/>
    <s v="Furniture"/>
    <x v="1"/>
    <s v="Office Star Flex Back Scooter Chair with Aluminum Finish Frame"/>
    <n v="605.34"/>
    <n v="6"/>
    <n v="145.2816"/>
    <x v="4"/>
    <x v="1"/>
  </r>
  <r>
    <x v="910"/>
    <x v="621"/>
    <n v="42970"/>
    <x v="2"/>
    <s v="TM-21490"/>
    <s v="Tony Molinari"/>
    <x v="0"/>
    <s v="United States"/>
    <s v="San Francisco"/>
    <x v="2"/>
    <x v="1"/>
    <s v="FUR-TA-10001768"/>
    <s v="Furniture"/>
    <x v="2"/>
    <s v="Hon Racetrack Conference Tables"/>
    <n v="210.00800000000001"/>
    <n v="1"/>
    <n v="2.6251000000000002"/>
    <x v="5"/>
    <x v="10"/>
  </r>
  <r>
    <x v="911"/>
    <x v="23"/>
    <n v="41906"/>
    <x v="1"/>
    <s v="DN-13690"/>
    <s v="Duane Noonan"/>
    <x v="0"/>
    <s v="United States"/>
    <s v="Columbia"/>
    <x v="32"/>
    <x v="2"/>
    <s v="FUR-FU-10004952"/>
    <s v="Furniture"/>
    <x v="3"/>
    <s v="C-Line Cubicle Keepers Polyproplyene Holder w/Velcro Back, 8-1/2x11, 25/Bx"/>
    <n v="164.22"/>
    <n v="3"/>
    <n v="50.908200000000001"/>
    <x v="4"/>
    <x v="4"/>
  </r>
  <r>
    <x v="911"/>
    <x v="23"/>
    <n v="41906"/>
    <x v="1"/>
    <s v="DN-13690"/>
    <s v="Duane Noonan"/>
    <x v="0"/>
    <s v="United States"/>
    <s v="Columbia"/>
    <x v="32"/>
    <x v="2"/>
    <s v="FUR-BO-10001337"/>
    <s v="Furniture"/>
    <x v="0"/>
    <s v="O'Sullivan Living Dimensions 2-Shelf Bookcases"/>
    <n v="362.94"/>
    <n v="3"/>
    <n v="36.293999999999997"/>
    <x v="4"/>
    <x v="4"/>
  </r>
  <r>
    <x v="912"/>
    <x v="622"/>
    <n v="42586"/>
    <x v="0"/>
    <s v="BF-11020"/>
    <s v="Barry FranzÃ…Â¡sisch"/>
    <x v="1"/>
    <s v="United States"/>
    <s v="Los Angeles"/>
    <x v="2"/>
    <x v="1"/>
    <s v="FUR-TA-10001691"/>
    <s v="Furniture"/>
    <x v="2"/>
    <s v="Barricks Non-Folding Utility Table with Steel Legs, Laminate Tops"/>
    <n v="136.464"/>
    <n v="2"/>
    <n v="15.3522"/>
    <x v="3"/>
    <x v="10"/>
  </r>
  <r>
    <x v="913"/>
    <x v="298"/>
    <n v="42070"/>
    <x v="0"/>
    <s v="AH-10195"/>
    <s v="Alan Haines"/>
    <x v="1"/>
    <s v="United States"/>
    <s v="Bethlehem"/>
    <x v="3"/>
    <x v="2"/>
    <s v="FUR-CH-10002647"/>
    <s v="Furniture"/>
    <x v="1"/>
    <s v="Situations Contoured Folding Chairs, 4/Set"/>
    <n v="99.372"/>
    <n v="2"/>
    <n v="-7.0979999999999999"/>
    <x v="3"/>
    <x v="9"/>
  </r>
  <r>
    <x v="913"/>
    <x v="298"/>
    <n v="42070"/>
    <x v="0"/>
    <s v="AH-10195"/>
    <s v="Alan Haines"/>
    <x v="1"/>
    <s v="United States"/>
    <s v="Bethlehem"/>
    <x v="3"/>
    <x v="2"/>
    <s v="FUR-FU-10003247"/>
    <s v="Furniture"/>
    <x v="3"/>
    <s v="36X48 HARDFLOOR CHAIRMAT"/>
    <n v="33.567999999999998"/>
    <n v="2"/>
    <n v="-5.4547999999999996"/>
    <x v="3"/>
    <x v="9"/>
  </r>
  <r>
    <x v="914"/>
    <x v="266"/>
    <n v="41892"/>
    <x v="2"/>
    <s v="SZ-20035"/>
    <s v="Sam Zeldin"/>
    <x v="2"/>
    <s v="United States"/>
    <s v="Houston"/>
    <x v="5"/>
    <x v="3"/>
    <s v="FUR-TA-10004154"/>
    <s v="Furniture"/>
    <x v="2"/>
    <s v="Riverside Furniture Oval Coffee Table, Oval End Table, End Table with Drawer"/>
    <n v="200.79499999999999"/>
    <n v="1"/>
    <n v="-22.948"/>
    <x v="0"/>
    <x v="4"/>
  </r>
  <r>
    <x v="915"/>
    <x v="91"/>
    <n v="42989"/>
    <x v="3"/>
    <s v="CB-12025"/>
    <s v="Cassandra Brandow"/>
    <x v="0"/>
    <s v="United States"/>
    <s v="San Francisco"/>
    <x v="2"/>
    <x v="1"/>
    <s v="FUR-FU-10000260"/>
    <s v="Furniture"/>
    <x v="3"/>
    <s v="6&quot; Cubicle Wall Clock, Black"/>
    <n v="32.36"/>
    <n v="4"/>
    <n v="11.6496"/>
    <x v="7"/>
    <x v="4"/>
  </r>
  <r>
    <x v="916"/>
    <x v="623"/>
    <n v="42751"/>
    <x v="3"/>
    <s v="JO-15145"/>
    <s v="Jack O'Briant"/>
    <x v="1"/>
    <s v="United States"/>
    <s v="Los Angeles"/>
    <x v="2"/>
    <x v="1"/>
    <s v="FUR-FU-10001487"/>
    <s v="Furniture"/>
    <x v="3"/>
    <s v="Eldon Expressions Wood and Plastic Desk Accessories, Cherry Wood"/>
    <n v="27.92"/>
    <n v="4"/>
    <n v="8.0968"/>
    <x v="7"/>
    <x v="8"/>
  </r>
  <r>
    <x v="916"/>
    <x v="623"/>
    <n v="42751"/>
    <x v="3"/>
    <s v="JO-15145"/>
    <s v="Jack O'Briant"/>
    <x v="1"/>
    <s v="United States"/>
    <s v="Los Angeles"/>
    <x v="2"/>
    <x v="1"/>
    <s v="FUR-TA-10001520"/>
    <s v="Furniture"/>
    <x v="2"/>
    <s v="Lesro Sheffield Collection Coffee Table, End Table, Center Table, Corner Table"/>
    <n v="399.67200000000003"/>
    <n v="7"/>
    <n v="-14.9877"/>
    <x v="7"/>
    <x v="8"/>
  </r>
  <r>
    <x v="917"/>
    <x v="86"/>
    <n v="42317"/>
    <x v="0"/>
    <s v="SV-20785"/>
    <s v="Stewart Visinsky"/>
    <x v="0"/>
    <s v="United States"/>
    <s v="Burlington"/>
    <x v="43"/>
    <x v="2"/>
    <s v="FUR-CH-10000595"/>
    <s v="Furniture"/>
    <x v="1"/>
    <s v="Safco Contoured Stacking Chairs"/>
    <n v="715.2"/>
    <n v="3"/>
    <n v="178.8"/>
    <x v="3"/>
    <x v="0"/>
  </r>
  <r>
    <x v="918"/>
    <x v="624"/>
    <n v="41899"/>
    <x v="1"/>
    <s v="BC-11125"/>
    <s v="Becky Castell"/>
    <x v="2"/>
    <s v="United States"/>
    <s v="Odessa"/>
    <x v="5"/>
    <x v="3"/>
    <s v="FUR-CH-10004698"/>
    <s v="Furniture"/>
    <x v="1"/>
    <s v="Padded Folding Chairs, Black, 4/Carton"/>
    <n v="340.11599999999999"/>
    <n v="6"/>
    <n v="-9.7175999999999991"/>
    <x v="4"/>
    <x v="4"/>
  </r>
  <r>
    <x v="919"/>
    <x v="278"/>
    <n v="42257"/>
    <x v="1"/>
    <s v="SP-20860"/>
    <s v="Sung Pak"/>
    <x v="1"/>
    <s v="United States"/>
    <s v="Rochester"/>
    <x v="11"/>
    <x v="3"/>
    <s v="FUR-FU-10001706"/>
    <s v="Furniture"/>
    <x v="3"/>
    <s v="Longer-Life Soft White Bulbs"/>
    <n v="6.16"/>
    <n v="2"/>
    <n v="2.9567999999999999"/>
    <x v="2"/>
    <x v="4"/>
  </r>
  <r>
    <x v="920"/>
    <x v="625"/>
    <n v="42861"/>
    <x v="2"/>
    <s v="LH-17020"/>
    <s v="Lisa Hazard"/>
    <x v="0"/>
    <s v="United States"/>
    <s v="Louisville"/>
    <x v="12"/>
    <x v="1"/>
    <s v="FUR-BO-10004467"/>
    <s v="Furniture"/>
    <x v="0"/>
    <s v="Bestar Classic Bookcase"/>
    <n v="89.991"/>
    <n v="3"/>
    <n v="-152.9847"/>
    <x v="5"/>
    <x v="7"/>
  </r>
  <r>
    <x v="921"/>
    <x v="30"/>
    <n v="41897"/>
    <x v="1"/>
    <s v="KT-16465"/>
    <s v="Kean Takahito"/>
    <x v="0"/>
    <s v="United States"/>
    <s v="Houston"/>
    <x v="5"/>
    <x v="3"/>
    <s v="FUR-CH-10004287"/>
    <s v="Furniture"/>
    <x v="1"/>
    <s v="SAFCO Arco Folding Chair"/>
    <n v="966.7"/>
    <n v="5"/>
    <n v="-13.81"/>
    <x v="1"/>
    <x v="4"/>
  </r>
  <r>
    <x v="922"/>
    <x v="626"/>
    <n v="42368"/>
    <x v="1"/>
    <s v="MC-18100"/>
    <s v="Mick Crebagga"/>
    <x v="0"/>
    <s v="United States"/>
    <s v="Medina"/>
    <x v="15"/>
    <x v="2"/>
    <s v="FUR-TA-10004086"/>
    <s v="Furniture"/>
    <x v="2"/>
    <s v="KI Adjustable-Height Table"/>
    <n v="51.588000000000001"/>
    <n v="1"/>
    <n v="-15.4764"/>
    <x v="4"/>
    <x v="5"/>
  </r>
  <r>
    <x v="923"/>
    <x v="534"/>
    <n v="42947"/>
    <x v="1"/>
    <s v="TM-21490"/>
    <s v="Tony Molinari"/>
    <x v="0"/>
    <s v="United States"/>
    <s v="Yonkers"/>
    <x v="7"/>
    <x v="2"/>
    <s v="FUR-FU-10004018"/>
    <s v="Furniture"/>
    <x v="3"/>
    <s v="Tensor Computer Mounted Lamp"/>
    <n v="14.89"/>
    <n v="1"/>
    <n v="4.0202999999999998"/>
    <x v="4"/>
    <x v="3"/>
  </r>
  <r>
    <x v="924"/>
    <x v="82"/>
    <n v="42524"/>
    <x v="1"/>
    <s v="AH-10690"/>
    <s v="Anna HÃ…Â berlin"/>
    <x v="1"/>
    <s v="United States"/>
    <s v="Springfield"/>
    <x v="25"/>
    <x v="0"/>
    <s v="FUR-TA-10002645"/>
    <s v="Furniture"/>
    <x v="2"/>
    <s v="Hon Rectangular Conference Tables"/>
    <n v="2275.5"/>
    <n v="10"/>
    <n v="386.83499999999998"/>
    <x v="4"/>
    <x v="7"/>
  </r>
  <r>
    <x v="925"/>
    <x v="627"/>
    <n v="41963"/>
    <x v="1"/>
    <s v="AB-10165"/>
    <s v="Alan Barnes"/>
    <x v="0"/>
    <s v="United States"/>
    <s v="Decatur"/>
    <x v="8"/>
    <x v="3"/>
    <s v="FUR-CH-10002017"/>
    <s v="Furniture"/>
    <x v="1"/>
    <s v="SAFCO Optional Arm Kit for Workspace Cribbage Stacking Chair"/>
    <n v="37.295999999999999"/>
    <n v="2"/>
    <n v="-1.0656000000000001"/>
    <x v="4"/>
    <x v="0"/>
  </r>
  <r>
    <x v="926"/>
    <x v="628"/>
    <n v="41905"/>
    <x v="2"/>
    <s v="JS-15940"/>
    <s v="Joni Sundaresam"/>
    <x v="2"/>
    <s v="United States"/>
    <s v="Garland"/>
    <x v="5"/>
    <x v="3"/>
    <s v="FUR-FU-10001546"/>
    <s v="Furniture"/>
    <x v="3"/>
    <s v="Dana Swing-Arm Lamps"/>
    <n v="8.5440000000000005"/>
    <n v="2"/>
    <n v="-7.476"/>
    <x v="3"/>
    <x v="4"/>
  </r>
  <r>
    <x v="927"/>
    <x v="629"/>
    <n v="42426"/>
    <x v="1"/>
    <s v="BV-11245"/>
    <s v="Benjamin Venier"/>
    <x v="1"/>
    <s v="United States"/>
    <s v="Oceanside"/>
    <x v="7"/>
    <x v="2"/>
    <s v="FUR-FU-10000629"/>
    <s v="Furniture"/>
    <x v="3"/>
    <s v="9-3/4 Diameter Round Wall Clock"/>
    <n v="68.95"/>
    <n v="5"/>
    <n v="28.959"/>
    <x v="2"/>
    <x v="11"/>
  </r>
  <r>
    <x v="928"/>
    <x v="49"/>
    <n v="43060"/>
    <x v="2"/>
    <s v="NC-18415"/>
    <s v="Nathan Cano"/>
    <x v="0"/>
    <s v="United States"/>
    <s v="Houston"/>
    <x v="5"/>
    <x v="3"/>
    <s v="FUR-CH-10003774"/>
    <s v="Furniture"/>
    <x v="1"/>
    <s v="Global Wood Trimmed Manager's Task Chair, Khaki"/>
    <n v="191.05799999999999"/>
    <n v="3"/>
    <n v="-46.399799999999999"/>
    <x v="3"/>
    <x v="0"/>
  </r>
  <r>
    <x v="929"/>
    <x v="393"/>
    <n v="42860"/>
    <x v="1"/>
    <s v="DJ-13510"/>
    <s v="Don Jones"/>
    <x v="1"/>
    <s v="United States"/>
    <s v="San Francisco"/>
    <x v="2"/>
    <x v="1"/>
    <s v="FUR-FU-10000222"/>
    <s v="Furniture"/>
    <x v="3"/>
    <s v="Seth Thomas 16&quot; Steel Case Clock"/>
    <n v="64.959999999999994"/>
    <n v="2"/>
    <n v="21.436800000000002"/>
    <x v="2"/>
    <x v="6"/>
  </r>
  <r>
    <x v="930"/>
    <x v="630"/>
    <n v="42498"/>
    <x v="1"/>
    <s v="DL-12865"/>
    <s v="Dan Lawera"/>
    <x v="0"/>
    <s v="United States"/>
    <s v="Greensboro"/>
    <x v="30"/>
    <x v="0"/>
    <s v="FUR-CH-10002304"/>
    <s v="Furniture"/>
    <x v="1"/>
    <s v="Global Stack Chair without Arms, Black"/>
    <n v="187.05600000000001"/>
    <n v="9"/>
    <n v="11.691000000000001"/>
    <x v="6"/>
    <x v="7"/>
  </r>
  <r>
    <x v="931"/>
    <x v="125"/>
    <n v="43013"/>
    <x v="2"/>
    <s v="Dp-13240"/>
    <s v="Dean percer"/>
    <x v="2"/>
    <s v="United States"/>
    <s v="Knoxville"/>
    <x v="9"/>
    <x v="0"/>
    <s v="FUR-FU-10002364"/>
    <s v="Furniture"/>
    <x v="3"/>
    <s v="Eldon Expressions Wood Desk Accessories, Oak"/>
    <n v="11.808"/>
    <n v="2"/>
    <n v="1.3284"/>
    <x v="0"/>
    <x v="1"/>
  </r>
  <r>
    <x v="931"/>
    <x v="125"/>
    <n v="43013"/>
    <x v="2"/>
    <s v="Dp-13240"/>
    <s v="Dean percer"/>
    <x v="2"/>
    <s v="United States"/>
    <s v="Knoxville"/>
    <x v="9"/>
    <x v="0"/>
    <s v="FUR-FU-10004864"/>
    <s v="Furniture"/>
    <x v="3"/>
    <s v="Eldon 500 Class Desk Accessories"/>
    <n v="9.6560000000000006"/>
    <n v="1"/>
    <n v="1.5690999999999999"/>
    <x v="0"/>
    <x v="1"/>
  </r>
  <r>
    <x v="931"/>
    <x v="125"/>
    <n v="43013"/>
    <x v="2"/>
    <s v="Dp-13240"/>
    <s v="Dean percer"/>
    <x v="2"/>
    <s v="United States"/>
    <s v="Knoxville"/>
    <x v="9"/>
    <x v="0"/>
    <s v="FUR-TA-10000198"/>
    <s v="Furniture"/>
    <x v="2"/>
    <s v="Chromcraft Bull-Nose Wood Oval Conference Tables &amp; Bases"/>
    <n v="2314.116"/>
    <n v="7"/>
    <n v="-1002.7836"/>
    <x v="0"/>
    <x v="1"/>
  </r>
  <r>
    <x v="931"/>
    <x v="125"/>
    <n v="43013"/>
    <x v="2"/>
    <s v="Dp-13240"/>
    <s v="Dean percer"/>
    <x v="2"/>
    <s v="United States"/>
    <s v="Knoxville"/>
    <x v="9"/>
    <x v="0"/>
    <s v="FUR-FU-10003691"/>
    <s v="Furniture"/>
    <x v="3"/>
    <s v="Eldon Image Series Desk Accessories, Ebony"/>
    <n v="19.760000000000002"/>
    <n v="2"/>
    <n v="5.9279999999999999"/>
    <x v="0"/>
    <x v="1"/>
  </r>
  <r>
    <x v="932"/>
    <x v="463"/>
    <n v="42347"/>
    <x v="1"/>
    <s v="TZ-21580"/>
    <s v="Tracy Zic"/>
    <x v="0"/>
    <s v="United States"/>
    <s v="Lakewood"/>
    <x v="2"/>
    <x v="1"/>
    <s v="FUR-FU-10004270"/>
    <s v="Furniture"/>
    <x v="3"/>
    <s v="Eldon Image Series Desk Accessories, Burgundy"/>
    <n v="25.08"/>
    <n v="6"/>
    <n v="9.0288000000000004"/>
    <x v="2"/>
    <x v="5"/>
  </r>
  <r>
    <x v="933"/>
    <x v="631"/>
    <n v="42621"/>
    <x v="1"/>
    <s v="CV-12295"/>
    <s v="Christina VanderZanden"/>
    <x v="0"/>
    <s v="United States"/>
    <s v="New York City"/>
    <x v="7"/>
    <x v="2"/>
    <s v="FUR-FU-10004748"/>
    <s v="Furniture"/>
    <x v="3"/>
    <s v="Howard Miller 16&quot; Diameter Gallery Wall Clock"/>
    <n v="63.94"/>
    <n v="1"/>
    <n v="24.936599999999999"/>
    <x v="4"/>
    <x v="4"/>
  </r>
  <r>
    <x v="934"/>
    <x v="632"/>
    <n v="41883"/>
    <x v="1"/>
    <s v="KB-16315"/>
    <s v="Karl Braun"/>
    <x v="0"/>
    <s v="United States"/>
    <s v="Newark"/>
    <x v="14"/>
    <x v="2"/>
    <s v="FUR-FU-10001731"/>
    <s v="Furniture"/>
    <x v="3"/>
    <s v="Acrylic Self-Standing Desk Frames"/>
    <n v="10.68"/>
    <n v="4"/>
    <n v="4.0583999999999998"/>
    <x v="6"/>
    <x v="10"/>
  </r>
  <r>
    <x v="935"/>
    <x v="633"/>
    <n v="41778"/>
    <x v="1"/>
    <s v="AH-10030"/>
    <s v="Aaron Hawkins"/>
    <x v="1"/>
    <s v="United States"/>
    <s v="Los Angeles"/>
    <x v="2"/>
    <x v="1"/>
    <s v="FUR-CH-10002439"/>
    <s v="Furniture"/>
    <x v="1"/>
    <s v="Iceberg Nesting Folding Chair, 19w x 6d x 43h"/>
    <n v="279.45600000000002"/>
    <n v="6"/>
    <n v="20.959199999999999"/>
    <x v="6"/>
    <x v="7"/>
  </r>
  <r>
    <x v="936"/>
    <x v="438"/>
    <n v="42843"/>
    <x v="1"/>
    <s v="DW-13585"/>
    <s v="Dorothy Wardle"/>
    <x v="1"/>
    <s v="United States"/>
    <s v="Fayetteville"/>
    <x v="30"/>
    <x v="0"/>
    <s v="FUR-BO-10003433"/>
    <s v="Furniture"/>
    <x v="0"/>
    <s v="Sauder Cornerstone Collection Library"/>
    <n v="198.27199999999999"/>
    <n v="8"/>
    <n v="-32.219200000000001"/>
    <x v="4"/>
    <x v="6"/>
  </r>
  <r>
    <x v="937"/>
    <x v="353"/>
    <n v="42737"/>
    <x v="1"/>
    <s v="CD-11920"/>
    <s v="Carlos Daly"/>
    <x v="0"/>
    <s v="United States"/>
    <s v="Wichita"/>
    <x v="44"/>
    <x v="3"/>
    <s v="FUR-FU-10000672"/>
    <s v="Furniture"/>
    <x v="3"/>
    <s v="Executive Impressions 10&quot; Spectator Wall Clock"/>
    <n v="70.56"/>
    <n v="6"/>
    <n v="23.990400000000001"/>
    <x v="4"/>
    <x v="5"/>
  </r>
  <r>
    <x v="938"/>
    <x v="403"/>
    <n v="42837"/>
    <x v="1"/>
    <s v="NH-18610"/>
    <s v="Nicole Hansen"/>
    <x v="1"/>
    <s v="United States"/>
    <s v="Oak Park"/>
    <x v="17"/>
    <x v="3"/>
    <s v="FUR-FU-10004665"/>
    <s v="Furniture"/>
    <x v="3"/>
    <s v="3M Polarizing Task Lamp with Clamp Arm, Light Gray"/>
    <n v="273.95999999999998"/>
    <n v="2"/>
    <n v="71.229600000000005"/>
    <x v="4"/>
    <x v="6"/>
  </r>
  <r>
    <x v="938"/>
    <x v="403"/>
    <n v="42837"/>
    <x v="1"/>
    <s v="NH-18610"/>
    <s v="Nicole Hansen"/>
    <x v="1"/>
    <s v="United States"/>
    <s v="Oak Park"/>
    <x v="17"/>
    <x v="3"/>
    <s v="FUR-FU-10004188"/>
    <s v="Furniture"/>
    <x v="3"/>
    <s v="Luxo Professional Combination Clamp-On Lamps"/>
    <n v="306.89999999999998"/>
    <n v="3"/>
    <n v="79.793999999999997"/>
    <x v="4"/>
    <x v="6"/>
  </r>
  <r>
    <x v="939"/>
    <x v="634"/>
    <n v="42307"/>
    <x v="1"/>
    <s v="AG-10495"/>
    <s v="Andrew Gjertsen"/>
    <x v="1"/>
    <s v="United States"/>
    <s v="Houston"/>
    <x v="5"/>
    <x v="3"/>
    <s v="FUR-TA-10002607"/>
    <s v="Furniture"/>
    <x v="2"/>
    <s v="KI Conference Tables"/>
    <n v="347.36099999999999"/>
    <n v="7"/>
    <n v="-69.472200000000001"/>
    <x v="6"/>
    <x v="1"/>
  </r>
  <r>
    <x v="940"/>
    <x v="635"/>
    <n v="41968"/>
    <x v="1"/>
    <s v="GR-14560"/>
    <s v="Georgia Rosenberg"/>
    <x v="1"/>
    <s v="United States"/>
    <s v="Wilmington"/>
    <x v="14"/>
    <x v="2"/>
    <s v="FUR-BO-10000362"/>
    <s v="Furniture"/>
    <x v="0"/>
    <s v="Sauder Inglewood Library Bookcases"/>
    <n v="1025.8800000000001"/>
    <n v="6"/>
    <n v="235.95240000000001"/>
    <x v="6"/>
    <x v="0"/>
  </r>
  <r>
    <x v="941"/>
    <x v="211"/>
    <n v="42637"/>
    <x v="3"/>
    <s v="EB-13750"/>
    <s v="Edward Becker"/>
    <x v="1"/>
    <s v="United States"/>
    <s v="San Francisco"/>
    <x v="2"/>
    <x v="1"/>
    <s v="FUR-FU-10002501"/>
    <s v="Furniture"/>
    <x v="3"/>
    <s v="Nu-Dell Executive Frame"/>
    <n v="63.2"/>
    <n v="5"/>
    <n v="23.384"/>
    <x v="7"/>
    <x v="4"/>
  </r>
  <r>
    <x v="942"/>
    <x v="636"/>
    <n v="42474"/>
    <x v="1"/>
    <s v="HF-14995"/>
    <s v="Herbert Flentye"/>
    <x v="0"/>
    <s v="United States"/>
    <s v="Los Angeles"/>
    <x v="2"/>
    <x v="1"/>
    <s v="FUR-BO-10001798"/>
    <s v="Furniture"/>
    <x v="0"/>
    <s v="Bush Somerset Collection Bookcase"/>
    <n v="556.66499999999996"/>
    <n v="5"/>
    <n v="6.5490000000000004"/>
    <x v="2"/>
    <x v="6"/>
  </r>
  <r>
    <x v="943"/>
    <x v="122"/>
    <n v="42710"/>
    <x v="2"/>
    <s v="NM-18520"/>
    <s v="Neoma Murray"/>
    <x v="0"/>
    <s v="United States"/>
    <s v="Los Angeles"/>
    <x v="2"/>
    <x v="1"/>
    <s v="FUR-FU-10001085"/>
    <s v="Furniture"/>
    <x v="3"/>
    <s v="3M Polarizing Light Filter Sleeves"/>
    <n v="111.9"/>
    <n v="6"/>
    <n v="51.473999999999997"/>
    <x v="0"/>
    <x v="5"/>
  </r>
  <r>
    <x v="944"/>
    <x v="184"/>
    <n v="42535"/>
    <x v="3"/>
    <s v="MH-17290"/>
    <s v="Marc Harrigan"/>
    <x v="2"/>
    <s v="United States"/>
    <s v="Los Angeles"/>
    <x v="2"/>
    <x v="1"/>
    <s v="FUR-BO-10004218"/>
    <s v="Furniture"/>
    <x v="0"/>
    <s v="Bush Heritage Pine Collection 5-Shelf Bookcase, Albany Pine Finish, *Special Order"/>
    <n v="599.16499999999996"/>
    <n v="5"/>
    <n v="35.244999999999997"/>
    <x v="7"/>
    <x v="2"/>
  </r>
  <r>
    <x v="945"/>
    <x v="637"/>
    <n v="41889"/>
    <x v="2"/>
    <s v="PR-18880"/>
    <s v="Patrick Ryan"/>
    <x v="0"/>
    <s v="United States"/>
    <s v="Saint Petersburg"/>
    <x v="1"/>
    <x v="0"/>
    <s v="FUR-FU-10001967"/>
    <s v="Furniture"/>
    <x v="3"/>
    <s v="Telescoping Adjustable Floor Lamp"/>
    <n v="31.984000000000002"/>
    <n v="2"/>
    <n v="1.9990000000000001"/>
    <x v="3"/>
    <x v="4"/>
  </r>
  <r>
    <x v="946"/>
    <x v="638"/>
    <n v="41828"/>
    <x v="2"/>
    <s v="DM-13525"/>
    <s v="Don Miller"/>
    <x v="1"/>
    <s v="United States"/>
    <s v="Palm Coast"/>
    <x v="1"/>
    <x v="0"/>
    <s v="FUR-FU-10001591"/>
    <s v="Furniture"/>
    <x v="3"/>
    <s v="Advantus Panel Wall Certificate Holder - 8.5x11"/>
    <n v="19.52"/>
    <n v="2"/>
    <n v="5.3680000000000003"/>
    <x v="0"/>
    <x v="3"/>
  </r>
  <r>
    <x v="946"/>
    <x v="638"/>
    <n v="41828"/>
    <x v="2"/>
    <s v="DM-13525"/>
    <s v="Don Miller"/>
    <x v="1"/>
    <s v="United States"/>
    <s v="Palm Coast"/>
    <x v="1"/>
    <x v="0"/>
    <s v="FUR-FU-10003192"/>
    <s v="Furniture"/>
    <x v="3"/>
    <s v="Luxo Adjustable Task Clamp Lamp"/>
    <n v="213.21600000000001"/>
    <n v="3"/>
    <n v="15.991199999999999"/>
    <x v="0"/>
    <x v="3"/>
  </r>
  <r>
    <x v="947"/>
    <x v="639"/>
    <n v="41901"/>
    <x v="1"/>
    <s v="TA-21385"/>
    <s v="Tom Ashbrook"/>
    <x v="2"/>
    <s v="United States"/>
    <s v="Olathe"/>
    <x v="44"/>
    <x v="3"/>
    <s v="FUR-FU-10003464"/>
    <s v="Furniture"/>
    <x v="3"/>
    <s v="Seth Thomas 8 1/2&quot; Cubicle Clock"/>
    <n v="40.56"/>
    <n v="2"/>
    <n v="12.979200000000001"/>
    <x v="1"/>
    <x v="4"/>
  </r>
  <r>
    <x v="948"/>
    <x v="297"/>
    <n v="43102"/>
    <x v="1"/>
    <s v="BS-11755"/>
    <s v="Bruce Stewart"/>
    <x v="0"/>
    <s v="United States"/>
    <s v="Edmonds"/>
    <x v="13"/>
    <x v="1"/>
    <s v="FUR-FU-10004093"/>
    <s v="Furniture"/>
    <x v="3"/>
    <s v="Hand-Finished Solid Wood Document Frame"/>
    <n v="68.459999999999994"/>
    <n v="2"/>
    <n v="20.538"/>
    <x v="4"/>
    <x v="5"/>
  </r>
  <r>
    <x v="949"/>
    <x v="362"/>
    <n v="42984"/>
    <x v="0"/>
    <s v="PK-19075"/>
    <s v="Pete Kriz"/>
    <x v="0"/>
    <s v="United States"/>
    <s v="San Francisco"/>
    <x v="2"/>
    <x v="1"/>
    <s v="FUR-TA-10001771"/>
    <s v="Furniture"/>
    <x v="2"/>
    <s v="Bush Cubix Conference Tables, Fully Assembled"/>
    <n v="1478.2719999999999"/>
    <n v="8"/>
    <n v="92.391999999999996"/>
    <x v="3"/>
    <x v="4"/>
  </r>
  <r>
    <x v="950"/>
    <x v="559"/>
    <n v="43012"/>
    <x v="1"/>
    <s v="BD-11725"/>
    <s v="Bruce Degenhardt"/>
    <x v="0"/>
    <s v="United States"/>
    <s v="Los Angeles"/>
    <x v="2"/>
    <x v="1"/>
    <s v="FUR-FU-10001706"/>
    <s v="Furniture"/>
    <x v="3"/>
    <s v="Longer-Life Soft White Bulbs"/>
    <n v="9.24"/>
    <n v="3"/>
    <n v="4.4352"/>
    <x v="6"/>
    <x v="4"/>
  </r>
  <r>
    <x v="951"/>
    <x v="640"/>
    <n v="41659"/>
    <x v="2"/>
    <s v="TS-21340"/>
    <s v="Toby Swindell"/>
    <x v="0"/>
    <s v="United States"/>
    <s v="Scottsdale"/>
    <x v="22"/>
    <x v="1"/>
    <s v="FUR-BO-10001972"/>
    <s v="Furniture"/>
    <x v="0"/>
    <s v="O'Sullivan 4-Shelf Bookcase in Odessa Pine"/>
    <n v="181.47"/>
    <n v="5"/>
    <n v="-320.59699999999998"/>
    <x v="5"/>
    <x v="8"/>
  </r>
  <r>
    <x v="952"/>
    <x v="641"/>
    <n v="42535"/>
    <x v="1"/>
    <s v="DB-13210"/>
    <s v="Dean Braden"/>
    <x v="0"/>
    <s v="United States"/>
    <s v="San Francisco"/>
    <x v="2"/>
    <x v="1"/>
    <s v="FUR-CH-10002774"/>
    <s v="Furniture"/>
    <x v="1"/>
    <s v="Global Deluxe Stacking Chair, Gray"/>
    <n v="122.352"/>
    <n v="3"/>
    <n v="13.7646"/>
    <x v="2"/>
    <x v="2"/>
  </r>
  <r>
    <x v="953"/>
    <x v="218"/>
    <n v="41909"/>
    <x v="2"/>
    <s v="KF-16285"/>
    <s v="Karen Ferguson"/>
    <x v="2"/>
    <s v="United States"/>
    <s v="San Diego"/>
    <x v="2"/>
    <x v="1"/>
    <s v="FUR-CH-10000454"/>
    <s v="Furniture"/>
    <x v="1"/>
    <s v="Hon Deluxe Fabric Upholstered Stacking Chairs, Rounded Back"/>
    <n v="585.55200000000002"/>
    <n v="3"/>
    <n v="73.194000000000003"/>
    <x v="5"/>
    <x v="4"/>
  </r>
  <r>
    <x v="954"/>
    <x v="642"/>
    <n v="43092"/>
    <x v="1"/>
    <s v="TS-21505"/>
    <s v="Tony Sayre"/>
    <x v="0"/>
    <s v="United States"/>
    <s v="Parker"/>
    <x v="12"/>
    <x v="1"/>
    <s v="FUR-FU-10000320"/>
    <s v="Furniture"/>
    <x v="3"/>
    <s v="OIC Stacking Trays"/>
    <n v="13.36"/>
    <n v="5"/>
    <n v="4.008"/>
    <x v="4"/>
    <x v="5"/>
  </r>
  <r>
    <x v="954"/>
    <x v="642"/>
    <n v="43092"/>
    <x v="1"/>
    <s v="TS-21505"/>
    <s v="Tony Sayre"/>
    <x v="0"/>
    <s v="United States"/>
    <s v="Parker"/>
    <x v="12"/>
    <x v="1"/>
    <s v="FUR-BO-10000468"/>
    <s v="Furniture"/>
    <x v="0"/>
    <s v="O'Sullivan 2-Shelf Heavy-Duty Bookcases"/>
    <n v="102.018"/>
    <n v="7"/>
    <n v="-183.63239999999999"/>
    <x v="4"/>
    <x v="5"/>
  </r>
  <r>
    <x v="955"/>
    <x v="129"/>
    <n v="42770"/>
    <x v="1"/>
    <s v="EB-13870"/>
    <s v="Emily Burns"/>
    <x v="0"/>
    <s v="United States"/>
    <s v="Miami"/>
    <x v="1"/>
    <x v="0"/>
    <s v="FUR-CH-10002044"/>
    <s v="Furniture"/>
    <x v="1"/>
    <s v="Office Star - Contemporary Task Swivel chair with 2-way adjustable arms, Plum"/>
    <n v="419.13600000000002"/>
    <n v="4"/>
    <n v="-68.1096"/>
    <x v="2"/>
    <x v="8"/>
  </r>
  <r>
    <x v="956"/>
    <x v="535"/>
    <n v="42829"/>
    <x v="0"/>
    <s v="BF-11020"/>
    <s v="Barry FranzÃ…Â¡sisch"/>
    <x v="1"/>
    <s v="United States"/>
    <s v="Jacksonville"/>
    <x v="1"/>
    <x v="0"/>
    <s v="FUR-CH-10003774"/>
    <s v="Furniture"/>
    <x v="1"/>
    <s v="Global Wood Trimmed Manager's Task Chair, Khaki"/>
    <n v="218.352"/>
    <n v="3"/>
    <n v="-19.105799999999999"/>
    <x v="0"/>
    <x v="6"/>
  </r>
  <r>
    <x v="957"/>
    <x v="616"/>
    <n v="41971"/>
    <x v="3"/>
    <s v="DH-13675"/>
    <s v="Duane Huffman"/>
    <x v="2"/>
    <s v="United States"/>
    <s v="San Francisco"/>
    <x v="2"/>
    <x v="1"/>
    <s v="FUR-BO-10000330"/>
    <s v="Furniture"/>
    <x v="0"/>
    <s v="Sauder Camden County Barrister Bookcase, Planked Cherry Finish"/>
    <n v="411.33199999999999"/>
    <n v="4"/>
    <n v="-4.8391999999999999"/>
    <x v="7"/>
    <x v="0"/>
  </r>
  <r>
    <x v="958"/>
    <x v="316"/>
    <n v="42934"/>
    <x v="0"/>
    <s v="MM-18055"/>
    <s v="Michelle Moray"/>
    <x v="0"/>
    <s v="United States"/>
    <s v="New York City"/>
    <x v="7"/>
    <x v="2"/>
    <s v="FUR-CH-10002084"/>
    <s v="Furniture"/>
    <x v="1"/>
    <s v="Hon Mobius Operator's Chair"/>
    <n v="664.14599999999996"/>
    <n v="6"/>
    <n v="88.552800000000005"/>
    <x v="0"/>
    <x v="3"/>
  </r>
  <r>
    <x v="959"/>
    <x v="575"/>
    <n v="43045"/>
    <x v="1"/>
    <s v="TH-21115"/>
    <s v="Thea Hudgings"/>
    <x v="1"/>
    <s v="United States"/>
    <s v="Philadelphia"/>
    <x v="3"/>
    <x v="2"/>
    <s v="FUR-FU-10001847"/>
    <s v="Furniture"/>
    <x v="3"/>
    <s v="Eldon Image Series Black Desk Accessories"/>
    <n v="3.3119999999999998"/>
    <n v="1"/>
    <n v="0.66239999999999999"/>
    <x v="4"/>
    <x v="0"/>
  </r>
  <r>
    <x v="960"/>
    <x v="643"/>
    <n v="42289"/>
    <x v="1"/>
    <s v="MB-17305"/>
    <s v="Maria Bertelson"/>
    <x v="0"/>
    <s v="United States"/>
    <s v="San Francisco"/>
    <x v="2"/>
    <x v="1"/>
    <s v="FUR-FU-10001588"/>
    <s v="Furniture"/>
    <x v="3"/>
    <s v="Deflect-o SuperTray Unbreakable Stackable Tray, Letter, Black"/>
    <n v="145.9"/>
    <n v="5"/>
    <n v="62.737000000000002"/>
    <x v="4"/>
    <x v="1"/>
  </r>
  <r>
    <x v="961"/>
    <x v="423"/>
    <n v="43078"/>
    <x v="1"/>
    <s v="MS-17980"/>
    <s v="Michael Stewart"/>
    <x v="1"/>
    <s v="United States"/>
    <s v="Philadelphia"/>
    <x v="3"/>
    <x v="2"/>
    <s v="FUR-CH-10004540"/>
    <s v="Furniture"/>
    <x v="1"/>
    <s v="Global Chrome Stack Chair"/>
    <n v="239.96"/>
    <n v="10"/>
    <n v="-10.284000000000001"/>
    <x v="2"/>
    <x v="5"/>
  </r>
  <r>
    <x v="961"/>
    <x v="423"/>
    <n v="43078"/>
    <x v="1"/>
    <s v="MS-17980"/>
    <s v="Michael Stewart"/>
    <x v="1"/>
    <s v="United States"/>
    <s v="Philadelphia"/>
    <x v="3"/>
    <x v="2"/>
    <s v="FUR-FU-10004093"/>
    <s v="Furniture"/>
    <x v="3"/>
    <s v="Hand-Finished Solid Wood Document Frame"/>
    <n v="54.768000000000001"/>
    <n v="2"/>
    <n v="6.8460000000000001"/>
    <x v="2"/>
    <x v="5"/>
  </r>
  <r>
    <x v="962"/>
    <x v="644"/>
    <n v="42881"/>
    <x v="1"/>
    <s v="LE-16810"/>
    <s v="Laurel Elliston"/>
    <x v="0"/>
    <s v="United States"/>
    <s v="Chicago"/>
    <x v="8"/>
    <x v="3"/>
    <s v="FUR-CH-10000513"/>
    <s v="Furniture"/>
    <x v="1"/>
    <s v="High-Back Leather Manager's Chair"/>
    <n v="181.98599999999999"/>
    <n v="2"/>
    <n v="-54.595799999999997"/>
    <x v="4"/>
    <x v="7"/>
  </r>
  <r>
    <x v="963"/>
    <x v="645"/>
    <n v="42729"/>
    <x v="1"/>
    <s v="ES-14080"/>
    <s v="Erin Smith"/>
    <x v="1"/>
    <s v="United States"/>
    <s v="Tucson"/>
    <x v="22"/>
    <x v="1"/>
    <s v="FUR-TA-10001086"/>
    <s v="Furniture"/>
    <x v="2"/>
    <s v="SAFCO PlanMaster Boards, 60w x 37-1/2d, White Melamine"/>
    <n v="455.97"/>
    <n v="6"/>
    <n v="-218.8656"/>
    <x v="6"/>
    <x v="5"/>
  </r>
  <r>
    <x v="964"/>
    <x v="87"/>
    <n v="42986"/>
    <x v="2"/>
    <s v="JM-16195"/>
    <s v="Justin MacKendrick"/>
    <x v="0"/>
    <s v="United States"/>
    <s v="Draper"/>
    <x v="4"/>
    <x v="1"/>
    <s v="FUR-FU-10002396"/>
    <s v="Furniture"/>
    <x v="3"/>
    <s v="DAX Copper Panel Document Frame, 5 x 7 Size"/>
    <n v="25.16"/>
    <n v="2"/>
    <n v="10.5672"/>
    <x v="5"/>
    <x v="4"/>
  </r>
  <r>
    <x v="965"/>
    <x v="352"/>
    <n v="41959"/>
    <x v="1"/>
    <s v="DB-12970"/>
    <s v="Darren Budd"/>
    <x v="1"/>
    <s v="United States"/>
    <s v="Houston"/>
    <x v="5"/>
    <x v="3"/>
    <s v="FUR-BO-10004467"/>
    <s v="Furniture"/>
    <x v="0"/>
    <s v="Bestar Classic Bookcase"/>
    <n v="67.993200000000002"/>
    <n v="1"/>
    <n v="-12.998699999999999"/>
    <x v="4"/>
    <x v="0"/>
  </r>
  <r>
    <x v="966"/>
    <x v="125"/>
    <n v="43014"/>
    <x v="0"/>
    <s v="JW-15220"/>
    <s v="Jane Waco"/>
    <x v="1"/>
    <s v="United States"/>
    <s v="Montgomery"/>
    <x v="33"/>
    <x v="0"/>
    <s v="FUR-FU-10002963"/>
    <s v="Furniture"/>
    <x v="3"/>
    <s v="Master Caster Door Stop, Gray"/>
    <n v="10.16"/>
    <n v="2"/>
    <n v="3.4544000000000001"/>
    <x v="4"/>
    <x v="1"/>
  </r>
  <r>
    <x v="967"/>
    <x v="646"/>
    <n v="42356"/>
    <x v="1"/>
    <s v="KD-16495"/>
    <s v="Keith Dawkins"/>
    <x v="1"/>
    <s v="United States"/>
    <s v="Jackson"/>
    <x v="21"/>
    <x v="0"/>
    <s v="FUR-FU-10003829"/>
    <s v="Furniture"/>
    <x v="3"/>
    <s v="Stackable Trays"/>
    <n v="6.16"/>
    <n v="2"/>
    <n v="1.9712000000000001"/>
    <x v="4"/>
    <x v="5"/>
  </r>
  <r>
    <x v="968"/>
    <x v="647"/>
    <n v="42807"/>
    <x v="3"/>
    <s v="SU-20665"/>
    <s v="Stephanie Ulpright"/>
    <x v="2"/>
    <s v="United States"/>
    <s v="Chicago"/>
    <x v="8"/>
    <x v="3"/>
    <s v="FUR-CH-10003606"/>
    <s v="Furniture"/>
    <x v="1"/>
    <s v="SAFCO Folding Chair Trolley"/>
    <n v="89.768000000000001"/>
    <n v="1"/>
    <n v="-2.5648"/>
    <x v="7"/>
    <x v="9"/>
  </r>
  <r>
    <x v="969"/>
    <x v="574"/>
    <n v="42720"/>
    <x v="1"/>
    <s v="RF-19840"/>
    <s v="Roy FranzÃ…Â¡sisch"/>
    <x v="0"/>
    <s v="United States"/>
    <s v="Pasadena"/>
    <x v="2"/>
    <x v="1"/>
    <s v="FUR-FU-10004864"/>
    <s v="Furniture"/>
    <x v="3"/>
    <s v="Howard Miller 14-1/2&quot; Diameter Chrome Round Wall Clock"/>
    <n v="383.64"/>
    <n v="6"/>
    <n v="122.76479999999999"/>
    <x v="4"/>
    <x v="5"/>
  </r>
  <r>
    <x v="970"/>
    <x v="198"/>
    <n v="42992"/>
    <x v="0"/>
    <s v="LC-17050"/>
    <s v="Liz Carlisle"/>
    <x v="0"/>
    <s v="United States"/>
    <s v="Los Angeles"/>
    <x v="2"/>
    <x v="1"/>
    <s v="FUR-CH-10003833"/>
    <s v="Furniture"/>
    <x v="1"/>
    <s v="Novimex Fabric Task Chair"/>
    <n v="243.92"/>
    <n v="5"/>
    <n v="-15.244999999999999"/>
    <x v="2"/>
    <x v="4"/>
  </r>
  <r>
    <x v="971"/>
    <x v="648"/>
    <n v="43016"/>
    <x v="1"/>
    <s v="PS-18970"/>
    <s v="Paul Stevenson"/>
    <x v="2"/>
    <s v="United States"/>
    <s v="Clinton"/>
    <x v="32"/>
    <x v="2"/>
    <s v="FUR-FU-10000076"/>
    <s v="Furniture"/>
    <x v="3"/>
    <s v="24-Hour Round Wall Clock"/>
    <n v="19.98"/>
    <n v="1"/>
    <n v="8.5914000000000001"/>
    <x v="4"/>
    <x v="1"/>
  </r>
  <r>
    <x v="972"/>
    <x v="256"/>
    <n v="41992"/>
    <x v="0"/>
    <s v="JO-15280"/>
    <s v="Jas O'Carroll"/>
    <x v="0"/>
    <s v="United States"/>
    <s v="San Diego"/>
    <x v="2"/>
    <x v="1"/>
    <s v="FUR-FU-10003829"/>
    <s v="Furniture"/>
    <x v="3"/>
    <s v="Stackable Trays"/>
    <n v="6.16"/>
    <n v="2"/>
    <n v="1.9712000000000001"/>
    <x v="4"/>
    <x v="5"/>
  </r>
  <r>
    <x v="973"/>
    <x v="137"/>
    <n v="41930"/>
    <x v="0"/>
    <s v="ML-17395"/>
    <s v="Marina Lichtenstein"/>
    <x v="1"/>
    <s v="United States"/>
    <s v="Lakewood"/>
    <x v="18"/>
    <x v="2"/>
    <s v="FUR-CH-10002880"/>
    <s v="Furniture"/>
    <x v="1"/>
    <s v="Global High-Back Leather Tilter, Burgundy"/>
    <n v="245.98"/>
    <n v="2"/>
    <n v="27.0578"/>
    <x v="2"/>
    <x v="1"/>
  </r>
  <r>
    <x v="974"/>
    <x v="649"/>
    <n v="42638"/>
    <x v="1"/>
    <s v="FM-14215"/>
    <s v="Filia McAdams"/>
    <x v="1"/>
    <s v="United States"/>
    <s v="Greensboro"/>
    <x v="30"/>
    <x v="0"/>
    <s v="FUR-FU-10001546"/>
    <s v="Furniture"/>
    <x v="3"/>
    <s v="Dana Swing-Arm Lamps"/>
    <n v="17.088000000000001"/>
    <n v="2"/>
    <n v="1.0680000000000001"/>
    <x v="2"/>
    <x v="4"/>
  </r>
  <r>
    <x v="974"/>
    <x v="649"/>
    <n v="42638"/>
    <x v="1"/>
    <s v="FM-14215"/>
    <s v="Filia McAdams"/>
    <x v="1"/>
    <s v="United States"/>
    <s v="Greensboro"/>
    <x v="30"/>
    <x v="0"/>
    <s v="FUR-CH-10002880"/>
    <s v="Furniture"/>
    <x v="1"/>
    <s v="Global High-Back Leather Tilter, Burgundy"/>
    <n v="98.391999999999996"/>
    <n v="1"/>
    <n v="-11.069100000000001"/>
    <x v="2"/>
    <x v="4"/>
  </r>
  <r>
    <x v="975"/>
    <x v="254"/>
    <n v="42920"/>
    <x v="1"/>
    <s v="DV-13045"/>
    <s v="Darrin Van Huff"/>
    <x v="1"/>
    <s v="United States"/>
    <s v="Memphis"/>
    <x v="9"/>
    <x v="0"/>
    <s v="FUR-FU-10001591"/>
    <s v="Furniture"/>
    <x v="3"/>
    <s v="Advantus Panel Wall Certificate Holder - 8.5x11"/>
    <n v="19.52"/>
    <n v="2"/>
    <n v="5.3680000000000003"/>
    <x v="4"/>
    <x v="2"/>
  </r>
  <r>
    <x v="976"/>
    <x v="228"/>
    <n v="42643"/>
    <x v="1"/>
    <s v="SC-20695"/>
    <s v="Steve Chapman"/>
    <x v="1"/>
    <s v="United States"/>
    <s v="La Crosse"/>
    <x v="16"/>
    <x v="3"/>
    <s v="FUR-CH-10004218"/>
    <s v="Furniture"/>
    <x v="1"/>
    <s v="Global Fabric Manager's Chair, Dark Gray"/>
    <n v="201.96"/>
    <n v="2"/>
    <n v="50.49"/>
    <x v="2"/>
    <x v="4"/>
  </r>
  <r>
    <x v="976"/>
    <x v="228"/>
    <n v="42643"/>
    <x v="1"/>
    <s v="SC-20695"/>
    <s v="Steve Chapman"/>
    <x v="1"/>
    <s v="United States"/>
    <s v="La Crosse"/>
    <x v="16"/>
    <x v="3"/>
    <s v="FUR-FU-10000755"/>
    <s v="Furniture"/>
    <x v="3"/>
    <s v="Eldon Expressions Mahogany Wood Desk Collection"/>
    <n v="68.64"/>
    <n v="11"/>
    <n v="17.16"/>
    <x v="2"/>
    <x v="4"/>
  </r>
  <r>
    <x v="977"/>
    <x v="189"/>
    <n v="41913"/>
    <x v="0"/>
    <s v="PP-18955"/>
    <s v="Paul Prost"/>
    <x v="2"/>
    <s v="United States"/>
    <s v="Seattle"/>
    <x v="13"/>
    <x v="1"/>
    <s v="FUR-FU-10001706"/>
    <s v="Furniture"/>
    <x v="3"/>
    <s v="Longer-Life Soft White Bulbs"/>
    <n v="6.16"/>
    <n v="2"/>
    <n v="2.9567999999999999"/>
    <x v="3"/>
    <x v="4"/>
  </r>
  <r>
    <x v="977"/>
    <x v="189"/>
    <n v="41913"/>
    <x v="0"/>
    <s v="PP-18955"/>
    <s v="Paul Prost"/>
    <x v="2"/>
    <s v="United States"/>
    <s v="Seattle"/>
    <x v="13"/>
    <x v="1"/>
    <s v="FUR-TA-10002958"/>
    <s v="Furniture"/>
    <x v="2"/>
    <s v="Bevis Oval Conference Table, Walnut"/>
    <n v="2348.8200000000002"/>
    <n v="9"/>
    <n v="399.29939999999999"/>
    <x v="3"/>
    <x v="4"/>
  </r>
  <r>
    <x v="978"/>
    <x v="332"/>
    <n v="42917"/>
    <x v="1"/>
    <s v="DR-12880"/>
    <s v="Dan Reichenbach"/>
    <x v="1"/>
    <s v="United States"/>
    <s v="Miami"/>
    <x v="1"/>
    <x v="0"/>
    <s v="FUR-CH-10001545"/>
    <s v="Furniture"/>
    <x v="1"/>
    <s v="Hon Comfortask Task/Swivel Chairs"/>
    <n v="273.55200000000002"/>
    <n v="3"/>
    <n v="-13.6776"/>
    <x v="2"/>
    <x v="2"/>
  </r>
  <r>
    <x v="979"/>
    <x v="650"/>
    <n v="42605"/>
    <x v="0"/>
    <s v="RB-19465"/>
    <s v="Rick Bensley"/>
    <x v="2"/>
    <s v="United States"/>
    <s v="Philadelphia"/>
    <x v="3"/>
    <x v="2"/>
    <s v="FUR-TA-10002530"/>
    <s v="Furniture"/>
    <x v="2"/>
    <s v="Iceberg OfficeWorks 42&quot; Round Tables"/>
    <n v="815.29200000000003"/>
    <n v="9"/>
    <n v="-339.70499999999998"/>
    <x v="3"/>
    <x v="10"/>
  </r>
  <r>
    <x v="980"/>
    <x v="651"/>
    <n v="41685"/>
    <x v="1"/>
    <s v="NF-18385"/>
    <s v="Natalie Fritzler"/>
    <x v="0"/>
    <s v="United States"/>
    <s v="Chesapeake"/>
    <x v="25"/>
    <x v="0"/>
    <s v="FUR-TA-10003715"/>
    <s v="Furniture"/>
    <x v="2"/>
    <s v="Hon 2111 Invitation Series Corner Table"/>
    <n v="1256.22"/>
    <n v="6"/>
    <n v="75.373199999999997"/>
    <x v="4"/>
    <x v="11"/>
  </r>
  <r>
    <x v="981"/>
    <x v="292"/>
    <n v="42827"/>
    <x v="1"/>
    <s v="ML-18040"/>
    <s v="Michelle Lonsdale"/>
    <x v="1"/>
    <s v="United States"/>
    <s v="Dearborn"/>
    <x v="17"/>
    <x v="3"/>
    <s v="FUR-FU-10004245"/>
    <s v="Furniture"/>
    <x v="3"/>
    <s v="Career Cubicle Clock, 8 1/4&quot;, Black"/>
    <n v="60.84"/>
    <n v="3"/>
    <n v="23.119199999999999"/>
    <x v="1"/>
    <x v="9"/>
  </r>
  <r>
    <x v="982"/>
    <x v="652"/>
    <n v="42000"/>
    <x v="1"/>
    <s v="GM-14440"/>
    <s v="Gary McGarr"/>
    <x v="0"/>
    <s v="United States"/>
    <s v="San Diego"/>
    <x v="2"/>
    <x v="1"/>
    <s v="FUR-CH-10004287"/>
    <s v="Furniture"/>
    <x v="1"/>
    <s v="SAFCO Arco Folding Chair"/>
    <n v="1325.76"/>
    <n v="6"/>
    <n v="149.148"/>
    <x v="6"/>
    <x v="5"/>
  </r>
  <r>
    <x v="982"/>
    <x v="652"/>
    <n v="42000"/>
    <x v="1"/>
    <s v="GM-14440"/>
    <s v="Gary McGarr"/>
    <x v="0"/>
    <s v="United States"/>
    <s v="San Diego"/>
    <x v="2"/>
    <x v="1"/>
    <s v="FUR-CH-10000595"/>
    <s v="Furniture"/>
    <x v="1"/>
    <s v="Safco Contoured Stacking Chairs"/>
    <n v="572.16"/>
    <n v="3"/>
    <n v="35.76"/>
    <x v="6"/>
    <x v="5"/>
  </r>
  <r>
    <x v="983"/>
    <x v="610"/>
    <n v="42465"/>
    <x v="0"/>
    <s v="DB-12910"/>
    <s v="Daniel Byrd"/>
    <x v="2"/>
    <s v="United States"/>
    <s v="Columbus"/>
    <x v="24"/>
    <x v="0"/>
    <s v="FUR-FU-10003274"/>
    <s v="Furniture"/>
    <x v="3"/>
    <s v="Regeneration Desk Collection"/>
    <n v="7.04"/>
    <n v="4"/>
    <n v="3.0975999999999999"/>
    <x v="4"/>
    <x v="6"/>
  </r>
  <r>
    <x v="984"/>
    <x v="438"/>
    <n v="42844"/>
    <x v="1"/>
    <s v="HM-14860"/>
    <s v="Harry Marie"/>
    <x v="1"/>
    <s v="United States"/>
    <s v="Morristown"/>
    <x v="18"/>
    <x v="2"/>
    <s v="FUR-FU-10004018"/>
    <s v="Furniture"/>
    <x v="3"/>
    <s v="Tensor Computer Mounted Lamp"/>
    <n v="74.45"/>
    <n v="5"/>
    <n v="20.101500000000001"/>
    <x v="2"/>
    <x v="6"/>
  </r>
  <r>
    <x v="985"/>
    <x v="653"/>
    <n v="42013"/>
    <x v="1"/>
    <s v="AG-10495"/>
    <s v="Andrew Gjertsen"/>
    <x v="1"/>
    <s v="United States"/>
    <s v="Alexandria"/>
    <x v="25"/>
    <x v="0"/>
    <s v="FUR-FU-10001473"/>
    <s v="Furniture"/>
    <x v="3"/>
    <s v="DAX Wood Document Frame"/>
    <n v="192.22"/>
    <n v="14"/>
    <n v="69.199200000000005"/>
    <x v="2"/>
    <x v="8"/>
  </r>
  <r>
    <x v="986"/>
    <x v="357"/>
    <n v="42935"/>
    <x v="0"/>
    <s v="AJ-10795"/>
    <s v="Anthony Johnson"/>
    <x v="1"/>
    <s v="United States"/>
    <s v="Apple Valley"/>
    <x v="2"/>
    <x v="1"/>
    <s v="FUR-BO-10002613"/>
    <s v="Furniture"/>
    <x v="0"/>
    <s v="Atlantic Metals Mobile 4-Shelf Bookcases, Custom Colors"/>
    <n v="1194.165"/>
    <n v="5"/>
    <n v="210.73500000000001"/>
    <x v="3"/>
    <x v="3"/>
  </r>
  <r>
    <x v="987"/>
    <x v="105"/>
    <n v="42725"/>
    <x v="2"/>
    <s v="AH-10120"/>
    <s v="Adrian Hane"/>
    <x v="2"/>
    <s v="United States"/>
    <s v="Salem"/>
    <x v="36"/>
    <x v="1"/>
    <s v="FUR-TA-10002530"/>
    <s v="Furniture"/>
    <x v="2"/>
    <s v="Iceberg OfficeWorks 42&quot; Round Tables"/>
    <n v="377.45"/>
    <n v="5"/>
    <n v="-264.21499999999997"/>
    <x v="0"/>
    <x v="5"/>
  </r>
  <r>
    <x v="988"/>
    <x v="211"/>
    <n v="42644"/>
    <x v="1"/>
    <s v="CL-12700"/>
    <s v="Craig Leslie"/>
    <x v="2"/>
    <s v="United States"/>
    <s v="Aurora"/>
    <x v="12"/>
    <x v="1"/>
    <s v="FUR-FU-10002671"/>
    <s v="Furniture"/>
    <x v="3"/>
    <s v="Electrix 20W Halogen Replacement Bulb for Zoom-In Desk Lamp"/>
    <n v="21.44"/>
    <n v="2"/>
    <n v="7.5039999999999996"/>
    <x v="1"/>
    <x v="4"/>
  </r>
  <r>
    <x v="989"/>
    <x v="654"/>
    <n v="42166"/>
    <x v="0"/>
    <s v="TG-21640"/>
    <s v="Trudy Glocke"/>
    <x v="0"/>
    <s v="United States"/>
    <s v="Pocatello"/>
    <x v="42"/>
    <x v="1"/>
    <s v="FUR-FU-10003192"/>
    <s v="Furniture"/>
    <x v="3"/>
    <s v="Luxo Adjustable Task Clamp Lamp"/>
    <n v="355.36"/>
    <n v="4"/>
    <n v="92.393600000000006"/>
    <x v="3"/>
    <x v="2"/>
  </r>
  <r>
    <x v="990"/>
    <x v="527"/>
    <n v="42009"/>
    <x v="1"/>
    <s v="ZC-21910"/>
    <s v="Zuschuss Carroll"/>
    <x v="0"/>
    <s v="United States"/>
    <s v="Chicago"/>
    <x v="8"/>
    <x v="3"/>
    <s v="FUR-FU-10000193"/>
    <s v="Furniture"/>
    <x v="3"/>
    <s v="Tenex Chairmats For Use with Hard Floors"/>
    <n v="38.975999999999999"/>
    <n v="3"/>
    <n v="-50.668799999999997"/>
    <x v="1"/>
    <x v="5"/>
  </r>
  <r>
    <x v="991"/>
    <x v="655"/>
    <n v="41848"/>
    <x v="3"/>
    <s v="CK-12205"/>
    <s v="Chloris Kastensmidt"/>
    <x v="0"/>
    <s v="United States"/>
    <s v="Apopka"/>
    <x v="1"/>
    <x v="0"/>
    <s v="FUR-FU-10003623"/>
    <s v="Furniture"/>
    <x v="3"/>
    <s v="DataProducts Ampli Magnifier Task Lamp, Black,"/>
    <n v="129.88800000000001"/>
    <n v="6"/>
    <n v="12.988799999999999"/>
    <x v="7"/>
    <x v="3"/>
  </r>
  <r>
    <x v="992"/>
    <x v="626"/>
    <n v="42369"/>
    <x v="1"/>
    <s v="RB-19705"/>
    <s v="Roger Barcio"/>
    <x v="2"/>
    <s v="United States"/>
    <s v="Houston"/>
    <x v="5"/>
    <x v="3"/>
    <s v="FUR-CH-10002044"/>
    <s v="Furniture"/>
    <x v="1"/>
    <s v="Office Star - Contemporary Task Swivel chair with 2-way adjustable arms, Plum"/>
    <n v="275.05799999999999"/>
    <n v="3"/>
    <n v="-90.376199999999997"/>
    <x v="2"/>
    <x v="5"/>
  </r>
  <r>
    <x v="993"/>
    <x v="479"/>
    <n v="42354"/>
    <x v="1"/>
    <s v="KM-16225"/>
    <s v="Kalyca Meade"/>
    <x v="1"/>
    <s v="United States"/>
    <s v="Baltimore"/>
    <x v="32"/>
    <x v="2"/>
    <s v="FUR-CH-10000785"/>
    <s v="Furniture"/>
    <x v="1"/>
    <s v="Global Ergonomic Managers Chair"/>
    <n v="542.94000000000005"/>
    <n v="3"/>
    <n v="141.1644"/>
    <x v="6"/>
    <x v="5"/>
  </r>
  <r>
    <x v="994"/>
    <x v="399"/>
    <n v="42497"/>
    <x v="0"/>
    <s v="AH-10465"/>
    <s v="Amy Hunt"/>
    <x v="0"/>
    <s v="United States"/>
    <s v="San Francisco"/>
    <x v="2"/>
    <x v="1"/>
    <s v="FUR-TA-10001676"/>
    <s v="Furniture"/>
    <x v="2"/>
    <s v="Hon 61000 Series Interactive Training Tables"/>
    <n v="71.087999999999994"/>
    <n v="2"/>
    <n v="-1.7771999999999999"/>
    <x v="3"/>
    <x v="7"/>
  </r>
  <r>
    <x v="995"/>
    <x v="609"/>
    <n v="41994"/>
    <x v="1"/>
    <s v="SS-20875"/>
    <s v="Sung Shariari"/>
    <x v="0"/>
    <s v="United States"/>
    <s v="Marion"/>
    <x v="15"/>
    <x v="2"/>
    <s v="FUR-TA-10002645"/>
    <s v="Furniture"/>
    <x v="2"/>
    <s v="Hon Rectangular Conference Tables"/>
    <n v="136.53"/>
    <n v="1"/>
    <n v="-52.336500000000001"/>
    <x v="1"/>
    <x v="5"/>
  </r>
  <r>
    <x v="996"/>
    <x v="190"/>
    <n v="42139"/>
    <x v="1"/>
    <s v="NW-18400"/>
    <s v="Natalie Webber"/>
    <x v="0"/>
    <s v="United States"/>
    <s v="New York City"/>
    <x v="7"/>
    <x v="2"/>
    <s v="FUR-FU-10001095"/>
    <s v="Furniture"/>
    <x v="3"/>
    <s v="DAX Black Cherry Wood-Tone Poster Frame"/>
    <n v="79.44"/>
    <n v="3"/>
    <n v="30.187200000000001"/>
    <x v="1"/>
    <x v="7"/>
  </r>
  <r>
    <x v="996"/>
    <x v="190"/>
    <n v="42139"/>
    <x v="1"/>
    <s v="NW-18400"/>
    <s v="Natalie Webber"/>
    <x v="0"/>
    <s v="United States"/>
    <s v="New York City"/>
    <x v="7"/>
    <x v="2"/>
    <s v="FUR-CH-10002647"/>
    <s v="Furniture"/>
    <x v="1"/>
    <s v="Situations Contoured Folding Chairs, 4/Set"/>
    <n v="127.764"/>
    <n v="2"/>
    <n v="21.294"/>
    <x v="1"/>
    <x v="7"/>
  </r>
  <r>
    <x v="997"/>
    <x v="64"/>
    <n v="43082"/>
    <x v="1"/>
    <s v="JP-15520"/>
    <s v="Jeremy Pistek"/>
    <x v="0"/>
    <s v="United States"/>
    <s v="Madison"/>
    <x v="16"/>
    <x v="3"/>
    <s v="FUR-BO-10003159"/>
    <s v="Furniture"/>
    <x v="0"/>
    <s v="Sauder Camden County Collection Libraries, Planked Cherry Finish"/>
    <n v="459.92"/>
    <n v="4"/>
    <n v="41.392800000000001"/>
    <x v="2"/>
    <x v="5"/>
  </r>
  <r>
    <x v="998"/>
    <x v="656"/>
    <n v="42918"/>
    <x v="2"/>
    <s v="DR-12880"/>
    <s v="Dan Reichenbach"/>
    <x v="1"/>
    <s v="United States"/>
    <s v="Milford"/>
    <x v="19"/>
    <x v="2"/>
    <s v="FUR-BO-10002598"/>
    <s v="Furniture"/>
    <x v="0"/>
    <s v="Hon Metal Bookcases, Putty"/>
    <n v="638.82000000000005"/>
    <n v="9"/>
    <n v="185.2578"/>
    <x v="0"/>
    <x v="2"/>
  </r>
  <r>
    <x v="998"/>
    <x v="656"/>
    <n v="42918"/>
    <x v="2"/>
    <s v="DR-12880"/>
    <s v="Dan Reichenbach"/>
    <x v="1"/>
    <s v="United States"/>
    <s v="Milford"/>
    <x v="19"/>
    <x v="2"/>
    <s v="FUR-FU-10003976"/>
    <s v="Furniture"/>
    <x v="3"/>
    <s v="DAX Executive Solid Wood Document Frame, Desktop or Hang, Mahogany, 5 x 7"/>
    <n v="25.16"/>
    <n v="2"/>
    <n v="8.5543999999999993"/>
    <x v="0"/>
    <x v="2"/>
  </r>
  <r>
    <x v="999"/>
    <x v="187"/>
    <n v="41664"/>
    <x v="1"/>
    <s v="MV-17485"/>
    <s v="Mark Van Huff"/>
    <x v="0"/>
    <s v="United States"/>
    <s v="Los Angeles"/>
    <x v="2"/>
    <x v="1"/>
    <s v="FUR-FU-10003194"/>
    <s v="Furniture"/>
    <x v="3"/>
    <s v="Eldon Expressions Desk Accessory, Wood Pencil Holder, Oak"/>
    <n v="19.3"/>
    <n v="2"/>
    <n v="5.79"/>
    <x v="2"/>
    <x v="8"/>
  </r>
  <r>
    <x v="1000"/>
    <x v="657"/>
    <n v="42825"/>
    <x v="2"/>
    <s v="DH-13075"/>
    <s v="Dave Hallsten"/>
    <x v="1"/>
    <s v="United States"/>
    <s v="Fairfield"/>
    <x v="2"/>
    <x v="1"/>
    <s v="FUR-FU-10001095"/>
    <s v="Furniture"/>
    <x v="3"/>
    <s v="DAX Black Cherry Wood-Tone Poster Frame"/>
    <n v="26.48"/>
    <n v="1"/>
    <n v="10.0624"/>
    <x v="0"/>
    <x v="9"/>
  </r>
  <r>
    <x v="1000"/>
    <x v="657"/>
    <n v="42825"/>
    <x v="2"/>
    <s v="DH-13075"/>
    <s v="Dave Hallsten"/>
    <x v="1"/>
    <s v="United States"/>
    <s v="Fairfield"/>
    <x v="2"/>
    <x v="1"/>
    <s v="FUR-FU-10003829"/>
    <s v="Furniture"/>
    <x v="3"/>
    <s v="Stackable Trays"/>
    <n v="21.56"/>
    <n v="7"/>
    <n v="6.8992000000000004"/>
    <x v="0"/>
    <x v="9"/>
  </r>
  <r>
    <x v="1001"/>
    <x v="658"/>
    <n v="41795"/>
    <x v="1"/>
    <s v="SS-20410"/>
    <s v="Shahid Shariari"/>
    <x v="0"/>
    <s v="United States"/>
    <s v="Buffalo Grove"/>
    <x v="8"/>
    <x v="3"/>
    <s v="FUR-TA-10001539"/>
    <s v="Furniture"/>
    <x v="2"/>
    <s v="Chromcraft Rectangular Conference Tables"/>
    <n v="355.45499999999998"/>
    <n v="3"/>
    <n v="-184.8366"/>
    <x v="6"/>
    <x v="7"/>
  </r>
  <r>
    <x v="1002"/>
    <x v="659"/>
    <n v="42410"/>
    <x v="1"/>
    <s v="LC-17050"/>
    <s v="Liz Carlisle"/>
    <x v="0"/>
    <s v="United States"/>
    <s v="Richmond"/>
    <x v="0"/>
    <x v="0"/>
    <s v="FUR-CH-10000015"/>
    <s v="Furniture"/>
    <x v="1"/>
    <s v="Hon Multipurpose Stacking Arm Chairs"/>
    <n v="866.4"/>
    <n v="4"/>
    <n v="225.26400000000001"/>
    <x v="1"/>
    <x v="11"/>
  </r>
  <r>
    <x v="1003"/>
    <x v="660"/>
    <n v="42232"/>
    <x v="1"/>
    <s v="BW-11065"/>
    <s v="Barry Weirich"/>
    <x v="0"/>
    <s v="United States"/>
    <s v="Raleigh"/>
    <x v="30"/>
    <x v="0"/>
    <s v="FUR-FU-10004270"/>
    <s v="Furniture"/>
    <x v="3"/>
    <s v="Executive Impressions 13&quot; Clairmont Wall Clock"/>
    <n v="46.152000000000001"/>
    <n v="3"/>
    <n v="12.1149"/>
    <x v="2"/>
    <x v="10"/>
  </r>
  <r>
    <x v="1004"/>
    <x v="661"/>
    <n v="42962"/>
    <x v="2"/>
    <s v="JM-16195"/>
    <s v="Justin MacKendrick"/>
    <x v="0"/>
    <s v="United States"/>
    <s v="Lake Forest"/>
    <x v="2"/>
    <x v="1"/>
    <s v="FUR-FU-10001473"/>
    <s v="Furniture"/>
    <x v="3"/>
    <s v="DAX Wood Document Frame"/>
    <n v="54.92"/>
    <n v="4"/>
    <n v="19.7712"/>
    <x v="0"/>
    <x v="10"/>
  </r>
  <r>
    <x v="1005"/>
    <x v="240"/>
    <n v="42313"/>
    <x v="2"/>
    <s v="FH-14365"/>
    <s v="Fred Hopkins"/>
    <x v="1"/>
    <s v="United States"/>
    <s v="Long Beach"/>
    <x v="7"/>
    <x v="2"/>
    <s v="FUR-CH-10004983"/>
    <s v="Furniture"/>
    <x v="1"/>
    <s v="Office Star - Mid Back Dual function Ergonomic High Back Chair with 2-Way Adjustable Arms"/>
    <n v="1448.82"/>
    <n v="10"/>
    <n v="209.274"/>
    <x v="3"/>
    <x v="0"/>
  </r>
  <r>
    <x v="1006"/>
    <x v="262"/>
    <n v="42275"/>
    <x v="1"/>
    <s v="SC-20440"/>
    <s v="Shaun Chance"/>
    <x v="1"/>
    <s v="United States"/>
    <s v="Los Angeles"/>
    <x v="2"/>
    <x v="1"/>
    <s v="FUR-FU-10000010"/>
    <s v="Furniture"/>
    <x v="3"/>
    <s v="DAX Value U-Channel Document Frames, Easel Back"/>
    <n v="14.91"/>
    <n v="3"/>
    <n v="4.6220999999999997"/>
    <x v="4"/>
    <x v="4"/>
  </r>
  <r>
    <x v="1007"/>
    <x v="188"/>
    <n v="42476"/>
    <x v="1"/>
    <s v="BP-11290"/>
    <s v="Beth Paige"/>
    <x v="0"/>
    <s v="United States"/>
    <s v="Los Angeles"/>
    <x v="2"/>
    <x v="1"/>
    <s v="FUR-CH-10001545"/>
    <s v="Furniture"/>
    <x v="1"/>
    <s v="Hon Comfortask Task/Swivel Chairs"/>
    <n v="638.28800000000001"/>
    <n v="7"/>
    <n v="-31.914400000000001"/>
    <x v="4"/>
    <x v="6"/>
  </r>
  <r>
    <x v="1008"/>
    <x v="163"/>
    <n v="41961"/>
    <x v="1"/>
    <s v="AP-10915"/>
    <s v="Arthur Prichep"/>
    <x v="0"/>
    <s v="United States"/>
    <s v="Los Angeles"/>
    <x v="2"/>
    <x v="1"/>
    <s v="FUR-CH-10000988"/>
    <s v="Furniture"/>
    <x v="1"/>
    <s v="Hon Olson Stacker Stools"/>
    <n v="112.648"/>
    <n v="1"/>
    <n v="11.264799999999999"/>
    <x v="1"/>
    <x v="0"/>
  </r>
  <r>
    <x v="1009"/>
    <x v="125"/>
    <n v="43016"/>
    <x v="1"/>
    <s v="JK-16090"/>
    <s v="Juliana Krohn"/>
    <x v="0"/>
    <s v="United States"/>
    <s v="Springfield"/>
    <x v="36"/>
    <x v="1"/>
    <s v="FUR-BO-10001972"/>
    <s v="Furniture"/>
    <x v="0"/>
    <s v="O'Sullivan 4-Shelf Bookcase in Odessa Pine"/>
    <n v="217.76400000000001"/>
    <n v="6"/>
    <n v="-384.71640000000002"/>
    <x v="6"/>
    <x v="1"/>
  </r>
  <r>
    <x v="1010"/>
    <x v="662"/>
    <n v="42839"/>
    <x v="0"/>
    <s v="MG-18205"/>
    <s v="Mitch Gastineau"/>
    <x v="1"/>
    <s v="United States"/>
    <s v="Jacksonville"/>
    <x v="1"/>
    <x v="0"/>
    <s v="FUR-FU-10003829"/>
    <s v="Furniture"/>
    <x v="3"/>
    <s v="Stackable Trays"/>
    <n v="12.32"/>
    <n v="5"/>
    <n v="1.8480000000000001"/>
    <x v="4"/>
    <x v="6"/>
  </r>
  <r>
    <x v="1011"/>
    <x v="560"/>
    <n v="43010"/>
    <x v="2"/>
    <s v="PG-18820"/>
    <s v="Patrick Gardner"/>
    <x v="0"/>
    <s v="United States"/>
    <s v="Bakersfield"/>
    <x v="2"/>
    <x v="1"/>
    <s v="FUR-CH-10002961"/>
    <s v="Furniture"/>
    <x v="1"/>
    <s v="Leather Task Chair, Black"/>
    <n v="72.784000000000006"/>
    <n v="1"/>
    <n v="0"/>
    <x v="0"/>
    <x v="4"/>
  </r>
  <r>
    <x v="1011"/>
    <x v="560"/>
    <n v="43010"/>
    <x v="2"/>
    <s v="PG-18820"/>
    <s v="Patrick Gardner"/>
    <x v="0"/>
    <s v="United States"/>
    <s v="Bakersfield"/>
    <x v="2"/>
    <x v="1"/>
    <s v="FUR-FU-10004848"/>
    <s v="Furniture"/>
    <x v="3"/>
    <s v="Howard Miller 13-3/4&quot; Diameter Brushed Chrome Round Wall Clock"/>
    <n v="51.75"/>
    <n v="1"/>
    <n v="15.525"/>
    <x v="0"/>
    <x v="4"/>
  </r>
  <r>
    <x v="1012"/>
    <x v="189"/>
    <n v="41915"/>
    <x v="0"/>
    <s v="LD-17005"/>
    <s v="Lisa DeCherney"/>
    <x v="0"/>
    <s v="United States"/>
    <s v="New York City"/>
    <x v="7"/>
    <x v="2"/>
    <s v="FUR-FU-10000521"/>
    <s v="Furniture"/>
    <x v="3"/>
    <s v="Seth Thomas 14&quot; Putty-Colored Wall Clock"/>
    <n v="117.36"/>
    <n v="4"/>
    <n v="36.381599999999999"/>
    <x v="4"/>
    <x v="4"/>
  </r>
  <r>
    <x v="1013"/>
    <x v="663"/>
    <n v="41876"/>
    <x v="0"/>
    <s v="CR-12730"/>
    <s v="Craig Reiter"/>
    <x v="0"/>
    <s v="United States"/>
    <s v="Chicago"/>
    <x v="8"/>
    <x v="3"/>
    <s v="FUR-CH-10004495"/>
    <s v="Furniture"/>
    <x v="1"/>
    <s v="Global Leather and Oak Executive Chair, Black"/>
    <n v="421.37200000000001"/>
    <n v="2"/>
    <n v="-6.0195999999999996"/>
    <x v="2"/>
    <x v="10"/>
  </r>
  <r>
    <x v="1014"/>
    <x v="596"/>
    <n v="43058"/>
    <x v="1"/>
    <s v="KE-16420"/>
    <s v="Katrina Edelman"/>
    <x v="1"/>
    <s v="United States"/>
    <s v="Dallas"/>
    <x v="5"/>
    <x v="3"/>
    <s v="FUR-BO-10003441"/>
    <s v="Furniture"/>
    <x v="0"/>
    <s v="Bush Westfield Collection Bookcases, Fully Assembled"/>
    <n v="205.9992"/>
    <n v="3"/>
    <n v="-27.264600000000002"/>
    <x v="6"/>
    <x v="0"/>
  </r>
  <r>
    <x v="1015"/>
    <x v="664"/>
    <n v="42411"/>
    <x v="1"/>
    <s v="KB-16240"/>
    <s v="Karen Bern"/>
    <x v="1"/>
    <s v="United States"/>
    <s v="Chattanooga"/>
    <x v="9"/>
    <x v="0"/>
    <s v="FUR-FU-10000723"/>
    <s v="Furniture"/>
    <x v="3"/>
    <s v="Deflect-o EconoMat Studded, No Bevel Mat for Low Pile Carpeting"/>
    <n v="132.22399999999999"/>
    <n v="4"/>
    <n v="-18.180800000000001"/>
    <x v="2"/>
    <x v="11"/>
  </r>
  <r>
    <x v="1016"/>
    <x v="665"/>
    <n v="42089"/>
    <x v="1"/>
    <s v="JD-16150"/>
    <s v="Justin Deggeller"/>
    <x v="1"/>
    <s v="United States"/>
    <s v="San Diego"/>
    <x v="2"/>
    <x v="1"/>
    <s v="FUR-FU-10000747"/>
    <s v="Furniture"/>
    <x v="3"/>
    <s v="Tenex B1-RE Series Chair Mats for Low Pile Carpets"/>
    <n v="91.96"/>
    <n v="2"/>
    <n v="15.6332"/>
    <x v="4"/>
    <x v="9"/>
  </r>
  <r>
    <x v="1017"/>
    <x v="666"/>
    <n v="42873"/>
    <x v="1"/>
    <s v="CS-12175"/>
    <s v="Charles Sheldon"/>
    <x v="1"/>
    <s v="United States"/>
    <s v="San Francisco"/>
    <x v="2"/>
    <x v="1"/>
    <s v="FUR-TA-10001520"/>
    <s v="Furniture"/>
    <x v="2"/>
    <s v="Lesro Sheffield Collection Coffee Table, End Table, Center Table, Corner Table"/>
    <n v="285.48"/>
    <n v="5"/>
    <n v="-10.705500000000001"/>
    <x v="6"/>
    <x v="7"/>
  </r>
  <r>
    <x v="1018"/>
    <x v="667"/>
    <n v="42984"/>
    <x v="0"/>
    <s v="KB-16405"/>
    <s v="Katrina Bavinger"/>
    <x v="2"/>
    <s v="United States"/>
    <s v="New York City"/>
    <x v="7"/>
    <x v="2"/>
    <s v="FUR-CH-10004626"/>
    <s v="Furniture"/>
    <x v="1"/>
    <s v="Office Star Flex Back Scooter Chair with Aluminum Finish Frame"/>
    <n v="90.801000000000002"/>
    <n v="1"/>
    <n v="14.124599999999999"/>
    <x v="0"/>
    <x v="4"/>
  </r>
  <r>
    <x v="1018"/>
    <x v="667"/>
    <n v="42984"/>
    <x v="0"/>
    <s v="KB-16405"/>
    <s v="Katrina Bavinger"/>
    <x v="2"/>
    <s v="United States"/>
    <s v="New York City"/>
    <x v="7"/>
    <x v="2"/>
    <s v="FUR-CH-10004860"/>
    <s v="Furniture"/>
    <x v="1"/>
    <s v="Global Low Back Tilter Chair"/>
    <n v="181.76400000000001"/>
    <n v="2"/>
    <n v="-8.0784000000000002"/>
    <x v="0"/>
    <x v="4"/>
  </r>
  <r>
    <x v="1019"/>
    <x v="122"/>
    <n v="42711"/>
    <x v="1"/>
    <s v="MM-17920"/>
    <s v="Michael Moore"/>
    <x v="0"/>
    <s v="United States"/>
    <s v="Richmond"/>
    <x v="6"/>
    <x v="3"/>
    <s v="FUR-TA-10004575"/>
    <s v="Furniture"/>
    <x v="2"/>
    <s v="Hon 5100 Series Wood Tables"/>
    <n v="581.96"/>
    <n v="2"/>
    <n v="104.75279999999999"/>
    <x v="4"/>
    <x v="5"/>
  </r>
  <r>
    <x v="1019"/>
    <x v="122"/>
    <n v="42711"/>
    <x v="1"/>
    <s v="MM-17920"/>
    <s v="Michael Moore"/>
    <x v="0"/>
    <s v="United States"/>
    <s v="Richmond"/>
    <x v="6"/>
    <x v="3"/>
    <s v="FUR-CH-10004754"/>
    <s v="Furniture"/>
    <x v="1"/>
    <s v="Global Stack Chair with Arms, Black"/>
    <n v="29.98"/>
    <n v="1"/>
    <n v="8.0945999999999998"/>
    <x v="4"/>
    <x v="5"/>
  </r>
  <r>
    <x v="1020"/>
    <x v="668"/>
    <n v="42577"/>
    <x v="1"/>
    <s v="BP-11290"/>
    <s v="Beth Paige"/>
    <x v="0"/>
    <s v="United States"/>
    <s v="Concord"/>
    <x v="30"/>
    <x v="0"/>
    <s v="FUR-CH-10002961"/>
    <s v="Furniture"/>
    <x v="1"/>
    <s v="Leather Task Chair, Black"/>
    <n v="363.92"/>
    <n v="5"/>
    <n v="0"/>
    <x v="2"/>
    <x v="3"/>
  </r>
  <r>
    <x v="1021"/>
    <x v="159"/>
    <n v="42273"/>
    <x v="0"/>
    <s v="MG-17875"/>
    <s v="Michael Grace"/>
    <x v="2"/>
    <s v="United States"/>
    <s v="Arlington"/>
    <x v="25"/>
    <x v="0"/>
    <s v="FUR-FU-10002554"/>
    <s v="Furniture"/>
    <x v="3"/>
    <s v="Westinghouse Floor Lamp with Metal Mesh Shade, Black"/>
    <n v="47.98"/>
    <n v="2"/>
    <n v="11.035399999999999"/>
    <x v="4"/>
    <x v="4"/>
  </r>
  <r>
    <x v="1022"/>
    <x v="669"/>
    <n v="42329"/>
    <x v="1"/>
    <s v="BS-11665"/>
    <s v="Brian Stugart"/>
    <x v="0"/>
    <s v="United States"/>
    <s v="San Diego"/>
    <x v="2"/>
    <x v="1"/>
    <s v="FUR-FU-10002813"/>
    <s v="Furniture"/>
    <x v="3"/>
    <s v="DAX Contemporary Wood Frame with Silver Metal Mat, Desktop, 11 x 14 Size"/>
    <n v="80.959999999999994"/>
    <n v="4"/>
    <n v="29.145600000000002"/>
    <x v="4"/>
    <x v="0"/>
  </r>
  <r>
    <x v="1022"/>
    <x v="669"/>
    <n v="42329"/>
    <x v="1"/>
    <s v="BS-11665"/>
    <s v="Brian Stugart"/>
    <x v="0"/>
    <s v="United States"/>
    <s v="San Diego"/>
    <x v="2"/>
    <x v="1"/>
    <s v="FUR-CH-10001708"/>
    <s v="Furniture"/>
    <x v="1"/>
    <s v="Office Star - Contemporary Swivel Chair with Padded Adjustable Arms and Flex Back"/>
    <n v="225.56800000000001"/>
    <n v="2"/>
    <n v="2.8195999999999999"/>
    <x v="4"/>
    <x v="0"/>
  </r>
  <r>
    <x v="1022"/>
    <x v="669"/>
    <n v="42329"/>
    <x v="1"/>
    <s v="BS-11665"/>
    <s v="Brian Stugart"/>
    <x v="0"/>
    <s v="United States"/>
    <s v="San Diego"/>
    <x v="2"/>
    <x v="1"/>
    <s v="FUR-FU-10001591"/>
    <s v="Furniture"/>
    <x v="3"/>
    <s v="Advantus Panel Wall Certificate Holder - 8.5x11"/>
    <n v="36.6"/>
    <n v="3"/>
    <n v="15.372"/>
    <x v="4"/>
    <x v="0"/>
  </r>
  <r>
    <x v="1023"/>
    <x v="670"/>
    <n v="42322"/>
    <x v="1"/>
    <s v="PO-19180"/>
    <s v="Philisse Overcash"/>
    <x v="2"/>
    <s v="United States"/>
    <s v="Roseville"/>
    <x v="11"/>
    <x v="3"/>
    <s v="FUR-FU-10004351"/>
    <s v="Furniture"/>
    <x v="3"/>
    <s v="Staple-based wall hangings"/>
    <n v="29.22"/>
    <n v="3"/>
    <n v="12.8568"/>
    <x v="4"/>
    <x v="0"/>
  </r>
  <r>
    <x v="1024"/>
    <x v="671"/>
    <n v="42227"/>
    <x v="1"/>
    <s v="AH-10690"/>
    <s v="Anna HÃ…Â berlin"/>
    <x v="1"/>
    <s v="United States"/>
    <s v="Dallas"/>
    <x v="5"/>
    <x v="3"/>
    <s v="FUR-FU-10002364"/>
    <s v="Furniture"/>
    <x v="3"/>
    <s v="Eldon Expressions Wood Desk Accessories, Oak"/>
    <n v="14.76"/>
    <n v="5"/>
    <n v="-11.439"/>
    <x v="6"/>
    <x v="10"/>
  </r>
  <r>
    <x v="1025"/>
    <x v="667"/>
    <n v="42985"/>
    <x v="0"/>
    <s v="JK-15730"/>
    <s v="Joe Kamberova"/>
    <x v="0"/>
    <s v="United States"/>
    <s v="Concord"/>
    <x v="2"/>
    <x v="1"/>
    <s v="FUR-BO-10004218"/>
    <s v="Furniture"/>
    <x v="0"/>
    <s v="Bush Heritage Pine Collection 5-Shelf Bookcase, Albany Pine Finish, *Special Order"/>
    <n v="239.666"/>
    <n v="2"/>
    <n v="14.098000000000001"/>
    <x v="4"/>
    <x v="4"/>
  </r>
  <r>
    <x v="1026"/>
    <x v="341"/>
    <n v="42316"/>
    <x v="1"/>
    <s v="MS-17530"/>
    <s v="MaryBeth Skach"/>
    <x v="0"/>
    <s v="United States"/>
    <s v="Conway"/>
    <x v="31"/>
    <x v="0"/>
    <s v="FUR-TA-10002530"/>
    <s v="Furniture"/>
    <x v="2"/>
    <s v="Iceberg OfficeWorks 42&quot; Round Tables"/>
    <n v="301.95999999999998"/>
    <n v="2"/>
    <n v="45.293999999999997"/>
    <x v="1"/>
    <x v="0"/>
  </r>
  <r>
    <x v="1027"/>
    <x v="31"/>
    <n v="41858"/>
    <x v="0"/>
    <s v="RS-19420"/>
    <s v="Ricardo Sperren"/>
    <x v="1"/>
    <s v="United States"/>
    <s v="Meriden"/>
    <x v="19"/>
    <x v="2"/>
    <s v="FUR-CH-10002335"/>
    <s v="Furniture"/>
    <x v="1"/>
    <s v="Hon GuestStacker Chair"/>
    <n v="1133.3499999999999"/>
    <n v="5"/>
    <n v="294.67099999999999"/>
    <x v="3"/>
    <x v="10"/>
  </r>
  <r>
    <x v="1028"/>
    <x v="267"/>
    <n v="42686"/>
    <x v="1"/>
    <s v="MA-17995"/>
    <s v="Michelle Arnett"/>
    <x v="2"/>
    <s v="United States"/>
    <s v="Cheyenne"/>
    <x v="45"/>
    <x v="1"/>
    <s v="FUR-CH-10001215"/>
    <s v="Furniture"/>
    <x v="1"/>
    <s v="Global Troy Executive Leather Low-Back Tilter"/>
    <n v="1603.136"/>
    <n v="4"/>
    <n v="100.196"/>
    <x v="2"/>
    <x v="0"/>
  </r>
  <r>
    <x v="1029"/>
    <x v="184"/>
    <n v="42535"/>
    <x v="3"/>
    <s v="EB-13705"/>
    <s v="Ed Braxton"/>
    <x v="1"/>
    <s v="United States"/>
    <s v="Anaheim"/>
    <x v="2"/>
    <x v="1"/>
    <s v="FUR-TA-10001771"/>
    <s v="Furniture"/>
    <x v="2"/>
    <s v="Bush Cubix Conference Tables, Fully Assembled"/>
    <n v="1293.4880000000001"/>
    <n v="7"/>
    <n v="80.843000000000004"/>
    <x v="7"/>
    <x v="2"/>
  </r>
  <r>
    <x v="1030"/>
    <x v="211"/>
    <n v="42641"/>
    <x v="1"/>
    <s v="RD-19900"/>
    <s v="Ruben Dartt"/>
    <x v="0"/>
    <s v="United States"/>
    <s v="Bloomington"/>
    <x v="6"/>
    <x v="3"/>
    <s v="FUR-FU-10004006"/>
    <s v="Furniture"/>
    <x v="3"/>
    <s v="Deflect-o DuraMat Lighweight, Studded, Beveled Mat for Low Pile Carpeting"/>
    <n v="127.95"/>
    <n v="3"/>
    <n v="21.7515"/>
    <x v="4"/>
    <x v="4"/>
  </r>
  <r>
    <x v="1031"/>
    <x v="126"/>
    <n v="42635"/>
    <x v="1"/>
    <s v="JW-15220"/>
    <s v="Jane Waco"/>
    <x v="1"/>
    <s v="United States"/>
    <s v="San Diego"/>
    <x v="2"/>
    <x v="1"/>
    <s v="FUR-CH-10001215"/>
    <s v="Furniture"/>
    <x v="1"/>
    <s v="Global Troy Executive Leather Low-Back Tilter"/>
    <n v="801.56799999999998"/>
    <n v="2"/>
    <n v="50.097999999999999"/>
    <x v="4"/>
    <x v="4"/>
  </r>
  <r>
    <x v="1031"/>
    <x v="126"/>
    <n v="42635"/>
    <x v="1"/>
    <s v="JW-15220"/>
    <s v="Jane Waco"/>
    <x v="1"/>
    <s v="United States"/>
    <s v="San Diego"/>
    <x v="2"/>
    <x v="1"/>
    <s v="FUR-CH-10002880"/>
    <s v="Furniture"/>
    <x v="1"/>
    <s v="Global High-Back Leather Tilter, Burgundy"/>
    <n v="885.52800000000002"/>
    <n v="9"/>
    <n v="-99.621899999999997"/>
    <x v="4"/>
    <x v="4"/>
  </r>
  <r>
    <x v="1032"/>
    <x v="345"/>
    <n v="42444"/>
    <x v="0"/>
    <s v="EH-13765"/>
    <s v="Edward Hooks"/>
    <x v="1"/>
    <s v="United States"/>
    <s v="San Francisco"/>
    <x v="2"/>
    <x v="1"/>
    <s v="FUR-FU-10004712"/>
    <s v="Furniture"/>
    <x v="3"/>
    <s v="Westinghouse Mesh Shade Clip-On Gooseneck Lamp, Black"/>
    <n v="28.28"/>
    <n v="2"/>
    <n v="7.3528000000000002"/>
    <x v="3"/>
    <x v="9"/>
  </r>
  <r>
    <x v="1033"/>
    <x v="672"/>
    <n v="42469"/>
    <x v="1"/>
    <s v="ZD-21925"/>
    <s v="Zuschuss Donatelli"/>
    <x v="0"/>
    <s v="United States"/>
    <s v="Richmond"/>
    <x v="6"/>
    <x v="3"/>
    <s v="FUR-FU-10003799"/>
    <s v="Furniture"/>
    <x v="3"/>
    <s v="Seth Thomas 13 1/2&quot; Wall Clock"/>
    <n v="71.12"/>
    <n v="4"/>
    <n v="22.0472"/>
    <x v="6"/>
    <x v="6"/>
  </r>
  <r>
    <x v="1034"/>
    <x v="673"/>
    <n v="42706"/>
    <x v="1"/>
    <s v="PC-18745"/>
    <s v="Pamela Coakley"/>
    <x v="1"/>
    <s v="United States"/>
    <s v="Westfield"/>
    <x v="18"/>
    <x v="2"/>
    <s v="FUR-FU-10001889"/>
    <s v="Furniture"/>
    <x v="3"/>
    <s v="Ultra Door Pull Handle"/>
    <n v="31.56"/>
    <n v="3"/>
    <n v="10.4148"/>
    <x v="2"/>
    <x v="0"/>
  </r>
  <r>
    <x v="1035"/>
    <x v="674"/>
    <n v="42711"/>
    <x v="1"/>
    <s v="KD-16495"/>
    <s v="Keith Dawkins"/>
    <x v="1"/>
    <s v="United States"/>
    <s v="San Jose"/>
    <x v="2"/>
    <x v="1"/>
    <s v="FUR-FU-10003026"/>
    <s v="Furniture"/>
    <x v="3"/>
    <s v="Eldon Regeneration Recycled Desk Accessories, Black"/>
    <n v="14.52"/>
    <n v="3"/>
    <n v="5.6627999999999998"/>
    <x v="2"/>
    <x v="5"/>
  </r>
  <r>
    <x v="1036"/>
    <x v="5"/>
    <n v="42270"/>
    <x v="1"/>
    <s v="PF-19120"/>
    <s v="Peter Fuller"/>
    <x v="0"/>
    <s v="United States"/>
    <s v="New York City"/>
    <x v="7"/>
    <x v="2"/>
    <s v="FUR-CH-10001973"/>
    <s v="Furniture"/>
    <x v="1"/>
    <s v="Office Star Flex Back Scooter Chair with White Frame"/>
    <n v="199.76400000000001"/>
    <n v="2"/>
    <n v="8.8783999999999992"/>
    <x v="6"/>
    <x v="4"/>
  </r>
  <r>
    <x v="1036"/>
    <x v="5"/>
    <n v="42270"/>
    <x v="1"/>
    <s v="PF-19120"/>
    <s v="Peter Fuller"/>
    <x v="0"/>
    <s v="United States"/>
    <s v="New York City"/>
    <x v="7"/>
    <x v="2"/>
    <s v="FUR-BO-10004834"/>
    <s v="Furniture"/>
    <x v="0"/>
    <s v="Riverside Palais Royal Lawyers Bookcase, Royale Cherry Finish"/>
    <n v="4228.7039999999997"/>
    <n v="6"/>
    <n v="158.57640000000001"/>
    <x v="6"/>
    <x v="4"/>
  </r>
  <r>
    <x v="1036"/>
    <x v="5"/>
    <n v="42270"/>
    <x v="1"/>
    <s v="PF-19120"/>
    <s v="Peter Fuller"/>
    <x v="0"/>
    <s v="United States"/>
    <s v="New York City"/>
    <x v="7"/>
    <x v="2"/>
    <s v="FUR-BO-10002213"/>
    <s v="Furniture"/>
    <x v="0"/>
    <s v="DMI Eclipse Executive Suite Bookcases"/>
    <n v="2003.92"/>
    <n v="5"/>
    <n v="-25.048999999999999"/>
    <x v="6"/>
    <x v="4"/>
  </r>
  <r>
    <x v="1037"/>
    <x v="675"/>
    <n v="42704"/>
    <x v="0"/>
    <s v="DK-13225"/>
    <s v="Dean Katz"/>
    <x v="1"/>
    <s v="United States"/>
    <s v="New York City"/>
    <x v="7"/>
    <x v="2"/>
    <s v="FUR-TA-10002958"/>
    <s v="Furniture"/>
    <x v="2"/>
    <s v="Bevis Oval Conference Table, Walnut"/>
    <n v="313.17599999999999"/>
    <n v="2"/>
    <n v="-120.0508"/>
    <x v="4"/>
    <x v="0"/>
  </r>
  <r>
    <x v="1038"/>
    <x v="676"/>
    <n v="41741"/>
    <x v="1"/>
    <s v="RA-19885"/>
    <s v="Ruben Ausman"/>
    <x v="1"/>
    <s v="United States"/>
    <s v="Decatur"/>
    <x v="33"/>
    <x v="0"/>
    <s v="FUR-TA-10001086"/>
    <s v="Furniture"/>
    <x v="2"/>
    <s v="SAFCO PlanMaster Boards, 60w x 37-1/2d, White Melamine"/>
    <n v="1215.92"/>
    <n v="8"/>
    <n v="316.13920000000002"/>
    <x v="4"/>
    <x v="6"/>
  </r>
  <r>
    <x v="1039"/>
    <x v="524"/>
    <n v="41927"/>
    <x v="1"/>
    <s v="DB-13555"/>
    <s v="Dorothy Badders"/>
    <x v="1"/>
    <s v="United States"/>
    <s v="Fayetteville"/>
    <x v="31"/>
    <x v="0"/>
    <s v="FUR-FU-10002107"/>
    <s v="Furniture"/>
    <x v="3"/>
    <s v="Eldon Pizzaz Desk Accessories"/>
    <n v="8.92"/>
    <n v="4"/>
    <n v="3.9247999999999998"/>
    <x v="4"/>
    <x v="1"/>
  </r>
  <r>
    <x v="1040"/>
    <x v="677"/>
    <n v="42925"/>
    <x v="2"/>
    <s v="RL-19615"/>
    <s v="Rob Lucas"/>
    <x v="0"/>
    <s v="United States"/>
    <s v="Philadelphia"/>
    <x v="3"/>
    <x v="2"/>
    <s v="FUR-BO-10001519"/>
    <s v="Furniture"/>
    <x v="0"/>
    <s v="O'Sullivan 3-Shelf Heavy-Duty Bookcases"/>
    <n v="87.21"/>
    <n v="3"/>
    <n v="-45.349200000000003"/>
    <x v="3"/>
    <x v="3"/>
  </r>
  <r>
    <x v="1041"/>
    <x v="557"/>
    <n v="42555"/>
    <x v="3"/>
    <s v="RB-19465"/>
    <s v="Rick Bensley"/>
    <x v="2"/>
    <s v="United States"/>
    <s v="Seattle"/>
    <x v="13"/>
    <x v="1"/>
    <s v="FUR-FU-10000221"/>
    <s v="Furniture"/>
    <x v="3"/>
    <s v="Master Caster Door Stop, Brown"/>
    <n v="25.4"/>
    <n v="5"/>
    <n v="8.6359999999999992"/>
    <x v="7"/>
    <x v="3"/>
  </r>
  <r>
    <x v="1042"/>
    <x v="678"/>
    <n v="41880"/>
    <x v="1"/>
    <s v="JM-15265"/>
    <s v="Janet Molinari"/>
    <x v="1"/>
    <s v="United States"/>
    <s v="Los Angeles"/>
    <x v="2"/>
    <x v="1"/>
    <s v="FUR-FU-10000771"/>
    <s v="Furniture"/>
    <x v="3"/>
    <s v="Eldon 200 Class Desk Accessories, Smoke"/>
    <n v="6.28"/>
    <n v="1"/>
    <n v="2.6375999999999999"/>
    <x v="4"/>
    <x v="10"/>
  </r>
  <r>
    <x v="1043"/>
    <x v="163"/>
    <n v="41958"/>
    <x v="0"/>
    <s v="TS-21430"/>
    <s v="Tom Stivers"/>
    <x v="1"/>
    <s v="United States"/>
    <s v="Reading"/>
    <x v="3"/>
    <x v="2"/>
    <s v="FUR-FU-10000409"/>
    <s v="Furniture"/>
    <x v="3"/>
    <s v="GE 4 Foot Flourescent Tube, 40 Watt"/>
    <n v="23.968"/>
    <n v="2"/>
    <n v="7.7896000000000001"/>
    <x v="4"/>
    <x v="0"/>
  </r>
  <r>
    <x v="1043"/>
    <x v="163"/>
    <n v="41958"/>
    <x v="0"/>
    <s v="TS-21430"/>
    <s v="Tom Stivers"/>
    <x v="1"/>
    <s v="United States"/>
    <s v="Reading"/>
    <x v="3"/>
    <x v="2"/>
    <s v="FUR-BO-10002545"/>
    <s v="Furniture"/>
    <x v="0"/>
    <s v="Atlantic Metals Mobile 3-Shelf Bookcases, Custom Colors"/>
    <n v="521.96"/>
    <n v="4"/>
    <n v="-250.54079999999999"/>
    <x v="4"/>
    <x v="0"/>
  </r>
  <r>
    <x v="1044"/>
    <x v="679"/>
    <n v="42444"/>
    <x v="0"/>
    <s v="DK-13225"/>
    <s v="Dean Katz"/>
    <x v="1"/>
    <s v="United States"/>
    <s v="San Francisco"/>
    <x v="2"/>
    <x v="1"/>
    <s v="FUR-CH-10003746"/>
    <s v="Furniture"/>
    <x v="1"/>
    <s v="Hon 4070 Series Pagoda Round Back Stacking Chairs"/>
    <n v="770.35199999999998"/>
    <n v="3"/>
    <n v="77.035200000000003"/>
    <x v="0"/>
    <x v="9"/>
  </r>
  <r>
    <x v="1045"/>
    <x v="436"/>
    <n v="42780"/>
    <x v="0"/>
    <s v="ML-17395"/>
    <s v="Marina Lichtenstein"/>
    <x v="1"/>
    <s v="United States"/>
    <s v="Los Angeles"/>
    <x v="2"/>
    <x v="1"/>
    <s v="FUR-FU-10003142"/>
    <s v="Furniture"/>
    <x v="3"/>
    <s v="Master Big Foot Doorstop, Beige"/>
    <n v="21.12"/>
    <n v="4"/>
    <n v="6.5472000000000001"/>
    <x v="2"/>
    <x v="11"/>
  </r>
  <r>
    <x v="1046"/>
    <x v="435"/>
    <n v="41842"/>
    <x v="2"/>
    <s v="CC-12145"/>
    <s v="Charles Crestani"/>
    <x v="0"/>
    <s v="United States"/>
    <s v="San Diego"/>
    <x v="2"/>
    <x v="1"/>
    <s v="FUR-FU-10003577"/>
    <s v="Furniture"/>
    <x v="3"/>
    <s v="Nu-Dell Leatherette Frames"/>
    <n v="43.02"/>
    <n v="3"/>
    <n v="15.4872"/>
    <x v="3"/>
    <x v="3"/>
  </r>
  <r>
    <x v="1047"/>
    <x v="335"/>
    <n v="42777"/>
    <x v="1"/>
    <s v="BD-11770"/>
    <s v="Bryan Davis"/>
    <x v="0"/>
    <s v="United States"/>
    <s v="New York City"/>
    <x v="7"/>
    <x v="2"/>
    <s v="FUR-BO-10001811"/>
    <s v="Furniture"/>
    <x v="0"/>
    <s v="Atlantic Metals Mobile 5-Shelf Bookcases, Custom Colors"/>
    <n v="240.78399999999999"/>
    <n v="1"/>
    <n v="30.097999999999999"/>
    <x v="2"/>
    <x v="11"/>
  </r>
  <r>
    <x v="1048"/>
    <x v="266"/>
    <n v="41895"/>
    <x v="1"/>
    <s v="RB-19465"/>
    <s v="Rick Bensley"/>
    <x v="2"/>
    <s v="United States"/>
    <s v="Tulsa"/>
    <x v="37"/>
    <x v="3"/>
    <s v="FUR-TA-10001039"/>
    <s v="Furniture"/>
    <x v="2"/>
    <s v="KI Adjustable-Height Table"/>
    <n v="429.9"/>
    <n v="5"/>
    <n v="111.774"/>
    <x v="6"/>
    <x v="4"/>
  </r>
  <r>
    <x v="1048"/>
    <x v="266"/>
    <n v="41895"/>
    <x v="1"/>
    <s v="RB-19465"/>
    <s v="Rick Bensley"/>
    <x v="2"/>
    <s v="United States"/>
    <s v="Tulsa"/>
    <x v="37"/>
    <x v="3"/>
    <s v="FUR-CH-10004698"/>
    <s v="Furniture"/>
    <x v="1"/>
    <s v="Padded Folding Chairs, Black, 4/Carton"/>
    <n v="161.96"/>
    <n v="2"/>
    <n v="45.348799999999997"/>
    <x v="6"/>
    <x v="4"/>
  </r>
  <r>
    <x v="1049"/>
    <x v="680"/>
    <n v="42576"/>
    <x v="1"/>
    <s v="JS-16030"/>
    <s v="Joy Smith"/>
    <x v="0"/>
    <s v="United States"/>
    <s v="Hattiesburg"/>
    <x v="21"/>
    <x v="0"/>
    <s v="FUR-FU-10001185"/>
    <s v="Furniture"/>
    <x v="3"/>
    <s v="Advantus Employee of the Month Certificate Frame, 11 x 13-1/2"/>
    <n v="185.58"/>
    <n v="6"/>
    <n v="76.087800000000001"/>
    <x v="6"/>
    <x v="3"/>
  </r>
  <r>
    <x v="1049"/>
    <x v="680"/>
    <n v="42576"/>
    <x v="1"/>
    <s v="JS-16030"/>
    <s v="Joy Smith"/>
    <x v="0"/>
    <s v="United States"/>
    <s v="Hattiesburg"/>
    <x v="21"/>
    <x v="0"/>
    <s v="FUR-BO-10003546"/>
    <s v="Furniture"/>
    <x v="0"/>
    <s v="Hon 4-Shelf Metal Bookcases"/>
    <n v="504.9"/>
    <n v="5"/>
    <n v="126.22499999999999"/>
    <x v="6"/>
    <x v="3"/>
  </r>
  <r>
    <x v="1050"/>
    <x v="102"/>
    <n v="42999"/>
    <x v="1"/>
    <s v="ES-14020"/>
    <s v="Erica Smith"/>
    <x v="0"/>
    <s v="United States"/>
    <s v="Los Angeles"/>
    <x v="2"/>
    <x v="1"/>
    <s v="FUR-CH-10003396"/>
    <s v="Furniture"/>
    <x v="1"/>
    <s v="Global Deluxe Steno Chair"/>
    <n v="184.75200000000001"/>
    <n v="3"/>
    <n v="-20.784600000000001"/>
    <x v="6"/>
    <x v="4"/>
  </r>
  <r>
    <x v="1051"/>
    <x v="106"/>
    <n v="42715"/>
    <x v="3"/>
    <s v="NS-18640"/>
    <s v="Noel Staavos"/>
    <x v="1"/>
    <s v="United States"/>
    <s v="Columbus"/>
    <x v="15"/>
    <x v="2"/>
    <s v="FUR-CH-10003298"/>
    <s v="Furniture"/>
    <x v="1"/>
    <s v="Office Star - Contemporary Task Swivel chair with Loop Arms, Charcoal"/>
    <n v="458.43"/>
    <n v="5"/>
    <n v="-137.529"/>
    <x v="7"/>
    <x v="5"/>
  </r>
  <r>
    <x v="1051"/>
    <x v="106"/>
    <n v="42715"/>
    <x v="3"/>
    <s v="NS-18640"/>
    <s v="Noel Staavos"/>
    <x v="1"/>
    <s v="United States"/>
    <s v="Columbus"/>
    <x v="15"/>
    <x v="2"/>
    <s v="FUR-TA-10003008"/>
    <s v="Furniture"/>
    <x v="2"/>
    <s v="Lesro Round Back Collection Coffee Table, End Table"/>
    <n v="328.59"/>
    <n v="3"/>
    <n v="-147.8655"/>
    <x v="7"/>
    <x v="5"/>
  </r>
  <r>
    <x v="1052"/>
    <x v="681"/>
    <n v="41987"/>
    <x v="1"/>
    <s v="SH-19975"/>
    <s v="Sally Hughsby"/>
    <x v="1"/>
    <s v="United States"/>
    <s v="Caldwell"/>
    <x v="42"/>
    <x v="1"/>
    <s v="FUR-CH-10001708"/>
    <s v="Furniture"/>
    <x v="1"/>
    <s v="Office Star - Contemporary Swivel Chair with Padded Adjustable Arms and Flex Back"/>
    <n v="338.35199999999998"/>
    <n v="3"/>
    <n v="4.2294"/>
    <x v="4"/>
    <x v="5"/>
  </r>
  <r>
    <x v="1053"/>
    <x v="536"/>
    <n v="41990"/>
    <x v="1"/>
    <s v="RF-19345"/>
    <s v="Randy Ferguson"/>
    <x v="1"/>
    <s v="United States"/>
    <s v="Phoenix"/>
    <x v="22"/>
    <x v="1"/>
    <s v="FUR-FU-10002553"/>
    <s v="Furniture"/>
    <x v="3"/>
    <s v="Electrix Incandescent Magnifying Lamp, Black"/>
    <n v="87.96"/>
    <n v="3"/>
    <n v="7.6965000000000003"/>
    <x v="4"/>
    <x v="5"/>
  </r>
  <r>
    <x v="1054"/>
    <x v="87"/>
    <n v="42989"/>
    <x v="1"/>
    <s v="AG-10390"/>
    <s v="Allen Goldenen"/>
    <x v="0"/>
    <s v="United States"/>
    <s v="Los Angeles"/>
    <x v="2"/>
    <x v="1"/>
    <s v="FUR-FU-10002597"/>
    <s v="Furniture"/>
    <x v="3"/>
    <s v="C-Line Magnetic Cubicle Keepers, Clear Polypropylene"/>
    <n v="19.760000000000002"/>
    <n v="4"/>
    <n v="8.2992000000000008"/>
    <x v="4"/>
    <x v="4"/>
  </r>
  <r>
    <x v="1055"/>
    <x v="46"/>
    <n v="42315"/>
    <x v="1"/>
    <s v="SW-20245"/>
    <s v="Scot Wooten"/>
    <x v="0"/>
    <s v="United States"/>
    <s v="Troy"/>
    <x v="7"/>
    <x v="2"/>
    <s v="FUR-CH-10003535"/>
    <s v="Furniture"/>
    <x v="1"/>
    <s v="Global Armless Task Chair, Royal Blue"/>
    <n v="109.764"/>
    <n v="2"/>
    <n v="8.5372000000000003"/>
    <x v="2"/>
    <x v="0"/>
  </r>
  <r>
    <x v="1056"/>
    <x v="535"/>
    <n v="42828"/>
    <x v="2"/>
    <s v="GB-14530"/>
    <s v="George Bell"/>
    <x v="1"/>
    <s v="United States"/>
    <s v="Florence"/>
    <x v="10"/>
    <x v="0"/>
    <s v="FUR-FU-10004006"/>
    <s v="Furniture"/>
    <x v="3"/>
    <s v="Deflect-o DuraMat Lighweight, Studded, Beveled Mat for Low Pile Carpeting"/>
    <n v="127.95"/>
    <n v="3"/>
    <n v="21.7515"/>
    <x v="3"/>
    <x v="6"/>
  </r>
  <r>
    <x v="1057"/>
    <x v="226"/>
    <n v="41741"/>
    <x v="1"/>
    <s v="AY-10555"/>
    <s v="Andy Yotov"/>
    <x v="1"/>
    <s v="United States"/>
    <s v="Los Angeles"/>
    <x v="2"/>
    <x v="1"/>
    <s v="FUR-FU-10000747"/>
    <s v="Furniture"/>
    <x v="3"/>
    <s v="Tenex B1-RE Series Chair Mats for Low Pile Carpets"/>
    <n v="91.96"/>
    <n v="2"/>
    <n v="15.6332"/>
    <x v="6"/>
    <x v="6"/>
  </r>
  <r>
    <x v="1057"/>
    <x v="226"/>
    <n v="41741"/>
    <x v="1"/>
    <s v="AY-10555"/>
    <s v="Andy Yotov"/>
    <x v="1"/>
    <s v="United States"/>
    <s v="Los Angeles"/>
    <x v="2"/>
    <x v="1"/>
    <s v="FUR-FU-10001918"/>
    <s v="Furniture"/>
    <x v="3"/>
    <s v="C-Line Cubicle Keepers Polyproplyene Holder With Velcro Backings"/>
    <n v="33.11"/>
    <n v="7"/>
    <n v="12.9129"/>
    <x v="6"/>
    <x v="6"/>
  </r>
  <r>
    <x v="1058"/>
    <x v="682"/>
    <n v="42922"/>
    <x v="3"/>
    <s v="AH-10585"/>
    <s v="Angele Hood"/>
    <x v="0"/>
    <s v="United States"/>
    <s v="Miami"/>
    <x v="1"/>
    <x v="0"/>
    <s v="FUR-CH-10000155"/>
    <s v="Furniture"/>
    <x v="1"/>
    <s v="Global Comet Stacking Armless Chair"/>
    <n v="239.24"/>
    <n v="1"/>
    <n v="23.923999999999999"/>
    <x v="7"/>
    <x v="3"/>
  </r>
  <r>
    <x v="1059"/>
    <x v="683"/>
    <n v="42736"/>
    <x v="1"/>
    <s v="SS-20140"/>
    <s v="Saphhira Shifley"/>
    <x v="1"/>
    <s v="United States"/>
    <s v="Nashua"/>
    <x v="28"/>
    <x v="2"/>
    <s v="FUR-FU-10003142"/>
    <s v="Furniture"/>
    <x v="3"/>
    <s v="Master Big Foot Doorstop, Beige"/>
    <n v="21.12"/>
    <n v="4"/>
    <n v="6.5472000000000001"/>
    <x v="1"/>
    <x v="5"/>
  </r>
  <r>
    <x v="1060"/>
    <x v="646"/>
    <n v="42356"/>
    <x v="1"/>
    <s v="PP-18955"/>
    <s v="Paul Prost"/>
    <x v="2"/>
    <s v="United States"/>
    <s v="Los Angeles"/>
    <x v="2"/>
    <x v="1"/>
    <s v="FUR-FU-10002963"/>
    <s v="Furniture"/>
    <x v="3"/>
    <s v="Master Caster Door Stop, Gray"/>
    <n v="15.24"/>
    <n v="3"/>
    <n v="5.1816000000000004"/>
    <x v="4"/>
    <x v="5"/>
  </r>
  <r>
    <x v="1061"/>
    <x v="631"/>
    <n v="42621"/>
    <x v="1"/>
    <s v="AA-10645"/>
    <s v="Anna Andreadi"/>
    <x v="0"/>
    <s v="United States"/>
    <s v="Georgetown"/>
    <x v="0"/>
    <x v="0"/>
    <s v="FUR-FU-10003347"/>
    <s v="Furniture"/>
    <x v="3"/>
    <s v="Coloredge Poster Frame"/>
    <n v="42.6"/>
    <n v="3"/>
    <n v="16.614000000000001"/>
    <x v="4"/>
    <x v="4"/>
  </r>
  <r>
    <x v="1062"/>
    <x v="684"/>
    <n v="42408"/>
    <x v="1"/>
    <s v="TB-21520"/>
    <s v="Tracy Blumstein"/>
    <x v="0"/>
    <s v="United States"/>
    <s v="Sierra Vista"/>
    <x v="22"/>
    <x v="1"/>
    <s v="FUR-FU-10002088"/>
    <s v="Furniture"/>
    <x v="3"/>
    <s v="Nu-Dell Float Frame 11 x 14 1/2"/>
    <n v="14.368"/>
    <n v="2"/>
    <n v="3.9512"/>
    <x v="4"/>
    <x v="11"/>
  </r>
  <r>
    <x v="1063"/>
    <x v="405"/>
    <n v="42879"/>
    <x v="0"/>
    <s v="AH-10075"/>
    <s v="Adam Hart"/>
    <x v="1"/>
    <s v="United States"/>
    <s v="Knoxville"/>
    <x v="9"/>
    <x v="0"/>
    <s v="FUR-CH-10001482"/>
    <s v="Furniture"/>
    <x v="1"/>
    <s v="Office Star - Mesh Screen back chair with Vinyl seat"/>
    <n v="314.35199999999998"/>
    <n v="3"/>
    <n v="-35.364600000000003"/>
    <x v="2"/>
    <x v="7"/>
  </r>
  <r>
    <x v="1064"/>
    <x v="558"/>
    <n v="42255"/>
    <x v="1"/>
    <s v="CP-12085"/>
    <s v="Cathy Prescott"/>
    <x v="1"/>
    <s v="United States"/>
    <s v="Tucson"/>
    <x v="22"/>
    <x v="1"/>
    <s v="FUR-FU-10002937"/>
    <s v="Furniture"/>
    <x v="3"/>
    <s v="GE 48&quot; Fluorescent Tube, Cool White Energy Saver, 34 Watts, 30/Box"/>
    <n v="238.15199999999999"/>
    <n v="3"/>
    <n v="89.307000000000002"/>
    <x v="2"/>
    <x v="4"/>
  </r>
  <r>
    <x v="1065"/>
    <x v="641"/>
    <n v="42537"/>
    <x v="1"/>
    <s v="BF-11215"/>
    <s v="Benjamin Farhat"/>
    <x v="2"/>
    <s v="United States"/>
    <s v="Minneapolis"/>
    <x v="11"/>
    <x v="3"/>
    <s v="FUR-TA-10001771"/>
    <s v="Furniture"/>
    <x v="2"/>
    <s v="Bush Cubix Conference Tables, Fully Assembled"/>
    <n v="692.94"/>
    <n v="3"/>
    <n v="173.23500000000001"/>
    <x v="1"/>
    <x v="2"/>
  </r>
  <r>
    <x v="1066"/>
    <x v="348"/>
    <n v="42639"/>
    <x v="0"/>
    <s v="JS-15940"/>
    <s v="Joni Sundaresam"/>
    <x v="2"/>
    <s v="United States"/>
    <s v="Lancaster"/>
    <x v="15"/>
    <x v="2"/>
    <s v="FUR-FU-10004963"/>
    <s v="Furniture"/>
    <x v="3"/>
    <s v="Eldon 400 Class Desk Accessories, Black Carbon"/>
    <n v="28"/>
    <n v="4"/>
    <n v="7.7"/>
    <x v="0"/>
    <x v="4"/>
  </r>
  <r>
    <x v="1067"/>
    <x v="685"/>
    <n v="42879"/>
    <x v="1"/>
    <s v="CC-12430"/>
    <s v="Chuck Clark"/>
    <x v="2"/>
    <s v="United States"/>
    <s v="Lakewood"/>
    <x v="2"/>
    <x v="1"/>
    <s v="FUR-CH-10000225"/>
    <s v="Furniture"/>
    <x v="1"/>
    <s v="Global Geo Office Task Chair, Gray"/>
    <n v="518.27200000000005"/>
    <n v="8"/>
    <n v="-97.176000000000002"/>
    <x v="4"/>
    <x v="7"/>
  </r>
  <r>
    <x v="1067"/>
    <x v="685"/>
    <n v="42879"/>
    <x v="1"/>
    <s v="CC-12430"/>
    <s v="Chuck Clark"/>
    <x v="2"/>
    <s v="United States"/>
    <s v="Lakewood"/>
    <x v="2"/>
    <x v="1"/>
    <s v="FUR-FU-10002191"/>
    <s v="Furniture"/>
    <x v="3"/>
    <s v="G.E. Halogen Desk Lamp Bulbs"/>
    <n v="6.98"/>
    <n v="1"/>
    <n v="3.3504"/>
    <x v="4"/>
    <x v="7"/>
  </r>
  <r>
    <x v="1068"/>
    <x v="686"/>
    <n v="42620"/>
    <x v="1"/>
    <s v="PG-18820"/>
    <s v="Patrick Gardner"/>
    <x v="0"/>
    <s v="United States"/>
    <s v="New York City"/>
    <x v="7"/>
    <x v="2"/>
    <s v="FUR-FU-10004864"/>
    <s v="Furniture"/>
    <x v="3"/>
    <s v="Howard Miller 14-1/2&quot; Diameter Chrome Round Wall Clock"/>
    <n v="191.82"/>
    <n v="3"/>
    <n v="61.382399999999997"/>
    <x v="6"/>
    <x v="4"/>
  </r>
  <r>
    <x v="1069"/>
    <x v="687"/>
    <n v="41688"/>
    <x v="3"/>
    <s v="TB-21595"/>
    <s v="Troy Blackwell"/>
    <x v="0"/>
    <s v="United States"/>
    <s v="Lubbock"/>
    <x v="5"/>
    <x v="3"/>
    <s v="FUR-FU-10002396"/>
    <s v="Furniture"/>
    <x v="3"/>
    <s v="DAX Copper Panel Document Frame, 5 x 7 Size"/>
    <n v="25.16"/>
    <n v="5"/>
    <n v="-11.321999999999999"/>
    <x v="7"/>
    <x v="11"/>
  </r>
  <r>
    <x v="1070"/>
    <x v="646"/>
    <n v="42356"/>
    <x v="1"/>
    <s v="EH-13945"/>
    <s v="Eric Hoffmann"/>
    <x v="0"/>
    <s v="United States"/>
    <s v="Costa Mesa"/>
    <x v="2"/>
    <x v="1"/>
    <s v="FUR-FU-10004351"/>
    <s v="Furniture"/>
    <x v="3"/>
    <s v="Staple-based wall hangings"/>
    <n v="29.22"/>
    <n v="3"/>
    <n v="12.8568"/>
    <x v="4"/>
    <x v="5"/>
  </r>
  <r>
    <x v="1071"/>
    <x v="688"/>
    <n v="43004"/>
    <x v="1"/>
    <s v="SV-20365"/>
    <s v="Seth Vernon"/>
    <x v="0"/>
    <s v="United States"/>
    <s v="New York City"/>
    <x v="7"/>
    <x v="2"/>
    <s v="FUR-CH-10003846"/>
    <s v="Furniture"/>
    <x v="1"/>
    <s v="Hon Valutask Swivel Chairs"/>
    <n v="272.64600000000002"/>
    <n v="3"/>
    <n v="18.176400000000001"/>
    <x v="6"/>
    <x v="4"/>
  </r>
  <r>
    <x v="1071"/>
    <x v="688"/>
    <n v="43004"/>
    <x v="1"/>
    <s v="SV-20365"/>
    <s v="Seth Vernon"/>
    <x v="0"/>
    <s v="United States"/>
    <s v="New York City"/>
    <x v="7"/>
    <x v="2"/>
    <s v="FUR-CH-10003061"/>
    <s v="Furniture"/>
    <x v="1"/>
    <s v="Global Leather Task Chair, Black"/>
    <n v="80.991"/>
    <n v="1"/>
    <n v="8.0991"/>
    <x v="6"/>
    <x v="4"/>
  </r>
  <r>
    <x v="1071"/>
    <x v="688"/>
    <n v="43004"/>
    <x v="1"/>
    <s v="SV-20365"/>
    <s v="Seth Vernon"/>
    <x v="0"/>
    <s v="United States"/>
    <s v="New York City"/>
    <x v="7"/>
    <x v="2"/>
    <s v="FUR-CH-10004086"/>
    <s v="Furniture"/>
    <x v="1"/>
    <s v="Hon 4070 Series Pagoda Armless Upholstered Stacking Chairs"/>
    <n v="2888.127"/>
    <n v="11"/>
    <n v="609.71569999999997"/>
    <x v="6"/>
    <x v="4"/>
  </r>
  <r>
    <x v="1071"/>
    <x v="688"/>
    <n v="43004"/>
    <x v="1"/>
    <s v="SV-20365"/>
    <s v="Seth Vernon"/>
    <x v="0"/>
    <s v="United States"/>
    <s v="New York City"/>
    <x v="7"/>
    <x v="2"/>
    <s v="FUR-CH-10001215"/>
    <s v="Furniture"/>
    <x v="1"/>
    <s v="Global Troy Executive Leather Low-Back Tilter"/>
    <n v="2254.41"/>
    <n v="5"/>
    <n v="375.73500000000001"/>
    <x v="6"/>
    <x v="4"/>
  </r>
  <r>
    <x v="1072"/>
    <x v="621"/>
    <n v="42971"/>
    <x v="2"/>
    <s v="Dp-13240"/>
    <s v="Dean percer"/>
    <x v="2"/>
    <s v="United States"/>
    <s v="Philadelphia"/>
    <x v="3"/>
    <x v="2"/>
    <s v="FUR-TA-10002356"/>
    <s v="Furniture"/>
    <x v="2"/>
    <s v="Bevis Boat-Shaped Conference Table"/>
    <n v="314.53199999999998"/>
    <n v="2"/>
    <n v="-83.875200000000007"/>
    <x v="3"/>
    <x v="10"/>
  </r>
  <r>
    <x v="1073"/>
    <x v="689"/>
    <n v="42690"/>
    <x v="1"/>
    <s v="SP-20920"/>
    <s v="Susan Pistek"/>
    <x v="0"/>
    <s v="United States"/>
    <s v="Parma"/>
    <x v="15"/>
    <x v="2"/>
    <s v="FUR-CH-10004495"/>
    <s v="Furniture"/>
    <x v="1"/>
    <s v="Global Leather and Oak Executive Chair, Black"/>
    <n v="1474.8019999999999"/>
    <n v="7"/>
    <n v="-21.0686"/>
    <x v="4"/>
    <x v="0"/>
  </r>
  <r>
    <x v="1073"/>
    <x v="689"/>
    <n v="42690"/>
    <x v="1"/>
    <s v="SP-20920"/>
    <s v="Susan Pistek"/>
    <x v="0"/>
    <s v="United States"/>
    <s v="Parma"/>
    <x v="15"/>
    <x v="2"/>
    <s v="FUR-CH-10000454"/>
    <s v="Furniture"/>
    <x v="1"/>
    <s v="Hon Deluxe Fabric Upholstered Stacking Chairs, Rounded Back"/>
    <n v="1537.0740000000001"/>
    <n v="9"/>
    <n v="0"/>
    <x v="4"/>
    <x v="0"/>
  </r>
  <r>
    <x v="1073"/>
    <x v="689"/>
    <n v="42690"/>
    <x v="1"/>
    <s v="SP-20920"/>
    <s v="Susan Pistek"/>
    <x v="0"/>
    <s v="United States"/>
    <s v="Parma"/>
    <x v="15"/>
    <x v="2"/>
    <s v="FUR-CH-10003746"/>
    <s v="Furniture"/>
    <x v="1"/>
    <s v="Hon 4070 Series Pagoda Round Back Stacking Chairs"/>
    <n v="449.37200000000001"/>
    <n v="2"/>
    <n v="-12.8392"/>
    <x v="4"/>
    <x v="0"/>
  </r>
  <r>
    <x v="1074"/>
    <x v="690"/>
    <n v="43003"/>
    <x v="1"/>
    <s v="JR-16210"/>
    <s v="Justin Ritter"/>
    <x v="1"/>
    <s v="United States"/>
    <s v="Springfield"/>
    <x v="36"/>
    <x v="1"/>
    <s v="FUR-FU-10004864"/>
    <s v="Furniture"/>
    <x v="3"/>
    <s v="Howard Miller 14-1/2&quot; Diameter Chrome Round Wall Clock"/>
    <n v="409.21600000000001"/>
    <n v="8"/>
    <n v="61.382399999999997"/>
    <x v="6"/>
    <x v="4"/>
  </r>
  <r>
    <x v="1074"/>
    <x v="690"/>
    <n v="43003"/>
    <x v="1"/>
    <s v="JR-16210"/>
    <s v="Justin Ritter"/>
    <x v="1"/>
    <s v="United States"/>
    <s v="Springfield"/>
    <x v="36"/>
    <x v="1"/>
    <s v="FUR-BO-10001972"/>
    <s v="Furniture"/>
    <x v="0"/>
    <s v="O'Sullivan 4-Shelf Bookcase in Odessa Pine"/>
    <n v="72.587999999999994"/>
    <n v="2"/>
    <n v="-128.2388"/>
    <x v="6"/>
    <x v="4"/>
  </r>
  <r>
    <x v="1075"/>
    <x v="691"/>
    <n v="42466"/>
    <x v="1"/>
    <s v="EH-13990"/>
    <s v="Erica Hackney"/>
    <x v="0"/>
    <s v="United States"/>
    <s v="New York City"/>
    <x v="7"/>
    <x v="2"/>
    <s v="FUR-CH-10003817"/>
    <s v="Furniture"/>
    <x v="1"/>
    <s v="Global Value Steno Chair, Gray"/>
    <n v="327.99599999999998"/>
    <n v="6"/>
    <n v="54.665999999999997"/>
    <x v="6"/>
    <x v="9"/>
  </r>
  <r>
    <x v="1076"/>
    <x v="421"/>
    <n v="42004"/>
    <x v="1"/>
    <s v="TB-21190"/>
    <s v="Thomas Brumley"/>
    <x v="2"/>
    <s v="United States"/>
    <s v="New York City"/>
    <x v="7"/>
    <x v="2"/>
    <s v="FUR-CH-10004477"/>
    <s v="Furniture"/>
    <x v="1"/>
    <s v="Global Push Button Manager's Chair, Indigo"/>
    <n v="767.21400000000006"/>
    <n v="14"/>
    <n v="161.9674"/>
    <x v="4"/>
    <x v="5"/>
  </r>
  <r>
    <x v="1077"/>
    <x v="692"/>
    <n v="42601"/>
    <x v="2"/>
    <s v="AO-10810"/>
    <s v="Anthony O'Donnell"/>
    <x v="1"/>
    <s v="United States"/>
    <s v="Los Angeles"/>
    <x v="2"/>
    <x v="1"/>
    <s v="FUR-TA-10004152"/>
    <s v="Furniture"/>
    <x v="2"/>
    <s v="Barricks 18&quot; x 48&quot; Non-Folding Utility Table with Bottom Storage Shelf"/>
    <n v="161.28"/>
    <n v="2"/>
    <n v="12.096"/>
    <x v="0"/>
    <x v="10"/>
  </r>
  <r>
    <x v="1078"/>
    <x v="693"/>
    <n v="41733"/>
    <x v="1"/>
    <s v="GA-14725"/>
    <s v="Guy Armstrong"/>
    <x v="0"/>
    <s v="United States"/>
    <s v="San Francisco"/>
    <x v="2"/>
    <x v="1"/>
    <s v="FUR-BO-10001337"/>
    <s v="Furniture"/>
    <x v="0"/>
    <s v="O'Sullivan Living Dimensions 2-Shelf Bookcases"/>
    <n v="205.666"/>
    <n v="2"/>
    <n v="-12.098000000000001"/>
    <x v="2"/>
    <x v="9"/>
  </r>
  <r>
    <x v="1079"/>
    <x v="158"/>
    <n v="43100"/>
    <x v="2"/>
    <s v="JG-15310"/>
    <s v="Jason Gross"/>
    <x v="1"/>
    <s v="United States"/>
    <s v="Long Beach"/>
    <x v="2"/>
    <x v="1"/>
    <s v="FUR-CH-10003968"/>
    <s v="Furniture"/>
    <x v="1"/>
    <s v="Novimex Turbo Task Chair"/>
    <n v="340.70400000000001"/>
    <n v="6"/>
    <n v="-34.070399999999999"/>
    <x v="0"/>
    <x v="5"/>
  </r>
  <r>
    <x v="1080"/>
    <x v="57"/>
    <n v="42471"/>
    <x v="2"/>
    <s v="RM-19375"/>
    <s v="Raymond Messe"/>
    <x v="0"/>
    <s v="United States"/>
    <s v="Columbus"/>
    <x v="24"/>
    <x v="0"/>
    <s v="FUR-BO-10001608"/>
    <s v="Furniture"/>
    <x v="0"/>
    <s v="Hon Metal Bookcases, Black"/>
    <n v="354.9"/>
    <n v="5"/>
    <n v="88.724999999999994"/>
    <x v="0"/>
    <x v="6"/>
  </r>
  <r>
    <x v="1081"/>
    <x v="385"/>
    <n v="41719"/>
    <x v="0"/>
    <s v="EK-13795"/>
    <s v="Eileen Kiefer"/>
    <x v="2"/>
    <s v="United States"/>
    <s v="San Francisco"/>
    <x v="2"/>
    <x v="1"/>
    <s v="FUR-BO-10004218"/>
    <s v="Furniture"/>
    <x v="0"/>
    <s v="Bush Heritage Pine Collection 5-Shelf Bookcase, Albany Pine Finish, *Special Order"/>
    <n v="1198.33"/>
    <n v="10"/>
    <n v="70.489999999999995"/>
    <x v="0"/>
    <x v="9"/>
  </r>
  <r>
    <x v="1082"/>
    <x v="333"/>
    <n v="42848"/>
    <x v="2"/>
    <s v="CV-12805"/>
    <s v="Cynthia Voltz"/>
    <x v="1"/>
    <s v="United States"/>
    <s v="Philadelphia"/>
    <x v="3"/>
    <x v="2"/>
    <s v="FUR-FU-10001876"/>
    <s v="Furniture"/>
    <x v="3"/>
    <s v="Computer Room Manger, 14&quot;"/>
    <n v="51.968000000000004"/>
    <n v="2"/>
    <n v="10.393599999999999"/>
    <x v="0"/>
    <x v="6"/>
  </r>
  <r>
    <x v="1082"/>
    <x v="333"/>
    <n v="42848"/>
    <x v="2"/>
    <s v="CV-12805"/>
    <s v="Cynthia Voltz"/>
    <x v="1"/>
    <s v="United States"/>
    <s v="Philadelphia"/>
    <x v="3"/>
    <x v="2"/>
    <s v="FUR-FU-10004671"/>
    <s v="Furniture"/>
    <x v="3"/>
    <s v="Executive Impressions 12&quot; Wall Clock"/>
    <n v="42.408000000000001"/>
    <n v="3"/>
    <n v="9.5418000000000003"/>
    <x v="0"/>
    <x v="6"/>
  </r>
  <r>
    <x v="1083"/>
    <x v="694"/>
    <n v="41719"/>
    <x v="2"/>
    <s v="MC-17605"/>
    <s v="Matt Connell"/>
    <x v="1"/>
    <s v="United States"/>
    <s v="Lakeland"/>
    <x v="1"/>
    <x v="0"/>
    <s v="FUR-FU-10003981"/>
    <s v="Furniture"/>
    <x v="3"/>
    <s v="Eldon Wave Desk Accessories"/>
    <n v="4.992"/>
    <n v="3"/>
    <n v="1.3728"/>
    <x v="3"/>
    <x v="9"/>
  </r>
  <r>
    <x v="1083"/>
    <x v="694"/>
    <n v="41719"/>
    <x v="2"/>
    <s v="MC-17605"/>
    <s v="Matt Connell"/>
    <x v="1"/>
    <s v="United States"/>
    <s v="Lakeland"/>
    <x v="1"/>
    <x v="0"/>
    <s v="FUR-FU-10002508"/>
    <s v="Furniture"/>
    <x v="3"/>
    <s v="Document Clip Frames"/>
    <n v="20.015999999999998"/>
    <n v="3"/>
    <n v="5.5044000000000004"/>
    <x v="3"/>
    <x v="9"/>
  </r>
  <r>
    <x v="1084"/>
    <x v="231"/>
    <n v="42273"/>
    <x v="1"/>
    <s v="GB-14575"/>
    <s v="Giulietta Baptist"/>
    <x v="0"/>
    <s v="United States"/>
    <s v="Columbia"/>
    <x v="10"/>
    <x v="0"/>
    <s v="FUR-CH-10000309"/>
    <s v="Furniture"/>
    <x v="1"/>
    <s v="Global Comet Stacking Arm Chair"/>
    <n v="1690.04"/>
    <n v="4"/>
    <n v="422.51"/>
    <x v="2"/>
    <x v="4"/>
  </r>
  <r>
    <x v="1085"/>
    <x v="106"/>
    <n v="42717"/>
    <x v="2"/>
    <s v="DB-13270"/>
    <s v="Deborah Brumfield"/>
    <x v="2"/>
    <s v="United States"/>
    <s v="Portland"/>
    <x v="36"/>
    <x v="1"/>
    <s v="FUR-CH-10004218"/>
    <s v="Furniture"/>
    <x v="1"/>
    <s v="Global Fabric Manager's Chair, Dark Gray"/>
    <n v="403.92"/>
    <n v="5"/>
    <n v="25.245000000000001"/>
    <x v="3"/>
    <x v="5"/>
  </r>
  <r>
    <x v="1086"/>
    <x v="695"/>
    <n v="42732"/>
    <x v="1"/>
    <s v="JM-15535"/>
    <s v="Jessica Myrick"/>
    <x v="0"/>
    <s v="United States"/>
    <s v="New York City"/>
    <x v="7"/>
    <x v="2"/>
    <s v="FUR-FU-10003192"/>
    <s v="Furniture"/>
    <x v="3"/>
    <s v="Luxo Adjustable Task Clamp Lamp"/>
    <n v="799.56"/>
    <n v="9"/>
    <n v="207.88560000000001"/>
    <x v="4"/>
    <x v="5"/>
  </r>
  <r>
    <x v="1087"/>
    <x v="696"/>
    <n v="42727"/>
    <x v="1"/>
    <s v="PK-19075"/>
    <s v="Pete Kriz"/>
    <x v="0"/>
    <s v="United States"/>
    <s v="Apple Valley"/>
    <x v="2"/>
    <x v="1"/>
    <s v="FUR-CH-10001708"/>
    <s v="Furniture"/>
    <x v="1"/>
    <s v="Office Star - Contemporary Swivel Chair with Padded Adjustable Arms and Flex Back"/>
    <n v="563.91999999999996"/>
    <n v="5"/>
    <n v="7.0490000000000004"/>
    <x v="1"/>
    <x v="5"/>
  </r>
  <r>
    <x v="1088"/>
    <x v="451"/>
    <n v="43072"/>
    <x v="2"/>
    <s v="MG-17650"/>
    <s v="Matthew Grinstein"/>
    <x v="2"/>
    <s v="United States"/>
    <s v="Marion"/>
    <x v="15"/>
    <x v="2"/>
    <s v="FUR-FU-10002885"/>
    <s v="Furniture"/>
    <x v="3"/>
    <s v="Magna Visual Magnetic Picture Hangers"/>
    <n v="7.7119999999999997"/>
    <n v="2"/>
    <n v="1.7352000000000001"/>
    <x v="3"/>
    <x v="5"/>
  </r>
  <r>
    <x v="1089"/>
    <x v="697"/>
    <n v="42667"/>
    <x v="0"/>
    <s v="CM-12445"/>
    <s v="Chuck Magee"/>
    <x v="0"/>
    <s v="United States"/>
    <s v="Houston"/>
    <x v="5"/>
    <x v="3"/>
    <s v="FUR-CH-10002372"/>
    <s v="Furniture"/>
    <x v="1"/>
    <s v="Office Star - Ergonomically Designed Knee Chair"/>
    <n v="56.686"/>
    <n v="1"/>
    <n v="-14.5764"/>
    <x v="4"/>
    <x v="1"/>
  </r>
  <r>
    <x v="1090"/>
    <x v="100"/>
    <n v="42972"/>
    <x v="1"/>
    <s v="YS-21880"/>
    <s v="Yana Sorensen"/>
    <x v="1"/>
    <s v="United States"/>
    <s v="Seattle"/>
    <x v="13"/>
    <x v="1"/>
    <s v="FUR-FU-10001475"/>
    <s v="Furniture"/>
    <x v="3"/>
    <s v="Contract Clock, 14&quot;, Brown"/>
    <n v="65.94"/>
    <n v="3"/>
    <n v="22.419599999999999"/>
    <x v="1"/>
    <x v="10"/>
  </r>
  <r>
    <x v="1091"/>
    <x v="44"/>
    <n v="42341"/>
    <x v="1"/>
    <s v="MC-17425"/>
    <s v="Mark Cousins"/>
    <x v="1"/>
    <s v="United States"/>
    <s v="New York City"/>
    <x v="7"/>
    <x v="2"/>
    <s v="FUR-FU-10000087"/>
    <s v="Furniture"/>
    <x v="3"/>
    <s v="Executive Impressions 14&quot; Two-Color Numerals Wall Clock"/>
    <n v="68.16"/>
    <n v="3"/>
    <n v="27.945599999999999"/>
    <x v="2"/>
    <x v="0"/>
  </r>
  <r>
    <x v="1092"/>
    <x v="340"/>
    <n v="43096"/>
    <x v="1"/>
    <s v="DK-12985"/>
    <s v="Darren Koutras"/>
    <x v="0"/>
    <s v="United States"/>
    <s v="Hendersonville"/>
    <x v="9"/>
    <x v="0"/>
    <s v="FUR-FU-10000087"/>
    <s v="Furniture"/>
    <x v="3"/>
    <s v="Executive Impressions 14&quot; Two-Color Numerals Wall Clock"/>
    <n v="72.703999999999994"/>
    <n v="4"/>
    <n v="19.084800000000001"/>
    <x v="4"/>
    <x v="5"/>
  </r>
  <r>
    <x v="1093"/>
    <x v="698"/>
    <n v="42286"/>
    <x v="1"/>
    <s v="JF-15490"/>
    <s v="Jeremy Farry"/>
    <x v="0"/>
    <s v="United States"/>
    <s v="Portland"/>
    <x v="36"/>
    <x v="1"/>
    <s v="FUR-BO-10003660"/>
    <s v="Furniture"/>
    <x v="0"/>
    <s v="Bush Cubix Collection Bookcases, Fully Assembled"/>
    <n v="66.293999999999997"/>
    <n v="1"/>
    <n v="-103.86060000000001"/>
    <x v="4"/>
    <x v="1"/>
  </r>
  <r>
    <x v="1093"/>
    <x v="698"/>
    <n v="42286"/>
    <x v="1"/>
    <s v="JF-15490"/>
    <s v="Jeremy Farry"/>
    <x v="0"/>
    <s v="United States"/>
    <s v="Portland"/>
    <x v="36"/>
    <x v="1"/>
    <s v="FUR-CH-10000422"/>
    <s v="Furniture"/>
    <x v="1"/>
    <s v="Global Highback Leather Tilter in Burgundy"/>
    <n v="291.16800000000001"/>
    <n v="4"/>
    <n v="-14.558400000000001"/>
    <x v="4"/>
    <x v="1"/>
  </r>
  <r>
    <x v="1094"/>
    <x v="91"/>
    <n v="42989"/>
    <x v="3"/>
    <s v="JF-15415"/>
    <s v="Jennifer Ferguson"/>
    <x v="0"/>
    <s v="United States"/>
    <s v="Seattle"/>
    <x v="13"/>
    <x v="1"/>
    <s v="FUR-CH-10003199"/>
    <s v="Furniture"/>
    <x v="1"/>
    <s v="Office Star - Contemporary Task Swivel Chair"/>
    <n v="177.56800000000001"/>
    <n v="2"/>
    <n v="8.8783999999999992"/>
    <x v="7"/>
    <x v="4"/>
  </r>
  <r>
    <x v="1095"/>
    <x v="132"/>
    <n v="42354"/>
    <x v="1"/>
    <s v="HA-14905"/>
    <s v="Helen Abelman"/>
    <x v="0"/>
    <s v="United States"/>
    <s v="San Jose"/>
    <x v="2"/>
    <x v="1"/>
    <s v="FUR-FU-10004597"/>
    <s v="Furniture"/>
    <x v="3"/>
    <s v="Eldon Cleatmat Chair Mats for Medium Pile Carpets"/>
    <n v="166.5"/>
    <n v="3"/>
    <n v="21.645"/>
    <x v="4"/>
    <x v="5"/>
  </r>
  <r>
    <x v="1096"/>
    <x v="15"/>
    <n v="42886"/>
    <x v="0"/>
    <s v="LO-17170"/>
    <s v="Lori Olson"/>
    <x v="1"/>
    <s v="United States"/>
    <s v="Concord"/>
    <x v="28"/>
    <x v="2"/>
    <s v="FUR-FU-10001185"/>
    <s v="Furniture"/>
    <x v="3"/>
    <s v="Advantus Employee of the Month Certificate Frame, 11 x 13-1/2"/>
    <n v="247.44"/>
    <n v="8"/>
    <n v="101.4504"/>
    <x v="0"/>
    <x v="7"/>
  </r>
  <r>
    <x v="1097"/>
    <x v="141"/>
    <n v="42333"/>
    <x v="1"/>
    <s v="KB-16405"/>
    <s v="Katrina Bavinger"/>
    <x v="2"/>
    <s v="United States"/>
    <s v="Seattle"/>
    <x v="13"/>
    <x v="1"/>
    <s v="FUR-FU-10002364"/>
    <s v="Furniture"/>
    <x v="3"/>
    <s v="Eldon Expressions Wood Desk Accessories, Oak"/>
    <n v="22.14"/>
    <n v="3"/>
    <n v="6.4206000000000003"/>
    <x v="2"/>
    <x v="0"/>
  </r>
  <r>
    <x v="1098"/>
    <x v="464"/>
    <n v="42890"/>
    <x v="1"/>
    <s v="ML-17410"/>
    <s v="Maris LaWare"/>
    <x v="0"/>
    <s v="United States"/>
    <s v="Columbus"/>
    <x v="6"/>
    <x v="3"/>
    <s v="FUR-FU-10003981"/>
    <s v="Furniture"/>
    <x v="3"/>
    <s v="Eldon Wave Desk Accessories"/>
    <n v="6.24"/>
    <n v="3"/>
    <n v="2.6208"/>
    <x v="6"/>
    <x v="7"/>
  </r>
  <r>
    <x v="1099"/>
    <x v="699"/>
    <n v="42261"/>
    <x v="1"/>
    <s v="VW-21775"/>
    <s v="Victoria Wilson"/>
    <x v="1"/>
    <s v="United States"/>
    <s v="Montgomery"/>
    <x v="33"/>
    <x v="0"/>
    <s v="FUR-FU-10001731"/>
    <s v="Furniture"/>
    <x v="3"/>
    <s v="Acrylic Self-Standing Desk Frames"/>
    <n v="21.36"/>
    <n v="8"/>
    <n v="8.1167999999999996"/>
    <x v="6"/>
    <x v="4"/>
  </r>
  <r>
    <x v="1100"/>
    <x v="308"/>
    <n v="43075"/>
    <x v="1"/>
    <s v="BB-11545"/>
    <s v="Brenda Bowman"/>
    <x v="1"/>
    <s v="United States"/>
    <s v="Oakland"/>
    <x v="2"/>
    <x v="1"/>
    <s v="FUR-CH-10004983"/>
    <s v="Furniture"/>
    <x v="1"/>
    <s v="Office Star - Mid Back Dual function Ergonomic High Back Chair with 2-Way Adjustable Arms"/>
    <n v="1159.056"/>
    <n v="9"/>
    <n v="43.464599999999997"/>
    <x v="4"/>
    <x v="5"/>
  </r>
  <r>
    <x v="1101"/>
    <x v="700"/>
    <n v="42573"/>
    <x v="0"/>
    <s v="DK-13375"/>
    <s v="Dennis Kane"/>
    <x v="0"/>
    <s v="United States"/>
    <s v="Seattle"/>
    <x v="13"/>
    <x v="1"/>
    <s v="FUR-FU-10001847"/>
    <s v="Furniture"/>
    <x v="3"/>
    <s v="Eldon Image Series Black Desk Accessories"/>
    <n v="12.42"/>
    <n v="3"/>
    <n v="4.4711999999999996"/>
    <x v="2"/>
    <x v="3"/>
  </r>
  <r>
    <x v="1101"/>
    <x v="700"/>
    <n v="42573"/>
    <x v="0"/>
    <s v="DK-13375"/>
    <s v="Dennis Kane"/>
    <x v="0"/>
    <s v="United States"/>
    <s v="Seattle"/>
    <x v="13"/>
    <x v="1"/>
    <s v="FUR-FU-10004164"/>
    <s v="Furniture"/>
    <x v="3"/>
    <s v="Eldon 300 Class Desk Accessories, Black"/>
    <n v="24.75"/>
    <n v="5"/>
    <n v="10.89"/>
    <x v="2"/>
    <x v="3"/>
  </r>
  <r>
    <x v="1102"/>
    <x v="141"/>
    <n v="42334"/>
    <x v="1"/>
    <s v="JK-15205"/>
    <s v="Jamie Kunitz"/>
    <x v="0"/>
    <s v="United States"/>
    <s v="Marion"/>
    <x v="15"/>
    <x v="2"/>
    <s v="FUR-FU-10002874"/>
    <s v="Furniture"/>
    <x v="3"/>
    <s v="Ultra Commercial Grade Dual Valve Door Closer"/>
    <n v="63.823999999999998"/>
    <n v="2"/>
    <n v="9.5736000000000008"/>
    <x v="6"/>
    <x v="0"/>
  </r>
  <r>
    <x v="1103"/>
    <x v="211"/>
    <n v="42641"/>
    <x v="1"/>
    <s v="EH-13765"/>
    <s v="Edward Hooks"/>
    <x v="1"/>
    <s v="United States"/>
    <s v="Los Angeles"/>
    <x v="2"/>
    <x v="1"/>
    <s v="FUR-CH-10000988"/>
    <s v="Furniture"/>
    <x v="1"/>
    <s v="Hon Olson Stacker Stools"/>
    <n v="563.24"/>
    <n v="5"/>
    <n v="56.323999999999998"/>
    <x v="4"/>
    <x v="4"/>
  </r>
  <r>
    <x v="1104"/>
    <x v="59"/>
    <n v="42669"/>
    <x v="1"/>
    <s v="VW-21775"/>
    <s v="Victoria Wilson"/>
    <x v="1"/>
    <s v="United States"/>
    <s v="Lakewood"/>
    <x v="15"/>
    <x v="2"/>
    <s v="FUR-TA-10003238"/>
    <s v="Furniture"/>
    <x v="2"/>
    <s v="Chromcraft Bull-Nose Wood 48&quot; x 96&quot; Rectangular Conference Tables"/>
    <n v="661.17600000000004"/>
    <n v="2"/>
    <n v="-231.41159999999999"/>
    <x v="2"/>
    <x v="1"/>
  </r>
  <r>
    <x v="1105"/>
    <x v="591"/>
    <n v="41832"/>
    <x v="1"/>
    <s v="EB-13705"/>
    <s v="Ed Braxton"/>
    <x v="1"/>
    <s v="United States"/>
    <s v="San Francisco"/>
    <x v="2"/>
    <x v="1"/>
    <s v="FUR-TA-10003715"/>
    <s v="Furniture"/>
    <x v="2"/>
    <s v="Hon 2111 Invitation Series Corner Table"/>
    <n v="502.488"/>
    <n v="3"/>
    <n v="-87.935400000000001"/>
    <x v="4"/>
    <x v="3"/>
  </r>
  <r>
    <x v="1106"/>
    <x v="310"/>
    <n v="42081"/>
    <x v="0"/>
    <s v="NF-18595"/>
    <s v="Nicole Fjeld"/>
    <x v="2"/>
    <s v="United States"/>
    <s v="Chico"/>
    <x v="2"/>
    <x v="1"/>
    <s v="FUR-CH-10004063"/>
    <s v="Furniture"/>
    <x v="1"/>
    <s v="Global Deluxe High-Back Manager's Chair"/>
    <n v="915.13599999999997"/>
    <n v="4"/>
    <n v="102.9528"/>
    <x v="2"/>
    <x v="9"/>
  </r>
  <r>
    <x v="1106"/>
    <x v="310"/>
    <n v="42081"/>
    <x v="0"/>
    <s v="NF-18595"/>
    <s v="Nicole Fjeld"/>
    <x v="2"/>
    <s v="United States"/>
    <s v="Chico"/>
    <x v="2"/>
    <x v="1"/>
    <s v="FUR-FU-10001979"/>
    <s v="Furniture"/>
    <x v="3"/>
    <s v="Dana Halogen Swing-Arm Architect Lamp"/>
    <n v="327.76"/>
    <n v="8"/>
    <n v="91.772800000000004"/>
    <x v="2"/>
    <x v="9"/>
  </r>
  <r>
    <x v="1107"/>
    <x v="308"/>
    <n v="43074"/>
    <x v="2"/>
    <s v="ME-17725"/>
    <s v="Max Engle"/>
    <x v="0"/>
    <s v="United States"/>
    <s v="Salem"/>
    <x v="25"/>
    <x v="0"/>
    <s v="FUR-CH-10001854"/>
    <s v="Furniture"/>
    <x v="1"/>
    <s v="Office Star - Professional Matrix Back Chair with 2-to-1 Synchro Tilt and Mesh Fabric Seat"/>
    <n v="701.96"/>
    <n v="2"/>
    <n v="168.47040000000001"/>
    <x v="0"/>
    <x v="5"/>
  </r>
  <r>
    <x v="1108"/>
    <x v="147"/>
    <n v="43072"/>
    <x v="2"/>
    <s v="MZ-17335"/>
    <s v="Maria Zettner"/>
    <x v="2"/>
    <s v="United States"/>
    <s v="San Francisco"/>
    <x v="2"/>
    <x v="1"/>
    <s v="FUR-FU-10003489"/>
    <s v="Furniture"/>
    <x v="3"/>
    <s v="Contemporary Borderless Frame"/>
    <n v="25.83"/>
    <n v="3"/>
    <n v="9.5571000000000002"/>
    <x v="0"/>
    <x v="0"/>
  </r>
  <r>
    <x v="1109"/>
    <x v="114"/>
    <n v="42680"/>
    <x v="0"/>
    <s v="TP-21565"/>
    <s v="Tracy Poddar"/>
    <x v="1"/>
    <s v="United States"/>
    <s v="Eugene"/>
    <x v="36"/>
    <x v="1"/>
    <s v="FUR-CH-10003298"/>
    <s v="Furniture"/>
    <x v="1"/>
    <s v="Office Star - Contemporary Task Swivel chair with Loop Arms, Charcoal"/>
    <n v="104.78400000000001"/>
    <n v="1"/>
    <n v="-14.4078"/>
    <x v="3"/>
    <x v="0"/>
  </r>
  <r>
    <x v="1109"/>
    <x v="114"/>
    <n v="42680"/>
    <x v="0"/>
    <s v="TP-21565"/>
    <s v="Tracy Poddar"/>
    <x v="1"/>
    <s v="United States"/>
    <s v="Eugene"/>
    <x v="36"/>
    <x v="1"/>
    <s v="FUR-CH-10000229"/>
    <s v="Furniture"/>
    <x v="1"/>
    <s v="Global Enterprise Series Seating High-Back Swivel/Tilt Chairs"/>
    <n v="650.35199999999998"/>
    <n v="3"/>
    <n v="-97.552800000000005"/>
    <x v="3"/>
    <x v="0"/>
  </r>
  <r>
    <x v="1110"/>
    <x v="701"/>
    <n v="41898"/>
    <x v="1"/>
    <s v="LW-17125"/>
    <s v="Liz Willingham"/>
    <x v="0"/>
    <s v="United States"/>
    <s v="Oxnard"/>
    <x v="2"/>
    <x v="1"/>
    <s v="FUR-FU-10004006"/>
    <s v="Furniture"/>
    <x v="3"/>
    <s v="Deflect-o DuraMat Lighweight, Studded, Beveled Mat for Low Pile Carpeting"/>
    <n v="127.95"/>
    <n v="3"/>
    <n v="21.7515"/>
    <x v="2"/>
    <x v="4"/>
  </r>
  <r>
    <x v="1111"/>
    <x v="187"/>
    <n v="41665"/>
    <x v="1"/>
    <s v="XP-21865"/>
    <s v="Xylona Preis"/>
    <x v="0"/>
    <s v="United States"/>
    <s v="Westland"/>
    <x v="17"/>
    <x v="3"/>
    <s v="FUR-FU-10002918"/>
    <s v="Furniture"/>
    <x v="3"/>
    <s v="Eldon ClusterMat Chair Mat with Cordless Antistatic Protection"/>
    <n v="272.94"/>
    <n v="3"/>
    <n v="30.023399999999999"/>
    <x v="6"/>
    <x v="8"/>
  </r>
  <r>
    <x v="1111"/>
    <x v="187"/>
    <n v="41665"/>
    <x v="1"/>
    <s v="XP-21865"/>
    <s v="Xylona Preis"/>
    <x v="0"/>
    <s v="United States"/>
    <s v="Westland"/>
    <x v="17"/>
    <x v="3"/>
    <s v="FUR-FU-10002268"/>
    <s v="Furniture"/>
    <x v="3"/>
    <s v="Ultra Door Push Plate"/>
    <n v="14.73"/>
    <n v="3"/>
    <n v="4.8609"/>
    <x v="6"/>
    <x v="8"/>
  </r>
  <r>
    <x v="1112"/>
    <x v="55"/>
    <n v="42619"/>
    <x v="1"/>
    <s v="BG-11740"/>
    <s v="Bruce Geld"/>
    <x v="0"/>
    <s v="United States"/>
    <s v="Los Angeles"/>
    <x v="2"/>
    <x v="1"/>
    <s v="FUR-FU-10000672"/>
    <s v="Furniture"/>
    <x v="3"/>
    <s v="Executive Impressions 10&quot; Spectator Wall Clock"/>
    <n v="47.04"/>
    <n v="4"/>
    <n v="15.993600000000001"/>
    <x v="1"/>
    <x v="10"/>
  </r>
  <r>
    <x v="1113"/>
    <x v="702"/>
    <n v="43017"/>
    <x v="1"/>
    <s v="TS-21370"/>
    <s v="Todd Sumrall"/>
    <x v="1"/>
    <s v="United States"/>
    <s v="New York City"/>
    <x v="7"/>
    <x v="2"/>
    <s v="FUR-CH-10002880"/>
    <s v="Furniture"/>
    <x v="1"/>
    <s v="Global High-Back Leather Tilter, Burgundy"/>
    <n v="221.38200000000001"/>
    <n v="2"/>
    <n v="2.4598"/>
    <x v="4"/>
    <x v="1"/>
  </r>
  <r>
    <x v="1114"/>
    <x v="667"/>
    <n v="42986"/>
    <x v="1"/>
    <s v="AG-10900"/>
    <s v="Arthur Gainer"/>
    <x v="0"/>
    <s v="United States"/>
    <s v="Dallas"/>
    <x v="5"/>
    <x v="3"/>
    <s v="FUR-FU-10004622"/>
    <s v="Furniture"/>
    <x v="3"/>
    <s v="Eldon Advantage Foldable Chair Mats for Low Pile Carpets"/>
    <n v="108.4"/>
    <n v="5"/>
    <n v="-105.69"/>
    <x v="2"/>
    <x v="4"/>
  </r>
  <r>
    <x v="1115"/>
    <x v="162"/>
    <n v="42650"/>
    <x v="1"/>
    <s v="TP-21565"/>
    <s v="Tracy Poddar"/>
    <x v="1"/>
    <s v="United States"/>
    <s v="Grand Prairie"/>
    <x v="5"/>
    <x v="3"/>
    <s v="FUR-FU-10001756"/>
    <s v="Furniture"/>
    <x v="3"/>
    <s v="Eldon Expressions Desk Accessory, Wood Photo Frame, Mahogany"/>
    <n v="38.08"/>
    <n v="5"/>
    <n v="-29.512"/>
    <x v="4"/>
    <x v="1"/>
  </r>
  <r>
    <x v="1116"/>
    <x v="431"/>
    <n v="42695"/>
    <x v="3"/>
    <s v="JK-16120"/>
    <s v="Julie Kriz"/>
    <x v="2"/>
    <s v="United States"/>
    <s v="New York City"/>
    <x v="7"/>
    <x v="2"/>
    <s v="FUR-BO-10002598"/>
    <s v="Furniture"/>
    <x v="0"/>
    <s v="Hon Metal Bookcases, Putty"/>
    <n v="113.568"/>
    <n v="2"/>
    <n v="12.776400000000001"/>
    <x v="7"/>
    <x v="0"/>
  </r>
  <r>
    <x v="1117"/>
    <x v="433"/>
    <n v="43013"/>
    <x v="0"/>
    <s v="CC-12430"/>
    <s v="Chuck Clark"/>
    <x v="2"/>
    <s v="United States"/>
    <s v="New York City"/>
    <x v="7"/>
    <x v="2"/>
    <s v="FUR-FU-10001934"/>
    <s v="Furniture"/>
    <x v="3"/>
    <s v="Magnifier Swing Arm Lamp"/>
    <n v="83.92"/>
    <n v="4"/>
    <n v="21.819199999999999"/>
    <x v="3"/>
    <x v="1"/>
  </r>
  <r>
    <x v="1118"/>
    <x v="149"/>
    <n v="41762"/>
    <x v="1"/>
    <s v="LA-16780"/>
    <s v="Laura Armstrong"/>
    <x v="1"/>
    <s v="United States"/>
    <s v="Memphis"/>
    <x v="9"/>
    <x v="0"/>
    <s v="FUR-CH-10001394"/>
    <s v="Furniture"/>
    <x v="1"/>
    <s v="Global Leather Executive Chair"/>
    <n v="561.58399999999995"/>
    <n v="2"/>
    <n v="70.197999999999993"/>
    <x v="4"/>
    <x v="6"/>
  </r>
  <r>
    <x v="1119"/>
    <x v="120"/>
    <n v="42726"/>
    <x v="1"/>
    <s v="BP-11230"/>
    <s v="Benjamin Patterson"/>
    <x v="0"/>
    <s v="United States"/>
    <s v="Los Angeles"/>
    <x v="2"/>
    <x v="1"/>
    <s v="FUR-FU-10002364"/>
    <s v="Furniture"/>
    <x v="3"/>
    <s v="Eldon Expressions Wood Desk Accessories, Oak"/>
    <n v="14.76"/>
    <n v="2"/>
    <n v="4.2804000000000002"/>
    <x v="1"/>
    <x v="5"/>
  </r>
  <r>
    <x v="1120"/>
    <x v="477"/>
    <n v="42462"/>
    <x v="1"/>
    <s v="TB-21595"/>
    <s v="Troy Blackwell"/>
    <x v="0"/>
    <s v="United States"/>
    <s v="Springfield"/>
    <x v="15"/>
    <x v="2"/>
    <s v="FUR-BO-10004015"/>
    <s v="Furniture"/>
    <x v="0"/>
    <s v="Bush Andora Bookcase, Maple/Graphite Gray Finish"/>
    <n v="299.97500000000002"/>
    <n v="5"/>
    <n v="-167.98599999999999"/>
    <x v="4"/>
    <x v="9"/>
  </r>
  <r>
    <x v="1121"/>
    <x v="469"/>
    <n v="42723"/>
    <x v="1"/>
    <s v="PK-19075"/>
    <s v="Pete Kriz"/>
    <x v="0"/>
    <s v="United States"/>
    <s v="New York City"/>
    <x v="7"/>
    <x v="2"/>
    <s v="FUR-FU-10002937"/>
    <s v="Furniture"/>
    <x v="3"/>
    <s v="GE 48&quot; Fluorescent Tube, Cool White Energy Saver, 34 Watts, 30/Box"/>
    <n v="396.92"/>
    <n v="4"/>
    <n v="198.46"/>
    <x v="2"/>
    <x v="5"/>
  </r>
  <r>
    <x v="1122"/>
    <x v="703"/>
    <n v="42886"/>
    <x v="2"/>
    <s v="BD-11725"/>
    <s v="Bruce Degenhardt"/>
    <x v="0"/>
    <s v="United States"/>
    <s v="Lafayette"/>
    <x v="35"/>
    <x v="0"/>
    <s v="FUR-BO-10000330"/>
    <s v="Furniture"/>
    <x v="0"/>
    <s v="Sauder Camden County Barrister Bookcase, Planked Cherry Finish"/>
    <n v="241.96"/>
    <n v="2"/>
    <n v="33.874400000000001"/>
    <x v="5"/>
    <x v="7"/>
  </r>
  <r>
    <x v="1122"/>
    <x v="703"/>
    <n v="42886"/>
    <x v="2"/>
    <s v="BD-11725"/>
    <s v="Bruce Degenhardt"/>
    <x v="0"/>
    <s v="United States"/>
    <s v="Lafayette"/>
    <x v="35"/>
    <x v="0"/>
    <s v="FUR-FU-10001731"/>
    <s v="Furniture"/>
    <x v="3"/>
    <s v="Acrylic Self-Standing Desk Frames"/>
    <n v="8.01"/>
    <n v="3"/>
    <n v="3.0438000000000001"/>
    <x v="5"/>
    <x v="7"/>
  </r>
  <r>
    <x v="1123"/>
    <x v="704"/>
    <n v="42980"/>
    <x v="0"/>
    <s v="BW-11110"/>
    <s v="Bart Watters"/>
    <x v="1"/>
    <s v="United States"/>
    <s v="Spokane"/>
    <x v="13"/>
    <x v="1"/>
    <s v="FUR-CH-10002331"/>
    <s v="Furniture"/>
    <x v="1"/>
    <s v="Hon 4700 Series Mobuis Mid-Back Task Chairs with Adjustable Arms"/>
    <n v="569.56799999999998"/>
    <n v="2"/>
    <n v="7.1196000000000002"/>
    <x v="3"/>
    <x v="10"/>
  </r>
  <r>
    <x v="1124"/>
    <x v="138"/>
    <n v="42870"/>
    <x v="2"/>
    <s v="GT-14710"/>
    <s v="Greg Tran"/>
    <x v="0"/>
    <s v="United States"/>
    <s v="Houston"/>
    <x v="5"/>
    <x v="3"/>
    <s v="FUR-CH-10003981"/>
    <s v="Furniture"/>
    <x v="1"/>
    <s v="Global Commerce Series Low-Back Swivel/Tilt Chairs"/>
    <n v="899.43"/>
    <n v="5"/>
    <n v="-12.849"/>
    <x v="5"/>
    <x v="7"/>
  </r>
  <r>
    <x v="1125"/>
    <x v="359"/>
    <n v="42679"/>
    <x v="1"/>
    <s v="HW-14935"/>
    <s v="Helen Wasserman"/>
    <x v="1"/>
    <s v="United States"/>
    <s v="Tulsa"/>
    <x v="37"/>
    <x v="3"/>
    <s v="FUR-CH-10002084"/>
    <s v="Furniture"/>
    <x v="1"/>
    <s v="Hon Mobius Operator's Chair"/>
    <n v="368.97"/>
    <n v="3"/>
    <n v="81.173400000000001"/>
    <x v="2"/>
    <x v="1"/>
  </r>
  <r>
    <x v="1126"/>
    <x v="634"/>
    <n v="42304"/>
    <x v="2"/>
    <s v="RD-19660"/>
    <s v="Robert Dilbeck"/>
    <x v="2"/>
    <s v="United States"/>
    <s v="Oakland"/>
    <x v="2"/>
    <x v="1"/>
    <s v="FUR-CH-10003956"/>
    <s v="Furniture"/>
    <x v="1"/>
    <s v="Novimex High-Tech Fabric Mesh Task Chair"/>
    <n v="454.27199999999999"/>
    <n v="8"/>
    <n v="-73.819199999999995"/>
    <x v="0"/>
    <x v="1"/>
  </r>
  <r>
    <x v="1127"/>
    <x v="705"/>
    <n v="41950"/>
    <x v="1"/>
    <s v="SH-20395"/>
    <s v="Shahid Hopkins"/>
    <x v="0"/>
    <s v="United States"/>
    <s v="Jacksonville"/>
    <x v="30"/>
    <x v="0"/>
    <s v="FUR-TA-10001768"/>
    <s v="Furniture"/>
    <x v="2"/>
    <s v="Hon Racetrack Conference Tables"/>
    <n v="945.03599999999994"/>
    <n v="6"/>
    <n v="-299.26139999999998"/>
    <x v="4"/>
    <x v="0"/>
  </r>
  <r>
    <x v="1127"/>
    <x v="705"/>
    <n v="41950"/>
    <x v="1"/>
    <s v="SH-20395"/>
    <s v="Shahid Hopkins"/>
    <x v="0"/>
    <s v="United States"/>
    <s v="Jacksonville"/>
    <x v="30"/>
    <x v="0"/>
    <s v="FUR-FU-10001468"/>
    <s v="Furniture"/>
    <x v="3"/>
    <s v="Tenex Antistatic Computer Chair Mats"/>
    <n v="410.35199999999998"/>
    <n v="3"/>
    <n v="-51.293999999999997"/>
    <x v="4"/>
    <x v="0"/>
  </r>
  <r>
    <x v="1128"/>
    <x v="706"/>
    <n v="42884"/>
    <x v="2"/>
    <s v="JG-15160"/>
    <s v="James Galang"/>
    <x v="0"/>
    <s v="United States"/>
    <s v="Pocatello"/>
    <x v="42"/>
    <x v="1"/>
    <s v="FUR-FU-10004963"/>
    <s v="Furniture"/>
    <x v="3"/>
    <s v="Eldon 400 Class Desk Accessories, Black Carbon"/>
    <n v="35"/>
    <n v="4"/>
    <n v="14.7"/>
    <x v="3"/>
    <x v="7"/>
  </r>
  <r>
    <x v="1129"/>
    <x v="417"/>
    <n v="43088"/>
    <x v="1"/>
    <s v="LC-16885"/>
    <s v="Lena Creighton"/>
    <x v="0"/>
    <s v="United States"/>
    <s v="Plano"/>
    <x v="5"/>
    <x v="3"/>
    <s v="FUR-TA-10000577"/>
    <s v="Furniture"/>
    <x v="2"/>
    <s v="Bretford CR4500 Series Slim Rectangular Table"/>
    <n v="974.98800000000006"/>
    <n v="4"/>
    <n v="-97.498800000000003"/>
    <x v="2"/>
    <x v="5"/>
  </r>
  <r>
    <x v="1130"/>
    <x v="707"/>
    <n v="41918"/>
    <x v="2"/>
    <s v="CC-12220"/>
    <s v="Chris Cortes"/>
    <x v="0"/>
    <s v="United States"/>
    <s v="New York City"/>
    <x v="7"/>
    <x v="2"/>
    <s v="FUR-CH-10003298"/>
    <s v="Furniture"/>
    <x v="1"/>
    <s v="Office Star - Contemporary Task Swivel chair with Loop Arms, Charcoal"/>
    <n v="589.41"/>
    <n v="5"/>
    <n v="-6.5490000000000004"/>
    <x v="3"/>
    <x v="1"/>
  </r>
  <r>
    <x v="1131"/>
    <x v="25"/>
    <n v="42663"/>
    <x v="1"/>
    <s v="BW-11110"/>
    <s v="Bart Watters"/>
    <x v="1"/>
    <s v="United States"/>
    <s v="New York City"/>
    <x v="7"/>
    <x v="2"/>
    <s v="FUR-FU-10003535"/>
    <s v="Furniture"/>
    <x v="3"/>
    <s v="Howard Miller Distant Time Traveler Alarm Clock"/>
    <n v="82.26"/>
    <n v="3"/>
    <n v="33.726599999999998"/>
    <x v="1"/>
    <x v="1"/>
  </r>
  <r>
    <x v="1132"/>
    <x v="708"/>
    <n v="42800"/>
    <x v="0"/>
    <s v="TT-21460"/>
    <s v="Tonja Turnell"/>
    <x v="2"/>
    <s v="United States"/>
    <s v="Houston"/>
    <x v="5"/>
    <x v="3"/>
    <s v="FUR-FU-10004848"/>
    <s v="Furniture"/>
    <x v="3"/>
    <s v="Howard Miller 13-3/4&quot; Diameter Brushed Chrome Round Wall Clock"/>
    <n v="103.5"/>
    <n v="5"/>
    <n v="-77.625"/>
    <x v="3"/>
    <x v="9"/>
  </r>
  <r>
    <x v="1133"/>
    <x v="709"/>
    <n v="42950"/>
    <x v="2"/>
    <s v="EC-14050"/>
    <s v="Erin Creighton"/>
    <x v="0"/>
    <s v="United States"/>
    <s v="San Francisco"/>
    <x v="2"/>
    <x v="1"/>
    <s v="FUR-FU-10003142"/>
    <s v="Furniture"/>
    <x v="3"/>
    <s v="Master Big Foot Doorstop, Beige"/>
    <n v="36.96"/>
    <n v="7"/>
    <n v="11.457599999999999"/>
    <x v="0"/>
    <x v="3"/>
  </r>
  <r>
    <x v="1134"/>
    <x v="138"/>
    <n v="42872"/>
    <x v="2"/>
    <s v="AJ-10780"/>
    <s v="Anthony Jacobs"/>
    <x v="1"/>
    <s v="United States"/>
    <s v="Baltimore"/>
    <x v="32"/>
    <x v="2"/>
    <s v="FUR-CH-10003298"/>
    <s v="Furniture"/>
    <x v="1"/>
    <s v="Office Star - Contemporary Task Swivel chair with Loop Arms, Charcoal"/>
    <n v="261.95999999999998"/>
    <n v="2"/>
    <n v="23.5764"/>
    <x v="0"/>
    <x v="7"/>
  </r>
  <r>
    <x v="1135"/>
    <x v="710"/>
    <n v="42641"/>
    <x v="1"/>
    <s v="AS-10630"/>
    <s v="Ann Steele"/>
    <x v="2"/>
    <s v="United States"/>
    <s v="Louisville"/>
    <x v="0"/>
    <x v="0"/>
    <s v="FUR-FU-10004586"/>
    <s v="Furniture"/>
    <x v="3"/>
    <s v="G.E. Longer-Life Indoor Recessed Floodlight Bulbs"/>
    <n v="13.28"/>
    <n v="2"/>
    <n v="6.3743999999999996"/>
    <x v="6"/>
    <x v="4"/>
  </r>
  <r>
    <x v="1136"/>
    <x v="674"/>
    <n v="42712"/>
    <x v="1"/>
    <s v="DB-13270"/>
    <s v="Deborah Brumfield"/>
    <x v="2"/>
    <s v="United States"/>
    <s v="Providence"/>
    <x v="38"/>
    <x v="2"/>
    <s v="FUR-FU-10004864"/>
    <s v="Furniture"/>
    <x v="3"/>
    <s v="Eldon 500 Class Desk Accessories"/>
    <n v="72.42"/>
    <n v="6"/>
    <n v="23.898599999999998"/>
    <x v="6"/>
    <x v="5"/>
  </r>
  <r>
    <x v="1137"/>
    <x v="711"/>
    <n v="41654"/>
    <x v="2"/>
    <s v="BS-11590"/>
    <s v="Brendan Sweed"/>
    <x v="1"/>
    <s v="United States"/>
    <s v="Philadelphia"/>
    <x v="3"/>
    <x v="2"/>
    <s v="FUR-BO-10003433"/>
    <s v="Furniture"/>
    <x v="0"/>
    <s v="Sauder Cornerstone Collection Library"/>
    <n v="61.96"/>
    <n v="4"/>
    <n v="-53.285600000000002"/>
    <x v="5"/>
    <x v="8"/>
  </r>
  <r>
    <x v="1138"/>
    <x v="35"/>
    <n v="42896"/>
    <x v="1"/>
    <s v="NR-18550"/>
    <s v="Nick Radford"/>
    <x v="0"/>
    <s v="United States"/>
    <s v="Pembroke Pines"/>
    <x v="1"/>
    <x v="0"/>
    <s v="FUR-BO-10002824"/>
    <s v="Furniture"/>
    <x v="0"/>
    <s v="Bush Mission Pointe Library"/>
    <n v="241.56800000000001"/>
    <n v="2"/>
    <n v="0"/>
    <x v="1"/>
    <x v="2"/>
  </r>
  <r>
    <x v="1139"/>
    <x v="35"/>
    <n v="42895"/>
    <x v="1"/>
    <s v="KN-16390"/>
    <s v="Katherine Nockton"/>
    <x v="1"/>
    <s v="United States"/>
    <s v="New York City"/>
    <x v="7"/>
    <x v="2"/>
    <s v="FUR-TA-10001932"/>
    <s v="Furniture"/>
    <x v="2"/>
    <s v="Chromcraft 48&quot; x 96&quot; Racetrack Double Pedestal Table"/>
    <n v="384.76799999999997"/>
    <n v="2"/>
    <n v="-115.43040000000001"/>
    <x v="6"/>
    <x v="2"/>
  </r>
  <r>
    <x v="1140"/>
    <x v="712"/>
    <n v="41901"/>
    <x v="1"/>
    <s v="MF-18250"/>
    <s v="Monica Federle"/>
    <x v="1"/>
    <s v="United States"/>
    <s v="Philadelphia"/>
    <x v="3"/>
    <x v="2"/>
    <s v="FUR-FU-10000222"/>
    <s v="Furniture"/>
    <x v="3"/>
    <s v="Seth Thomas 16&quot; Steel Case Clock"/>
    <n v="103.93600000000001"/>
    <n v="4"/>
    <n v="16.889600000000002"/>
    <x v="4"/>
    <x v="4"/>
  </r>
  <r>
    <x v="1141"/>
    <x v="47"/>
    <n v="42699"/>
    <x v="1"/>
    <s v="FA-14230"/>
    <s v="Frank Atkinson"/>
    <x v="1"/>
    <s v="United States"/>
    <s v="Orlando"/>
    <x v="1"/>
    <x v="0"/>
    <s v="FUR-BO-10004695"/>
    <s v="Furniture"/>
    <x v="0"/>
    <s v="O'Sullivan 2-Door Barrister Bookcase in Odessa Pine"/>
    <n v="289.56799999999998"/>
    <n v="2"/>
    <n v="10.8588"/>
    <x v="2"/>
    <x v="0"/>
  </r>
  <r>
    <x v="1142"/>
    <x v="713"/>
    <n v="42213"/>
    <x v="1"/>
    <s v="SS-20515"/>
    <s v="Shirley Schmidt"/>
    <x v="2"/>
    <s v="United States"/>
    <s v="Louisville"/>
    <x v="0"/>
    <x v="0"/>
    <s v="FUR-FU-10001487"/>
    <s v="Furniture"/>
    <x v="3"/>
    <s v="Eldon Expressions Wood and Plastic Desk Accessories, Cherry Wood"/>
    <n v="20.94"/>
    <n v="3"/>
    <n v="6.0726000000000004"/>
    <x v="4"/>
    <x v="3"/>
  </r>
  <r>
    <x v="1143"/>
    <x v="714"/>
    <n v="42654"/>
    <x v="0"/>
    <s v="SP-20545"/>
    <s v="Sibella Parks"/>
    <x v="1"/>
    <s v="United States"/>
    <s v="Philadelphia"/>
    <x v="3"/>
    <x v="2"/>
    <s v="FUR-FU-10004071"/>
    <s v="Furniture"/>
    <x v="3"/>
    <s v="Luxo Professional Magnifying Clamp-On Fluorescent Lamps"/>
    <n v="332.83199999999999"/>
    <n v="4"/>
    <n v="-24.962399999999999"/>
    <x v="3"/>
    <x v="1"/>
  </r>
  <r>
    <x v="1144"/>
    <x v="102"/>
    <n v="42997"/>
    <x v="1"/>
    <s v="RD-19480"/>
    <s v="Rick Duston"/>
    <x v="0"/>
    <s v="United States"/>
    <s v="San Francisco"/>
    <x v="2"/>
    <x v="1"/>
    <s v="FUR-CH-10002961"/>
    <s v="Furniture"/>
    <x v="1"/>
    <s v="Leather Task Chair, Black"/>
    <n v="218.352"/>
    <n v="3"/>
    <n v="0"/>
    <x v="4"/>
    <x v="4"/>
  </r>
  <r>
    <x v="1144"/>
    <x v="102"/>
    <n v="42997"/>
    <x v="1"/>
    <s v="RD-19480"/>
    <s v="Rick Duston"/>
    <x v="0"/>
    <s v="United States"/>
    <s v="San Francisco"/>
    <x v="2"/>
    <x v="1"/>
    <s v="FUR-FU-10001488"/>
    <s v="Furniture"/>
    <x v="3"/>
    <s v="Tenex 46&quot; x 60&quot; Computer Anti-Static Chairmat, Rectangular Shaped"/>
    <n v="529.9"/>
    <n v="5"/>
    <n v="105.98"/>
    <x v="4"/>
    <x v="4"/>
  </r>
  <r>
    <x v="1145"/>
    <x v="623"/>
    <n v="42753"/>
    <x v="0"/>
    <s v="AR-10540"/>
    <s v="Andy Reiter"/>
    <x v="0"/>
    <s v="United States"/>
    <s v="Jackson"/>
    <x v="17"/>
    <x v="3"/>
    <s v="FUR-CH-10004626"/>
    <s v="Furniture"/>
    <x v="1"/>
    <s v="Office Star Flex Back Scooter Chair with Aluminum Finish Frame"/>
    <n v="302.67"/>
    <n v="3"/>
    <n v="72.640799999999999"/>
    <x v="3"/>
    <x v="8"/>
  </r>
  <r>
    <x v="1146"/>
    <x v="317"/>
    <n v="41965"/>
    <x v="1"/>
    <s v="GT-14710"/>
    <s v="Greg Tran"/>
    <x v="0"/>
    <s v="United States"/>
    <s v="Buffalo"/>
    <x v="7"/>
    <x v="2"/>
    <s v="FUR-BO-10002213"/>
    <s v="Furniture"/>
    <x v="0"/>
    <s v="DMI Eclipse Executive Suite Bookcases"/>
    <n v="4007.84"/>
    <n v="10"/>
    <n v="-50.097999999999999"/>
    <x v="2"/>
    <x v="0"/>
  </r>
  <r>
    <x v="1147"/>
    <x v="715"/>
    <n v="41935"/>
    <x v="2"/>
    <s v="FH-14365"/>
    <s v="Fred Hopkins"/>
    <x v="1"/>
    <s v="United States"/>
    <s v="Knoxville"/>
    <x v="9"/>
    <x v="0"/>
    <s v="FUR-TA-10003008"/>
    <s v="Furniture"/>
    <x v="2"/>
    <s v="Lesro Round Back Collection Coffee Table, End Table"/>
    <n v="328.59"/>
    <n v="3"/>
    <n v="-147.8655"/>
    <x v="0"/>
    <x v="1"/>
  </r>
  <r>
    <x v="1148"/>
    <x v="551"/>
    <n v="42307"/>
    <x v="1"/>
    <s v="HK-14890"/>
    <s v="Heather Kirkland"/>
    <x v="1"/>
    <s v="United States"/>
    <s v="Newark"/>
    <x v="14"/>
    <x v="2"/>
    <s v="FUR-CH-10002439"/>
    <s v="Furniture"/>
    <x v="1"/>
    <s v="Iceberg Nesting Folding Chair, 19w x 6d x 43h"/>
    <n v="291.10000000000002"/>
    <n v="5"/>
    <n v="75.686000000000007"/>
    <x v="2"/>
    <x v="1"/>
  </r>
  <r>
    <x v="1149"/>
    <x v="716"/>
    <n v="43058"/>
    <x v="2"/>
    <s v="CC-12220"/>
    <s v="Chris Cortes"/>
    <x v="0"/>
    <s v="United States"/>
    <s v="Seattle"/>
    <x v="13"/>
    <x v="1"/>
    <s v="FUR-FU-10003394"/>
    <s v="Furniture"/>
    <x v="3"/>
    <s v="Tenex &quot;The Solids&quot; Textured Chair Mats"/>
    <n v="139.91999999999999"/>
    <n v="2"/>
    <n v="23.7864"/>
    <x v="0"/>
    <x v="0"/>
  </r>
  <r>
    <x v="1150"/>
    <x v="29"/>
    <n v="41703"/>
    <x v="1"/>
    <s v="VF-21715"/>
    <s v="Vicky Freymann"/>
    <x v="2"/>
    <s v="United States"/>
    <s v="Elmhurst"/>
    <x v="8"/>
    <x v="3"/>
    <s v="FUR-CH-10000863"/>
    <s v="Furniture"/>
    <x v="1"/>
    <s v="Novimex Swivel Fabric Task Chair"/>
    <n v="634.11599999999999"/>
    <n v="6"/>
    <n v="-172.1172"/>
    <x v="4"/>
    <x v="9"/>
  </r>
  <r>
    <x v="1151"/>
    <x v="45"/>
    <n v="42217"/>
    <x v="2"/>
    <s v="GH-14410"/>
    <s v="Gary Hansen"/>
    <x v="2"/>
    <s v="United States"/>
    <s v="Lakeville"/>
    <x v="11"/>
    <x v="3"/>
    <s v="FUR-CH-10002304"/>
    <s v="Furniture"/>
    <x v="1"/>
    <s v="Global Stack Chair without Arms, Black"/>
    <n v="155.88"/>
    <n v="6"/>
    <n v="38.97"/>
    <x v="3"/>
    <x v="3"/>
  </r>
  <r>
    <x v="1152"/>
    <x v="341"/>
    <n v="42311"/>
    <x v="0"/>
    <s v="JH-16180"/>
    <s v="Justin Hirsh"/>
    <x v="0"/>
    <s v="United States"/>
    <s v="New York City"/>
    <x v="7"/>
    <x v="2"/>
    <s v="FUR-CH-10000422"/>
    <s v="Furniture"/>
    <x v="1"/>
    <s v="Global Highback Leather Tilter in Burgundy"/>
    <n v="327.56400000000002"/>
    <n v="4"/>
    <n v="21.837599999999998"/>
    <x v="3"/>
    <x v="0"/>
  </r>
  <r>
    <x v="1153"/>
    <x v="717"/>
    <n v="42165"/>
    <x v="1"/>
    <s v="EB-13750"/>
    <s v="Edward Becker"/>
    <x v="1"/>
    <s v="United States"/>
    <s v="Buffalo"/>
    <x v="7"/>
    <x v="2"/>
    <s v="FUR-CH-10004997"/>
    <s v="Furniture"/>
    <x v="1"/>
    <s v="Hon Every-Day Series Multi-Task Chairs"/>
    <n v="1522.6379999999999"/>
    <n v="9"/>
    <n v="169.18199999999999"/>
    <x v="2"/>
    <x v="2"/>
  </r>
  <r>
    <x v="1154"/>
    <x v="718"/>
    <n v="41771"/>
    <x v="1"/>
    <s v="CT-11995"/>
    <s v="Carol Triggs"/>
    <x v="0"/>
    <s v="United States"/>
    <s v="Lawrence"/>
    <x v="20"/>
    <x v="2"/>
    <s v="FUR-TA-10003469"/>
    <s v="Furniture"/>
    <x v="2"/>
    <s v="Balt Split Level Computer Training Table"/>
    <n v="194.25"/>
    <n v="2"/>
    <n v="-38.85"/>
    <x v="2"/>
    <x v="7"/>
  </r>
  <r>
    <x v="1154"/>
    <x v="718"/>
    <n v="41771"/>
    <x v="1"/>
    <s v="CT-11995"/>
    <s v="Carol Triggs"/>
    <x v="0"/>
    <s v="United States"/>
    <s v="Lawrence"/>
    <x v="20"/>
    <x v="2"/>
    <s v="FUR-CH-10004675"/>
    <s v="Furniture"/>
    <x v="1"/>
    <s v="Lifetime Advantage Folding Chairs, 4/Carton"/>
    <n v="872.32"/>
    <n v="4"/>
    <n v="244.24959999999999"/>
    <x v="2"/>
    <x v="7"/>
  </r>
  <r>
    <x v="1155"/>
    <x v="719"/>
    <n v="41751"/>
    <x v="1"/>
    <s v="KM-16720"/>
    <s v="Kunst Miller"/>
    <x v="0"/>
    <s v="United States"/>
    <s v="Houston"/>
    <x v="5"/>
    <x v="3"/>
    <s v="FUR-CH-10002602"/>
    <s v="Furniture"/>
    <x v="1"/>
    <s v="DMI Arturo Collection Mission-style Design Wood Chair"/>
    <n v="317.05799999999999"/>
    <n v="3"/>
    <n v="-18.117599999999999"/>
    <x v="4"/>
    <x v="6"/>
  </r>
  <r>
    <x v="1156"/>
    <x v="470"/>
    <n v="42802"/>
    <x v="1"/>
    <s v="EJ-13720"/>
    <s v="Ed Jacobs"/>
    <x v="0"/>
    <s v="United States"/>
    <s v="Los Angeles"/>
    <x v="2"/>
    <x v="1"/>
    <s v="FUR-CH-10003968"/>
    <s v="Furniture"/>
    <x v="1"/>
    <s v="Novimex Turbo Task Chair"/>
    <n v="170.352"/>
    <n v="3"/>
    <n v="-17.0352"/>
    <x v="2"/>
    <x v="9"/>
  </r>
  <r>
    <x v="1157"/>
    <x v="148"/>
    <n v="42665"/>
    <x v="3"/>
    <s v="MS-17530"/>
    <s v="MaryBeth Skach"/>
    <x v="0"/>
    <s v="United States"/>
    <s v="Seattle"/>
    <x v="13"/>
    <x v="1"/>
    <s v="FUR-FU-10003095"/>
    <s v="Furniture"/>
    <x v="3"/>
    <s v="Linden 12&quot; Wall Clock With Oak Frame"/>
    <n v="101.94"/>
    <n v="3"/>
    <n v="30.582000000000001"/>
    <x v="7"/>
    <x v="1"/>
  </r>
  <r>
    <x v="1158"/>
    <x v="720"/>
    <n v="42943"/>
    <x v="1"/>
    <s v="AM-10705"/>
    <s v="Anne McFarland"/>
    <x v="0"/>
    <s v="United States"/>
    <s v="Salem"/>
    <x v="25"/>
    <x v="0"/>
    <s v="FUR-FU-10003274"/>
    <s v="Furniture"/>
    <x v="3"/>
    <s v="Regeneration Desk Collection"/>
    <n v="8.8000000000000007"/>
    <n v="5"/>
    <n v="3.8719999999999999"/>
    <x v="6"/>
    <x v="3"/>
  </r>
  <r>
    <x v="1158"/>
    <x v="720"/>
    <n v="42943"/>
    <x v="1"/>
    <s v="AM-10705"/>
    <s v="Anne McFarland"/>
    <x v="0"/>
    <s v="United States"/>
    <s v="Salem"/>
    <x v="25"/>
    <x v="0"/>
    <s v="FUR-BO-10003441"/>
    <s v="Furniture"/>
    <x v="0"/>
    <s v="Bush Westfield Collection Bookcases, Fully Assembled"/>
    <n v="302.94"/>
    <n v="3"/>
    <n v="69.676199999999994"/>
    <x v="6"/>
    <x v="3"/>
  </r>
  <r>
    <x v="1159"/>
    <x v="116"/>
    <n v="41980"/>
    <x v="1"/>
    <s v="ON-18715"/>
    <s v="Odella Nelson"/>
    <x v="1"/>
    <s v="United States"/>
    <s v="Clinton"/>
    <x v="32"/>
    <x v="2"/>
    <s v="FUR-FU-10003849"/>
    <s v="Furniture"/>
    <x v="3"/>
    <s v="DAX Metal Frame, Desktop, Stepped-Edge"/>
    <n v="60.72"/>
    <n v="3"/>
    <n v="23.680800000000001"/>
    <x v="2"/>
    <x v="5"/>
  </r>
  <r>
    <x v="1159"/>
    <x v="116"/>
    <n v="41980"/>
    <x v="1"/>
    <s v="ON-18715"/>
    <s v="Odella Nelson"/>
    <x v="1"/>
    <s v="United States"/>
    <s v="Clinton"/>
    <x v="32"/>
    <x v="2"/>
    <s v="FUR-CH-10004754"/>
    <s v="Furniture"/>
    <x v="1"/>
    <s v="Global Stack Chair with Arms, Black"/>
    <n v="239.84"/>
    <n v="8"/>
    <n v="64.756799999999998"/>
    <x v="2"/>
    <x v="5"/>
  </r>
  <r>
    <x v="1160"/>
    <x v="205"/>
    <n v="42521"/>
    <x v="1"/>
    <s v="SV-20785"/>
    <s v="Stewart Visinsky"/>
    <x v="0"/>
    <s v="United States"/>
    <s v="Santa Ana"/>
    <x v="2"/>
    <x v="1"/>
    <s v="FUR-CH-10004860"/>
    <s v="Furniture"/>
    <x v="1"/>
    <s v="Global Low Back Tilter Chair"/>
    <n v="484.70400000000001"/>
    <n v="6"/>
    <n v="-84.8232"/>
    <x v="2"/>
    <x v="7"/>
  </r>
  <r>
    <x v="1161"/>
    <x v="721"/>
    <n v="42122"/>
    <x v="1"/>
    <s v="JK-16090"/>
    <s v="Juliana Krohn"/>
    <x v="0"/>
    <s v="United States"/>
    <s v="Louisville"/>
    <x v="0"/>
    <x v="0"/>
    <s v="FUR-CH-10001891"/>
    <s v="Furniture"/>
    <x v="1"/>
    <s v="Global Deluxe Office Fabric Chairs"/>
    <n v="191.96"/>
    <n v="2"/>
    <n v="51.8292"/>
    <x v="1"/>
    <x v="6"/>
  </r>
  <r>
    <x v="1161"/>
    <x v="721"/>
    <n v="42122"/>
    <x v="1"/>
    <s v="JK-16090"/>
    <s v="Juliana Krohn"/>
    <x v="0"/>
    <s v="United States"/>
    <s v="Louisville"/>
    <x v="0"/>
    <x v="0"/>
    <s v="FUR-FU-10003394"/>
    <s v="Furniture"/>
    <x v="3"/>
    <s v="Tenex &quot;The Solids&quot; Textured Chair Mats"/>
    <n v="209.88"/>
    <n v="3"/>
    <n v="35.679600000000001"/>
    <x v="1"/>
    <x v="6"/>
  </r>
  <r>
    <x v="1162"/>
    <x v="9"/>
    <n v="42540"/>
    <x v="2"/>
    <s v="MV-18190"/>
    <s v="Mike Vittorini"/>
    <x v="0"/>
    <s v="United States"/>
    <s v="Los Angeles"/>
    <x v="2"/>
    <x v="1"/>
    <s v="FUR-BO-10004218"/>
    <s v="Furniture"/>
    <x v="0"/>
    <s v="Bush Heritage Pine Collection 5-Shelf Bookcase, Albany Pine Finish, *Special Order"/>
    <n v="239.666"/>
    <n v="2"/>
    <n v="14.098000000000001"/>
    <x v="3"/>
    <x v="2"/>
  </r>
  <r>
    <x v="1163"/>
    <x v="722"/>
    <n v="42753"/>
    <x v="0"/>
    <s v="CP-12085"/>
    <s v="Cathy Prescott"/>
    <x v="1"/>
    <s v="United States"/>
    <s v="Springfield"/>
    <x v="23"/>
    <x v="3"/>
    <s v="FUR-BO-10001608"/>
    <s v="Furniture"/>
    <x v="0"/>
    <s v="Hon Metal Bookcases, Black"/>
    <n v="212.94"/>
    <n v="3"/>
    <n v="53.234999999999999"/>
    <x v="2"/>
    <x v="8"/>
  </r>
  <r>
    <x v="1164"/>
    <x v="723"/>
    <n v="41891"/>
    <x v="2"/>
    <s v="VP-21760"/>
    <s v="Victoria Pisteka"/>
    <x v="1"/>
    <s v="United States"/>
    <s v="San Francisco"/>
    <x v="2"/>
    <x v="1"/>
    <s v="FUR-FU-10001487"/>
    <s v="Furniture"/>
    <x v="3"/>
    <s v="Eldon Expressions Wood and Plastic Desk Accessories, Cherry Wood"/>
    <n v="41.88"/>
    <n v="6"/>
    <n v="12.145200000000001"/>
    <x v="0"/>
    <x v="4"/>
  </r>
  <r>
    <x v="1165"/>
    <x v="724"/>
    <n v="42027"/>
    <x v="1"/>
    <s v="PM-18940"/>
    <s v="Paul MacIntyre"/>
    <x v="0"/>
    <s v="United States"/>
    <s v="Texas City"/>
    <x v="5"/>
    <x v="3"/>
    <s v="FUR-TA-10002855"/>
    <s v="Furniture"/>
    <x v="2"/>
    <s v="Bevis Round Conference Table Top &amp; Single Column Base"/>
    <n v="102.438"/>
    <n v="1"/>
    <n v="-13.1706"/>
    <x v="4"/>
    <x v="8"/>
  </r>
  <r>
    <x v="1165"/>
    <x v="724"/>
    <n v="42027"/>
    <x v="1"/>
    <s v="PM-18940"/>
    <s v="Paul MacIntyre"/>
    <x v="0"/>
    <s v="United States"/>
    <s v="Texas City"/>
    <x v="5"/>
    <x v="3"/>
    <s v="FUR-CH-10004875"/>
    <s v="Furniture"/>
    <x v="1"/>
    <s v="Harbour Creations 67200 Series Stacking Chairs"/>
    <n v="199.304"/>
    <n v="4"/>
    <n v="-8.5416000000000007"/>
    <x v="4"/>
    <x v="8"/>
  </r>
  <r>
    <x v="1166"/>
    <x v="683"/>
    <n v="42734"/>
    <x v="1"/>
    <s v="JE-15715"/>
    <s v="Joe Elijah"/>
    <x v="0"/>
    <s v="United States"/>
    <s v="Seattle"/>
    <x v="13"/>
    <x v="1"/>
    <s v="FUR-CH-10000847"/>
    <s v="Furniture"/>
    <x v="1"/>
    <s v="Global Executive Mid-Back Manager's Chair"/>
    <n v="698.35199999999998"/>
    <n v="3"/>
    <n v="52.376399999999997"/>
    <x v="2"/>
    <x v="5"/>
  </r>
  <r>
    <x v="1166"/>
    <x v="683"/>
    <n v="42734"/>
    <x v="1"/>
    <s v="JE-15715"/>
    <s v="Joe Elijah"/>
    <x v="0"/>
    <s v="United States"/>
    <s v="Seattle"/>
    <x v="13"/>
    <x v="1"/>
    <s v="FUR-TA-10001307"/>
    <s v="Furniture"/>
    <x v="2"/>
    <s v="SAFCO PlanMaster Heigh-Adjustable Drafting Table Base, 43w x 30d x 30-37h, Black"/>
    <n v="1747.25"/>
    <n v="5"/>
    <n v="629.01"/>
    <x v="2"/>
    <x v="5"/>
  </r>
  <r>
    <x v="1167"/>
    <x v="314"/>
    <n v="41945"/>
    <x v="0"/>
    <s v="AJ-10780"/>
    <s v="Anthony Jacobs"/>
    <x v="1"/>
    <s v="United States"/>
    <s v="Lorain"/>
    <x v="15"/>
    <x v="2"/>
    <s v="FUR-TA-10003954"/>
    <s v="Furniture"/>
    <x v="2"/>
    <s v="Hon 94000 Series Round Tables"/>
    <n v="1421.664"/>
    <n v="8"/>
    <n v="-734.52639999999997"/>
    <x v="3"/>
    <x v="1"/>
  </r>
  <r>
    <x v="1168"/>
    <x v="120"/>
    <n v="42725"/>
    <x v="1"/>
    <s v="MP-18175"/>
    <s v="Mike Pelletier"/>
    <x v="2"/>
    <s v="United States"/>
    <s v="Springfield"/>
    <x v="36"/>
    <x v="1"/>
    <s v="FUR-TA-10003473"/>
    <s v="Furniture"/>
    <x v="2"/>
    <s v="Bretford Rectangular Conference Table Tops"/>
    <n v="564.19500000000005"/>
    <n v="3"/>
    <n v="-304.6653"/>
    <x v="6"/>
    <x v="5"/>
  </r>
  <r>
    <x v="1169"/>
    <x v="272"/>
    <n v="42989"/>
    <x v="2"/>
    <s v="BF-11020"/>
    <s v="Barry FranzÃ…Â¡sisch"/>
    <x v="1"/>
    <s v="United States"/>
    <s v="Arlington"/>
    <x v="5"/>
    <x v="3"/>
    <s v="FUR-FU-10001095"/>
    <s v="Furniture"/>
    <x v="3"/>
    <s v="DAX Black Cherry Wood-Tone Poster Frame"/>
    <n v="21.184000000000001"/>
    <n v="2"/>
    <n v="-11.651199999999999"/>
    <x v="0"/>
    <x v="4"/>
  </r>
  <r>
    <x v="1169"/>
    <x v="272"/>
    <n v="42989"/>
    <x v="2"/>
    <s v="BF-11020"/>
    <s v="Barry FranzÃ…Â¡sisch"/>
    <x v="1"/>
    <s v="United States"/>
    <s v="Arlington"/>
    <x v="5"/>
    <x v="3"/>
    <s v="FUR-CH-10003535"/>
    <s v="Furniture"/>
    <x v="1"/>
    <s v="Global Armless Task Chair, Royal Blue"/>
    <n v="213.43"/>
    <n v="5"/>
    <n v="-39.637"/>
    <x v="0"/>
    <x v="4"/>
  </r>
  <r>
    <x v="1170"/>
    <x v="134"/>
    <n v="42793"/>
    <x v="1"/>
    <s v="KM-16375"/>
    <s v="Katherine Murray"/>
    <x v="2"/>
    <s v="United States"/>
    <s v="Gilbert"/>
    <x v="22"/>
    <x v="1"/>
    <s v="FUR-FU-10002253"/>
    <s v="Furniture"/>
    <x v="3"/>
    <s v="Howard Miller 13&quot; Diameter Pewter Finish Round Wall Clock"/>
    <n v="68.703999999999994"/>
    <n v="2"/>
    <n v="16.3172"/>
    <x v="1"/>
    <x v="11"/>
  </r>
  <r>
    <x v="1170"/>
    <x v="134"/>
    <n v="42793"/>
    <x v="1"/>
    <s v="KM-16375"/>
    <s v="Katherine Murray"/>
    <x v="2"/>
    <s v="United States"/>
    <s v="Gilbert"/>
    <x v="22"/>
    <x v="1"/>
    <s v="FUR-TA-10001039"/>
    <s v="Furniture"/>
    <x v="2"/>
    <s v="KI Adjustable-Height Table"/>
    <n v="386.91"/>
    <n v="9"/>
    <n v="-185.71680000000001"/>
    <x v="1"/>
    <x v="11"/>
  </r>
  <r>
    <x v="1171"/>
    <x v="725"/>
    <n v="43040"/>
    <x v="1"/>
    <s v="OT-18730"/>
    <s v="Olvera Toch"/>
    <x v="0"/>
    <s v="United States"/>
    <s v="Virginia Beach"/>
    <x v="25"/>
    <x v="0"/>
    <s v="FUR-TA-10001520"/>
    <s v="Furniture"/>
    <x v="2"/>
    <s v="Lesro Sheffield Collection Coffee Table, End Table, Center Table, Corner Table"/>
    <n v="356.85"/>
    <n v="5"/>
    <n v="60.664499999999997"/>
    <x v="6"/>
    <x v="1"/>
  </r>
  <r>
    <x v="1172"/>
    <x v="666"/>
    <n v="42869"/>
    <x v="0"/>
    <s v="CA-12775"/>
    <s v="Cynthia Arntzen"/>
    <x v="0"/>
    <s v="United States"/>
    <s v="Vineland"/>
    <x v="18"/>
    <x v="2"/>
    <s v="FUR-FU-10000719"/>
    <s v="Furniture"/>
    <x v="3"/>
    <s v="DAX Cubicle Frames, 8-1/2 x 11"/>
    <n v="42.85"/>
    <n v="5"/>
    <n v="15.426"/>
    <x v="3"/>
    <x v="7"/>
  </r>
  <r>
    <x v="1173"/>
    <x v="278"/>
    <n v="42259"/>
    <x v="1"/>
    <s v="TW-21025"/>
    <s v="Tamara Willingham"/>
    <x v="2"/>
    <s v="United States"/>
    <s v="Charlottesville"/>
    <x v="25"/>
    <x v="0"/>
    <s v="FUR-FU-10000820"/>
    <s v="Furniture"/>
    <x v="3"/>
    <s v="Tensor Brushed Steel Torchiere Floor Lamp"/>
    <n v="67.959999999999994"/>
    <n v="4"/>
    <n v="12.232799999999999"/>
    <x v="1"/>
    <x v="4"/>
  </r>
  <r>
    <x v="1174"/>
    <x v="567"/>
    <n v="41926"/>
    <x v="1"/>
    <s v="SD-20485"/>
    <s v="Shirley Daniels"/>
    <x v="2"/>
    <s v="United States"/>
    <s v="Phoenix"/>
    <x v="22"/>
    <x v="1"/>
    <s v="FUR-FU-10003724"/>
    <s v="Furniture"/>
    <x v="3"/>
    <s v="Westinghouse Clip-On Gooseneck Lamps"/>
    <n v="46.872"/>
    <n v="7"/>
    <n v="3.5154000000000001"/>
    <x v="4"/>
    <x v="1"/>
  </r>
  <r>
    <x v="1175"/>
    <x v="726"/>
    <n v="41953"/>
    <x v="1"/>
    <s v="DE-13255"/>
    <s v="Deanra Eno"/>
    <x v="2"/>
    <s v="United States"/>
    <s v="Los Angeles"/>
    <x v="2"/>
    <x v="1"/>
    <s v="FUR-FU-10000320"/>
    <s v="Furniture"/>
    <x v="3"/>
    <s v="OIC Stacking Trays"/>
    <n v="20.04"/>
    <n v="6"/>
    <n v="8.8176000000000005"/>
    <x v="2"/>
    <x v="0"/>
  </r>
  <r>
    <x v="1176"/>
    <x v="584"/>
    <n v="42360"/>
    <x v="1"/>
    <s v="MC-18100"/>
    <s v="Mick Crebagga"/>
    <x v="0"/>
    <s v="United States"/>
    <s v="Bloomington"/>
    <x v="8"/>
    <x v="3"/>
    <s v="FUR-FU-10000965"/>
    <s v="Furniture"/>
    <x v="3"/>
    <s v="Howard Miller 11-1/2&quot; Diameter Ridgewood Wall Clock"/>
    <n v="41.552"/>
    <n v="2"/>
    <n v="-19.737200000000001"/>
    <x v="2"/>
    <x v="5"/>
  </r>
  <r>
    <x v="1177"/>
    <x v="720"/>
    <n v="42941"/>
    <x v="1"/>
    <s v="SW-20455"/>
    <s v="Shaun Weien"/>
    <x v="0"/>
    <s v="United States"/>
    <s v="San Diego"/>
    <x v="2"/>
    <x v="1"/>
    <s v="FUR-CH-10000988"/>
    <s v="Furniture"/>
    <x v="1"/>
    <s v="Hon Olson Stacker Stools"/>
    <n v="225.29599999999999"/>
    <n v="2"/>
    <n v="22.529599999999999"/>
    <x v="4"/>
    <x v="3"/>
  </r>
  <r>
    <x v="1178"/>
    <x v="727"/>
    <n v="42148"/>
    <x v="1"/>
    <s v="SG-20470"/>
    <s v="Sheri Gordon"/>
    <x v="0"/>
    <s v="United States"/>
    <s v="Wilson"/>
    <x v="30"/>
    <x v="0"/>
    <s v="FUR-FU-10001986"/>
    <s v="Furniture"/>
    <x v="3"/>
    <s v="Dana Fluorescent Magnifying Lamp, White, 36&quot;"/>
    <n v="163.136"/>
    <n v="4"/>
    <n v="20.391999999999999"/>
    <x v="4"/>
    <x v="7"/>
  </r>
  <r>
    <x v="1179"/>
    <x v="502"/>
    <n v="42327"/>
    <x v="1"/>
    <s v="GZ-14470"/>
    <s v="Gary Zandusky"/>
    <x v="0"/>
    <s v="United States"/>
    <s v="Rio Rancho"/>
    <x v="41"/>
    <x v="1"/>
    <s v="FUR-CH-10004287"/>
    <s v="Furniture"/>
    <x v="1"/>
    <s v="SAFCO Arco Folding Chair"/>
    <n v="883.84"/>
    <n v="4"/>
    <n v="99.432000000000002"/>
    <x v="2"/>
    <x v="0"/>
  </r>
  <r>
    <x v="1179"/>
    <x v="502"/>
    <n v="42327"/>
    <x v="1"/>
    <s v="GZ-14470"/>
    <s v="Gary Zandusky"/>
    <x v="0"/>
    <s v="United States"/>
    <s v="Rio Rancho"/>
    <x v="41"/>
    <x v="1"/>
    <s v="FUR-CH-10001891"/>
    <s v="Furniture"/>
    <x v="1"/>
    <s v="Global Deluxe Office Fabric Chairs"/>
    <n v="230.352"/>
    <n v="3"/>
    <n v="20.155799999999999"/>
    <x v="2"/>
    <x v="0"/>
  </r>
  <r>
    <x v="1180"/>
    <x v="417"/>
    <n v="43083"/>
    <x v="3"/>
    <s v="DB-13060"/>
    <s v="Dave Brooks"/>
    <x v="0"/>
    <s v="United States"/>
    <s v="Skokie"/>
    <x v="8"/>
    <x v="3"/>
    <s v="FUR-FU-10002298"/>
    <s v="Furniture"/>
    <x v="3"/>
    <s v="Rubbermaid ClusterMat Chairmats, Mat Size- 66&quot; x 60&quot;, Lip 20&quot; x 11&quot; -90 Degree Angle"/>
    <n v="266.35199999999998"/>
    <n v="6"/>
    <n v="-292.98719999999997"/>
    <x v="7"/>
    <x v="5"/>
  </r>
  <r>
    <x v="1180"/>
    <x v="417"/>
    <n v="43083"/>
    <x v="3"/>
    <s v="DB-13060"/>
    <s v="Dave Brooks"/>
    <x v="0"/>
    <s v="United States"/>
    <s v="Skokie"/>
    <x v="8"/>
    <x v="3"/>
    <s v="FUR-FU-10004091"/>
    <s v="Furniture"/>
    <x v="3"/>
    <s v="Howard Miller 13&quot; Diameter Goldtone Round Wall Clock"/>
    <n v="56.328000000000003"/>
    <n v="3"/>
    <n v="-26.755800000000001"/>
    <x v="7"/>
    <x v="5"/>
  </r>
  <r>
    <x v="1181"/>
    <x v="57"/>
    <n v="42475"/>
    <x v="1"/>
    <s v="CK-12325"/>
    <s v="Christine Kargatis"/>
    <x v="2"/>
    <s v="United States"/>
    <s v="Hot Springs"/>
    <x v="31"/>
    <x v="0"/>
    <s v="FUR-FU-10003268"/>
    <s v="Furniture"/>
    <x v="3"/>
    <s v="Eldon Radial Chair Mat for Low to Medium Pile Carpets"/>
    <n v="159.91999999999999"/>
    <n v="4"/>
    <n v="31.984000000000002"/>
    <x v="1"/>
    <x v="6"/>
  </r>
  <r>
    <x v="1182"/>
    <x v="114"/>
    <n v="42683"/>
    <x v="1"/>
    <s v="MF-17665"/>
    <s v="Maureen Fritzler"/>
    <x v="1"/>
    <s v="United States"/>
    <s v="Miami"/>
    <x v="1"/>
    <x v="0"/>
    <s v="FUR-FU-10001889"/>
    <s v="Furniture"/>
    <x v="3"/>
    <s v="Ultra Door Pull Handle"/>
    <n v="50.496000000000002"/>
    <n v="6"/>
    <n v="8.2056000000000004"/>
    <x v="2"/>
    <x v="0"/>
  </r>
  <r>
    <x v="1183"/>
    <x v="311"/>
    <n v="42175"/>
    <x v="2"/>
    <s v="BV-11245"/>
    <s v="Benjamin Venier"/>
    <x v="1"/>
    <s v="United States"/>
    <s v="Smyrna"/>
    <x v="9"/>
    <x v="0"/>
    <s v="FUR-CH-10002965"/>
    <s v="Furniture"/>
    <x v="1"/>
    <s v="Global Leather Highback Executive Chair with Pneumatic Height Adjustment, Black"/>
    <n v="643.13599999999997"/>
    <n v="4"/>
    <n v="56.2744"/>
    <x v="3"/>
    <x v="2"/>
  </r>
  <r>
    <x v="1184"/>
    <x v="261"/>
    <n v="41790"/>
    <x v="1"/>
    <s v="MM-18055"/>
    <s v="Michelle Moray"/>
    <x v="0"/>
    <s v="United States"/>
    <s v="Chicago"/>
    <x v="8"/>
    <x v="3"/>
    <s v="FUR-CH-10003981"/>
    <s v="Furniture"/>
    <x v="1"/>
    <s v="Global Commerce Series Low-Back Swivel/Tilt Chairs"/>
    <n v="359.77199999999999"/>
    <n v="2"/>
    <n v="-5.1395999999999997"/>
    <x v="2"/>
    <x v="7"/>
  </r>
  <r>
    <x v="1185"/>
    <x v="682"/>
    <n v="42927"/>
    <x v="1"/>
    <s v="PO-18850"/>
    <s v="Patrick O'Brill"/>
    <x v="0"/>
    <s v="United States"/>
    <s v="Los Angeles"/>
    <x v="2"/>
    <x v="1"/>
    <s v="FUR-CH-10001146"/>
    <s v="Furniture"/>
    <x v="1"/>
    <s v="Global Task Chair, Black"/>
    <n v="122.136"/>
    <n v="3"/>
    <n v="-13.7403"/>
    <x v="2"/>
    <x v="3"/>
  </r>
  <r>
    <x v="1186"/>
    <x v="728"/>
    <n v="42551"/>
    <x v="0"/>
    <s v="BP-11155"/>
    <s v="Becky Pak"/>
    <x v="0"/>
    <s v="United States"/>
    <s v="Paterson"/>
    <x v="18"/>
    <x v="2"/>
    <s v="FUR-CH-10003535"/>
    <s v="Furniture"/>
    <x v="1"/>
    <s v="Global Armless Task Chair, Royal Blue"/>
    <n v="121.96"/>
    <n v="2"/>
    <n v="20.7332"/>
    <x v="3"/>
    <x v="2"/>
  </r>
  <r>
    <x v="1187"/>
    <x v="102"/>
    <n v="42997"/>
    <x v="1"/>
    <s v="TC-21145"/>
    <s v="Theresa Coyne"/>
    <x v="1"/>
    <s v="United States"/>
    <s v="Lakewood"/>
    <x v="18"/>
    <x v="2"/>
    <s v="FUR-FU-10002445"/>
    <s v="Furniture"/>
    <x v="3"/>
    <s v="DAX Two-Tone Rosewood/Black Document Frame, Desktop, 5 x 7"/>
    <n v="47.4"/>
    <n v="5"/>
    <n v="18.96"/>
    <x v="4"/>
    <x v="4"/>
  </r>
  <r>
    <x v="1187"/>
    <x v="102"/>
    <n v="42997"/>
    <x v="1"/>
    <s v="TC-21145"/>
    <s v="Theresa Coyne"/>
    <x v="1"/>
    <s v="United States"/>
    <s v="Lakewood"/>
    <x v="18"/>
    <x v="2"/>
    <s v="FUR-CH-10003606"/>
    <s v="Furniture"/>
    <x v="1"/>
    <s v="SAFCO Folding Chair Trolley"/>
    <n v="512.96"/>
    <n v="4"/>
    <n v="143.62880000000001"/>
    <x v="4"/>
    <x v="4"/>
  </r>
  <r>
    <x v="1188"/>
    <x v="729"/>
    <n v="42577"/>
    <x v="0"/>
    <s v="DB-12970"/>
    <s v="Darren Budd"/>
    <x v="1"/>
    <s v="United States"/>
    <s v="New York City"/>
    <x v="7"/>
    <x v="2"/>
    <s v="FUR-CH-10001708"/>
    <s v="Furniture"/>
    <x v="1"/>
    <s v="Office Star - Contemporary Swivel Chair with Padded Adjustable Arms and Flex Back"/>
    <n v="253.76400000000001"/>
    <n v="2"/>
    <n v="31.015599999999999"/>
    <x v="3"/>
    <x v="3"/>
  </r>
  <r>
    <x v="1189"/>
    <x v="333"/>
    <n v="42849"/>
    <x v="1"/>
    <s v="SJ-20215"/>
    <s v="Sarah Jordon"/>
    <x v="0"/>
    <s v="United States"/>
    <s v="Chicago"/>
    <x v="8"/>
    <x v="3"/>
    <s v="FUR-CH-10002602"/>
    <s v="Furniture"/>
    <x v="1"/>
    <s v="DMI Arturo Collection Mission-style Design Wood Chair"/>
    <n v="317.05799999999999"/>
    <n v="3"/>
    <n v="-18.117599999999999"/>
    <x v="4"/>
    <x v="6"/>
  </r>
  <r>
    <x v="1189"/>
    <x v="333"/>
    <n v="42849"/>
    <x v="1"/>
    <s v="SJ-20215"/>
    <s v="Sarah Jordon"/>
    <x v="0"/>
    <s v="United States"/>
    <s v="Chicago"/>
    <x v="8"/>
    <x v="3"/>
    <s v="FUR-FU-10002456"/>
    <s v="Furniture"/>
    <x v="3"/>
    <s v="Master Caster Door Stop, Large Neon Orange"/>
    <n v="14.56"/>
    <n v="5"/>
    <n v="-6.1879999999999997"/>
    <x v="4"/>
    <x v="6"/>
  </r>
  <r>
    <x v="1190"/>
    <x v="222"/>
    <n v="42621"/>
    <x v="0"/>
    <s v="HF-14995"/>
    <s v="Herbert Flentye"/>
    <x v="0"/>
    <s v="United States"/>
    <s v="Baltimore"/>
    <x v="32"/>
    <x v="2"/>
    <s v="FUR-BO-10003159"/>
    <s v="Furniture"/>
    <x v="0"/>
    <s v="Sauder Camden County Collection Libraries, Planked Cherry Finish"/>
    <n v="344.94"/>
    <n v="3"/>
    <n v="31.044599999999999"/>
    <x v="2"/>
    <x v="4"/>
  </r>
  <r>
    <x v="1190"/>
    <x v="222"/>
    <n v="42621"/>
    <x v="0"/>
    <s v="HF-14995"/>
    <s v="Herbert Flentye"/>
    <x v="0"/>
    <s v="United States"/>
    <s v="Baltimore"/>
    <x v="32"/>
    <x v="2"/>
    <s v="FUR-FU-10002364"/>
    <s v="Furniture"/>
    <x v="3"/>
    <s v="Eldon Expressions Wood Desk Accessories, Oak"/>
    <n v="14.76"/>
    <n v="2"/>
    <n v="4.2804000000000002"/>
    <x v="2"/>
    <x v="4"/>
  </r>
  <r>
    <x v="1191"/>
    <x v="730"/>
    <n v="42944"/>
    <x v="0"/>
    <s v="JC-15775"/>
    <s v="John Castell"/>
    <x v="0"/>
    <s v="United States"/>
    <s v="Philadelphia"/>
    <x v="3"/>
    <x v="2"/>
    <s v="FUR-FU-10000732"/>
    <s v="Furniture"/>
    <x v="3"/>
    <s v="Eldon 200 Class Desk Accessories"/>
    <n v="20.096"/>
    <n v="4"/>
    <n v="3.0144000000000002"/>
    <x v="0"/>
    <x v="3"/>
  </r>
  <r>
    <x v="1191"/>
    <x v="730"/>
    <n v="42944"/>
    <x v="0"/>
    <s v="JC-15775"/>
    <s v="John Castell"/>
    <x v="0"/>
    <s v="United States"/>
    <s v="Philadelphia"/>
    <x v="3"/>
    <x v="2"/>
    <s v="FUR-TA-10001771"/>
    <s v="Furniture"/>
    <x v="2"/>
    <s v="Bush Cubix Conference Tables, Fully Assembled"/>
    <n v="138.58799999999999"/>
    <n v="1"/>
    <n v="-34.646999999999998"/>
    <x v="0"/>
    <x v="3"/>
  </r>
  <r>
    <x v="1192"/>
    <x v="615"/>
    <n v="42267"/>
    <x v="1"/>
    <s v="JH-15910"/>
    <s v="Jonathan Howell"/>
    <x v="0"/>
    <s v="United States"/>
    <s v="Atlanta"/>
    <x v="24"/>
    <x v="0"/>
    <s v="FUR-FU-10003975"/>
    <s v="Furniture"/>
    <x v="3"/>
    <s v="Eldon Advantage Chair Mats for Low to Medium Pile Carpets"/>
    <n v="129.93"/>
    <n v="3"/>
    <n v="12.993"/>
    <x v="1"/>
    <x v="4"/>
  </r>
  <r>
    <x v="1193"/>
    <x v="480"/>
    <n v="42689"/>
    <x v="1"/>
    <s v="BF-11170"/>
    <s v="Ben Ferrer"/>
    <x v="2"/>
    <s v="United States"/>
    <s v="Sacramento"/>
    <x v="2"/>
    <x v="1"/>
    <s v="FUR-FU-10003731"/>
    <s v="Furniture"/>
    <x v="3"/>
    <s v="Eldon Expressions Wood and Plastic Desk Accessories, Oak"/>
    <n v="9.98"/>
    <n v="1"/>
    <n v="2.7944"/>
    <x v="2"/>
    <x v="0"/>
  </r>
  <r>
    <x v="1194"/>
    <x v="397"/>
    <n v="42328"/>
    <x v="1"/>
    <s v="MC-17605"/>
    <s v="Matt Connell"/>
    <x v="1"/>
    <s v="United States"/>
    <s v="Chicago"/>
    <x v="8"/>
    <x v="3"/>
    <s v="FUR-FU-10001215"/>
    <s v="Furniture"/>
    <x v="3"/>
    <s v="Howard Miller 11-1/2&quot; Diameter Brentwood Wall Clock"/>
    <n v="34.503999999999998"/>
    <n v="2"/>
    <n v="-15.5268"/>
    <x v="4"/>
    <x v="0"/>
  </r>
  <r>
    <x v="1195"/>
    <x v="382"/>
    <n v="42241"/>
    <x v="3"/>
    <s v="MC-18100"/>
    <s v="Mick Crebagga"/>
    <x v="0"/>
    <s v="United States"/>
    <s v="Houston"/>
    <x v="5"/>
    <x v="3"/>
    <s v="FUR-FU-10001473"/>
    <s v="Furniture"/>
    <x v="3"/>
    <s v="Eldon Executive Woodline II Desk Accessories, Mahogany"/>
    <n v="20.103999999999999"/>
    <n v="2"/>
    <n v="-16.585799999999999"/>
    <x v="7"/>
    <x v="10"/>
  </r>
  <r>
    <x v="1195"/>
    <x v="382"/>
    <n v="42241"/>
    <x v="3"/>
    <s v="MC-18100"/>
    <s v="Mick Crebagga"/>
    <x v="0"/>
    <s v="United States"/>
    <s v="Houston"/>
    <x v="5"/>
    <x v="3"/>
    <s v="FUR-FU-10002240"/>
    <s v="Furniture"/>
    <x v="3"/>
    <s v="Nu-Dell EZ-Mount Plastic Wall Frames"/>
    <n v="7.88"/>
    <n v="5"/>
    <n v="-3.94"/>
    <x v="7"/>
    <x v="10"/>
  </r>
  <r>
    <x v="1196"/>
    <x v="683"/>
    <n v="42736"/>
    <x v="1"/>
    <s v="LW-16825"/>
    <s v="Laurel Workman"/>
    <x v="1"/>
    <s v="United States"/>
    <s v="Phoenix"/>
    <x v="22"/>
    <x v="1"/>
    <s v="FUR-TA-10002607"/>
    <s v="Furniture"/>
    <x v="2"/>
    <s v="KI Conference Tables"/>
    <n v="35.445"/>
    <n v="1"/>
    <n v="-24.102599999999999"/>
    <x v="1"/>
    <x v="5"/>
  </r>
  <r>
    <x v="1196"/>
    <x v="683"/>
    <n v="42736"/>
    <x v="1"/>
    <s v="LW-16825"/>
    <s v="Laurel Workman"/>
    <x v="1"/>
    <s v="United States"/>
    <s v="Phoenix"/>
    <x v="22"/>
    <x v="1"/>
    <s v="FUR-CH-10004754"/>
    <s v="Furniture"/>
    <x v="1"/>
    <s v="Global Stack Chair with Arms, Black"/>
    <n v="47.968000000000004"/>
    <n v="2"/>
    <n v="4.1971999999999996"/>
    <x v="1"/>
    <x v="5"/>
  </r>
  <r>
    <x v="1197"/>
    <x v="731"/>
    <n v="42099"/>
    <x v="1"/>
    <s v="EB-13705"/>
    <s v="Ed Braxton"/>
    <x v="1"/>
    <s v="United States"/>
    <s v="Houston"/>
    <x v="5"/>
    <x v="3"/>
    <s v="FUR-FU-10001085"/>
    <s v="Furniture"/>
    <x v="3"/>
    <s v="3M Polarizing Light Filter Sleeves"/>
    <n v="22.38"/>
    <n v="3"/>
    <n v="-7.8330000000000002"/>
    <x v="2"/>
    <x v="9"/>
  </r>
  <r>
    <x v="1198"/>
    <x v="732"/>
    <n v="42993"/>
    <x v="2"/>
    <s v="PS-18760"/>
    <s v="Pamela Stobb"/>
    <x v="0"/>
    <s v="United States"/>
    <s v="Philadelphia"/>
    <x v="3"/>
    <x v="2"/>
    <s v="FUR-CH-10002372"/>
    <s v="Furniture"/>
    <x v="1"/>
    <s v="Office Star - Ergonomically Designed Knee Chair"/>
    <n v="113.372"/>
    <n v="2"/>
    <n v="-29.152799999999999"/>
    <x v="5"/>
    <x v="4"/>
  </r>
  <r>
    <x v="1198"/>
    <x v="732"/>
    <n v="42993"/>
    <x v="2"/>
    <s v="PS-18760"/>
    <s v="Pamela Stobb"/>
    <x v="0"/>
    <s v="United States"/>
    <s v="Philadelphia"/>
    <x v="3"/>
    <x v="2"/>
    <s v="FUR-FU-10001057"/>
    <s v="Furniture"/>
    <x v="3"/>
    <s v="Tensor Track Tree Floor Lamp"/>
    <n v="127.93600000000001"/>
    <n v="8"/>
    <n v="4.7976000000000001"/>
    <x v="5"/>
    <x v="4"/>
  </r>
  <r>
    <x v="1199"/>
    <x v="733"/>
    <n v="41811"/>
    <x v="1"/>
    <s v="GH-14425"/>
    <s v="Gary Hwang"/>
    <x v="0"/>
    <s v="United States"/>
    <s v="Seattle"/>
    <x v="13"/>
    <x v="1"/>
    <s v="FUR-FU-10003981"/>
    <s v="Furniture"/>
    <x v="3"/>
    <s v="Eldon Wave Desk Accessories"/>
    <n v="6.24"/>
    <n v="3"/>
    <n v="2.6208"/>
    <x v="4"/>
    <x v="2"/>
  </r>
  <r>
    <x v="1200"/>
    <x v="158"/>
    <n v="43101"/>
    <x v="1"/>
    <s v="LO-17170"/>
    <s v="Lori Olson"/>
    <x v="1"/>
    <s v="United States"/>
    <s v="Peoria"/>
    <x v="8"/>
    <x v="3"/>
    <s v="FUR-FU-10004586"/>
    <s v="Furniture"/>
    <x v="3"/>
    <s v="G.E. Longer-Life Indoor Recessed Floodlight Bulbs"/>
    <n v="7.968"/>
    <n v="3"/>
    <n v="-2.3904000000000001"/>
    <x v="4"/>
    <x v="5"/>
  </r>
  <r>
    <x v="1200"/>
    <x v="158"/>
    <n v="43101"/>
    <x v="1"/>
    <s v="LO-17170"/>
    <s v="Lori Olson"/>
    <x v="1"/>
    <s v="United States"/>
    <s v="Peoria"/>
    <x v="8"/>
    <x v="3"/>
    <s v="FUR-CH-10004698"/>
    <s v="Furniture"/>
    <x v="1"/>
    <s v="Padded Folding Chairs, Black, 4/Carton"/>
    <n v="113.372"/>
    <n v="2"/>
    <n v="-3.2391999999999999"/>
    <x v="4"/>
    <x v="5"/>
  </r>
  <r>
    <x v="1200"/>
    <x v="158"/>
    <n v="43101"/>
    <x v="1"/>
    <s v="LO-17170"/>
    <s v="Lori Olson"/>
    <x v="1"/>
    <s v="United States"/>
    <s v="Peoria"/>
    <x v="8"/>
    <x v="3"/>
    <s v="FUR-FU-10001935"/>
    <s v="Furniture"/>
    <x v="3"/>
    <s v="3M Hangers With Command Adhesive"/>
    <n v="2.96"/>
    <n v="2"/>
    <n v="-1.4059999999999999"/>
    <x v="4"/>
    <x v="5"/>
  </r>
  <r>
    <x v="1201"/>
    <x v="396"/>
    <n v="42214"/>
    <x v="1"/>
    <s v="YS-21880"/>
    <s v="Yana Sorensen"/>
    <x v="1"/>
    <s v="United States"/>
    <s v="Montgomery"/>
    <x v="33"/>
    <x v="0"/>
    <s v="FUR-TA-10002041"/>
    <s v="Furniture"/>
    <x v="2"/>
    <s v="Bevis Round Conference Table Top, X-Base"/>
    <n v="358.58"/>
    <n v="2"/>
    <n v="39.443800000000003"/>
    <x v="4"/>
    <x v="3"/>
  </r>
  <r>
    <x v="1202"/>
    <x v="63"/>
    <n v="42621"/>
    <x v="3"/>
    <s v="PJ-19015"/>
    <s v="Pauline Johnson"/>
    <x v="0"/>
    <s v="United States"/>
    <s v="Santa Ana"/>
    <x v="2"/>
    <x v="1"/>
    <s v="FUR-TA-10003008"/>
    <s v="Furniture"/>
    <x v="2"/>
    <s v="Lesro Round Back Collection Coffee Table, End Table"/>
    <n v="146.04"/>
    <n v="1"/>
    <n v="-12.778499999999999"/>
    <x v="7"/>
    <x v="4"/>
  </r>
  <r>
    <x v="1203"/>
    <x v="487"/>
    <n v="43028"/>
    <x v="1"/>
    <s v="DL-13495"/>
    <s v="Dionis Lloyd"/>
    <x v="1"/>
    <s v="United States"/>
    <s v="Thousand Oaks"/>
    <x v="2"/>
    <x v="1"/>
    <s v="FUR-FU-10000087"/>
    <s v="Furniture"/>
    <x v="3"/>
    <s v="Executive Impressions 14&quot; Two-Color Numerals Wall Clock"/>
    <n v="22.72"/>
    <n v="1"/>
    <n v="9.3152000000000008"/>
    <x v="2"/>
    <x v="1"/>
  </r>
  <r>
    <x v="1204"/>
    <x v="51"/>
    <n v="42630"/>
    <x v="1"/>
    <s v="AJ-10795"/>
    <s v="Anthony Johnson"/>
    <x v="1"/>
    <s v="United States"/>
    <s v="Springfield"/>
    <x v="25"/>
    <x v="0"/>
    <s v="FUR-CH-10002073"/>
    <s v="Furniture"/>
    <x v="1"/>
    <s v="Hon Olson Stacker Chairs"/>
    <n v="1059.1199999999999"/>
    <n v="4"/>
    <n v="307.14479999999998"/>
    <x v="2"/>
    <x v="4"/>
  </r>
  <r>
    <x v="1205"/>
    <x v="734"/>
    <n v="41832"/>
    <x v="1"/>
    <s v="BC-11125"/>
    <s v="Becky Castell"/>
    <x v="2"/>
    <s v="United States"/>
    <s v="El Cajon"/>
    <x v="2"/>
    <x v="1"/>
    <s v="FUR-CH-10000155"/>
    <s v="Furniture"/>
    <x v="1"/>
    <s v="Global Comet Stacking Armless Chair"/>
    <n v="478.48"/>
    <n v="2"/>
    <n v="47.847999999999999"/>
    <x v="6"/>
    <x v="3"/>
  </r>
  <r>
    <x v="1206"/>
    <x v="607"/>
    <n v="41754"/>
    <x v="1"/>
    <s v="BP-11230"/>
    <s v="Benjamin Patterson"/>
    <x v="0"/>
    <s v="United States"/>
    <s v="Los Angeles"/>
    <x v="2"/>
    <x v="1"/>
    <s v="FUR-FU-10000409"/>
    <s v="Furniture"/>
    <x v="3"/>
    <s v="GE 4 Foot Flourescent Tube, 40 Watt"/>
    <n v="59.92"/>
    <n v="4"/>
    <n v="27.563199999999998"/>
    <x v="2"/>
    <x v="6"/>
  </r>
  <r>
    <x v="1207"/>
    <x v="735"/>
    <n v="42381"/>
    <x v="1"/>
    <s v="JO-15145"/>
    <s v="Jack O'Briant"/>
    <x v="1"/>
    <s v="United States"/>
    <s v="Franklin"/>
    <x v="16"/>
    <x v="3"/>
    <s v="FUR-BO-10002545"/>
    <s v="Furniture"/>
    <x v="0"/>
    <s v="Atlantic Metals Mobile 3-Shelf Bookcases, Custom Colors"/>
    <n v="1565.88"/>
    <n v="6"/>
    <n v="407.12880000000001"/>
    <x v="4"/>
    <x v="8"/>
  </r>
  <r>
    <x v="1208"/>
    <x v="452"/>
    <n v="42847"/>
    <x v="1"/>
    <s v="PS-18760"/>
    <s v="Pamela Stobb"/>
    <x v="0"/>
    <s v="United States"/>
    <s v="Los Angeles"/>
    <x v="2"/>
    <x v="1"/>
    <s v="FUR-CH-10003774"/>
    <s v="Furniture"/>
    <x v="1"/>
    <s v="Global Wood Trimmed Manager's Task Chair, Khaki"/>
    <n v="218.352"/>
    <n v="3"/>
    <n v="-19.105799999999999"/>
    <x v="2"/>
    <x v="6"/>
  </r>
  <r>
    <x v="1209"/>
    <x v="650"/>
    <n v="42610"/>
    <x v="1"/>
    <s v="SC-20230"/>
    <s v="Scot Coram"/>
    <x v="1"/>
    <s v="United States"/>
    <s v="Los Angeles"/>
    <x v="2"/>
    <x v="1"/>
    <s v="FUR-TA-10003569"/>
    <s v="Furniture"/>
    <x v="2"/>
    <s v="Bretford CR8500 Series Meeting Room Furniture"/>
    <n v="2887.056"/>
    <n v="9"/>
    <n v="180.441"/>
    <x v="1"/>
    <x v="10"/>
  </r>
  <r>
    <x v="1210"/>
    <x v="26"/>
    <n v="42623"/>
    <x v="1"/>
    <s v="MM-17920"/>
    <s v="Michael Moore"/>
    <x v="0"/>
    <s v="United States"/>
    <s v="Chesapeake"/>
    <x v="25"/>
    <x v="0"/>
    <s v="FUR-TA-10003238"/>
    <s v="Furniture"/>
    <x v="2"/>
    <s v="Chromcraft Bull-Nose Wood 48&quot; x 96&quot; Rectangular Conference Tables"/>
    <n v="1652.94"/>
    <n v="3"/>
    <n v="314.05860000000001"/>
    <x v="2"/>
    <x v="4"/>
  </r>
  <r>
    <x v="1211"/>
    <x v="233"/>
    <n v="42292"/>
    <x v="3"/>
    <s v="CG-12520"/>
    <s v="Claire Gute"/>
    <x v="0"/>
    <s v="United States"/>
    <s v="Dallas"/>
    <x v="5"/>
    <x v="3"/>
    <s v="FUR-FU-10004952"/>
    <s v="Furniture"/>
    <x v="3"/>
    <s v="C-Line Cubicle Keepers Polyproplyene Holder w/Velcro Back, 8-1/2x11, 25/Bx"/>
    <n v="131.376"/>
    <n v="6"/>
    <n v="-95.247600000000006"/>
    <x v="7"/>
    <x v="1"/>
  </r>
  <r>
    <x v="1212"/>
    <x v="239"/>
    <n v="42343"/>
    <x v="0"/>
    <s v="TW-21025"/>
    <s v="Tamara Willingham"/>
    <x v="2"/>
    <s v="United States"/>
    <s v="Seattle"/>
    <x v="13"/>
    <x v="1"/>
    <s v="FUR-CH-10001215"/>
    <s v="Furniture"/>
    <x v="1"/>
    <s v="Global Troy Executive Leather Low-Back Tilter"/>
    <n v="2003.92"/>
    <n v="5"/>
    <n v="125.245"/>
    <x v="4"/>
    <x v="5"/>
  </r>
  <r>
    <x v="1212"/>
    <x v="239"/>
    <n v="42343"/>
    <x v="0"/>
    <s v="TW-21025"/>
    <s v="Tamara Willingham"/>
    <x v="2"/>
    <s v="United States"/>
    <s v="Seattle"/>
    <x v="13"/>
    <x v="1"/>
    <s v="FUR-TA-10001705"/>
    <s v="Furniture"/>
    <x v="2"/>
    <s v="Bush Advantage Collection Round Conference Table"/>
    <n v="1913.4"/>
    <n v="9"/>
    <n v="401.81400000000002"/>
    <x v="4"/>
    <x v="5"/>
  </r>
  <r>
    <x v="1213"/>
    <x v="151"/>
    <n v="42159"/>
    <x v="1"/>
    <s v="BD-11320"/>
    <s v="Bill Donatelli"/>
    <x v="0"/>
    <s v="United States"/>
    <s v="Minneapolis"/>
    <x v="11"/>
    <x v="3"/>
    <s v="FUR-CH-10002320"/>
    <s v="Furniture"/>
    <x v="1"/>
    <s v="Hon Pagoda Stacking Chairs"/>
    <n v="2567.84"/>
    <n v="8"/>
    <n v="770.35199999999998"/>
    <x v="4"/>
    <x v="7"/>
  </r>
  <r>
    <x v="1214"/>
    <x v="510"/>
    <n v="43000"/>
    <x v="1"/>
    <s v="SS-20140"/>
    <s v="Saphhira Shifley"/>
    <x v="1"/>
    <s v="United States"/>
    <s v="Columbus"/>
    <x v="24"/>
    <x v="0"/>
    <s v="FUR-FU-10002963"/>
    <s v="Furniture"/>
    <x v="3"/>
    <s v="Master Caster Door Stop, Gray"/>
    <n v="20.32"/>
    <n v="4"/>
    <n v="6.9088000000000003"/>
    <x v="4"/>
    <x v="4"/>
  </r>
  <r>
    <x v="1215"/>
    <x v="736"/>
    <n v="42150"/>
    <x v="0"/>
    <s v="VS-21820"/>
    <s v="Vivek Sundaresam"/>
    <x v="0"/>
    <s v="United States"/>
    <s v="Naperville"/>
    <x v="8"/>
    <x v="3"/>
    <s v="FUR-CH-10002880"/>
    <s v="Furniture"/>
    <x v="1"/>
    <s v="Global High-Back Leather Tilter, Burgundy"/>
    <n v="602.65099999999995"/>
    <n v="7"/>
    <n v="-163.57669999999999"/>
    <x v="3"/>
    <x v="7"/>
  </r>
  <r>
    <x v="1216"/>
    <x v="247"/>
    <n v="43084"/>
    <x v="1"/>
    <s v="JE-16165"/>
    <s v="Justin Ellison"/>
    <x v="1"/>
    <s v="United States"/>
    <s v="North Charleston"/>
    <x v="10"/>
    <x v="0"/>
    <s v="FUR-FU-10002364"/>
    <s v="Furniture"/>
    <x v="3"/>
    <s v="Eldon Expressions Wood Desk Accessories, Oak"/>
    <n v="14.76"/>
    <n v="2"/>
    <n v="4.2804000000000002"/>
    <x v="2"/>
    <x v="5"/>
  </r>
  <r>
    <x v="1217"/>
    <x v="605"/>
    <n v="42949"/>
    <x v="1"/>
    <s v="VG-21790"/>
    <s v="Vivek Gonzalez"/>
    <x v="0"/>
    <s v="United States"/>
    <s v="Seattle"/>
    <x v="13"/>
    <x v="1"/>
    <s v="FUR-BO-10004709"/>
    <s v="Furniture"/>
    <x v="0"/>
    <s v="Bush Westfield Collection Bookcases, Medium Cherry Finish"/>
    <n v="115.96"/>
    <n v="2"/>
    <n v="25.511199999999999"/>
    <x v="4"/>
    <x v="3"/>
  </r>
  <r>
    <x v="1218"/>
    <x v="439"/>
    <n v="41994"/>
    <x v="1"/>
    <s v="SH-20635"/>
    <s v="Stefanie Holloman"/>
    <x v="1"/>
    <s v="United States"/>
    <s v="Sacramento"/>
    <x v="2"/>
    <x v="1"/>
    <s v="FUR-CH-10001854"/>
    <s v="Furniture"/>
    <x v="1"/>
    <s v="Office Star - Professional Matrix Back Chair with 2-to-1 Synchro Tilt and Mesh Fabric Seat"/>
    <n v="1403.92"/>
    <n v="5"/>
    <n v="70.195999999999998"/>
    <x v="2"/>
    <x v="5"/>
  </r>
  <r>
    <x v="1219"/>
    <x v="737"/>
    <n v="42342"/>
    <x v="1"/>
    <s v="JL-15235"/>
    <s v="Janet Lee"/>
    <x v="0"/>
    <s v="United States"/>
    <s v="New York City"/>
    <x v="7"/>
    <x v="2"/>
    <s v="FUR-BO-10001608"/>
    <s v="Furniture"/>
    <x v="0"/>
    <s v="Hon Metal Bookcases, Black"/>
    <n v="681.40800000000002"/>
    <n v="12"/>
    <n v="42.588000000000001"/>
    <x v="4"/>
    <x v="0"/>
  </r>
  <r>
    <x v="1220"/>
    <x v="738"/>
    <n v="41838"/>
    <x v="1"/>
    <s v="ST-20530"/>
    <s v="Shui Tom"/>
    <x v="0"/>
    <s v="United States"/>
    <s v="Philadelphia"/>
    <x v="3"/>
    <x v="2"/>
    <s v="FUR-FU-10001057"/>
    <s v="Furniture"/>
    <x v="3"/>
    <s v="Tensor Track Tree Floor Lamp"/>
    <n v="31.984000000000002"/>
    <n v="2"/>
    <n v="1.1994"/>
    <x v="4"/>
    <x v="3"/>
  </r>
  <r>
    <x v="1221"/>
    <x v="227"/>
    <n v="42617"/>
    <x v="2"/>
    <s v="TA-21385"/>
    <s v="Tom Ashbrook"/>
    <x v="2"/>
    <s v="United States"/>
    <s v="Chicago"/>
    <x v="8"/>
    <x v="3"/>
    <s v="FUR-FU-10000277"/>
    <s v="Furniture"/>
    <x v="3"/>
    <s v="Deflect-o DuraMat Antistatic Studded Beveled Mat for Medium Pile Carpeting"/>
    <n v="84.272000000000006"/>
    <n v="2"/>
    <n v="-75.844800000000006"/>
    <x v="3"/>
    <x v="4"/>
  </r>
  <r>
    <x v="1222"/>
    <x v="739"/>
    <n v="42647"/>
    <x v="1"/>
    <s v="GM-14680"/>
    <s v="Greg Matthias"/>
    <x v="0"/>
    <s v="United States"/>
    <s v="New York City"/>
    <x v="7"/>
    <x v="2"/>
    <s v="FUR-BO-10003034"/>
    <s v="Furniture"/>
    <x v="0"/>
    <s v="O'Sullivan Elevations Bookcase, Cherry Finish"/>
    <n v="523.91999999999996"/>
    <n v="5"/>
    <n v="-26.196000000000002"/>
    <x v="4"/>
    <x v="4"/>
  </r>
  <r>
    <x v="1223"/>
    <x v="740"/>
    <n v="42123"/>
    <x v="1"/>
    <s v="ZC-21910"/>
    <s v="Zuschuss Carroll"/>
    <x v="0"/>
    <s v="United States"/>
    <s v="Aurora"/>
    <x v="8"/>
    <x v="3"/>
    <s v="FUR-CH-10003535"/>
    <s v="Furniture"/>
    <x v="1"/>
    <s v="Global Armless Task Chair, Royal Blue"/>
    <n v="128.05799999999999"/>
    <n v="3"/>
    <n v="-23.7822"/>
    <x v="4"/>
    <x v="6"/>
  </r>
  <r>
    <x v="1224"/>
    <x v="49"/>
    <n v="43058"/>
    <x v="3"/>
    <s v="AP-10720"/>
    <s v="Anne Pryor"/>
    <x v="2"/>
    <s v="United States"/>
    <s v="New York City"/>
    <x v="7"/>
    <x v="2"/>
    <s v="FUR-TA-10001676"/>
    <s v="Furniture"/>
    <x v="2"/>
    <s v="Hon 61000 Series Interactive Training Tables"/>
    <n v="79.974000000000004"/>
    <n v="3"/>
    <n v="-29.323799999999999"/>
    <x v="7"/>
    <x v="0"/>
  </r>
  <r>
    <x v="1225"/>
    <x v="197"/>
    <n v="42570"/>
    <x v="1"/>
    <s v="AR-10570"/>
    <s v="Anemone Ratner"/>
    <x v="0"/>
    <s v="United States"/>
    <s v="Columbus"/>
    <x v="24"/>
    <x v="0"/>
    <s v="FUR-FU-10004848"/>
    <s v="Furniture"/>
    <x v="3"/>
    <s v="Howard Miller 13-3/4&quot; Diameter Brushed Chrome Round Wall Clock"/>
    <n v="51.75"/>
    <n v="1"/>
    <n v="15.525"/>
    <x v="2"/>
    <x v="3"/>
  </r>
  <r>
    <x v="1226"/>
    <x v="579"/>
    <n v="42382"/>
    <x v="0"/>
    <s v="JB-16000"/>
    <s v="Joy Bell-"/>
    <x v="0"/>
    <s v="United States"/>
    <s v="Longview"/>
    <x v="13"/>
    <x v="1"/>
    <s v="FUR-FU-10000010"/>
    <s v="Furniture"/>
    <x v="3"/>
    <s v="DAX Value U-Channel Document Frames, Easel Back"/>
    <n v="24.85"/>
    <n v="5"/>
    <n v="7.7035"/>
    <x v="0"/>
    <x v="8"/>
  </r>
  <r>
    <x v="1227"/>
    <x v="741"/>
    <n v="42187"/>
    <x v="1"/>
    <s v="CY-12745"/>
    <s v="Craig Yedwab"/>
    <x v="1"/>
    <s v="United States"/>
    <s v="Gilbert"/>
    <x v="22"/>
    <x v="1"/>
    <s v="FUR-FU-10004306"/>
    <s v="Furniture"/>
    <x v="3"/>
    <s v="Electrix Halogen Magnifier Lamp"/>
    <n v="621.76"/>
    <n v="4"/>
    <n v="46.631999999999998"/>
    <x v="4"/>
    <x v="2"/>
  </r>
  <r>
    <x v="1228"/>
    <x v="428"/>
    <n v="42321"/>
    <x v="0"/>
    <s v="RH-19600"/>
    <s v="Rob Haberlin"/>
    <x v="0"/>
    <s v="United States"/>
    <s v="Hampton"/>
    <x v="25"/>
    <x v="0"/>
    <s v="FUR-FU-10000308"/>
    <s v="Furniture"/>
    <x v="3"/>
    <s v="Deflect-o Glass Clear Studded Chair Mats"/>
    <n v="186.54"/>
    <n v="3"/>
    <n v="41.038800000000002"/>
    <x v="2"/>
    <x v="0"/>
  </r>
  <r>
    <x v="1229"/>
    <x v="742"/>
    <n v="42097"/>
    <x v="1"/>
    <s v="DR-12940"/>
    <s v="Daniel Raglin"/>
    <x v="2"/>
    <s v="United States"/>
    <s v="Normal"/>
    <x v="8"/>
    <x v="3"/>
    <s v="FUR-CH-10003298"/>
    <s v="Furniture"/>
    <x v="1"/>
    <s v="Office Star - Contemporary Task Swivel chair with Loop Arms, Charcoal"/>
    <n v="366.74400000000003"/>
    <n v="4"/>
    <n v="-110.0232"/>
    <x v="4"/>
    <x v="9"/>
  </r>
  <r>
    <x v="1230"/>
    <x v="532"/>
    <n v="41872"/>
    <x v="0"/>
    <s v="DW-13195"/>
    <s v="David Wiener"/>
    <x v="1"/>
    <s v="United States"/>
    <s v="Los Angeles"/>
    <x v="2"/>
    <x v="1"/>
    <s v="FUR-FU-10000723"/>
    <s v="Furniture"/>
    <x v="3"/>
    <s v="Deflect-o EconoMat Studded, No Bevel Mat for Low Pile Carpeting"/>
    <n v="289.24"/>
    <n v="7"/>
    <n v="26.031600000000001"/>
    <x v="3"/>
    <x v="10"/>
  </r>
  <r>
    <x v="1231"/>
    <x v="341"/>
    <n v="42313"/>
    <x v="1"/>
    <s v="JF-15490"/>
    <s v="Jeremy Farry"/>
    <x v="0"/>
    <s v="United States"/>
    <s v="New York City"/>
    <x v="7"/>
    <x v="2"/>
    <s v="FUR-CH-10001545"/>
    <s v="Furniture"/>
    <x v="1"/>
    <s v="Hon Comfortask Task/Swivel Chairs"/>
    <n v="205.16399999999999"/>
    <n v="2"/>
    <n v="13.6776"/>
    <x v="4"/>
    <x v="0"/>
  </r>
  <r>
    <x v="1232"/>
    <x v="256"/>
    <n v="41994"/>
    <x v="1"/>
    <s v="SP-20860"/>
    <s v="Sung Pak"/>
    <x v="1"/>
    <s v="United States"/>
    <s v="Chicago"/>
    <x v="8"/>
    <x v="3"/>
    <s v="FUR-FU-10001546"/>
    <s v="Furniture"/>
    <x v="3"/>
    <s v="Dana Swing-Arm Lamps"/>
    <n v="8.5440000000000005"/>
    <n v="2"/>
    <n v="-7.476"/>
    <x v="6"/>
    <x v="5"/>
  </r>
  <r>
    <x v="1233"/>
    <x v="130"/>
    <n v="42241"/>
    <x v="1"/>
    <s v="KN-16390"/>
    <s v="Katherine Nockton"/>
    <x v="1"/>
    <s v="United States"/>
    <s v="Springfield"/>
    <x v="15"/>
    <x v="2"/>
    <s v="FUR-CH-10003379"/>
    <s v="Furniture"/>
    <x v="1"/>
    <s v="Global Commerce Series High-Back Swivel/Tilt Chairs"/>
    <n v="598.45799999999997"/>
    <n v="3"/>
    <n v="-42.747"/>
    <x v="4"/>
    <x v="10"/>
  </r>
  <r>
    <x v="1233"/>
    <x v="130"/>
    <n v="42241"/>
    <x v="1"/>
    <s v="KN-16390"/>
    <s v="Katherine Nockton"/>
    <x v="1"/>
    <s v="United States"/>
    <s v="Springfield"/>
    <x v="15"/>
    <x v="2"/>
    <s v="FUR-FU-10000193"/>
    <s v="Furniture"/>
    <x v="3"/>
    <s v="Tenex Chairmats For Use with Hard Floors"/>
    <n v="25.984000000000002"/>
    <n v="1"/>
    <n v="-3.8976000000000002"/>
    <x v="4"/>
    <x v="10"/>
  </r>
  <r>
    <x v="1234"/>
    <x v="13"/>
    <n v="43080"/>
    <x v="0"/>
    <s v="DB-12910"/>
    <s v="Daniel Byrd"/>
    <x v="2"/>
    <s v="United States"/>
    <s v="Salinas"/>
    <x v="2"/>
    <x v="1"/>
    <s v="FUR-BO-10001519"/>
    <s v="Furniture"/>
    <x v="0"/>
    <s v="O'Sullivan 3-Shelf Heavy-Duty Bookcases"/>
    <n v="148.25700000000001"/>
    <n v="3"/>
    <n v="15.697800000000001"/>
    <x v="3"/>
    <x v="5"/>
  </r>
  <r>
    <x v="1235"/>
    <x v="743"/>
    <n v="41878"/>
    <x v="1"/>
    <s v="AP-10915"/>
    <s v="Arthur Prichep"/>
    <x v="0"/>
    <s v="United States"/>
    <s v="Denver"/>
    <x v="12"/>
    <x v="1"/>
    <s v="FUR-FU-10003274"/>
    <s v="Furniture"/>
    <x v="3"/>
    <s v="Regeneration Desk Collection"/>
    <n v="4.2240000000000002"/>
    <n v="3"/>
    <n v="1.2672000000000001"/>
    <x v="4"/>
    <x v="10"/>
  </r>
  <r>
    <x v="1236"/>
    <x v="367"/>
    <n v="42690"/>
    <x v="1"/>
    <s v="EB-13750"/>
    <s v="Edward Becker"/>
    <x v="1"/>
    <s v="United States"/>
    <s v="New York City"/>
    <x v="7"/>
    <x v="2"/>
    <s v="FUR-CH-10003774"/>
    <s v="Furniture"/>
    <x v="1"/>
    <s v="Global Wood Trimmed Manager's Task Chair, Khaki"/>
    <n v="245.64599999999999"/>
    <n v="3"/>
    <n v="8.1882000000000001"/>
    <x v="2"/>
    <x v="0"/>
  </r>
  <r>
    <x v="1237"/>
    <x v="17"/>
    <n v="43052"/>
    <x v="1"/>
    <s v="JE-15610"/>
    <s v="Jim Epp"/>
    <x v="1"/>
    <s v="United States"/>
    <s v="San Diego"/>
    <x v="2"/>
    <x v="1"/>
    <s v="FUR-CH-10004675"/>
    <s v="Furniture"/>
    <x v="1"/>
    <s v="Lifetime Advantage Folding Chairs, 4/Carton"/>
    <n v="523.39200000000005"/>
    <n v="3"/>
    <n v="52.339199999999998"/>
    <x v="4"/>
    <x v="0"/>
  </r>
  <r>
    <x v="1238"/>
    <x v="430"/>
    <n v="43092"/>
    <x v="1"/>
    <s v="AT-10735"/>
    <s v="Annie Thurman"/>
    <x v="0"/>
    <s v="United States"/>
    <s v="New York City"/>
    <x v="7"/>
    <x v="2"/>
    <s v="FUR-FU-10000308"/>
    <s v="Furniture"/>
    <x v="3"/>
    <s v="Deflect-o Glass Clear Studded Chair Mats"/>
    <n v="124.36"/>
    <n v="2"/>
    <n v="27.359200000000001"/>
    <x v="6"/>
    <x v="5"/>
  </r>
  <r>
    <x v="1239"/>
    <x v="511"/>
    <n v="42939"/>
    <x v="1"/>
    <s v="SV-20365"/>
    <s v="Seth Vernon"/>
    <x v="0"/>
    <s v="United States"/>
    <s v="Philadelphia"/>
    <x v="3"/>
    <x v="2"/>
    <s v="FUR-CH-10002647"/>
    <s v="Furniture"/>
    <x v="1"/>
    <s v="Situations Contoured Folding Chairs, 4/Set"/>
    <n v="198.744"/>
    <n v="4"/>
    <n v="-14.196"/>
    <x v="2"/>
    <x v="3"/>
  </r>
  <r>
    <x v="1240"/>
    <x v="676"/>
    <n v="41741"/>
    <x v="1"/>
    <s v="NM-18445"/>
    <s v="Nathan Mautz"/>
    <x v="2"/>
    <s v="United States"/>
    <s v="Concord"/>
    <x v="2"/>
    <x v="1"/>
    <s v="FUR-TA-10003748"/>
    <s v="Furniture"/>
    <x v="2"/>
    <s v="Bevis 36 x 72 Conference Tables"/>
    <n v="99.591999999999999"/>
    <n v="1"/>
    <n v="2.4897999999999998"/>
    <x v="4"/>
    <x v="6"/>
  </r>
  <r>
    <x v="1241"/>
    <x v="106"/>
    <n v="42715"/>
    <x v="3"/>
    <s v="WB-21850"/>
    <s v="William Brown"/>
    <x v="0"/>
    <s v="United States"/>
    <s v="Anaheim"/>
    <x v="2"/>
    <x v="1"/>
    <s v="FUR-CH-10003774"/>
    <s v="Furniture"/>
    <x v="1"/>
    <s v="Global Wood Trimmed Manager's Task Chair, Khaki"/>
    <n v="363.92"/>
    <n v="5"/>
    <n v="-31.843"/>
    <x v="7"/>
    <x v="5"/>
  </r>
  <r>
    <x v="1241"/>
    <x v="106"/>
    <n v="42715"/>
    <x v="3"/>
    <s v="WB-21850"/>
    <s v="William Brown"/>
    <x v="0"/>
    <s v="United States"/>
    <s v="Anaheim"/>
    <x v="2"/>
    <x v="1"/>
    <s v="FUR-TA-10004619"/>
    <s v="Furniture"/>
    <x v="2"/>
    <s v="Hon Non-Folding Utility Tables"/>
    <n v="892.13599999999997"/>
    <n v="7"/>
    <n v="111.517"/>
    <x v="7"/>
    <x v="5"/>
  </r>
  <r>
    <x v="1242"/>
    <x v="227"/>
    <n v="42619"/>
    <x v="1"/>
    <s v="JE-15715"/>
    <s v="Joe Elijah"/>
    <x v="0"/>
    <s v="United States"/>
    <s v="Charlotte"/>
    <x v="30"/>
    <x v="0"/>
    <s v="FUR-TA-10001768"/>
    <s v="Furniture"/>
    <x v="2"/>
    <s v="Hon Racetrack Conference Tables"/>
    <n v="472.51799999999997"/>
    <n v="3"/>
    <n v="-149.63069999999999"/>
    <x v="4"/>
    <x v="4"/>
  </r>
  <r>
    <x v="1243"/>
    <x v="744"/>
    <n v="42907"/>
    <x v="0"/>
    <s v="KH-16330"/>
    <s v="Katharine Harms"/>
    <x v="1"/>
    <s v="United States"/>
    <s v="Newark"/>
    <x v="15"/>
    <x v="2"/>
    <s v="FUR-CH-10000785"/>
    <s v="Furniture"/>
    <x v="1"/>
    <s v="Global Ergonomic Managers Chair"/>
    <n v="760.11599999999999"/>
    <n v="6"/>
    <n v="-43.435200000000002"/>
    <x v="3"/>
    <x v="2"/>
  </r>
  <r>
    <x v="1243"/>
    <x v="744"/>
    <n v="42907"/>
    <x v="0"/>
    <s v="KH-16330"/>
    <s v="Katharine Harms"/>
    <x v="1"/>
    <s v="United States"/>
    <s v="Newark"/>
    <x v="15"/>
    <x v="2"/>
    <s v="FUR-FU-10004909"/>
    <s v="Furniture"/>
    <x v="3"/>
    <s v="Contemporary Wood/Metal Frame"/>
    <n v="38.783999999999999"/>
    <n v="3"/>
    <n v="7.2720000000000002"/>
    <x v="3"/>
    <x v="2"/>
  </r>
  <r>
    <x v="1244"/>
    <x v="399"/>
    <n v="42496"/>
    <x v="2"/>
    <s v="LW-16990"/>
    <s v="Lindsay Williams"/>
    <x v="1"/>
    <s v="United States"/>
    <s v="Henderson"/>
    <x v="34"/>
    <x v="1"/>
    <s v="FUR-TA-10003392"/>
    <s v="Furniture"/>
    <x v="2"/>
    <s v="Global Adaptabilities Conference Tables"/>
    <n v="1685.88"/>
    <n v="6"/>
    <n v="320.31720000000001"/>
    <x v="5"/>
    <x v="7"/>
  </r>
  <r>
    <x v="1245"/>
    <x v="451"/>
    <n v="43077"/>
    <x v="1"/>
    <s v="SO-20335"/>
    <s v="Sean O'Donnell"/>
    <x v="0"/>
    <s v="United States"/>
    <s v="Seattle"/>
    <x v="13"/>
    <x v="1"/>
    <s v="FUR-BO-10002598"/>
    <s v="Furniture"/>
    <x v="0"/>
    <s v="Hon Metal Bookcases, Putty"/>
    <n v="141.96"/>
    <n v="2"/>
    <n v="41.168399999999998"/>
    <x v="1"/>
    <x v="5"/>
  </r>
  <r>
    <x v="1246"/>
    <x v="38"/>
    <n v="42232"/>
    <x v="1"/>
    <s v="MF-18250"/>
    <s v="Monica Federle"/>
    <x v="1"/>
    <s v="United States"/>
    <s v="New York City"/>
    <x v="7"/>
    <x v="2"/>
    <s v="FUR-FU-10000320"/>
    <s v="Furniture"/>
    <x v="3"/>
    <s v="OIC Stacking Trays"/>
    <n v="10.02"/>
    <n v="3"/>
    <n v="4.4088000000000003"/>
    <x v="1"/>
    <x v="10"/>
  </r>
  <r>
    <x v="1247"/>
    <x v="566"/>
    <n v="42694"/>
    <x v="1"/>
    <s v="JM-16195"/>
    <s v="Justin MacKendrick"/>
    <x v="0"/>
    <s v="United States"/>
    <s v="Newark"/>
    <x v="14"/>
    <x v="2"/>
    <s v="FUR-FU-10000550"/>
    <s v="Furniture"/>
    <x v="3"/>
    <s v="Stacking Trays by OIC"/>
    <n v="19.920000000000002"/>
    <n v="4"/>
    <n v="6.5735999999999999"/>
    <x v="6"/>
    <x v="0"/>
  </r>
  <r>
    <x v="1248"/>
    <x v="83"/>
    <n v="43070"/>
    <x v="1"/>
    <s v="TT-21460"/>
    <s v="Tonja Turnell"/>
    <x v="2"/>
    <s v="United States"/>
    <s v="Richmond"/>
    <x v="6"/>
    <x v="3"/>
    <s v="FUR-TA-10001039"/>
    <s v="Furniture"/>
    <x v="2"/>
    <s v="KI Adjustable-Height Table"/>
    <n v="257.94"/>
    <n v="3"/>
    <n v="67.064400000000006"/>
    <x v="2"/>
    <x v="0"/>
  </r>
  <r>
    <x v="1248"/>
    <x v="83"/>
    <n v="43070"/>
    <x v="1"/>
    <s v="TT-21460"/>
    <s v="Tonja Turnell"/>
    <x v="2"/>
    <s v="United States"/>
    <s v="Richmond"/>
    <x v="6"/>
    <x v="3"/>
    <s v="FUR-FU-10001473"/>
    <s v="Furniture"/>
    <x v="3"/>
    <s v="DAX Wood Document Frame"/>
    <n v="27.46"/>
    <n v="2"/>
    <n v="9.8856000000000002"/>
    <x v="2"/>
    <x v="0"/>
  </r>
  <r>
    <x v="1248"/>
    <x v="83"/>
    <n v="43070"/>
    <x v="1"/>
    <s v="TT-21460"/>
    <s v="Tonja Turnell"/>
    <x v="2"/>
    <s v="United States"/>
    <s v="Richmond"/>
    <x v="6"/>
    <x v="3"/>
    <s v="FUR-CH-10004287"/>
    <s v="Furniture"/>
    <x v="1"/>
    <s v="SAFCO Arco Folding Chair"/>
    <n v="828.6"/>
    <n v="3"/>
    <n v="240.29400000000001"/>
    <x v="2"/>
    <x v="0"/>
  </r>
  <r>
    <x v="1249"/>
    <x v="141"/>
    <n v="42335"/>
    <x v="1"/>
    <s v="SS-20875"/>
    <s v="Sung Shariari"/>
    <x v="0"/>
    <s v="United States"/>
    <s v="Miami"/>
    <x v="1"/>
    <x v="0"/>
    <s v="FUR-BO-10001337"/>
    <s v="Furniture"/>
    <x v="0"/>
    <s v="O'Sullivan Living Dimensions 2-Shelf Bookcases"/>
    <n v="290.35199999999998"/>
    <n v="3"/>
    <n v="-36.293999999999997"/>
    <x v="1"/>
    <x v="0"/>
  </r>
  <r>
    <x v="1250"/>
    <x v="87"/>
    <n v="42985"/>
    <x v="3"/>
    <s v="TG-21640"/>
    <s v="Trudy Glocke"/>
    <x v="0"/>
    <s v="United States"/>
    <s v="Saint Charles"/>
    <x v="23"/>
    <x v="3"/>
    <s v="FUR-FU-10003623"/>
    <s v="Furniture"/>
    <x v="3"/>
    <s v="DataProducts Ampli Magnifier Task Lamp, Black,"/>
    <n v="135.30000000000001"/>
    <n v="5"/>
    <n v="37.884"/>
    <x v="7"/>
    <x v="4"/>
  </r>
  <r>
    <x v="1251"/>
    <x v="168"/>
    <n v="41972"/>
    <x v="1"/>
    <s v="HP-14815"/>
    <s v="Harold Pawlan"/>
    <x v="2"/>
    <s v="United States"/>
    <s v="Virginia Beach"/>
    <x v="25"/>
    <x v="0"/>
    <s v="FUR-FU-10002045"/>
    <s v="Furniture"/>
    <x v="3"/>
    <s v="Executive Impressions 14&quot;"/>
    <n v="111.15"/>
    <n v="5"/>
    <n v="48.905999999999999"/>
    <x v="2"/>
    <x v="0"/>
  </r>
  <r>
    <x v="1252"/>
    <x v="745"/>
    <n v="42810"/>
    <x v="1"/>
    <s v="MH-17290"/>
    <s v="Marc Harrigan"/>
    <x v="2"/>
    <s v="United States"/>
    <s v="Philadelphia"/>
    <x v="3"/>
    <x v="2"/>
    <s v="FUR-TA-10004086"/>
    <s v="Furniture"/>
    <x v="2"/>
    <s v="KI Adjustable-Height Table"/>
    <n v="154.76400000000001"/>
    <n v="3"/>
    <n v="-46.429200000000002"/>
    <x v="2"/>
    <x v="9"/>
  </r>
  <r>
    <x v="1253"/>
    <x v="313"/>
    <n v="43095"/>
    <x v="1"/>
    <s v="SR-20425"/>
    <s v="Sharelle Roach"/>
    <x v="2"/>
    <s v="United States"/>
    <s v="Tuscaloosa"/>
    <x v="33"/>
    <x v="0"/>
    <s v="FUR-CH-10002647"/>
    <s v="Furniture"/>
    <x v="1"/>
    <s v="Situations Contoured Folding Chairs, 4/Set"/>
    <n v="141.96"/>
    <n v="2"/>
    <n v="35.49"/>
    <x v="4"/>
    <x v="5"/>
  </r>
  <r>
    <x v="1254"/>
    <x v="313"/>
    <n v="43094"/>
    <x v="0"/>
    <s v="AG-10330"/>
    <s v="Alex Grayson"/>
    <x v="0"/>
    <s v="United States"/>
    <s v="Mesa"/>
    <x v="22"/>
    <x v="1"/>
    <s v="FUR-TA-10003008"/>
    <s v="Furniture"/>
    <x v="2"/>
    <s v="Lesro Round Back Collection Coffee Table, End Table"/>
    <n v="182.55"/>
    <n v="2"/>
    <n v="-135.08699999999999"/>
    <x v="0"/>
    <x v="5"/>
  </r>
  <r>
    <x v="1255"/>
    <x v="344"/>
    <n v="42365"/>
    <x v="0"/>
    <s v="LH-16900"/>
    <s v="Lena Hernandez"/>
    <x v="0"/>
    <s v="United States"/>
    <s v="Columbus"/>
    <x v="24"/>
    <x v="0"/>
    <s v="FUR-FU-10000747"/>
    <s v="Furniture"/>
    <x v="3"/>
    <s v="Tenex B1-RE Series Chair Mats for Low Pile Carpets"/>
    <n v="275.88"/>
    <n v="6"/>
    <n v="46.8996"/>
    <x v="3"/>
    <x v="5"/>
  </r>
  <r>
    <x v="1256"/>
    <x v="746"/>
    <n v="41844"/>
    <x v="0"/>
    <s v="NP-18325"/>
    <s v="Naresj Patel"/>
    <x v="0"/>
    <s v="United States"/>
    <s v="San Francisco"/>
    <x v="2"/>
    <x v="1"/>
    <s v="FUR-CH-10000155"/>
    <s v="Furniture"/>
    <x v="1"/>
    <s v="Global Comet Stacking Armless Chair"/>
    <n v="717.72"/>
    <n v="3"/>
    <n v="71.772000000000006"/>
    <x v="3"/>
    <x v="3"/>
  </r>
  <r>
    <x v="1256"/>
    <x v="746"/>
    <n v="41844"/>
    <x v="0"/>
    <s v="NP-18325"/>
    <s v="Naresj Patel"/>
    <x v="0"/>
    <s v="United States"/>
    <s v="San Francisco"/>
    <x v="2"/>
    <x v="1"/>
    <s v="FUR-TA-10004767"/>
    <s v="Furniture"/>
    <x v="2"/>
    <s v="Safco Drafting Table"/>
    <n v="170.352"/>
    <n v="3"/>
    <n v="19.1646"/>
    <x v="3"/>
    <x v="3"/>
  </r>
  <r>
    <x v="1257"/>
    <x v="747"/>
    <n v="43022"/>
    <x v="1"/>
    <s v="GM-14440"/>
    <s v="Gary McGarr"/>
    <x v="0"/>
    <s v="United States"/>
    <s v="New York City"/>
    <x v="7"/>
    <x v="2"/>
    <s v="FUR-CH-10002372"/>
    <s v="Furniture"/>
    <x v="1"/>
    <s v="Office Star - Ergonomically Designed Knee Chair"/>
    <n v="145.76400000000001"/>
    <n v="2"/>
    <n v="3.2391999999999999"/>
    <x v="6"/>
    <x v="1"/>
  </r>
  <r>
    <x v="1258"/>
    <x v="488"/>
    <n v="42848"/>
    <x v="2"/>
    <s v="JM-15250"/>
    <s v="Janet Martin"/>
    <x v="0"/>
    <s v="United States"/>
    <s v="Baltimore"/>
    <x v="32"/>
    <x v="2"/>
    <s v="FUR-CH-10004218"/>
    <s v="Furniture"/>
    <x v="1"/>
    <s v="Global Fabric Manager's Chair, Dark Gray"/>
    <n v="908.82"/>
    <n v="9"/>
    <n v="227.20500000000001"/>
    <x v="3"/>
    <x v="6"/>
  </r>
  <r>
    <x v="1259"/>
    <x v="301"/>
    <n v="42971"/>
    <x v="1"/>
    <s v="ED-13885"/>
    <s v="Emily Ducich"/>
    <x v="2"/>
    <s v="United States"/>
    <s v="Houston"/>
    <x v="5"/>
    <x v="3"/>
    <s v="FUR-CH-10002017"/>
    <s v="Furniture"/>
    <x v="1"/>
    <s v="SAFCO Optional Arm Kit for Workspace Cribbage Stacking Chair"/>
    <n v="74.591999999999999"/>
    <n v="4"/>
    <n v="-2.1312000000000002"/>
    <x v="1"/>
    <x v="10"/>
  </r>
  <r>
    <x v="1259"/>
    <x v="301"/>
    <n v="42971"/>
    <x v="1"/>
    <s v="ED-13885"/>
    <s v="Emily Ducich"/>
    <x v="2"/>
    <s v="United States"/>
    <s v="Houston"/>
    <x v="5"/>
    <x v="3"/>
    <s v="FUR-FU-10003247"/>
    <s v="Furniture"/>
    <x v="3"/>
    <s v="36X48 HARDFLOOR CHAIRMAT"/>
    <n v="16.783999999999999"/>
    <n v="2"/>
    <n v="-22.238800000000001"/>
    <x v="1"/>
    <x v="10"/>
  </r>
  <r>
    <x v="1260"/>
    <x v="689"/>
    <n v="42689"/>
    <x v="2"/>
    <s v="DW-13480"/>
    <s v="Dianna Wilson"/>
    <x v="2"/>
    <s v="United States"/>
    <s v="San Diego"/>
    <x v="2"/>
    <x v="1"/>
    <s v="FUR-TA-10003392"/>
    <s v="Furniture"/>
    <x v="2"/>
    <s v="Global Adaptabilities Conference Tables"/>
    <n v="674.35199999999998"/>
    <n v="3"/>
    <n v="-8.4293999999999993"/>
    <x v="0"/>
    <x v="0"/>
  </r>
  <r>
    <x v="1261"/>
    <x v="282"/>
    <n v="42691"/>
    <x v="1"/>
    <s v="PO-19180"/>
    <s v="Philisse Overcash"/>
    <x v="2"/>
    <s v="United States"/>
    <s v="Seattle"/>
    <x v="13"/>
    <x v="1"/>
    <s v="FUR-FU-10004848"/>
    <s v="Furniture"/>
    <x v="3"/>
    <s v="DAX Solid Wood Frames"/>
    <n v="19.54"/>
    <n v="2"/>
    <n v="7.2298"/>
    <x v="4"/>
    <x v="0"/>
  </r>
  <r>
    <x v="1262"/>
    <x v="673"/>
    <n v="42707"/>
    <x v="1"/>
    <s v="HF-14995"/>
    <s v="Herbert Flentye"/>
    <x v="0"/>
    <s v="United States"/>
    <s v="Fort Lauderdale"/>
    <x v="1"/>
    <x v="0"/>
    <s v="FUR-TA-10001039"/>
    <s v="Furniture"/>
    <x v="2"/>
    <s v="KI Adjustable-Height Table"/>
    <n v="331.02300000000002"/>
    <n v="7"/>
    <n v="-114.35339999999999"/>
    <x v="6"/>
    <x v="0"/>
  </r>
  <r>
    <x v="1263"/>
    <x v="48"/>
    <n v="42671"/>
    <x v="3"/>
    <s v="VB-21745"/>
    <s v="Victoria Brennan"/>
    <x v="1"/>
    <s v="United States"/>
    <s v="Rochester"/>
    <x v="7"/>
    <x v="2"/>
    <s v="FUR-FU-10003806"/>
    <s v="Furniture"/>
    <x v="3"/>
    <s v="Tenex Chairmat w/ Average Lip, 45&quot; x 53&quot;"/>
    <n v="756.8"/>
    <n v="5"/>
    <n v="75.680000000000007"/>
    <x v="7"/>
    <x v="1"/>
  </r>
  <r>
    <x v="1264"/>
    <x v="527"/>
    <n v="42006"/>
    <x v="1"/>
    <s v="MG-17890"/>
    <s v="Michael Granlund"/>
    <x v="2"/>
    <s v="United States"/>
    <s v="Saint Charles"/>
    <x v="8"/>
    <x v="3"/>
    <s v="FUR-FU-10002111"/>
    <s v="Furniture"/>
    <x v="3"/>
    <s v="Master Caster Door Stop, Large Brown"/>
    <n v="8.7360000000000007"/>
    <n v="3"/>
    <n v="-4.8048000000000002"/>
    <x v="4"/>
    <x v="5"/>
  </r>
  <r>
    <x v="1265"/>
    <x v="125"/>
    <n v="43014"/>
    <x v="1"/>
    <s v="CM-12115"/>
    <s v="Chad McGuire"/>
    <x v="0"/>
    <s v="United States"/>
    <s v="San Francisco"/>
    <x v="2"/>
    <x v="1"/>
    <s v="FUR-FU-10001424"/>
    <s v="Furniture"/>
    <x v="3"/>
    <s v="Dax Clear Box Frame"/>
    <n v="17.46"/>
    <n v="2"/>
    <n v="5.9363999999999999"/>
    <x v="4"/>
    <x v="1"/>
  </r>
  <r>
    <x v="1266"/>
    <x v="197"/>
    <n v="42569"/>
    <x v="1"/>
    <s v="RB-19360"/>
    <s v="Raymond Buch"/>
    <x v="0"/>
    <s v="United States"/>
    <s v="San Francisco"/>
    <x v="2"/>
    <x v="1"/>
    <s v="FUR-FU-10000073"/>
    <s v="Furniture"/>
    <x v="3"/>
    <s v="Deflect-O Glasstique Clear Desk Accessories"/>
    <n v="30.8"/>
    <n v="4"/>
    <n v="10.164"/>
    <x v="4"/>
    <x v="3"/>
  </r>
  <r>
    <x v="1267"/>
    <x v="177"/>
    <n v="42441"/>
    <x v="1"/>
    <s v="GB-14575"/>
    <s v="Giulietta Baptist"/>
    <x v="0"/>
    <s v="United States"/>
    <s v="New York City"/>
    <x v="7"/>
    <x v="2"/>
    <s v="FUR-FU-10003347"/>
    <s v="Furniture"/>
    <x v="3"/>
    <s v="Coloredge Poster Frame"/>
    <n v="113.6"/>
    <n v="8"/>
    <n v="44.304000000000002"/>
    <x v="4"/>
    <x v="9"/>
  </r>
  <r>
    <x v="1268"/>
    <x v="695"/>
    <n v="42734"/>
    <x v="1"/>
    <s v="SC-20305"/>
    <s v="Sean Christensen"/>
    <x v="0"/>
    <s v="United States"/>
    <s v="San Jose"/>
    <x v="2"/>
    <x v="1"/>
    <s v="FUR-FU-10000771"/>
    <s v="Furniture"/>
    <x v="3"/>
    <s v="Eldon 200 Class Desk Accessories, Smoke"/>
    <n v="43.96"/>
    <n v="7"/>
    <n v="18.463200000000001"/>
    <x v="6"/>
    <x v="5"/>
  </r>
  <r>
    <x v="1269"/>
    <x v="748"/>
    <n v="42850"/>
    <x v="0"/>
    <s v="JF-15355"/>
    <s v="Jay Fein"/>
    <x v="0"/>
    <s v="United States"/>
    <s v="Pasadena"/>
    <x v="2"/>
    <x v="1"/>
    <s v="FUR-FU-10002445"/>
    <s v="Furniture"/>
    <x v="3"/>
    <s v="DAX Two-Tone Rosewood/Black Document Frame, Desktop, 5 x 7"/>
    <n v="66.36"/>
    <n v="7"/>
    <n v="26.544"/>
    <x v="3"/>
    <x v="6"/>
  </r>
  <r>
    <x v="1269"/>
    <x v="748"/>
    <n v="42850"/>
    <x v="0"/>
    <s v="JF-15355"/>
    <s v="Jay Fein"/>
    <x v="0"/>
    <s v="United States"/>
    <s v="Pasadena"/>
    <x v="2"/>
    <x v="1"/>
    <s v="FUR-FU-10004864"/>
    <s v="Furniture"/>
    <x v="3"/>
    <s v="Eldon 500 Class Desk Accessories"/>
    <n v="24.14"/>
    <n v="2"/>
    <n v="7.9661999999999997"/>
    <x v="3"/>
    <x v="6"/>
  </r>
  <r>
    <x v="1270"/>
    <x v="301"/>
    <n v="42969"/>
    <x v="0"/>
    <s v="TP-21415"/>
    <s v="Tom Prescott"/>
    <x v="0"/>
    <s v="United States"/>
    <s v="Philadelphia"/>
    <x v="3"/>
    <x v="2"/>
    <s v="FUR-CH-10002024"/>
    <s v="Furniture"/>
    <x v="1"/>
    <s v="HON 5400 Series Task Chairs for Big and Tall"/>
    <n v="4416.174"/>
    <n v="9"/>
    <n v="-630.88199999999995"/>
    <x v="2"/>
    <x v="10"/>
  </r>
  <r>
    <x v="1271"/>
    <x v="749"/>
    <n v="41706"/>
    <x v="1"/>
    <s v="JS-15595"/>
    <s v="Jill Stevenson"/>
    <x v="1"/>
    <s v="United States"/>
    <s v="Columbus"/>
    <x v="15"/>
    <x v="2"/>
    <s v="FUR-BO-10001972"/>
    <s v="Furniture"/>
    <x v="0"/>
    <s v="O'Sullivan 4-Shelf Bookcase in Odessa Pine"/>
    <n v="302.45"/>
    <n v="5"/>
    <n v="-199.61699999999999"/>
    <x v="2"/>
    <x v="9"/>
  </r>
  <r>
    <x v="1272"/>
    <x v="82"/>
    <n v="42525"/>
    <x v="1"/>
    <s v="EM-14140"/>
    <s v="Eugene Moren"/>
    <x v="2"/>
    <s v="United States"/>
    <s v="Superior"/>
    <x v="16"/>
    <x v="3"/>
    <s v="FUR-FU-10001037"/>
    <s v="Furniture"/>
    <x v="3"/>
    <s v="DAX Charcoal/Nickel-Tone Document Frame, 5 x 7"/>
    <n v="47.4"/>
    <n v="5"/>
    <n v="21.33"/>
    <x v="2"/>
    <x v="7"/>
  </r>
  <r>
    <x v="1273"/>
    <x v="255"/>
    <n v="41969"/>
    <x v="0"/>
    <s v="DK-12835"/>
    <s v="Damala Kotsonis"/>
    <x v="1"/>
    <s v="United States"/>
    <s v="Houston"/>
    <x v="5"/>
    <x v="3"/>
    <s v="FUR-CH-10001973"/>
    <s v="Furniture"/>
    <x v="1"/>
    <s v="Office Star Flex Back Scooter Chair with White Frame"/>
    <n v="155.37200000000001"/>
    <n v="2"/>
    <n v="-35.513599999999997"/>
    <x v="0"/>
    <x v="0"/>
  </r>
  <r>
    <x v="1274"/>
    <x v="750"/>
    <n v="42389"/>
    <x v="1"/>
    <s v="AG-10675"/>
    <s v="Anna Gayman"/>
    <x v="0"/>
    <s v="United States"/>
    <s v="Concord"/>
    <x v="30"/>
    <x v="0"/>
    <s v="FUR-FU-10003374"/>
    <s v="Furniture"/>
    <x v="3"/>
    <s v="Electrix Fluorescent Magnifier Lamps &amp; Weighted Base"/>
    <n v="315.77600000000001"/>
    <n v="8"/>
    <n v="31.5776"/>
    <x v="6"/>
    <x v="8"/>
  </r>
  <r>
    <x v="1275"/>
    <x v="751"/>
    <n v="42635"/>
    <x v="1"/>
    <s v="KD-16495"/>
    <s v="Keith Dawkins"/>
    <x v="1"/>
    <s v="United States"/>
    <s v="San Jose"/>
    <x v="2"/>
    <x v="1"/>
    <s v="FUR-BO-10001918"/>
    <s v="Furniture"/>
    <x v="0"/>
    <s v="Sauder Forest Hills Library with Doors, Woodland Oak Finish"/>
    <n v="273.666"/>
    <n v="2"/>
    <n v="-12.878399999999999"/>
    <x v="6"/>
    <x v="4"/>
  </r>
  <r>
    <x v="1276"/>
    <x v="18"/>
    <n v="42325"/>
    <x v="1"/>
    <s v="AW-10930"/>
    <s v="Arthur Wiediger"/>
    <x v="2"/>
    <s v="United States"/>
    <s v="Helena"/>
    <x v="46"/>
    <x v="1"/>
    <s v="FUR-FU-10000794"/>
    <s v="Furniture"/>
    <x v="3"/>
    <s v="Eldon Stackable Tray, Side-Load, Legal, Smoke"/>
    <n v="63.98"/>
    <n v="7"/>
    <n v="21.7532"/>
    <x v="4"/>
    <x v="0"/>
  </r>
  <r>
    <x v="1277"/>
    <x v="198"/>
    <n v="42991"/>
    <x v="1"/>
    <s v="LC-17140"/>
    <s v="Logan Currie"/>
    <x v="0"/>
    <s v="United States"/>
    <s v="Cleveland"/>
    <x v="15"/>
    <x v="2"/>
    <s v="FUR-FU-10000723"/>
    <s v="Furniture"/>
    <x v="3"/>
    <s v="Deflect-o EconoMat Studded, No Bevel Mat for Low Pile Carpeting"/>
    <n v="66.111999999999995"/>
    <n v="2"/>
    <n v="-9.0904000000000007"/>
    <x v="4"/>
    <x v="4"/>
  </r>
  <r>
    <x v="1278"/>
    <x v="210"/>
    <n v="42546"/>
    <x v="1"/>
    <s v="BS-11365"/>
    <s v="Bill Shonely"/>
    <x v="1"/>
    <s v="United States"/>
    <s v="Oklahoma City"/>
    <x v="37"/>
    <x v="3"/>
    <s v="FUR-FU-10004270"/>
    <s v="Furniture"/>
    <x v="3"/>
    <s v="Executive Impressions 13&quot; Clairmont Wall Clock"/>
    <n v="57.69"/>
    <n v="3"/>
    <n v="23.652899999999999"/>
    <x v="2"/>
    <x v="2"/>
  </r>
  <r>
    <x v="1279"/>
    <x v="752"/>
    <n v="42398"/>
    <x v="1"/>
    <s v="CB-12415"/>
    <s v="Christy Brittain"/>
    <x v="0"/>
    <s v="United States"/>
    <s v="Los Angeles"/>
    <x v="2"/>
    <x v="1"/>
    <s v="FUR-FU-10000719"/>
    <s v="Furniture"/>
    <x v="3"/>
    <s v="DAX Cubicle Frames, 8-1/2 x 11"/>
    <n v="59.99"/>
    <n v="7"/>
    <n v="21.596399999999999"/>
    <x v="6"/>
    <x v="8"/>
  </r>
  <r>
    <x v="1280"/>
    <x v="753"/>
    <n v="42155"/>
    <x v="1"/>
    <s v="RD-19900"/>
    <s v="Ruben Dartt"/>
    <x v="0"/>
    <s v="United States"/>
    <s v="Bellevue"/>
    <x v="13"/>
    <x v="1"/>
    <s v="FUR-FU-10003849"/>
    <s v="Furniture"/>
    <x v="3"/>
    <s v="DAX Metal Frame, Desktop, Stepped-Edge"/>
    <n v="20.239999999999998"/>
    <n v="1"/>
    <n v="7.8936000000000002"/>
    <x v="2"/>
    <x v="7"/>
  </r>
  <r>
    <x v="1281"/>
    <x v="356"/>
    <n v="41964"/>
    <x v="2"/>
    <s v="JK-15730"/>
    <s v="Joe Kamberova"/>
    <x v="0"/>
    <s v="United States"/>
    <s v="Des Plaines"/>
    <x v="8"/>
    <x v="3"/>
    <s v="FUR-TA-10002533"/>
    <s v="Furniture"/>
    <x v="2"/>
    <s v="BPI Conference Tables"/>
    <n v="292.10000000000002"/>
    <n v="4"/>
    <n v="-175.26"/>
    <x v="0"/>
    <x v="0"/>
  </r>
  <r>
    <x v="1281"/>
    <x v="356"/>
    <n v="41964"/>
    <x v="2"/>
    <s v="JK-15730"/>
    <s v="Joe Kamberova"/>
    <x v="0"/>
    <s v="United States"/>
    <s v="Des Plaines"/>
    <x v="8"/>
    <x v="3"/>
    <s v="FUR-FU-10001546"/>
    <s v="Furniture"/>
    <x v="3"/>
    <s v="Dana Swing-Arm Lamps"/>
    <n v="8.5440000000000005"/>
    <n v="2"/>
    <n v="-7.476"/>
    <x v="0"/>
    <x v="0"/>
  </r>
  <r>
    <x v="1281"/>
    <x v="356"/>
    <n v="41964"/>
    <x v="2"/>
    <s v="JK-15730"/>
    <s v="Joe Kamberova"/>
    <x v="0"/>
    <s v="United States"/>
    <s v="Des Plaines"/>
    <x v="8"/>
    <x v="3"/>
    <s v="FUR-BO-10003546"/>
    <s v="Furniture"/>
    <x v="0"/>
    <s v="Hon 4-Shelf Metal Bookcases"/>
    <n v="424.11599999999999"/>
    <n v="6"/>
    <n v="-30.294"/>
    <x v="0"/>
    <x v="0"/>
  </r>
  <r>
    <x v="1282"/>
    <x v="362"/>
    <n v="42986"/>
    <x v="1"/>
    <s v="DO-13645"/>
    <s v="Doug O'Connell"/>
    <x v="0"/>
    <s v="United States"/>
    <s v="Boynton Beach"/>
    <x v="1"/>
    <x v="0"/>
    <s v="FUR-CH-10003817"/>
    <s v="Furniture"/>
    <x v="1"/>
    <s v="Global Value Steno Chair, Gray"/>
    <n v="97.183999999999997"/>
    <n v="2"/>
    <n v="6.0739999999999998"/>
    <x v="4"/>
    <x v="4"/>
  </r>
  <r>
    <x v="1283"/>
    <x v="754"/>
    <n v="41731"/>
    <x v="1"/>
    <s v="MG-18145"/>
    <s v="Mike Gockenbach"/>
    <x v="0"/>
    <s v="United States"/>
    <s v="Plano"/>
    <x v="5"/>
    <x v="3"/>
    <s v="FUR-TA-10001889"/>
    <s v="Furniture"/>
    <x v="2"/>
    <s v="Bush Advantage Collection Racetrack Conference Table"/>
    <n v="890.84100000000001"/>
    <n v="3"/>
    <n v="-152.71559999999999"/>
    <x v="4"/>
    <x v="9"/>
  </r>
  <r>
    <x v="1284"/>
    <x v="541"/>
    <n v="42681"/>
    <x v="0"/>
    <s v="LH-17155"/>
    <s v="Logan Haushalter"/>
    <x v="0"/>
    <s v="United States"/>
    <s v="San Jose"/>
    <x v="2"/>
    <x v="1"/>
    <s v="FUR-CH-10004875"/>
    <s v="Furniture"/>
    <x v="1"/>
    <s v="Harbour Creations 67200 Series Stacking Chairs"/>
    <n v="113.88800000000001"/>
    <n v="2"/>
    <n v="9.9651999999999994"/>
    <x v="3"/>
    <x v="0"/>
  </r>
  <r>
    <x v="1285"/>
    <x v="755"/>
    <n v="42663"/>
    <x v="1"/>
    <s v="NB-18655"/>
    <s v="Nona Balk"/>
    <x v="1"/>
    <s v="United States"/>
    <s v="New York City"/>
    <x v="7"/>
    <x v="2"/>
    <s v="FUR-TA-10001539"/>
    <s v="Furniture"/>
    <x v="2"/>
    <s v="Chromcraft Rectangular Conference Tables"/>
    <n v="142.18199999999999"/>
    <n v="1"/>
    <n v="-37.915199999999999"/>
    <x v="4"/>
    <x v="1"/>
  </r>
  <r>
    <x v="1286"/>
    <x v="83"/>
    <n v="43068"/>
    <x v="0"/>
    <s v="MN-17935"/>
    <s v="Michael Nguyen"/>
    <x v="0"/>
    <s v="United States"/>
    <s v="New York City"/>
    <x v="7"/>
    <x v="2"/>
    <s v="FUR-FU-10003623"/>
    <s v="Furniture"/>
    <x v="3"/>
    <s v="DataProducts Ampli Magnifier Task Lamp, Black,"/>
    <n v="135.30000000000001"/>
    <n v="5"/>
    <n v="37.884"/>
    <x v="0"/>
    <x v="0"/>
  </r>
  <r>
    <x v="1287"/>
    <x v="446"/>
    <n v="43077"/>
    <x v="2"/>
    <s v="CS-11950"/>
    <s v="Carlos Soltero"/>
    <x v="0"/>
    <s v="United States"/>
    <s v="New York City"/>
    <x v="7"/>
    <x v="2"/>
    <s v="FUR-FU-10001934"/>
    <s v="Furniture"/>
    <x v="3"/>
    <s v="Magnifier Swing Arm Lamp"/>
    <n v="41.96"/>
    <n v="2"/>
    <n v="10.909599999999999"/>
    <x v="0"/>
    <x v="5"/>
  </r>
  <r>
    <x v="1288"/>
    <x v="385"/>
    <n v="41722"/>
    <x v="1"/>
    <s v="SC-20050"/>
    <s v="Sample Company A"/>
    <x v="2"/>
    <s v="United States"/>
    <s v="Burbank"/>
    <x v="2"/>
    <x v="1"/>
    <s v="FUR-FU-10004597"/>
    <s v="Furniture"/>
    <x v="3"/>
    <s v="Eldon Cleatmat Chair Mats for Medium Pile Carpets"/>
    <n v="111"/>
    <n v="2"/>
    <n v="14.43"/>
    <x v="6"/>
    <x v="9"/>
  </r>
  <r>
    <x v="1289"/>
    <x v="689"/>
    <n v="42687"/>
    <x v="2"/>
    <s v="SP-20650"/>
    <s v="Stephanie Phelps"/>
    <x v="1"/>
    <s v="United States"/>
    <s v="Chicago"/>
    <x v="8"/>
    <x v="3"/>
    <s v="FUR-FU-10001037"/>
    <s v="Furniture"/>
    <x v="3"/>
    <s v="DAX Charcoal/Nickel-Tone Document Frame, 5 x 7"/>
    <n v="22.751999999999999"/>
    <n v="6"/>
    <n v="-8.532"/>
    <x v="5"/>
    <x v="0"/>
  </r>
  <r>
    <x v="1290"/>
    <x v="756"/>
    <n v="42111"/>
    <x v="1"/>
    <s v="PR-18880"/>
    <s v="Patrick Ryan"/>
    <x v="0"/>
    <s v="United States"/>
    <s v="Tampa"/>
    <x v="1"/>
    <x v="0"/>
    <s v="FUR-FU-10001290"/>
    <s v="Furniture"/>
    <x v="3"/>
    <s v="Executive Impressions Supervisor Wall Clock"/>
    <n v="67.36"/>
    <n v="2"/>
    <n v="10.103999999999999"/>
    <x v="6"/>
    <x v="6"/>
  </r>
  <r>
    <x v="1290"/>
    <x v="756"/>
    <n v="42111"/>
    <x v="1"/>
    <s v="PR-18880"/>
    <s v="Patrick Ryan"/>
    <x v="0"/>
    <s v="United States"/>
    <s v="Tampa"/>
    <x v="1"/>
    <x v="0"/>
    <s v="FUR-FU-10000087"/>
    <s v="Furniture"/>
    <x v="3"/>
    <s v="Executive Impressions 14&quot; Two-Color Numerals Wall Clock"/>
    <n v="54.527999999999999"/>
    <n v="3"/>
    <n v="14.313599999999999"/>
    <x v="6"/>
    <x v="6"/>
  </r>
  <r>
    <x v="1291"/>
    <x v="344"/>
    <n v="42368"/>
    <x v="1"/>
    <s v="JK-15625"/>
    <s v="Jim Karlsson"/>
    <x v="0"/>
    <s v="United States"/>
    <s v="New York City"/>
    <x v="7"/>
    <x v="2"/>
    <s v="FUR-BO-10002613"/>
    <s v="Furniture"/>
    <x v="0"/>
    <s v="Atlantic Metals Mobile 4-Shelf Bookcases, Custom Colors"/>
    <n v="449.56799999999998"/>
    <n v="2"/>
    <n v="56.195999999999998"/>
    <x v="2"/>
    <x v="5"/>
  </r>
  <r>
    <x v="1292"/>
    <x v="191"/>
    <n v="41996"/>
    <x v="0"/>
    <s v="SM-20950"/>
    <s v="Suzanne McNair"/>
    <x v="1"/>
    <s v="United States"/>
    <s v="New York City"/>
    <x v="7"/>
    <x v="2"/>
    <s v="FUR-CH-10004875"/>
    <s v="Furniture"/>
    <x v="1"/>
    <s v="Harbour Creations 67200 Series Stacking Chairs"/>
    <n v="192.18600000000001"/>
    <n v="3"/>
    <n v="36.3018"/>
    <x v="0"/>
    <x v="5"/>
  </r>
  <r>
    <x v="1293"/>
    <x v="503"/>
    <n v="41852"/>
    <x v="1"/>
    <s v="SG-20470"/>
    <s v="Sheri Gordon"/>
    <x v="0"/>
    <s v="United States"/>
    <s v="Atlanta"/>
    <x v="24"/>
    <x v="0"/>
    <s v="FUR-CH-10000553"/>
    <s v="Furniture"/>
    <x v="1"/>
    <s v="Metal Folding Chairs, Beige, 4/Carton"/>
    <n v="67.88"/>
    <n v="2"/>
    <n v="18.3276"/>
    <x v="6"/>
    <x v="3"/>
  </r>
  <r>
    <x v="1293"/>
    <x v="503"/>
    <n v="41852"/>
    <x v="1"/>
    <s v="SG-20470"/>
    <s v="Sheri Gordon"/>
    <x v="0"/>
    <s v="United States"/>
    <s v="Atlanta"/>
    <x v="24"/>
    <x v="0"/>
    <s v="FUR-FU-10000719"/>
    <s v="Furniture"/>
    <x v="3"/>
    <s v="DAX Cubicle Frames, 8-1/2 x 11"/>
    <n v="25.71"/>
    <n v="3"/>
    <n v="9.2555999999999994"/>
    <x v="6"/>
    <x v="3"/>
  </r>
  <r>
    <x v="1294"/>
    <x v="246"/>
    <n v="43086"/>
    <x v="1"/>
    <s v="DV-13045"/>
    <s v="Darrin Van Huff"/>
    <x v="1"/>
    <s v="United States"/>
    <s v="Jacksonville"/>
    <x v="1"/>
    <x v="0"/>
    <s v="FUR-TA-10004289"/>
    <s v="Furniture"/>
    <x v="2"/>
    <s v="BoxOffice By Design Rectangular and Half-Moon Meeting Room Tables"/>
    <n v="721.875"/>
    <n v="6"/>
    <n v="-420"/>
    <x v="6"/>
    <x v="5"/>
  </r>
  <r>
    <x v="1294"/>
    <x v="246"/>
    <n v="43086"/>
    <x v="1"/>
    <s v="DV-13045"/>
    <s v="Darrin Van Huff"/>
    <x v="1"/>
    <s v="United States"/>
    <s v="Jacksonville"/>
    <x v="1"/>
    <x v="0"/>
    <s v="FUR-CH-10000225"/>
    <s v="Furniture"/>
    <x v="1"/>
    <s v="Global Geo Office Task Chair, Gray"/>
    <n v="64.784000000000006"/>
    <n v="1"/>
    <n v="-12.147"/>
    <x v="6"/>
    <x v="5"/>
  </r>
  <r>
    <x v="1295"/>
    <x v="714"/>
    <n v="42657"/>
    <x v="1"/>
    <s v="MZ-17335"/>
    <s v="Maria Zettner"/>
    <x v="2"/>
    <s v="United States"/>
    <s v="Phoenix"/>
    <x v="22"/>
    <x v="1"/>
    <s v="FUR-FU-10001488"/>
    <s v="Furniture"/>
    <x v="3"/>
    <s v="Tenex 46&quot; x 60&quot; Computer Anti-Static Chairmat, Rectangular Shaped"/>
    <n v="169.56800000000001"/>
    <n v="2"/>
    <n v="0"/>
    <x v="2"/>
    <x v="1"/>
  </r>
  <r>
    <x v="1296"/>
    <x v="757"/>
    <n v="42007"/>
    <x v="0"/>
    <s v="AR-10345"/>
    <s v="Alex Russell"/>
    <x v="1"/>
    <s v="United States"/>
    <s v="Philadelphia"/>
    <x v="3"/>
    <x v="2"/>
    <s v="FUR-TA-10004575"/>
    <s v="Furniture"/>
    <x v="2"/>
    <s v="Hon 5100 Series Wood Tables"/>
    <n v="523.76400000000001"/>
    <n v="3"/>
    <n v="-192.04679999999999"/>
    <x v="4"/>
    <x v="5"/>
  </r>
  <r>
    <x v="1297"/>
    <x v="188"/>
    <n v="42474"/>
    <x v="2"/>
    <s v="JF-15295"/>
    <s v="Jason Fortune-"/>
    <x v="0"/>
    <s v="United States"/>
    <s v="Los Angeles"/>
    <x v="2"/>
    <x v="1"/>
    <s v="FUR-CH-10000225"/>
    <s v="Furniture"/>
    <x v="1"/>
    <s v="Global Geo Office Task Chair, Gray"/>
    <n v="194.352"/>
    <n v="3"/>
    <n v="-36.441000000000003"/>
    <x v="3"/>
    <x v="6"/>
  </r>
  <r>
    <x v="1298"/>
    <x v="597"/>
    <n v="42708"/>
    <x v="1"/>
    <s v="DS-13180"/>
    <s v="David Smith"/>
    <x v="1"/>
    <s v="United States"/>
    <s v="Philadelphia"/>
    <x v="3"/>
    <x v="2"/>
    <s v="FUR-CH-10002647"/>
    <s v="Furniture"/>
    <x v="1"/>
    <s v="Situations Contoured Folding Chairs, 4/Set"/>
    <n v="347.80200000000002"/>
    <n v="7"/>
    <n v="-24.843"/>
    <x v="6"/>
    <x v="0"/>
  </r>
  <r>
    <x v="1299"/>
    <x v="758"/>
    <n v="42631"/>
    <x v="1"/>
    <s v="AG-10270"/>
    <s v="Alejandro Grove"/>
    <x v="0"/>
    <s v="United States"/>
    <s v="Omaha"/>
    <x v="27"/>
    <x v="3"/>
    <s v="FUR-FU-10003664"/>
    <s v="Furniture"/>
    <x v="3"/>
    <s v="Electrix Architect's Clamp-On Swing Arm Lamp, Black"/>
    <n v="1336.44"/>
    <n v="14"/>
    <n v="387.56760000000003"/>
    <x v="2"/>
    <x v="4"/>
  </r>
  <r>
    <x v="1300"/>
    <x v="759"/>
    <n v="43072"/>
    <x v="1"/>
    <s v="TT-21070"/>
    <s v="Ted Trevino"/>
    <x v="0"/>
    <s v="United States"/>
    <s v="Chattanooga"/>
    <x v="9"/>
    <x v="0"/>
    <s v="FUR-CH-10000454"/>
    <s v="Furniture"/>
    <x v="1"/>
    <s v="Hon Deluxe Fabric Upholstered Stacking Chairs, Rounded Back"/>
    <n v="390.36799999999999"/>
    <n v="2"/>
    <n v="48.795999999999999"/>
    <x v="4"/>
    <x v="0"/>
  </r>
  <r>
    <x v="1300"/>
    <x v="759"/>
    <n v="43072"/>
    <x v="1"/>
    <s v="TT-21070"/>
    <s v="Ted Trevino"/>
    <x v="0"/>
    <s v="United States"/>
    <s v="Chattanooga"/>
    <x v="9"/>
    <x v="0"/>
    <s v="FUR-FU-10004017"/>
    <s v="Furniture"/>
    <x v="3"/>
    <s v="Executive Impressions 13&quot; Chairman Wall Clock"/>
    <n v="101.52"/>
    <n v="5"/>
    <n v="19.035"/>
    <x v="4"/>
    <x v="0"/>
  </r>
  <r>
    <x v="1301"/>
    <x v="683"/>
    <n v="42734"/>
    <x v="1"/>
    <s v="DB-12970"/>
    <s v="Darren Budd"/>
    <x v="1"/>
    <s v="United States"/>
    <s v="New York City"/>
    <x v="7"/>
    <x v="2"/>
    <s v="FUR-TA-10002958"/>
    <s v="Furniture"/>
    <x v="2"/>
    <s v="Bevis Oval Conference Table, Walnut"/>
    <n v="313.17599999999999"/>
    <n v="2"/>
    <n v="-120.0508"/>
    <x v="2"/>
    <x v="5"/>
  </r>
  <r>
    <x v="1301"/>
    <x v="683"/>
    <n v="42734"/>
    <x v="1"/>
    <s v="DB-12970"/>
    <s v="Darren Budd"/>
    <x v="1"/>
    <s v="United States"/>
    <s v="New York City"/>
    <x v="7"/>
    <x v="2"/>
    <s v="FUR-CH-10003746"/>
    <s v="Furniture"/>
    <x v="1"/>
    <s v="Hon 4070 Series Pagoda Round Back Stacking Chairs"/>
    <n v="866.64599999999996"/>
    <n v="3"/>
    <n v="173.32919999999999"/>
    <x v="2"/>
    <x v="5"/>
  </r>
  <r>
    <x v="1302"/>
    <x v="63"/>
    <n v="42626"/>
    <x v="1"/>
    <s v="TR-21325"/>
    <s v="Toby Ritter"/>
    <x v="0"/>
    <s v="United States"/>
    <s v="Seattle"/>
    <x v="13"/>
    <x v="1"/>
    <s v="FUR-FU-10003039"/>
    <s v="Furniture"/>
    <x v="3"/>
    <s v="Howard Miller 11-1/2&quot; Diameter Grantwood Wall Clock"/>
    <n v="43.13"/>
    <n v="1"/>
    <n v="14.664199999999999"/>
    <x v="2"/>
    <x v="4"/>
  </r>
  <r>
    <x v="1303"/>
    <x v="760"/>
    <n v="42143"/>
    <x v="1"/>
    <s v="CB-12535"/>
    <s v="Claudia Bergmann"/>
    <x v="1"/>
    <s v="United States"/>
    <s v="Camarillo"/>
    <x v="2"/>
    <x v="1"/>
    <s v="FUR-BO-10004015"/>
    <s v="Furniture"/>
    <x v="0"/>
    <s v="Bush Andora Bookcase, Maple/Graphite Gray Finish"/>
    <n v="509.95749999999998"/>
    <n v="5"/>
    <n v="41.996499999999997"/>
    <x v="2"/>
    <x v="7"/>
  </r>
  <r>
    <x v="1303"/>
    <x v="760"/>
    <n v="42143"/>
    <x v="1"/>
    <s v="CB-12535"/>
    <s v="Claudia Bergmann"/>
    <x v="1"/>
    <s v="United States"/>
    <s v="Camarillo"/>
    <x v="2"/>
    <x v="1"/>
    <s v="FUR-FU-10001979"/>
    <s v="Furniture"/>
    <x v="3"/>
    <s v="Dana Halogen Swing-Arm Architect Lamp"/>
    <n v="122.91"/>
    <n v="3"/>
    <n v="34.4148"/>
    <x v="2"/>
    <x v="7"/>
  </r>
  <r>
    <x v="1303"/>
    <x v="760"/>
    <n v="42143"/>
    <x v="1"/>
    <s v="CB-12535"/>
    <s v="Claudia Bergmann"/>
    <x v="1"/>
    <s v="United States"/>
    <s v="Camarillo"/>
    <x v="2"/>
    <x v="1"/>
    <s v="FUR-CH-10003833"/>
    <s v="Furniture"/>
    <x v="1"/>
    <s v="Novimex Fabric Task Chair"/>
    <n v="97.567999999999998"/>
    <n v="2"/>
    <n v="-6.0979999999999999"/>
    <x v="2"/>
    <x v="7"/>
  </r>
  <r>
    <x v="1303"/>
    <x v="760"/>
    <n v="42143"/>
    <x v="1"/>
    <s v="CB-12535"/>
    <s v="Claudia Bergmann"/>
    <x v="1"/>
    <s v="United States"/>
    <s v="Camarillo"/>
    <x v="2"/>
    <x v="1"/>
    <s v="FUR-CH-10004495"/>
    <s v="Furniture"/>
    <x v="1"/>
    <s v="Global Leather and Oak Executive Chair, Black"/>
    <n v="722.35199999999998"/>
    <n v="3"/>
    <n v="81.264600000000002"/>
    <x v="2"/>
    <x v="7"/>
  </r>
  <r>
    <x v="1304"/>
    <x v="82"/>
    <n v="42527"/>
    <x v="1"/>
    <s v="JG-15310"/>
    <s v="Jason Gross"/>
    <x v="1"/>
    <s v="United States"/>
    <s v="Los Angeles"/>
    <x v="2"/>
    <x v="1"/>
    <s v="FUR-FU-10003247"/>
    <s v="Furniture"/>
    <x v="3"/>
    <s v="36X48 HARDFLOOR CHAIRMAT"/>
    <n v="167.84"/>
    <n v="8"/>
    <n v="11.748799999999999"/>
    <x v="1"/>
    <x v="7"/>
  </r>
  <r>
    <x v="1305"/>
    <x v="676"/>
    <n v="41741"/>
    <x v="1"/>
    <s v="JS-15880"/>
    <s v="John Stevenson"/>
    <x v="0"/>
    <s v="United States"/>
    <s v="Toledo"/>
    <x v="15"/>
    <x v="2"/>
    <s v="FUR-TA-10004442"/>
    <s v="Furniture"/>
    <x v="2"/>
    <s v="Riverside Furniture Stanwyck Manor Table Series"/>
    <n v="172.11"/>
    <n v="1"/>
    <n v="-94.660499999999999"/>
    <x v="4"/>
    <x v="6"/>
  </r>
  <r>
    <x v="1306"/>
    <x v="703"/>
    <n v="42889"/>
    <x v="1"/>
    <s v="MG-17890"/>
    <s v="Michael Granlund"/>
    <x v="2"/>
    <s v="United States"/>
    <s v="Tigard"/>
    <x v="36"/>
    <x v="1"/>
    <s v="FUR-FU-10000820"/>
    <s v="Furniture"/>
    <x v="3"/>
    <s v="Tensor Brushed Steel Torchiere Floor Lamp"/>
    <n v="13.592000000000001"/>
    <n v="1"/>
    <n v="-0.33979999999999999"/>
    <x v="4"/>
    <x v="7"/>
  </r>
  <r>
    <x v="1307"/>
    <x v="345"/>
    <n v="42444"/>
    <x v="0"/>
    <s v="SC-20770"/>
    <s v="Stewart Carmichael"/>
    <x v="1"/>
    <s v="United States"/>
    <s v="Philadelphia"/>
    <x v="3"/>
    <x v="2"/>
    <s v="FUR-CH-10004287"/>
    <s v="Furniture"/>
    <x v="1"/>
    <s v="SAFCO Arco Folding Chair"/>
    <n v="386.68"/>
    <n v="2"/>
    <n v="-5.524"/>
    <x v="3"/>
    <x v="9"/>
  </r>
  <r>
    <x v="1308"/>
    <x v="662"/>
    <n v="42839"/>
    <x v="1"/>
    <s v="BS-11755"/>
    <s v="Bruce Stewart"/>
    <x v="0"/>
    <s v="United States"/>
    <s v="Philadelphia"/>
    <x v="3"/>
    <x v="2"/>
    <s v="FUR-FU-10003878"/>
    <s v="Furniture"/>
    <x v="3"/>
    <s v="Linden 10&quot; Round Wall Clock, Black"/>
    <n v="36.671999999999997"/>
    <n v="3"/>
    <n v="6.4176000000000002"/>
    <x v="4"/>
    <x v="6"/>
  </r>
  <r>
    <x v="1309"/>
    <x v="324"/>
    <n v="42548"/>
    <x v="0"/>
    <s v="LC-17140"/>
    <s v="Logan Currie"/>
    <x v="0"/>
    <s v="United States"/>
    <s v="Houston"/>
    <x v="5"/>
    <x v="3"/>
    <s v="FUR-CH-10001146"/>
    <s v="Furniture"/>
    <x v="1"/>
    <s v="Global Value Mid-Back Manager's Chair, Gray"/>
    <n v="85.245999999999995"/>
    <n v="2"/>
    <n v="-6.0890000000000004"/>
    <x v="3"/>
    <x v="2"/>
  </r>
  <r>
    <x v="1309"/>
    <x v="324"/>
    <n v="42548"/>
    <x v="0"/>
    <s v="LC-17140"/>
    <s v="Logan Currie"/>
    <x v="0"/>
    <s v="United States"/>
    <s v="Houston"/>
    <x v="5"/>
    <x v="3"/>
    <s v="FUR-FU-10003919"/>
    <s v="Furniture"/>
    <x v="3"/>
    <s v="Eldon Executive Woodline II Cherry Finish Desk Accessories"/>
    <n v="32.712000000000003"/>
    <n v="2"/>
    <n v="-26.169599999999999"/>
    <x v="3"/>
    <x v="2"/>
  </r>
  <r>
    <x v="1310"/>
    <x v="257"/>
    <n v="42090"/>
    <x v="0"/>
    <s v="CP-12085"/>
    <s v="Cathy Prescott"/>
    <x v="1"/>
    <s v="United States"/>
    <s v="Covington"/>
    <x v="13"/>
    <x v="1"/>
    <s v="FUR-FU-10003832"/>
    <s v="Furniture"/>
    <x v="3"/>
    <s v="Eldon Expressions Punched Metal &amp; Wood Desk Accessories, Black &amp; Cherry"/>
    <n v="46.9"/>
    <n v="5"/>
    <n v="13.132"/>
    <x v="0"/>
    <x v="9"/>
  </r>
  <r>
    <x v="1311"/>
    <x v="113"/>
    <n v="42984"/>
    <x v="1"/>
    <s v="JL-15235"/>
    <s v="Janet Lee"/>
    <x v="0"/>
    <s v="United States"/>
    <s v="Los Angeles"/>
    <x v="2"/>
    <x v="1"/>
    <s v="FUR-TA-10004607"/>
    <s v="Furniture"/>
    <x v="2"/>
    <s v="Hon 2111 Invitation Series Straight Table"/>
    <n v="236.52799999999999"/>
    <n v="2"/>
    <n v="-2.9565999999999999"/>
    <x v="4"/>
    <x v="4"/>
  </r>
  <r>
    <x v="1312"/>
    <x v="761"/>
    <n v="42773"/>
    <x v="0"/>
    <s v="RD-19810"/>
    <s v="Ross DeVincentis"/>
    <x v="2"/>
    <s v="United States"/>
    <s v="Chicago"/>
    <x v="8"/>
    <x v="3"/>
    <s v="FUR-FU-10004597"/>
    <s v="Furniture"/>
    <x v="3"/>
    <s v="Eldon Cleatmat Chair Mats for Medium Pile Carpets"/>
    <n v="22.2"/>
    <n v="1"/>
    <n v="-26.085000000000001"/>
    <x v="4"/>
    <x v="11"/>
  </r>
  <r>
    <x v="1313"/>
    <x v="762"/>
    <n v="43053"/>
    <x v="2"/>
    <s v="MH-18025"/>
    <s v="Michelle Huthwaite"/>
    <x v="0"/>
    <s v="United States"/>
    <s v="Knoxville"/>
    <x v="9"/>
    <x v="0"/>
    <s v="FUR-FU-10004090"/>
    <s v="Furniture"/>
    <x v="3"/>
    <s v="Executive Impressions 14&quot; Contract Wall Clock"/>
    <n v="88.92"/>
    <n v="5"/>
    <n v="14.4495"/>
    <x v="0"/>
    <x v="0"/>
  </r>
  <r>
    <x v="1314"/>
    <x v="342"/>
    <n v="43000"/>
    <x v="0"/>
    <s v="SJ-20125"/>
    <s v="Sanjit Jacobs"/>
    <x v="2"/>
    <s v="United States"/>
    <s v="Houston"/>
    <x v="5"/>
    <x v="3"/>
    <s v="FUR-CH-10003774"/>
    <s v="Furniture"/>
    <x v="1"/>
    <s v="Global Wood Trimmed Manager's Task Chair, Khaki"/>
    <n v="318.43"/>
    <n v="5"/>
    <n v="-77.332999999999998"/>
    <x v="2"/>
    <x v="4"/>
  </r>
  <r>
    <x v="1315"/>
    <x v="763"/>
    <n v="42112"/>
    <x v="2"/>
    <s v="LL-16840"/>
    <s v="Lauren Leatherbury"/>
    <x v="0"/>
    <s v="United States"/>
    <s v="Waynesboro"/>
    <x v="25"/>
    <x v="0"/>
    <s v="FUR-FU-10001468"/>
    <s v="Furniture"/>
    <x v="3"/>
    <s v="Tenex Antistatic Computer Chair Mats"/>
    <n v="1196.8599999999999"/>
    <n v="7"/>
    <n v="119.68600000000001"/>
    <x v="3"/>
    <x v="6"/>
  </r>
  <r>
    <x v="1315"/>
    <x v="763"/>
    <n v="42112"/>
    <x v="2"/>
    <s v="LL-16840"/>
    <s v="Lauren Leatherbury"/>
    <x v="0"/>
    <s v="United States"/>
    <s v="Waynesboro"/>
    <x v="25"/>
    <x v="0"/>
    <s v="FUR-BO-10001519"/>
    <s v="Furniture"/>
    <x v="0"/>
    <s v="O'Sullivan 3-Shelf Heavy-Duty Bookcases"/>
    <n v="523.26"/>
    <n v="9"/>
    <n v="125.58240000000001"/>
    <x v="3"/>
    <x v="6"/>
  </r>
  <r>
    <x v="1316"/>
    <x v="762"/>
    <n v="43054"/>
    <x v="0"/>
    <s v="TB-21190"/>
    <s v="Thomas Brumley"/>
    <x v="2"/>
    <s v="United States"/>
    <s v="Los Angeles"/>
    <x v="2"/>
    <x v="1"/>
    <s v="FUR-FU-10001424"/>
    <s v="Furniture"/>
    <x v="3"/>
    <s v="Dax Clear Box Frame"/>
    <n v="34.92"/>
    <n v="4"/>
    <n v="11.8728"/>
    <x v="4"/>
    <x v="0"/>
  </r>
  <r>
    <x v="1317"/>
    <x v="712"/>
    <n v="41902"/>
    <x v="1"/>
    <s v="AA-10315"/>
    <s v="Alex Avila"/>
    <x v="0"/>
    <s v="United States"/>
    <s v="New York City"/>
    <x v="7"/>
    <x v="2"/>
    <s v="FUR-FU-10002456"/>
    <s v="Furniture"/>
    <x v="3"/>
    <s v="Master Caster Door Stop, Large Neon Orange"/>
    <n v="14.56"/>
    <n v="2"/>
    <n v="6.2607999999999997"/>
    <x v="2"/>
    <x v="4"/>
  </r>
  <r>
    <x v="1318"/>
    <x v="764"/>
    <n v="41649"/>
    <x v="1"/>
    <s v="ME-17320"/>
    <s v="Maria Etezadi"/>
    <x v="2"/>
    <s v="United States"/>
    <s v="Henderson"/>
    <x v="0"/>
    <x v="0"/>
    <s v="FUR-CH-10004063"/>
    <s v="Furniture"/>
    <x v="1"/>
    <s v="Global Deluxe High-Back Manager's Chair"/>
    <n v="2573.8200000000002"/>
    <n v="9"/>
    <n v="746.40779999999995"/>
    <x v="4"/>
    <x v="8"/>
  </r>
  <r>
    <x v="1319"/>
    <x v="256"/>
    <n v="41990"/>
    <x v="0"/>
    <s v="EB-13705"/>
    <s v="Ed Braxton"/>
    <x v="1"/>
    <s v="United States"/>
    <s v="Philadelphia"/>
    <x v="3"/>
    <x v="2"/>
    <s v="FUR-CH-10003774"/>
    <s v="Furniture"/>
    <x v="1"/>
    <s v="Global Wood Trimmed Manager's Task Chair, Khaki"/>
    <n v="445.80200000000002"/>
    <n v="7"/>
    <n v="-108.2662"/>
    <x v="3"/>
    <x v="5"/>
  </r>
  <r>
    <x v="1320"/>
    <x v="765"/>
    <n v="42362"/>
    <x v="0"/>
    <s v="PM-19135"/>
    <s v="Peter McVee"/>
    <x v="2"/>
    <s v="United States"/>
    <s v="Dover"/>
    <x v="28"/>
    <x v="2"/>
    <s v="FUR-TA-10003473"/>
    <s v="Furniture"/>
    <x v="2"/>
    <s v="Bretford Rectangular Conference Table Tops"/>
    <n v="1053.164"/>
    <n v="4"/>
    <n v="-105.3164"/>
    <x v="2"/>
    <x v="5"/>
  </r>
  <r>
    <x v="1321"/>
    <x v="468"/>
    <n v="42263"/>
    <x v="1"/>
    <s v="FA-14230"/>
    <s v="Frank Atkinson"/>
    <x v="1"/>
    <s v="United States"/>
    <s v="Los Angeles"/>
    <x v="2"/>
    <x v="1"/>
    <s v="FUR-FU-10003799"/>
    <s v="Furniture"/>
    <x v="3"/>
    <s v="Seth Thomas 13 1/2&quot; Wall Clock"/>
    <n v="106.68"/>
    <n v="6"/>
    <n v="33.070799999999998"/>
    <x v="6"/>
    <x v="4"/>
  </r>
  <r>
    <x v="1322"/>
    <x v="91"/>
    <n v="42994"/>
    <x v="1"/>
    <s v="CC-12475"/>
    <s v="Cindy Chapman"/>
    <x v="0"/>
    <s v="United States"/>
    <s v="Houston"/>
    <x v="5"/>
    <x v="3"/>
    <s v="FUR-TA-10002855"/>
    <s v="Furniture"/>
    <x v="2"/>
    <s v="Bevis Round Conference Table Top &amp; Single Column Base"/>
    <n v="512.19000000000005"/>
    <n v="5"/>
    <n v="-65.852999999999994"/>
    <x v="2"/>
    <x v="4"/>
  </r>
  <r>
    <x v="1323"/>
    <x v="766"/>
    <n v="42934"/>
    <x v="1"/>
    <s v="TC-21295"/>
    <s v="Toby Carlisle"/>
    <x v="0"/>
    <s v="United States"/>
    <s v="Westminster"/>
    <x v="2"/>
    <x v="1"/>
    <s v="FUR-FU-10003601"/>
    <s v="Furniture"/>
    <x v="3"/>
    <s v="Deflect-o RollaMat Studded, Beveled Mat for Medium Pile Carpeting"/>
    <n v="276.69"/>
    <n v="3"/>
    <n v="49.804200000000002"/>
    <x v="4"/>
    <x v="3"/>
  </r>
  <r>
    <x v="1323"/>
    <x v="766"/>
    <n v="42934"/>
    <x v="1"/>
    <s v="TC-21295"/>
    <s v="Toby Carlisle"/>
    <x v="0"/>
    <s v="United States"/>
    <s v="Westminster"/>
    <x v="2"/>
    <x v="1"/>
    <s v="FUR-FU-10002960"/>
    <s v="Furniture"/>
    <x v="3"/>
    <s v="Eldon 200 Class Desk Accessories, Burgundy"/>
    <n v="18.84"/>
    <n v="3"/>
    <n v="7.9127999999999998"/>
    <x v="4"/>
    <x v="3"/>
  </r>
  <r>
    <x v="1324"/>
    <x v="766"/>
    <n v="42934"/>
    <x v="1"/>
    <s v="JL-15835"/>
    <s v="John Lee"/>
    <x v="0"/>
    <s v="United States"/>
    <s v="Columbus"/>
    <x v="15"/>
    <x v="2"/>
    <s v="FUR-FU-10002937"/>
    <s v="Furniture"/>
    <x v="3"/>
    <s v="GE 48&quot; Fluorescent Tube, Cool White Energy Saver, 34 Watts, 30/Box"/>
    <n v="396.92"/>
    <n v="5"/>
    <n v="148.845"/>
    <x v="4"/>
    <x v="3"/>
  </r>
  <r>
    <x v="1325"/>
    <x v="26"/>
    <n v="42624"/>
    <x v="1"/>
    <s v="MD-17350"/>
    <s v="Maribeth Dona"/>
    <x v="0"/>
    <s v="United States"/>
    <s v="Lancaster"/>
    <x v="15"/>
    <x v="2"/>
    <s v="FUR-CH-10004477"/>
    <s v="Furniture"/>
    <x v="1"/>
    <s v="Global Push Button Manager's Chair, Indigo"/>
    <n v="85.245999999999995"/>
    <n v="2"/>
    <n v="-1.2178"/>
    <x v="6"/>
    <x v="4"/>
  </r>
  <r>
    <x v="1326"/>
    <x v="767"/>
    <n v="41898"/>
    <x v="1"/>
    <s v="CL-12565"/>
    <s v="Clay Ludtke"/>
    <x v="0"/>
    <s v="United States"/>
    <s v="Gresham"/>
    <x v="36"/>
    <x v="1"/>
    <s v="FUR-CH-10003973"/>
    <s v="Furniture"/>
    <x v="1"/>
    <s v="GuestStacker Chair with Chrome Finish Legs"/>
    <n v="1487.04"/>
    <n v="5"/>
    <n v="148.70400000000001"/>
    <x v="6"/>
    <x v="4"/>
  </r>
  <r>
    <x v="1327"/>
    <x v="572"/>
    <n v="43004"/>
    <x v="3"/>
    <s v="RA-19885"/>
    <s v="Ruben Ausman"/>
    <x v="1"/>
    <s v="United States"/>
    <s v="San Francisco"/>
    <x v="2"/>
    <x v="1"/>
    <s v="FUR-FU-10003829"/>
    <s v="Furniture"/>
    <x v="3"/>
    <s v="Stackable Trays"/>
    <n v="9.24"/>
    <n v="3"/>
    <n v="2.9567999999999999"/>
    <x v="7"/>
    <x v="4"/>
  </r>
  <r>
    <x v="1328"/>
    <x v="9"/>
    <n v="42540"/>
    <x v="2"/>
    <s v="LC-16885"/>
    <s v="Lena Creighton"/>
    <x v="0"/>
    <s v="United States"/>
    <s v="Longmont"/>
    <x v="12"/>
    <x v="1"/>
    <s v="FUR-FU-10002298"/>
    <s v="Furniture"/>
    <x v="3"/>
    <s v="Rubbermaid ClusterMat Chairmats, Mat Size- 66&quot; x 60&quot;, Lip 20&quot; x 11&quot; -90 Degree Angle"/>
    <n v="266.35199999999998"/>
    <n v="3"/>
    <n v="-13.317600000000001"/>
    <x v="3"/>
    <x v="2"/>
  </r>
  <r>
    <x v="1328"/>
    <x v="9"/>
    <n v="42540"/>
    <x v="2"/>
    <s v="LC-16885"/>
    <s v="Lena Creighton"/>
    <x v="0"/>
    <s v="United States"/>
    <s v="Longmont"/>
    <x v="12"/>
    <x v="1"/>
    <s v="FUR-CH-10004853"/>
    <s v="Furniture"/>
    <x v="1"/>
    <s v="Global Manager's Adjustable Task Chair, Storm"/>
    <n v="483.13600000000002"/>
    <n v="4"/>
    <n v="54.352800000000002"/>
    <x v="3"/>
    <x v="2"/>
  </r>
  <r>
    <x v="1329"/>
    <x v="768"/>
    <n v="42795"/>
    <x v="1"/>
    <s v="SW-20245"/>
    <s v="Scot Wooten"/>
    <x v="0"/>
    <s v="United States"/>
    <s v="Greenville"/>
    <x v="30"/>
    <x v="0"/>
    <s v="FUR-CH-10002880"/>
    <s v="Furniture"/>
    <x v="1"/>
    <s v="Global High-Back Leather Tilter, Burgundy"/>
    <n v="196.78399999999999"/>
    <n v="2"/>
    <n v="-22.138200000000001"/>
    <x v="4"/>
    <x v="11"/>
  </r>
  <r>
    <x v="1329"/>
    <x v="768"/>
    <n v="42795"/>
    <x v="1"/>
    <s v="SW-20245"/>
    <s v="Scot Wooten"/>
    <x v="0"/>
    <s v="United States"/>
    <s v="Greenville"/>
    <x v="30"/>
    <x v="0"/>
    <s v="FUR-BO-10004709"/>
    <s v="Furniture"/>
    <x v="0"/>
    <s v="Bush Westfield Collection Bookcases, Medium Cherry Finish"/>
    <n v="231.92"/>
    <n v="5"/>
    <n v="5.798"/>
    <x v="4"/>
    <x v="11"/>
  </r>
  <r>
    <x v="1330"/>
    <x v="587"/>
    <n v="43077"/>
    <x v="1"/>
    <s v="MV-17485"/>
    <s v="Mark Van Huff"/>
    <x v="0"/>
    <s v="United States"/>
    <s v="Houston"/>
    <x v="5"/>
    <x v="3"/>
    <s v="FUR-FU-10000820"/>
    <s v="Furniture"/>
    <x v="3"/>
    <s v="Tensor Brushed Steel Torchiere Floor Lamp"/>
    <n v="13.592000000000001"/>
    <n v="2"/>
    <n v="-14.271599999999999"/>
    <x v="2"/>
    <x v="5"/>
  </r>
  <r>
    <x v="1331"/>
    <x v="308"/>
    <n v="43075"/>
    <x v="1"/>
    <s v="BS-11380"/>
    <s v="Bill Stewart"/>
    <x v="1"/>
    <s v="United States"/>
    <s v="Denver"/>
    <x v="12"/>
    <x v="1"/>
    <s v="FUR-BO-10003546"/>
    <s v="Furniture"/>
    <x v="0"/>
    <s v="Hon 4-Shelf Metal Bookcases"/>
    <n v="242.352"/>
    <n v="8"/>
    <n v="-363.52800000000002"/>
    <x v="4"/>
    <x v="5"/>
  </r>
  <r>
    <x v="1331"/>
    <x v="308"/>
    <n v="43075"/>
    <x v="1"/>
    <s v="BS-11380"/>
    <s v="Bill Stewart"/>
    <x v="1"/>
    <s v="United States"/>
    <s v="Denver"/>
    <x v="12"/>
    <x v="1"/>
    <s v="FUR-FU-10001488"/>
    <s v="Furniture"/>
    <x v="3"/>
    <s v="Tenex 46&quot; x 60&quot; Computer Anti-Static Chairmat, Rectangular Shaped"/>
    <n v="508.70400000000001"/>
    <n v="6"/>
    <n v="0"/>
    <x v="4"/>
    <x v="5"/>
  </r>
  <r>
    <x v="1331"/>
    <x v="308"/>
    <n v="43075"/>
    <x v="1"/>
    <s v="BS-11380"/>
    <s v="Bill Stewart"/>
    <x v="1"/>
    <s v="United States"/>
    <s v="Denver"/>
    <x v="12"/>
    <x v="1"/>
    <s v="FUR-CH-10002335"/>
    <s v="Furniture"/>
    <x v="1"/>
    <s v="Hon GuestStacker Chair"/>
    <n v="906.68"/>
    <n v="5"/>
    <n v="68.001000000000005"/>
    <x v="4"/>
    <x v="5"/>
  </r>
  <r>
    <x v="1332"/>
    <x v="26"/>
    <n v="42620"/>
    <x v="2"/>
    <s v="EM-13825"/>
    <s v="Elizabeth Moffitt"/>
    <x v="1"/>
    <s v="United States"/>
    <s v="Houston"/>
    <x v="5"/>
    <x v="3"/>
    <s v="FUR-FU-10004671"/>
    <s v="Furniture"/>
    <x v="3"/>
    <s v="Executive Impressions 12&quot; Wall Clock"/>
    <n v="21.204000000000001"/>
    <n v="3"/>
    <n v="-11.6622"/>
    <x v="3"/>
    <x v="4"/>
  </r>
  <r>
    <x v="1333"/>
    <x v="769"/>
    <n v="41773"/>
    <x v="0"/>
    <s v="AF-10885"/>
    <s v="Art Foster"/>
    <x v="0"/>
    <s v="United States"/>
    <s v="Philadelphia"/>
    <x v="3"/>
    <x v="2"/>
    <s v="FUR-BO-10004467"/>
    <s v="Furniture"/>
    <x v="0"/>
    <s v="Bestar Classic Bookcase"/>
    <n v="349.96499999999997"/>
    <n v="7"/>
    <n v="-216.97829999999999"/>
    <x v="4"/>
    <x v="7"/>
  </r>
  <r>
    <x v="1334"/>
    <x v="770"/>
    <n v="41948"/>
    <x v="1"/>
    <s v="DL-12925"/>
    <s v="Daniel Lacy"/>
    <x v="0"/>
    <s v="United States"/>
    <s v="Long Beach"/>
    <x v="7"/>
    <x v="2"/>
    <s v="FUR-FU-10003142"/>
    <s v="Furniture"/>
    <x v="3"/>
    <s v="Master Big Foot Doorstop, Beige"/>
    <n v="31.68"/>
    <n v="6"/>
    <n v="9.8208000000000002"/>
    <x v="4"/>
    <x v="0"/>
  </r>
  <r>
    <x v="1335"/>
    <x v="771"/>
    <n v="42736"/>
    <x v="2"/>
    <s v="BD-11605"/>
    <s v="Brian Dahlen"/>
    <x v="0"/>
    <s v="United States"/>
    <s v="Lancaster"/>
    <x v="3"/>
    <x v="2"/>
    <s v="FUR-CH-10000454"/>
    <s v="Furniture"/>
    <x v="1"/>
    <s v="Hon Deluxe Fabric Upholstered Stacking Chairs, Rounded Back"/>
    <n v="170.786"/>
    <n v="1"/>
    <n v="0"/>
    <x v="3"/>
    <x v="5"/>
  </r>
  <r>
    <x v="1336"/>
    <x v="222"/>
    <n v="42620"/>
    <x v="1"/>
    <s v="RB-19570"/>
    <s v="Rob Beeghly"/>
    <x v="0"/>
    <s v="United States"/>
    <s v="Chicago"/>
    <x v="8"/>
    <x v="3"/>
    <s v="FUR-BO-10003894"/>
    <s v="Furniture"/>
    <x v="0"/>
    <s v="Safco Value Mate Steel Bookcase, Baked Enamel Finish on Steel, Black"/>
    <n v="198.744"/>
    <n v="4"/>
    <n v="0"/>
    <x v="4"/>
    <x v="4"/>
  </r>
  <r>
    <x v="1337"/>
    <x v="772"/>
    <n v="42401"/>
    <x v="0"/>
    <s v="TB-21250"/>
    <s v="Tim Brockman"/>
    <x v="0"/>
    <s v="United States"/>
    <s v="Seattle"/>
    <x v="13"/>
    <x v="1"/>
    <s v="FUR-CH-10001190"/>
    <s v="Furniture"/>
    <x v="1"/>
    <s v="Global Deluxe High-Back Office Chair in Storm"/>
    <n v="435.16800000000001"/>
    <n v="4"/>
    <n v="-59.835599999999999"/>
    <x v="3"/>
    <x v="8"/>
  </r>
  <r>
    <x v="1337"/>
    <x v="772"/>
    <n v="42401"/>
    <x v="0"/>
    <s v="TB-21250"/>
    <s v="Tim Brockman"/>
    <x v="0"/>
    <s v="United States"/>
    <s v="Seattle"/>
    <x v="13"/>
    <x v="1"/>
    <s v="FUR-BO-10000468"/>
    <s v="Furniture"/>
    <x v="0"/>
    <s v="O'Sullivan 2-Shelf Heavy-Duty Bookcases"/>
    <n v="48.58"/>
    <n v="1"/>
    <n v="7.7728000000000002"/>
    <x v="3"/>
    <x v="8"/>
  </r>
  <r>
    <x v="1338"/>
    <x v="299"/>
    <n v="41938"/>
    <x v="1"/>
    <s v="FH-14275"/>
    <s v="Frank Hawley"/>
    <x v="1"/>
    <s v="United States"/>
    <s v="Newport News"/>
    <x v="25"/>
    <x v="0"/>
    <s v="FUR-TA-10004607"/>
    <s v="Furniture"/>
    <x v="2"/>
    <s v="Hon 2111 Invitation Series Straight Table"/>
    <n v="591.32000000000005"/>
    <n v="4"/>
    <n v="112.35080000000001"/>
    <x v="2"/>
    <x v="1"/>
  </r>
  <r>
    <x v="1339"/>
    <x v="105"/>
    <n v="42725"/>
    <x v="2"/>
    <s v="PN-18775"/>
    <s v="Parhena Norris"/>
    <x v="2"/>
    <s v="United States"/>
    <s v="Omaha"/>
    <x v="27"/>
    <x v="3"/>
    <s v="FUR-CH-10004997"/>
    <s v="Furniture"/>
    <x v="1"/>
    <s v="Hon Every-Day Series Multi-Task Chairs"/>
    <n v="563.94000000000005"/>
    <n v="3"/>
    <n v="112.788"/>
    <x v="0"/>
    <x v="5"/>
  </r>
  <r>
    <x v="1340"/>
    <x v="763"/>
    <n v="42115"/>
    <x v="1"/>
    <s v="DM-13345"/>
    <s v="Denise Monton"/>
    <x v="1"/>
    <s v="United States"/>
    <s v="New York City"/>
    <x v="7"/>
    <x v="2"/>
    <s v="FUR-CH-10003968"/>
    <s v="Furniture"/>
    <x v="1"/>
    <s v="Novimex Turbo Task Chair"/>
    <n v="127.764"/>
    <n v="2"/>
    <n v="2.8391999999999999"/>
    <x v="2"/>
    <x v="6"/>
  </r>
  <r>
    <x v="1341"/>
    <x v="716"/>
    <n v="43061"/>
    <x v="1"/>
    <s v="MB-18085"/>
    <s v="Mick Brown"/>
    <x v="0"/>
    <s v="United States"/>
    <s v="Roseville"/>
    <x v="2"/>
    <x v="1"/>
    <s v="FUR-FU-10001196"/>
    <s v="Furniture"/>
    <x v="3"/>
    <s v="DAX Cubicle Frames - 8x10"/>
    <n v="17.309999999999999"/>
    <n v="3"/>
    <n v="5.1929999999999996"/>
    <x v="6"/>
    <x v="0"/>
  </r>
  <r>
    <x v="1342"/>
    <x v="26"/>
    <n v="42622"/>
    <x v="1"/>
    <s v="DB-13210"/>
    <s v="Dean Braden"/>
    <x v="0"/>
    <s v="United States"/>
    <s v="Philadelphia"/>
    <x v="3"/>
    <x v="2"/>
    <s v="FUR-FU-10000260"/>
    <s v="Furniture"/>
    <x v="3"/>
    <s v="6&quot; Cubicle Wall Clock, Black"/>
    <n v="58.247999999999998"/>
    <n v="9"/>
    <n v="11.6496"/>
    <x v="4"/>
    <x v="4"/>
  </r>
  <r>
    <x v="1342"/>
    <x v="26"/>
    <n v="42622"/>
    <x v="1"/>
    <s v="DB-13210"/>
    <s v="Dean Braden"/>
    <x v="0"/>
    <s v="United States"/>
    <s v="Philadelphia"/>
    <x v="3"/>
    <x v="2"/>
    <s v="FUR-CH-10001146"/>
    <s v="Furniture"/>
    <x v="1"/>
    <s v="Global Task Chair, Black"/>
    <n v="71.245999999999995"/>
    <n v="2"/>
    <n v="-19.338200000000001"/>
    <x v="4"/>
    <x v="4"/>
  </r>
  <r>
    <x v="1342"/>
    <x v="26"/>
    <n v="42622"/>
    <x v="1"/>
    <s v="DB-13210"/>
    <s v="Dean Braden"/>
    <x v="0"/>
    <s v="United States"/>
    <s v="Philadelphia"/>
    <x v="3"/>
    <x v="2"/>
    <s v="FUR-CH-10000309"/>
    <s v="Furniture"/>
    <x v="1"/>
    <s v="Global Comet Stacking Arm Chair"/>
    <n v="887.27099999999996"/>
    <n v="3"/>
    <n v="-63.3765"/>
    <x v="4"/>
    <x v="4"/>
  </r>
  <r>
    <x v="1343"/>
    <x v="614"/>
    <n v="42521"/>
    <x v="1"/>
    <s v="BS-11665"/>
    <s v="Brian Stugart"/>
    <x v="0"/>
    <s v="United States"/>
    <s v="Chicago"/>
    <x v="8"/>
    <x v="3"/>
    <s v="FUR-FU-10003247"/>
    <s v="Furniture"/>
    <x v="3"/>
    <s v="36X48 HARDFLOOR CHAIRMAT"/>
    <n v="25.175999999999998"/>
    <n v="3"/>
    <n v="-33.358199999999997"/>
    <x v="4"/>
    <x v="7"/>
  </r>
  <r>
    <x v="1343"/>
    <x v="614"/>
    <n v="42521"/>
    <x v="1"/>
    <s v="BS-11665"/>
    <s v="Brian Stugart"/>
    <x v="0"/>
    <s v="United States"/>
    <s v="Chicago"/>
    <x v="8"/>
    <x v="3"/>
    <s v="FUR-FU-10002191"/>
    <s v="Furniture"/>
    <x v="3"/>
    <s v="G.E. Halogen Desk Lamp Bulbs"/>
    <n v="5.5839999999999996"/>
    <n v="2"/>
    <n v="-1.6752"/>
    <x v="4"/>
    <x v="7"/>
  </r>
  <r>
    <x v="1344"/>
    <x v="108"/>
    <n v="42244"/>
    <x v="0"/>
    <s v="SC-20380"/>
    <s v="Shahid Collister"/>
    <x v="0"/>
    <s v="United States"/>
    <s v="New York City"/>
    <x v="7"/>
    <x v="2"/>
    <s v="FUR-FU-10000010"/>
    <s v="Furniture"/>
    <x v="3"/>
    <s v="DAX Value U-Channel Document Frames, Easel Back"/>
    <n v="14.91"/>
    <n v="3"/>
    <n v="4.6220999999999997"/>
    <x v="4"/>
    <x v="10"/>
  </r>
  <r>
    <x v="1345"/>
    <x v="526"/>
    <n v="43037"/>
    <x v="2"/>
    <s v="JM-15655"/>
    <s v="Jim Mitchum"/>
    <x v="1"/>
    <s v="United States"/>
    <s v="Los Angeles"/>
    <x v="2"/>
    <x v="1"/>
    <s v="FUR-TA-10001539"/>
    <s v="Furniture"/>
    <x v="2"/>
    <s v="Chromcraft Rectangular Conference Tables"/>
    <n v="189.57599999999999"/>
    <n v="1"/>
    <n v="9.4787999999999997"/>
    <x v="3"/>
    <x v="1"/>
  </r>
  <r>
    <x v="1346"/>
    <x v="306"/>
    <n v="41972"/>
    <x v="1"/>
    <s v="RB-19435"/>
    <s v="Richard Bierner"/>
    <x v="0"/>
    <s v="United States"/>
    <s v="Los Angeles"/>
    <x v="2"/>
    <x v="1"/>
    <s v="FUR-CH-10002335"/>
    <s v="Furniture"/>
    <x v="1"/>
    <s v="Hon GuestStacker Chair"/>
    <n v="725.34400000000005"/>
    <n v="4"/>
    <n v="54.400799999999997"/>
    <x v="4"/>
    <x v="0"/>
  </r>
  <r>
    <x v="1347"/>
    <x v="773"/>
    <n v="42151"/>
    <x v="0"/>
    <s v="NM-18445"/>
    <s v="Nathan Mautz"/>
    <x v="2"/>
    <s v="United States"/>
    <s v="Detroit"/>
    <x v="17"/>
    <x v="3"/>
    <s v="FUR-FU-10003724"/>
    <s v="Furniture"/>
    <x v="3"/>
    <s v="Westinghouse Clip-On Gooseneck Lamps"/>
    <n v="75.33"/>
    <n v="9"/>
    <n v="19.585799999999999"/>
    <x v="4"/>
    <x v="7"/>
  </r>
  <r>
    <x v="1348"/>
    <x v="693"/>
    <n v="41730"/>
    <x v="2"/>
    <s v="MP-17470"/>
    <s v="Mark Packer"/>
    <x v="2"/>
    <s v="United States"/>
    <s v="Brownsville"/>
    <x v="5"/>
    <x v="3"/>
    <s v="FUR-CH-10002304"/>
    <s v="Furniture"/>
    <x v="1"/>
    <s v="Global Stack Chair without Arms, Black"/>
    <n v="127.30200000000001"/>
    <n v="7"/>
    <n v="-9.093"/>
    <x v="3"/>
    <x v="9"/>
  </r>
  <r>
    <x v="1349"/>
    <x v="297"/>
    <n v="43101"/>
    <x v="0"/>
    <s v="KH-16360"/>
    <s v="Katherine Hughes"/>
    <x v="0"/>
    <s v="United States"/>
    <s v="Louisville"/>
    <x v="0"/>
    <x v="0"/>
    <s v="FUR-CH-10002602"/>
    <s v="Furniture"/>
    <x v="1"/>
    <s v="DMI Arturo Collection Mission-style Design Wood Chair"/>
    <n v="1207.8399999999999"/>
    <n v="8"/>
    <n v="314.03840000000002"/>
    <x v="0"/>
    <x v="5"/>
  </r>
  <r>
    <x v="1349"/>
    <x v="297"/>
    <n v="43101"/>
    <x v="0"/>
    <s v="KH-16360"/>
    <s v="Katherine Hughes"/>
    <x v="0"/>
    <s v="United States"/>
    <s v="Louisville"/>
    <x v="0"/>
    <x v="0"/>
    <s v="FUR-CH-10004495"/>
    <s v="Furniture"/>
    <x v="1"/>
    <s v="Global Leather and Oak Executive Chair, Black"/>
    <n v="300.98"/>
    <n v="1"/>
    <n v="87.284199999999998"/>
    <x v="0"/>
    <x v="5"/>
  </r>
  <r>
    <x v="1349"/>
    <x v="297"/>
    <n v="43101"/>
    <x v="0"/>
    <s v="KH-16360"/>
    <s v="Katherine Hughes"/>
    <x v="0"/>
    <s v="United States"/>
    <s v="Louisville"/>
    <x v="0"/>
    <x v="0"/>
    <s v="FUR-CH-10001270"/>
    <s v="Furniture"/>
    <x v="1"/>
    <s v="Harbour Creations Steel Folding Chair"/>
    <n v="258.75"/>
    <n v="3"/>
    <n v="77.625"/>
    <x v="0"/>
    <x v="5"/>
  </r>
  <r>
    <x v="1350"/>
    <x v="774"/>
    <n v="42802"/>
    <x v="1"/>
    <s v="DB-13555"/>
    <s v="Dorothy Badders"/>
    <x v="1"/>
    <s v="United States"/>
    <s v="Newark"/>
    <x v="14"/>
    <x v="2"/>
    <s v="FUR-BO-10003660"/>
    <s v="Furniture"/>
    <x v="0"/>
    <s v="Bush Cubix Collection Bookcases, Fully Assembled"/>
    <n v="441.96"/>
    <n v="2"/>
    <n v="101.6508"/>
    <x v="6"/>
    <x v="9"/>
  </r>
  <r>
    <x v="1351"/>
    <x v="509"/>
    <n v="42105"/>
    <x v="1"/>
    <s v="CA-11965"/>
    <s v="Carol Adams"/>
    <x v="1"/>
    <s v="United States"/>
    <s v="Los Angeles"/>
    <x v="2"/>
    <x v="1"/>
    <s v="FUR-CH-10003973"/>
    <s v="Furniture"/>
    <x v="1"/>
    <s v="GuestStacker Chair with Chrome Finish Legs"/>
    <n v="892.22400000000005"/>
    <n v="3"/>
    <n v="89.222399999999993"/>
    <x v="6"/>
    <x v="6"/>
  </r>
  <r>
    <x v="1352"/>
    <x v="775"/>
    <n v="42445"/>
    <x v="2"/>
    <s v="FC-14335"/>
    <s v="Fred Chung"/>
    <x v="1"/>
    <s v="United States"/>
    <s v="San Francisco"/>
    <x v="2"/>
    <x v="1"/>
    <s v="FUR-CH-10000309"/>
    <s v="Furniture"/>
    <x v="1"/>
    <s v="Global Comet Stacking Arm Chair"/>
    <n v="1352.0319999999999"/>
    <n v="4"/>
    <n v="84.501999999999995"/>
    <x v="5"/>
    <x v="9"/>
  </r>
  <r>
    <x v="1353"/>
    <x v="7"/>
    <n v="42369"/>
    <x v="1"/>
    <s v="DB-13120"/>
    <s v="David Bremer"/>
    <x v="1"/>
    <s v="United States"/>
    <s v="Marion"/>
    <x v="15"/>
    <x v="2"/>
    <s v="FUR-TA-10004154"/>
    <s v="Furniture"/>
    <x v="2"/>
    <s v="Riverside Furniture Oval Coffee Table, Oval End Table, End Table with Drawer"/>
    <n v="1548.99"/>
    <n v="9"/>
    <n v="-464.697"/>
    <x v="4"/>
    <x v="5"/>
  </r>
  <r>
    <x v="1354"/>
    <x v="737"/>
    <n v="42340"/>
    <x v="0"/>
    <s v="JM-15865"/>
    <s v="John Murray"/>
    <x v="0"/>
    <s v="United States"/>
    <s v="Las Vegas"/>
    <x v="34"/>
    <x v="1"/>
    <s v="FUR-FU-10002813"/>
    <s v="Furniture"/>
    <x v="3"/>
    <s v="DAX Contemporary Wood Frame with Silver Metal Mat, Desktop, 11 x 14 Size"/>
    <n v="80.959999999999994"/>
    <n v="4"/>
    <n v="29.145600000000002"/>
    <x v="3"/>
    <x v="0"/>
  </r>
  <r>
    <x v="1355"/>
    <x v="776"/>
    <n v="41744"/>
    <x v="3"/>
    <s v="PS-18970"/>
    <s v="Paul Stevenson"/>
    <x v="2"/>
    <s v="United States"/>
    <s v="Los Angeles"/>
    <x v="2"/>
    <x v="1"/>
    <s v="FUR-FU-10004091"/>
    <s v="Furniture"/>
    <x v="3"/>
    <s v="Howard Miller 13&quot; Diameter Goldtone Round Wall Clock"/>
    <n v="187.76"/>
    <n v="4"/>
    <n v="76.9816"/>
    <x v="7"/>
    <x v="6"/>
  </r>
  <r>
    <x v="1356"/>
    <x v="777"/>
    <n v="41651"/>
    <x v="1"/>
    <s v="VS-21820"/>
    <s v="Vivek Sundaresam"/>
    <x v="0"/>
    <s v="United States"/>
    <s v="Huntsville"/>
    <x v="5"/>
    <x v="3"/>
    <s v="FUR-FU-10004864"/>
    <s v="Furniture"/>
    <x v="3"/>
    <s v="Howard Miller 14-1/2&quot; Diameter Chrome Round Wall Clock"/>
    <n v="76.727999999999994"/>
    <n v="3"/>
    <n v="-53.709600000000002"/>
    <x v="2"/>
    <x v="8"/>
  </r>
  <r>
    <x v="1357"/>
    <x v="27"/>
    <n v="41938"/>
    <x v="1"/>
    <s v="NB-18580"/>
    <s v="Nicole Brennan"/>
    <x v="1"/>
    <s v="United States"/>
    <s v="Bossier City"/>
    <x v="35"/>
    <x v="0"/>
    <s v="FUR-FU-10000193"/>
    <s v="Furniture"/>
    <x v="3"/>
    <s v="Tenex Chairmats For Use with Hard Floors"/>
    <n v="129.91999999999999"/>
    <n v="4"/>
    <n v="10.393599999999999"/>
    <x v="4"/>
    <x v="1"/>
  </r>
  <r>
    <x v="1358"/>
    <x v="61"/>
    <n v="42337"/>
    <x v="0"/>
    <s v="MA-17560"/>
    <s v="Matt Abelman"/>
    <x v="2"/>
    <s v="United States"/>
    <s v="Everett"/>
    <x v="20"/>
    <x v="2"/>
    <s v="FUR-BO-10002916"/>
    <s v="Furniture"/>
    <x v="0"/>
    <s v="Rush Hierlooms Collection 1&quot; Thick Stackable Bookcases"/>
    <n v="170.98"/>
    <n v="1"/>
    <n v="32.486199999999997"/>
    <x v="3"/>
    <x v="0"/>
  </r>
  <r>
    <x v="1358"/>
    <x v="61"/>
    <n v="42337"/>
    <x v="0"/>
    <s v="MA-17560"/>
    <s v="Matt Abelman"/>
    <x v="2"/>
    <s v="United States"/>
    <s v="Everett"/>
    <x v="20"/>
    <x v="2"/>
    <s v="FUR-FU-10002506"/>
    <s v="Furniture"/>
    <x v="3"/>
    <s v="Tensor &quot;Hersey Kiss&quot; Styled Floor Lamp"/>
    <n v="38.97"/>
    <n v="3"/>
    <n v="4.6764000000000001"/>
    <x v="3"/>
    <x v="0"/>
  </r>
  <r>
    <x v="1358"/>
    <x v="61"/>
    <n v="42337"/>
    <x v="0"/>
    <s v="MA-17560"/>
    <s v="Matt Abelman"/>
    <x v="2"/>
    <s v="United States"/>
    <s v="Everett"/>
    <x v="20"/>
    <x v="2"/>
    <s v="FUR-TA-10004619"/>
    <s v="Furniture"/>
    <x v="2"/>
    <s v="Hon Non-Folding Utility Tables"/>
    <n v="446.06799999999998"/>
    <n v="4"/>
    <n v="0"/>
    <x v="3"/>
    <x v="0"/>
  </r>
  <r>
    <x v="1359"/>
    <x v="252"/>
    <n v="42011"/>
    <x v="1"/>
    <s v="KM-16375"/>
    <s v="Katherine Murray"/>
    <x v="2"/>
    <s v="United States"/>
    <s v="Providence"/>
    <x v="38"/>
    <x v="2"/>
    <s v="FUR-BO-10000362"/>
    <s v="Furniture"/>
    <x v="0"/>
    <s v="Sauder Inglewood Library Bookcases"/>
    <n v="341.96"/>
    <n v="2"/>
    <n v="78.650800000000004"/>
    <x v="1"/>
    <x v="5"/>
  </r>
  <r>
    <x v="1359"/>
    <x v="252"/>
    <n v="42011"/>
    <x v="1"/>
    <s v="KM-16375"/>
    <s v="Katherine Murray"/>
    <x v="2"/>
    <s v="United States"/>
    <s v="Providence"/>
    <x v="38"/>
    <x v="2"/>
    <s v="FUR-CH-10004218"/>
    <s v="Furniture"/>
    <x v="1"/>
    <s v="Global Fabric Manager's Chair, Dark Gray"/>
    <n v="605.88"/>
    <n v="6"/>
    <n v="151.47"/>
    <x v="1"/>
    <x v="5"/>
  </r>
  <r>
    <x v="1360"/>
    <x v="778"/>
    <n v="42703"/>
    <x v="1"/>
    <s v="BB-11545"/>
    <s v="Brenda Bowman"/>
    <x v="1"/>
    <s v="United States"/>
    <s v="Jackson"/>
    <x v="17"/>
    <x v="3"/>
    <s v="FUR-TA-10001095"/>
    <s v="Furniture"/>
    <x v="2"/>
    <s v="Chromcraft Round Conference Tables"/>
    <n v="1568.61"/>
    <n v="9"/>
    <n v="329.40809999999999"/>
    <x v="4"/>
    <x v="0"/>
  </r>
  <r>
    <x v="1361"/>
    <x v="316"/>
    <n v="42933"/>
    <x v="2"/>
    <s v="RS-19420"/>
    <s v="Ricardo Sperren"/>
    <x v="1"/>
    <s v="United States"/>
    <s v="Suffolk"/>
    <x v="25"/>
    <x v="0"/>
    <s v="FUR-TA-10004575"/>
    <s v="Furniture"/>
    <x v="2"/>
    <s v="Hon 5100 Series Wood Tables"/>
    <n v="872.94"/>
    <n v="3"/>
    <n v="157.1292"/>
    <x v="3"/>
    <x v="3"/>
  </r>
  <r>
    <x v="1362"/>
    <x v="779"/>
    <n v="42451"/>
    <x v="3"/>
    <s v="MC-17275"/>
    <s v="Marc Crier"/>
    <x v="0"/>
    <s v="United States"/>
    <s v="Seattle"/>
    <x v="13"/>
    <x v="1"/>
    <s v="FUR-CH-10004754"/>
    <s v="Furniture"/>
    <x v="1"/>
    <s v="Global Stack Chair with Arms, Black"/>
    <n v="167.88800000000001"/>
    <n v="7"/>
    <n v="14.690200000000001"/>
    <x v="7"/>
    <x v="9"/>
  </r>
  <r>
    <x v="1363"/>
    <x v="417"/>
    <n v="43087"/>
    <x v="1"/>
    <s v="BF-11170"/>
    <s v="Ben Ferrer"/>
    <x v="2"/>
    <s v="United States"/>
    <s v="Lawrence"/>
    <x v="20"/>
    <x v="2"/>
    <s v="FUR-TA-10003473"/>
    <s v="Furniture"/>
    <x v="2"/>
    <s v="Bretford Rectangular Conference Table Tops"/>
    <n v="526.58199999999999"/>
    <n v="2"/>
    <n v="-52.658200000000001"/>
    <x v="4"/>
    <x v="5"/>
  </r>
  <r>
    <x v="1364"/>
    <x v="238"/>
    <n v="42615"/>
    <x v="1"/>
    <s v="AA-10480"/>
    <s v="Andrew Allen"/>
    <x v="0"/>
    <s v="United States"/>
    <s v="Detroit"/>
    <x v="17"/>
    <x v="3"/>
    <s v="FUR-TA-10004147"/>
    <s v="Furniture"/>
    <x v="2"/>
    <s v="Hon 4060 Series Tables"/>
    <n v="447.84"/>
    <n v="4"/>
    <n v="98.524799999999999"/>
    <x v="1"/>
    <x v="10"/>
  </r>
  <r>
    <x v="1365"/>
    <x v="780"/>
    <n v="43038"/>
    <x v="0"/>
    <s v="JM-15250"/>
    <s v="Janet Martin"/>
    <x v="0"/>
    <s v="United States"/>
    <s v="Fayetteville"/>
    <x v="30"/>
    <x v="0"/>
    <s v="FUR-FU-10001876"/>
    <s v="Furniture"/>
    <x v="3"/>
    <s v="Computer Room Manger, 14&quot;"/>
    <n v="77.951999999999998"/>
    <n v="3"/>
    <n v="15.590400000000001"/>
    <x v="3"/>
    <x v="1"/>
  </r>
  <r>
    <x v="1366"/>
    <x v="468"/>
    <n v="42261"/>
    <x v="1"/>
    <s v="AR-10345"/>
    <s v="Alex Russell"/>
    <x v="1"/>
    <s v="United States"/>
    <s v="Austin"/>
    <x v="5"/>
    <x v="3"/>
    <s v="FUR-CH-10003981"/>
    <s v="Furniture"/>
    <x v="1"/>
    <s v="Global Commerce Series Low-Back Swivel/Tilt Chairs"/>
    <n v="179.886"/>
    <n v="1"/>
    <n v="-2.5697999999999999"/>
    <x v="4"/>
    <x v="4"/>
  </r>
  <r>
    <x v="1367"/>
    <x v="234"/>
    <n v="42905"/>
    <x v="1"/>
    <s v="TW-21025"/>
    <s v="Tamara Willingham"/>
    <x v="2"/>
    <s v="United States"/>
    <s v="Seattle"/>
    <x v="13"/>
    <x v="1"/>
    <s v="FUR-CH-10003774"/>
    <s v="Furniture"/>
    <x v="1"/>
    <s v="Global Wood Trimmed Manager's Task Chair, Khaki"/>
    <n v="291.13600000000002"/>
    <n v="4"/>
    <n v="-25.474399999999999"/>
    <x v="6"/>
    <x v="2"/>
  </r>
  <r>
    <x v="1368"/>
    <x v="311"/>
    <n v="42179"/>
    <x v="1"/>
    <s v="KH-16510"/>
    <s v="Keith Herrera"/>
    <x v="0"/>
    <s v="United States"/>
    <s v="Arlington"/>
    <x v="25"/>
    <x v="0"/>
    <s v="FUR-FU-10003464"/>
    <s v="Furniture"/>
    <x v="3"/>
    <s v="Seth Thomas 8 1/2&quot; Cubicle Clock"/>
    <n v="60.84"/>
    <n v="3"/>
    <n v="19.468800000000002"/>
    <x v="6"/>
    <x v="2"/>
  </r>
  <r>
    <x v="1369"/>
    <x v="737"/>
    <n v="42341"/>
    <x v="2"/>
    <s v="AB-10600"/>
    <s v="Ann Blume"/>
    <x v="1"/>
    <s v="United States"/>
    <s v="Jacksonville"/>
    <x v="30"/>
    <x v="0"/>
    <s v="FUR-FU-10001546"/>
    <s v="Furniture"/>
    <x v="3"/>
    <s v="Dana Swing-Arm Lamps"/>
    <n v="17.088000000000001"/>
    <n v="2"/>
    <n v="1.0680000000000001"/>
    <x v="0"/>
    <x v="0"/>
  </r>
  <r>
    <x v="1370"/>
    <x v="596"/>
    <n v="43055"/>
    <x v="0"/>
    <s v="SP-20620"/>
    <s v="Stefania Perrino"/>
    <x v="1"/>
    <s v="United States"/>
    <s v="Buffalo"/>
    <x v="7"/>
    <x v="2"/>
    <s v="FUR-FU-10004845"/>
    <s v="Furniture"/>
    <x v="3"/>
    <s v="Deflect-o EconoMat Nonstudded, No Bevel Mat"/>
    <n v="154.94999999999999"/>
    <n v="3"/>
    <n v="30.99"/>
    <x v="0"/>
    <x v="0"/>
  </r>
  <r>
    <x v="1371"/>
    <x v="661"/>
    <n v="42959"/>
    <x v="3"/>
    <s v="BB-11545"/>
    <s v="Brenda Bowman"/>
    <x v="1"/>
    <s v="United States"/>
    <s v="Columbia"/>
    <x v="32"/>
    <x v="2"/>
    <s v="FUR-CH-10002331"/>
    <s v="Furniture"/>
    <x v="1"/>
    <s v="Hon 4700 Series Mobuis Mid-Back Task Chairs with Adjustable Arms"/>
    <n v="1779.9"/>
    <n v="5"/>
    <n v="373.779"/>
    <x v="7"/>
    <x v="10"/>
  </r>
  <r>
    <x v="1372"/>
    <x v="114"/>
    <n v="42680"/>
    <x v="0"/>
    <s v="ER-13855"/>
    <s v="Elpida Rittenbach"/>
    <x v="1"/>
    <s v="United States"/>
    <s v="Charlotte"/>
    <x v="30"/>
    <x v="0"/>
    <s v="FUR-TA-10002533"/>
    <s v="Furniture"/>
    <x v="2"/>
    <s v="BPI Conference Tables"/>
    <n v="876.3"/>
    <n v="10"/>
    <n v="-292.10000000000002"/>
    <x v="3"/>
    <x v="0"/>
  </r>
  <r>
    <x v="1373"/>
    <x v="586"/>
    <n v="42510"/>
    <x v="2"/>
    <s v="LW-17215"/>
    <s v="Luke Weiss"/>
    <x v="0"/>
    <s v="United States"/>
    <s v="Chicago"/>
    <x v="8"/>
    <x v="3"/>
    <s v="FUR-FU-10004973"/>
    <s v="Furniture"/>
    <x v="3"/>
    <s v="Flat Face Poster Frame"/>
    <n v="22.608000000000001"/>
    <n v="3"/>
    <n v="-10.1736"/>
    <x v="0"/>
    <x v="7"/>
  </r>
  <r>
    <x v="1374"/>
    <x v="781"/>
    <n v="42821"/>
    <x v="2"/>
    <s v="HR-14830"/>
    <s v="Harold Ryan"/>
    <x v="1"/>
    <s v="United States"/>
    <s v="New York City"/>
    <x v="7"/>
    <x v="2"/>
    <s v="FUR-CH-10003396"/>
    <s v="Furniture"/>
    <x v="1"/>
    <s v="Global Deluxe Steno Chair"/>
    <n v="207.846"/>
    <n v="3"/>
    <n v="2.3094000000000001"/>
    <x v="0"/>
    <x v="9"/>
  </r>
  <r>
    <x v="1375"/>
    <x v="782"/>
    <n v="41727"/>
    <x v="0"/>
    <s v="MS-17710"/>
    <s v="Maurice Satty"/>
    <x v="0"/>
    <s v="United States"/>
    <s v="Fresno"/>
    <x v="2"/>
    <x v="1"/>
    <s v="FUR-FU-10002813"/>
    <s v="Furniture"/>
    <x v="3"/>
    <s v="DAX Contemporary Wood Frame with Silver Metal Mat, Desktop, 11 x 14 Size"/>
    <n v="40.479999999999997"/>
    <n v="2"/>
    <n v="14.572800000000001"/>
    <x v="2"/>
    <x v="9"/>
  </r>
  <r>
    <x v="1376"/>
    <x v="783"/>
    <n v="42415"/>
    <x v="2"/>
    <s v="DK-13090"/>
    <s v="Dave Kipp"/>
    <x v="0"/>
    <s v="United States"/>
    <s v="Clinton"/>
    <x v="32"/>
    <x v="2"/>
    <s v="FUR-TA-10002356"/>
    <s v="Furniture"/>
    <x v="2"/>
    <s v="Bevis Boat-Shaped Conference Table"/>
    <n v="550.43100000000004"/>
    <n v="3"/>
    <n v="-47.1798"/>
    <x v="5"/>
    <x v="11"/>
  </r>
  <r>
    <x v="1376"/>
    <x v="783"/>
    <n v="42415"/>
    <x v="2"/>
    <s v="DK-13090"/>
    <s v="Dave Kipp"/>
    <x v="0"/>
    <s v="United States"/>
    <s v="Clinton"/>
    <x v="32"/>
    <x v="2"/>
    <s v="FUR-FU-10003274"/>
    <s v="Furniture"/>
    <x v="3"/>
    <s v="Regeneration Desk Collection"/>
    <n v="10.56"/>
    <n v="6"/>
    <n v="4.6463999999999999"/>
    <x v="5"/>
    <x v="11"/>
  </r>
  <r>
    <x v="1377"/>
    <x v="784"/>
    <n v="42896"/>
    <x v="2"/>
    <s v="MG-17680"/>
    <s v="Maureen Gastineau"/>
    <x v="2"/>
    <s v="United States"/>
    <s v="Los Angeles"/>
    <x v="2"/>
    <x v="1"/>
    <s v="FUR-BO-10004834"/>
    <s v="Furniture"/>
    <x v="0"/>
    <s v="Riverside Palais Royal Lawyers Bookcase, Royale Cherry Finish"/>
    <n v="1497.6659999999999"/>
    <n v="2"/>
    <n v="140.95679999999999"/>
    <x v="3"/>
    <x v="2"/>
  </r>
  <r>
    <x v="1378"/>
    <x v="785"/>
    <n v="41782"/>
    <x v="1"/>
    <s v="PW-19030"/>
    <s v="Pauline Webber"/>
    <x v="1"/>
    <s v="United States"/>
    <s v="Los Angeles"/>
    <x v="2"/>
    <x v="1"/>
    <s v="FUR-CH-10002439"/>
    <s v="Furniture"/>
    <x v="1"/>
    <s v="Iceberg Nesting Folding Chair, 19w x 6d x 43h"/>
    <n v="232.88"/>
    <n v="5"/>
    <n v="17.466000000000001"/>
    <x v="1"/>
    <x v="7"/>
  </r>
  <r>
    <x v="1379"/>
    <x v="136"/>
    <n v="42042"/>
    <x v="1"/>
    <s v="PW-19030"/>
    <s v="Pauline Webber"/>
    <x v="1"/>
    <s v="United States"/>
    <s v="Rome"/>
    <x v="7"/>
    <x v="2"/>
    <s v="FUR-CH-10004218"/>
    <s v="Furniture"/>
    <x v="1"/>
    <s v="Global Fabric Manager's Chair, Dark Gray"/>
    <n v="90.882000000000005"/>
    <n v="1"/>
    <n v="15.147"/>
    <x v="4"/>
    <x v="11"/>
  </r>
  <r>
    <x v="1380"/>
    <x v="12"/>
    <n v="42125"/>
    <x v="1"/>
    <s v="BW-11110"/>
    <s v="Bart Watters"/>
    <x v="1"/>
    <s v="United States"/>
    <s v="San Diego"/>
    <x v="2"/>
    <x v="1"/>
    <s v="FUR-CH-10002017"/>
    <s v="Furniture"/>
    <x v="1"/>
    <s v="SAFCO Optional Arm Kit for Workspace Cribbage Stacking Chair"/>
    <n v="63.936"/>
    <n v="3"/>
    <n v="6.3936000000000002"/>
    <x v="2"/>
    <x v="6"/>
  </r>
  <r>
    <x v="1381"/>
    <x v="315"/>
    <n v="42111"/>
    <x v="0"/>
    <s v="EB-14110"/>
    <s v="Eugene Barchas"/>
    <x v="0"/>
    <s v="United States"/>
    <s v="Los Angeles"/>
    <x v="2"/>
    <x v="1"/>
    <s v="FUR-TA-10002530"/>
    <s v="Furniture"/>
    <x v="2"/>
    <s v="Iceberg OfficeWorks 42&quot; Round Tables"/>
    <n v="241.56800000000001"/>
    <n v="2"/>
    <n v="-15.098000000000001"/>
    <x v="4"/>
    <x v="6"/>
  </r>
  <r>
    <x v="1382"/>
    <x v="4"/>
    <n v="42277"/>
    <x v="1"/>
    <s v="SH-19975"/>
    <s v="Sally Hughsby"/>
    <x v="1"/>
    <s v="United States"/>
    <s v="Seattle"/>
    <x v="13"/>
    <x v="1"/>
    <s v="FUR-CH-10004289"/>
    <s v="Furniture"/>
    <x v="1"/>
    <s v="Global Super Steno Chair"/>
    <n v="307.13600000000002"/>
    <n v="4"/>
    <n v="-11.5176"/>
    <x v="2"/>
    <x v="4"/>
  </r>
  <r>
    <x v="1383"/>
    <x v="786"/>
    <n v="41731"/>
    <x v="1"/>
    <s v="CV-12295"/>
    <s v="Christina VanderZanden"/>
    <x v="0"/>
    <s v="United States"/>
    <s v="Des Moines"/>
    <x v="26"/>
    <x v="3"/>
    <s v="FUR-TA-10003954"/>
    <s v="Furniture"/>
    <x v="2"/>
    <s v="Hon 94000 Series Round Tables"/>
    <n v="1184.72"/>
    <n v="4"/>
    <n v="106.62479999999999"/>
    <x v="2"/>
    <x v="9"/>
  </r>
  <r>
    <x v="1384"/>
    <x v="720"/>
    <n v="42941"/>
    <x v="1"/>
    <s v="GM-14500"/>
    <s v="Gene McClure"/>
    <x v="0"/>
    <s v="United States"/>
    <s v="Pharr"/>
    <x v="5"/>
    <x v="3"/>
    <s v="FUR-TA-10001676"/>
    <s v="Furniture"/>
    <x v="2"/>
    <s v="Hon 61000 Series Interactive Training Tables"/>
    <n v="124.404"/>
    <n v="4"/>
    <n v="-21.3264"/>
    <x v="4"/>
    <x v="3"/>
  </r>
  <r>
    <x v="1385"/>
    <x v="787"/>
    <n v="42431"/>
    <x v="1"/>
    <s v="DW-13540"/>
    <s v="Don Weiss"/>
    <x v="0"/>
    <s v="United States"/>
    <s v="Houston"/>
    <x v="5"/>
    <x v="3"/>
    <s v="FUR-FU-10004053"/>
    <s v="Furniture"/>
    <x v="3"/>
    <s v="DAX Two-Tone Silver Metal Document Frame"/>
    <n v="16.192"/>
    <n v="2"/>
    <n v="-6.8815999999999997"/>
    <x v="4"/>
    <x v="11"/>
  </r>
  <r>
    <x v="1386"/>
    <x v="788"/>
    <n v="42204"/>
    <x v="0"/>
    <s v="TG-21310"/>
    <s v="Toby Gnade"/>
    <x v="0"/>
    <s v="United States"/>
    <s v="Mesa"/>
    <x v="22"/>
    <x v="1"/>
    <s v="FUR-CH-10004287"/>
    <s v="Furniture"/>
    <x v="1"/>
    <s v="SAFCO Arco Folding Chair"/>
    <n v="441.92"/>
    <n v="2"/>
    <n v="49.716000000000001"/>
    <x v="2"/>
    <x v="3"/>
  </r>
  <r>
    <x v="1386"/>
    <x v="788"/>
    <n v="42204"/>
    <x v="0"/>
    <s v="TG-21310"/>
    <s v="Toby Gnade"/>
    <x v="0"/>
    <s v="United States"/>
    <s v="Mesa"/>
    <x v="22"/>
    <x v="1"/>
    <s v="FUR-BO-10001608"/>
    <s v="Furniture"/>
    <x v="0"/>
    <s v="Hon Metal Bookcases, Black"/>
    <n v="127.764"/>
    <n v="6"/>
    <n v="-191.64599999999999"/>
    <x v="2"/>
    <x v="3"/>
  </r>
  <r>
    <x v="1387"/>
    <x v="162"/>
    <n v="42650"/>
    <x v="1"/>
    <s v="DB-12910"/>
    <s v="Daniel Byrd"/>
    <x v="2"/>
    <s v="United States"/>
    <s v="Lake Forest"/>
    <x v="2"/>
    <x v="1"/>
    <s v="FUR-CH-10004063"/>
    <s v="Furniture"/>
    <x v="1"/>
    <s v="Global Deluxe High-Back Manager's Chair"/>
    <n v="915.13599999999997"/>
    <n v="4"/>
    <n v="102.9528"/>
    <x v="4"/>
    <x v="1"/>
  </r>
  <r>
    <x v="1388"/>
    <x v="789"/>
    <n v="42708"/>
    <x v="0"/>
    <s v="DR-12940"/>
    <s v="Daniel Raglin"/>
    <x v="2"/>
    <s v="United States"/>
    <s v="Aurora"/>
    <x v="8"/>
    <x v="3"/>
    <s v="FUR-FU-10003806"/>
    <s v="Furniture"/>
    <x v="3"/>
    <s v="Tenex Chairmat w/ Average Lip, 45&quot; x 53&quot;"/>
    <n v="242.17599999999999"/>
    <n v="4"/>
    <n v="-302.72000000000003"/>
    <x v="2"/>
    <x v="0"/>
  </r>
  <r>
    <x v="1389"/>
    <x v="184"/>
    <n v="42542"/>
    <x v="1"/>
    <s v="JS-15685"/>
    <s v="Jim Sink"/>
    <x v="1"/>
    <s v="United States"/>
    <s v="Philadelphia"/>
    <x v="3"/>
    <x v="2"/>
    <s v="FUR-TA-10003392"/>
    <s v="Furniture"/>
    <x v="2"/>
    <s v="Global Adaptabilities Conference Tables"/>
    <n v="337.17599999999999"/>
    <n v="2"/>
    <n v="-118.0116"/>
    <x v="1"/>
    <x v="2"/>
  </r>
  <r>
    <x v="1390"/>
    <x v="587"/>
    <n v="43075"/>
    <x v="0"/>
    <s v="LC-16870"/>
    <s v="Lena Cacioppo"/>
    <x v="0"/>
    <s v="United States"/>
    <s v="Thornton"/>
    <x v="12"/>
    <x v="1"/>
    <s v="FUR-FU-10004351"/>
    <s v="Furniture"/>
    <x v="3"/>
    <s v="Staple-based wall hangings"/>
    <n v="23.376000000000001"/>
    <n v="3"/>
    <n v="7.0128000000000004"/>
    <x v="0"/>
    <x v="5"/>
  </r>
  <r>
    <x v="1390"/>
    <x v="587"/>
    <n v="43075"/>
    <x v="0"/>
    <s v="LC-16870"/>
    <s v="Lena Cacioppo"/>
    <x v="0"/>
    <s v="United States"/>
    <s v="Thornton"/>
    <x v="12"/>
    <x v="1"/>
    <s v="FUR-FU-10004270"/>
    <s v="Furniture"/>
    <x v="3"/>
    <s v="Eldon Image Series Desk Accessories, Burgundy"/>
    <n v="16.72"/>
    <n v="5"/>
    <n v="3.3439999999999999"/>
    <x v="0"/>
    <x v="5"/>
  </r>
  <r>
    <x v="1390"/>
    <x v="587"/>
    <n v="43075"/>
    <x v="0"/>
    <s v="LC-16870"/>
    <s v="Lena Cacioppo"/>
    <x v="0"/>
    <s v="United States"/>
    <s v="Thornton"/>
    <x v="12"/>
    <x v="1"/>
    <s v="FUR-FU-10004053"/>
    <s v="Furniture"/>
    <x v="3"/>
    <s v="DAX Two-Tone Silver Metal Document Frame"/>
    <n v="16.192"/>
    <n v="1"/>
    <n v="4.6551999999999998"/>
    <x v="0"/>
    <x v="5"/>
  </r>
  <r>
    <x v="1391"/>
    <x v="683"/>
    <n v="42733"/>
    <x v="1"/>
    <s v="TS-21655"/>
    <s v="Trudy Schmidt"/>
    <x v="0"/>
    <s v="United States"/>
    <s v="Fayetteville"/>
    <x v="31"/>
    <x v="0"/>
    <s v="FUR-FU-10003553"/>
    <s v="Furniture"/>
    <x v="3"/>
    <s v="Howard Miller 13-1/2&quot; Diameter Rosebrook Wall Clock"/>
    <n v="343.85"/>
    <n v="5"/>
    <n v="137.54"/>
    <x v="4"/>
    <x v="5"/>
  </r>
  <r>
    <x v="1392"/>
    <x v="790"/>
    <n v="42965"/>
    <x v="1"/>
    <s v="DC-12850"/>
    <s v="Dan Campbell"/>
    <x v="0"/>
    <s v="United States"/>
    <s v="Memphis"/>
    <x v="9"/>
    <x v="0"/>
    <s v="FUR-FU-10003268"/>
    <s v="Furniture"/>
    <x v="3"/>
    <s v="Eldon Radial Chair Mat for Low to Medium Pile Carpets"/>
    <n v="31.984000000000002"/>
    <n v="1"/>
    <n v="0"/>
    <x v="2"/>
    <x v="10"/>
  </r>
  <r>
    <x v="1392"/>
    <x v="790"/>
    <n v="42965"/>
    <x v="1"/>
    <s v="DC-12850"/>
    <s v="Dan Campbell"/>
    <x v="0"/>
    <s v="United States"/>
    <s v="Memphis"/>
    <x v="9"/>
    <x v="0"/>
    <s v="FUR-CH-10002073"/>
    <s v="Furniture"/>
    <x v="1"/>
    <s v="Hon Olson Stacker Chairs"/>
    <n v="423.64800000000002"/>
    <n v="2"/>
    <n v="47.660400000000003"/>
    <x v="2"/>
    <x v="10"/>
  </r>
  <r>
    <x v="1393"/>
    <x v="122"/>
    <n v="42711"/>
    <x v="1"/>
    <s v="RD-19720"/>
    <s v="Roger Demir"/>
    <x v="0"/>
    <s v="United States"/>
    <s v="Morgan Hill"/>
    <x v="2"/>
    <x v="1"/>
    <s v="FUR-TA-10004147"/>
    <s v="Furniture"/>
    <x v="2"/>
    <s v="Hon 4060 Series Tables"/>
    <n v="268.70400000000001"/>
    <n v="3"/>
    <n v="6.7176"/>
    <x v="4"/>
    <x v="5"/>
  </r>
  <r>
    <x v="1393"/>
    <x v="122"/>
    <n v="42711"/>
    <x v="1"/>
    <s v="RD-19720"/>
    <s v="Roger Demir"/>
    <x v="0"/>
    <s v="United States"/>
    <s v="Morgan Hill"/>
    <x v="2"/>
    <x v="1"/>
    <s v="FUR-BO-10001337"/>
    <s v="Furniture"/>
    <x v="0"/>
    <s v="O'Sullivan Living Dimensions 2-Shelf Bookcases"/>
    <n v="205.666"/>
    <n v="2"/>
    <n v="-12.098000000000001"/>
    <x v="4"/>
    <x v="5"/>
  </r>
  <r>
    <x v="1394"/>
    <x v="376"/>
    <n v="42490"/>
    <x v="0"/>
    <s v="RB-19570"/>
    <s v="Rob Beeghly"/>
    <x v="0"/>
    <s v="United States"/>
    <s v="Saint Charles"/>
    <x v="8"/>
    <x v="3"/>
    <s v="FUR-FU-10001602"/>
    <s v="Furniture"/>
    <x v="3"/>
    <s v="Eldon Delta Triangular Chair Mat, 52&quot; x 58&quot;, Clear"/>
    <n v="30.344000000000001"/>
    <n v="2"/>
    <n v="-31.8612"/>
    <x v="3"/>
    <x v="6"/>
  </r>
  <r>
    <x v="1395"/>
    <x v="141"/>
    <n v="42332"/>
    <x v="1"/>
    <s v="PO-19195"/>
    <s v="Phillina Ober"/>
    <x v="2"/>
    <s v="United States"/>
    <s v="Philadelphia"/>
    <x v="3"/>
    <x v="2"/>
    <s v="FUR-CH-10002880"/>
    <s v="Furniture"/>
    <x v="1"/>
    <s v="Global High-Back Leather Tilter, Burgundy"/>
    <n v="344.37200000000001"/>
    <n v="4"/>
    <n v="-93.472399999999993"/>
    <x v="4"/>
    <x v="0"/>
  </r>
  <r>
    <x v="1396"/>
    <x v="93"/>
    <n v="43063"/>
    <x v="0"/>
    <s v="KH-16330"/>
    <s v="Katharine Harms"/>
    <x v="1"/>
    <s v="United States"/>
    <s v="New York City"/>
    <x v="7"/>
    <x v="2"/>
    <s v="FUR-FU-10000820"/>
    <s v="Furniture"/>
    <x v="3"/>
    <s v="Tensor Brushed Steel Torchiere Floor Lamp"/>
    <n v="50.97"/>
    <n v="3"/>
    <n v="9.1745999999999999"/>
    <x v="4"/>
    <x v="0"/>
  </r>
  <r>
    <x v="1397"/>
    <x v="730"/>
    <n v="42943"/>
    <x v="2"/>
    <s v="EM-14200"/>
    <s v="Evan Minnotte"/>
    <x v="2"/>
    <s v="United States"/>
    <s v="Dallas"/>
    <x v="5"/>
    <x v="3"/>
    <s v="FUR-TA-10004767"/>
    <s v="Furniture"/>
    <x v="2"/>
    <s v="Safco Drafting Table"/>
    <n v="298.11599999999999"/>
    <n v="6"/>
    <n v="-4.2587999999999999"/>
    <x v="3"/>
    <x v="3"/>
  </r>
  <r>
    <x v="1398"/>
    <x v="791"/>
    <n v="42571"/>
    <x v="1"/>
    <s v="MC-17425"/>
    <s v="Mark Cousins"/>
    <x v="1"/>
    <s v="United States"/>
    <s v="Portland"/>
    <x v="36"/>
    <x v="1"/>
    <s v="FUR-CH-10004886"/>
    <s v="Furniture"/>
    <x v="1"/>
    <s v="Bevis Steel Folding Chairs"/>
    <n v="230.28"/>
    <n v="3"/>
    <n v="23.027999999999999"/>
    <x v="2"/>
    <x v="3"/>
  </r>
  <r>
    <x v="1399"/>
    <x v="469"/>
    <n v="42721"/>
    <x v="2"/>
    <s v="DS-13180"/>
    <s v="David Smith"/>
    <x v="1"/>
    <s v="United States"/>
    <s v="San Diego"/>
    <x v="2"/>
    <x v="1"/>
    <s v="FUR-CH-10001146"/>
    <s v="Furniture"/>
    <x v="1"/>
    <s v="Global Task Chair, Black"/>
    <n v="81.424000000000007"/>
    <n v="2"/>
    <n v="-9.1601999999999997"/>
    <x v="0"/>
    <x v="5"/>
  </r>
  <r>
    <x v="1400"/>
    <x v="29"/>
    <n v="41703"/>
    <x v="1"/>
    <s v="SC-20380"/>
    <s v="Shahid Collister"/>
    <x v="0"/>
    <s v="United States"/>
    <s v="El Paso"/>
    <x v="5"/>
    <x v="3"/>
    <s v="FUR-CH-10001270"/>
    <s v="Furniture"/>
    <x v="1"/>
    <s v="Harbour Creations Steel Folding Chair"/>
    <n v="362.25"/>
    <n v="6"/>
    <n v="0"/>
    <x v="4"/>
    <x v="9"/>
  </r>
  <r>
    <x v="1400"/>
    <x v="29"/>
    <n v="41703"/>
    <x v="1"/>
    <s v="SC-20380"/>
    <s v="Shahid Collister"/>
    <x v="0"/>
    <s v="United States"/>
    <s v="El Paso"/>
    <x v="5"/>
    <x v="3"/>
    <s v="FUR-FU-10001095"/>
    <s v="Furniture"/>
    <x v="3"/>
    <s v="DAX Black Cherry Wood-Tone Poster Frame"/>
    <n v="63.552"/>
    <n v="6"/>
    <n v="-34.953600000000002"/>
    <x v="4"/>
    <x v="9"/>
  </r>
  <r>
    <x v="1401"/>
    <x v="702"/>
    <n v="43018"/>
    <x v="1"/>
    <s v="GG-14650"/>
    <s v="Greg Guthrie"/>
    <x v="1"/>
    <s v="United States"/>
    <s v="Chico"/>
    <x v="2"/>
    <x v="1"/>
    <s v="FUR-CH-10001190"/>
    <s v="Furniture"/>
    <x v="1"/>
    <s v="Global Deluxe High-Back Office Chair in Storm"/>
    <n v="435.16800000000001"/>
    <n v="4"/>
    <n v="-59.835599999999999"/>
    <x v="2"/>
    <x v="1"/>
  </r>
  <r>
    <x v="1401"/>
    <x v="702"/>
    <n v="43018"/>
    <x v="1"/>
    <s v="GG-14650"/>
    <s v="Greg Guthrie"/>
    <x v="1"/>
    <s v="United States"/>
    <s v="Chico"/>
    <x v="2"/>
    <x v="1"/>
    <s v="FUR-FU-10004666"/>
    <s v="Furniture"/>
    <x v="3"/>
    <s v="DAX Clear Channel Poster Frame"/>
    <n v="72.900000000000006"/>
    <n v="5"/>
    <n v="26.972999999999999"/>
    <x v="2"/>
    <x v="1"/>
  </r>
  <r>
    <x v="1401"/>
    <x v="702"/>
    <n v="43018"/>
    <x v="1"/>
    <s v="GG-14650"/>
    <s v="Greg Guthrie"/>
    <x v="1"/>
    <s v="United States"/>
    <s v="Chico"/>
    <x v="2"/>
    <x v="1"/>
    <s v="FUR-TA-10004086"/>
    <s v="Furniture"/>
    <x v="2"/>
    <s v="KI Adjustable-Height Table"/>
    <n v="206.352"/>
    <n v="3"/>
    <n v="5.1588000000000003"/>
    <x v="2"/>
    <x v="1"/>
  </r>
  <r>
    <x v="1402"/>
    <x v="792"/>
    <n v="42655"/>
    <x v="2"/>
    <s v="CC-12610"/>
    <s v="Corey Catlett"/>
    <x v="1"/>
    <s v="United States"/>
    <s v="Denver"/>
    <x v="12"/>
    <x v="1"/>
    <s v="FUR-BO-10001567"/>
    <s v="Furniture"/>
    <x v="0"/>
    <s v="Bush Westfield Collection Bookcases, Dark Cherry Finish, Fully Assembled"/>
    <n v="90.882000000000005"/>
    <n v="3"/>
    <n v="-190.85220000000001"/>
    <x v="3"/>
    <x v="1"/>
  </r>
  <r>
    <x v="1402"/>
    <x v="792"/>
    <n v="42655"/>
    <x v="2"/>
    <s v="CC-12610"/>
    <s v="Corey Catlett"/>
    <x v="1"/>
    <s v="United States"/>
    <s v="Denver"/>
    <x v="12"/>
    <x v="1"/>
    <s v="FUR-CH-10004853"/>
    <s v="Furniture"/>
    <x v="1"/>
    <s v="Global Manager's Adjustable Task Chair, Storm"/>
    <n v="120.78400000000001"/>
    <n v="1"/>
    <n v="13.588200000000001"/>
    <x v="3"/>
    <x v="1"/>
  </r>
  <r>
    <x v="1403"/>
    <x v="793"/>
    <n v="42236"/>
    <x v="1"/>
    <s v="SP-20860"/>
    <s v="Sung Pak"/>
    <x v="1"/>
    <s v="United States"/>
    <s v="Philadelphia"/>
    <x v="3"/>
    <x v="2"/>
    <s v="FUR-FU-10001488"/>
    <s v="Furniture"/>
    <x v="3"/>
    <s v="Tenex 46&quot; x 60&quot; Computer Anti-Static Chairmat, Rectangular Shaped"/>
    <n v="254.352"/>
    <n v="3"/>
    <n v="0"/>
    <x v="4"/>
    <x v="10"/>
  </r>
  <r>
    <x v="1404"/>
    <x v="767"/>
    <n v="41895"/>
    <x v="2"/>
    <s v="SF-20065"/>
    <s v="Sandra Flanagan"/>
    <x v="0"/>
    <s v="United States"/>
    <s v="Clifton"/>
    <x v="18"/>
    <x v="2"/>
    <s v="FUR-FU-10001986"/>
    <s v="Furniture"/>
    <x v="3"/>
    <s v="Dana Fluorescent Magnifying Lamp, White, 36&quot;"/>
    <n v="254.9"/>
    <n v="5"/>
    <n v="76.47"/>
    <x v="0"/>
    <x v="4"/>
  </r>
  <r>
    <x v="1405"/>
    <x v="141"/>
    <n v="42331"/>
    <x v="0"/>
    <s v="MM-18055"/>
    <s v="Michelle Moray"/>
    <x v="0"/>
    <s v="United States"/>
    <s v="Aurora"/>
    <x v="12"/>
    <x v="1"/>
    <s v="FUR-BO-10002268"/>
    <s v="Furniture"/>
    <x v="0"/>
    <s v="Sauder Barrister Bookcases"/>
    <n v="145.76400000000001"/>
    <n v="6"/>
    <n v="-247.7988"/>
    <x v="0"/>
    <x v="0"/>
  </r>
  <r>
    <x v="1406"/>
    <x v="54"/>
    <n v="43044"/>
    <x v="2"/>
    <s v="CR-12580"/>
    <s v="Clay Rozendal"/>
    <x v="2"/>
    <s v="United States"/>
    <s v="San Diego"/>
    <x v="2"/>
    <x v="1"/>
    <s v="FUR-TA-10001095"/>
    <s v="Furniture"/>
    <x v="2"/>
    <s v="Chromcraft Round Conference Tables"/>
    <n v="1673.184"/>
    <n v="12"/>
    <n v="20.9148"/>
    <x v="3"/>
    <x v="0"/>
  </r>
  <r>
    <x v="1407"/>
    <x v="236"/>
    <n v="41766"/>
    <x v="2"/>
    <s v="BS-11365"/>
    <s v="Bill Shonely"/>
    <x v="1"/>
    <s v="United States"/>
    <s v="Seattle"/>
    <x v="13"/>
    <x v="1"/>
    <s v="FUR-FU-10001852"/>
    <s v="Furniture"/>
    <x v="3"/>
    <s v="Eldon Regeneration Recycled Desk Accessories, Smoke"/>
    <n v="12.18"/>
    <n v="7"/>
    <n v="3.8976000000000002"/>
    <x v="0"/>
    <x v="7"/>
  </r>
  <r>
    <x v="1408"/>
    <x v="280"/>
    <n v="41976"/>
    <x v="2"/>
    <s v="AA-10645"/>
    <s v="Anna Andreadi"/>
    <x v="0"/>
    <s v="United States"/>
    <s v="Lowell"/>
    <x v="20"/>
    <x v="2"/>
    <s v="FUR-FU-10003878"/>
    <s v="Furniture"/>
    <x v="3"/>
    <s v="Linden 10&quot; Round Wall Clock, Black"/>
    <n v="45.84"/>
    <n v="3"/>
    <n v="15.585599999999999"/>
    <x v="3"/>
    <x v="5"/>
  </r>
  <r>
    <x v="1408"/>
    <x v="280"/>
    <n v="41976"/>
    <x v="2"/>
    <s v="AA-10645"/>
    <s v="Anna Andreadi"/>
    <x v="0"/>
    <s v="United States"/>
    <s v="Lowell"/>
    <x v="20"/>
    <x v="2"/>
    <s v="FUR-FU-10002268"/>
    <s v="Furniture"/>
    <x v="3"/>
    <s v="Ultra Door Push Plate"/>
    <n v="9.82"/>
    <n v="2"/>
    <n v="3.2406000000000001"/>
    <x v="3"/>
    <x v="5"/>
  </r>
  <r>
    <x v="1409"/>
    <x v="669"/>
    <n v="42332"/>
    <x v="1"/>
    <s v="AA-10645"/>
    <s v="Anna Andreadi"/>
    <x v="0"/>
    <s v="United States"/>
    <s v="Oklahoma City"/>
    <x v="37"/>
    <x v="3"/>
    <s v="FUR-CH-10002073"/>
    <s v="Furniture"/>
    <x v="1"/>
    <s v="Hon Olson Stacker Chairs"/>
    <n v="1323.9"/>
    <n v="5"/>
    <n v="383.93099999999998"/>
    <x v="1"/>
    <x v="0"/>
  </r>
  <r>
    <x v="1410"/>
    <x v="794"/>
    <n v="42880"/>
    <x v="3"/>
    <s v="TB-21625"/>
    <s v="Trudy Brown"/>
    <x v="0"/>
    <s v="United States"/>
    <s v="New York City"/>
    <x v="7"/>
    <x v="2"/>
    <s v="FUR-FU-10000732"/>
    <s v="Furniture"/>
    <x v="3"/>
    <s v="Eldon 200 Class Desk Accessories"/>
    <n v="18.84"/>
    <n v="3"/>
    <n v="6.0288000000000004"/>
    <x v="7"/>
    <x v="7"/>
  </r>
  <r>
    <x v="1411"/>
    <x v="383"/>
    <n v="41893"/>
    <x v="2"/>
    <s v="NF-18595"/>
    <s v="Nicole Fjeld"/>
    <x v="2"/>
    <s v="United States"/>
    <s v="Lancaster"/>
    <x v="15"/>
    <x v="2"/>
    <s v="FUR-FU-10002501"/>
    <s v="Furniture"/>
    <x v="3"/>
    <s v="Nu-Dell Executive Frame"/>
    <n v="60.671999999999997"/>
    <n v="6"/>
    <n v="12.892799999999999"/>
    <x v="3"/>
    <x v="4"/>
  </r>
  <r>
    <x v="1412"/>
    <x v="294"/>
    <n v="41845"/>
    <x v="1"/>
    <s v="HM-14860"/>
    <s v="Harry Marie"/>
    <x v="1"/>
    <s v="United States"/>
    <s v="Dallas"/>
    <x v="5"/>
    <x v="3"/>
    <s v="FUR-CH-10004997"/>
    <s v="Furniture"/>
    <x v="1"/>
    <s v="Hon Every-Day Series Multi-Task Chairs"/>
    <n v="657.93"/>
    <n v="5"/>
    <n v="-93.99"/>
    <x v="4"/>
    <x v="3"/>
  </r>
  <r>
    <x v="1413"/>
    <x v="795"/>
    <n v="42262"/>
    <x v="0"/>
    <s v="DM-13525"/>
    <s v="Don Miller"/>
    <x v="1"/>
    <s v="United States"/>
    <s v="New York City"/>
    <x v="7"/>
    <x v="2"/>
    <s v="FUR-FU-10000277"/>
    <s v="Furniture"/>
    <x v="3"/>
    <s v="Deflect-o DuraMat Antistatic Studded Beveled Mat for Medium Pile Carpeting"/>
    <n v="210.68"/>
    <n v="2"/>
    <n v="50.563200000000002"/>
    <x v="4"/>
    <x v="4"/>
  </r>
  <r>
    <x v="1414"/>
    <x v="796"/>
    <n v="42380"/>
    <x v="1"/>
    <s v="NM-18520"/>
    <s v="Neoma Murray"/>
    <x v="0"/>
    <s v="United States"/>
    <s v="Amarillo"/>
    <x v="5"/>
    <x v="3"/>
    <s v="FUR-FU-10004270"/>
    <s v="Furniture"/>
    <x v="3"/>
    <s v="Executive Impressions 13&quot; Clairmont Wall Clock"/>
    <n v="23.076000000000001"/>
    <n v="3"/>
    <n v="-10.9611"/>
    <x v="4"/>
    <x v="8"/>
  </r>
  <r>
    <x v="1415"/>
    <x v="528"/>
    <n v="42183"/>
    <x v="2"/>
    <s v="MV-17485"/>
    <s v="Mark Van Huff"/>
    <x v="0"/>
    <s v="United States"/>
    <s v="Houston"/>
    <x v="5"/>
    <x v="3"/>
    <s v="FUR-FU-10004587"/>
    <s v="Furniture"/>
    <x v="3"/>
    <s v="GE General Use Halogen Bulbs, 100 Watts, 1 Bulb per Pack"/>
    <n v="75.384"/>
    <n v="9"/>
    <n v="-20.730599999999999"/>
    <x v="0"/>
    <x v="2"/>
  </r>
  <r>
    <x v="1416"/>
    <x v="254"/>
    <n v="42918"/>
    <x v="0"/>
    <s v="JC-15775"/>
    <s v="John Castell"/>
    <x v="0"/>
    <s v="United States"/>
    <s v="Los Angeles"/>
    <x v="2"/>
    <x v="1"/>
    <s v="FUR-BO-10003966"/>
    <s v="Furniture"/>
    <x v="0"/>
    <s v="Sauder Facets Collection Library, Sky Alder Finish"/>
    <n v="435.99900000000002"/>
    <n v="3"/>
    <n v="5.1294000000000004"/>
    <x v="3"/>
    <x v="2"/>
  </r>
  <r>
    <x v="1417"/>
    <x v="67"/>
    <n v="42972"/>
    <x v="0"/>
    <s v="CM-11815"/>
    <s v="Candace McMahon"/>
    <x v="1"/>
    <s v="United States"/>
    <s v="Seattle"/>
    <x v="13"/>
    <x v="1"/>
    <s v="FUR-CH-10004698"/>
    <s v="Furniture"/>
    <x v="1"/>
    <s v="Padded Folding Chairs, Black, 4/Carton"/>
    <n v="388.70400000000001"/>
    <n v="6"/>
    <n v="38.870399999999997"/>
    <x v="4"/>
    <x v="10"/>
  </r>
  <r>
    <x v="1418"/>
    <x v="745"/>
    <n v="42809"/>
    <x v="1"/>
    <s v="PV-18985"/>
    <s v="Paul Van Hugh"/>
    <x v="2"/>
    <s v="United States"/>
    <s v="Cambridge"/>
    <x v="20"/>
    <x v="2"/>
    <s v="FUR-FU-10001379"/>
    <s v="Furniture"/>
    <x v="3"/>
    <s v="Executive Impressions 16-1/2&quot; Circular Wall Clock"/>
    <n v="26.72"/>
    <n v="1"/>
    <n v="11.7568"/>
    <x v="4"/>
    <x v="9"/>
  </r>
  <r>
    <x v="1419"/>
    <x v="218"/>
    <n v="41912"/>
    <x v="1"/>
    <s v="CM-12715"/>
    <s v="Craig Molinari"/>
    <x v="1"/>
    <s v="United States"/>
    <s v="Philadelphia"/>
    <x v="3"/>
    <x v="2"/>
    <s v="FUR-FU-10001095"/>
    <s v="Furniture"/>
    <x v="3"/>
    <s v="DAX Black Cherry Wood-Tone Poster Frame"/>
    <n v="21.184000000000001"/>
    <n v="1"/>
    <n v="4.7664"/>
    <x v="4"/>
    <x v="4"/>
  </r>
  <r>
    <x v="1420"/>
    <x v="797"/>
    <n v="42251"/>
    <x v="1"/>
    <s v="CB-12025"/>
    <s v="Cassandra Brandow"/>
    <x v="0"/>
    <s v="United States"/>
    <s v="Los Angeles"/>
    <x v="2"/>
    <x v="1"/>
    <s v="FUR-BO-10004695"/>
    <s v="Furniture"/>
    <x v="0"/>
    <s v="O'Sullivan 2-Door Barrister Bookcase in Odessa Pine"/>
    <n v="307.666"/>
    <n v="2"/>
    <n v="28.956800000000001"/>
    <x v="1"/>
    <x v="10"/>
  </r>
  <r>
    <x v="1420"/>
    <x v="797"/>
    <n v="42251"/>
    <x v="1"/>
    <s v="CB-12025"/>
    <s v="Cassandra Brandow"/>
    <x v="0"/>
    <s v="United States"/>
    <s v="Los Angeles"/>
    <x v="2"/>
    <x v="1"/>
    <s v="FUR-FU-10003981"/>
    <s v="Furniture"/>
    <x v="3"/>
    <s v="Eldon Wave Desk Accessories"/>
    <n v="4.16"/>
    <n v="2"/>
    <n v="1.7472000000000001"/>
    <x v="1"/>
    <x v="10"/>
  </r>
  <r>
    <x v="1421"/>
    <x v="798"/>
    <n v="42301"/>
    <x v="1"/>
    <s v="NS-18640"/>
    <s v="Noel Staavos"/>
    <x v="1"/>
    <s v="United States"/>
    <s v="San Francisco"/>
    <x v="2"/>
    <x v="1"/>
    <s v="FUR-FU-10001731"/>
    <s v="Furniture"/>
    <x v="3"/>
    <s v="Acrylic Self-Standing Desk Frames"/>
    <n v="16.02"/>
    <n v="6"/>
    <n v="6.0876000000000001"/>
    <x v="4"/>
    <x v="1"/>
  </r>
  <r>
    <x v="1422"/>
    <x v="143"/>
    <n v="42740"/>
    <x v="1"/>
    <s v="JM-15250"/>
    <s v="Janet Martin"/>
    <x v="0"/>
    <s v="United States"/>
    <s v="Huntsville"/>
    <x v="5"/>
    <x v="3"/>
    <s v="FUR-FU-10002116"/>
    <s v="Furniture"/>
    <x v="3"/>
    <s v="Tenex Carpeted, Granite-Look or Clear Contemporary Contour Shape Chair Mats"/>
    <n v="141.41999999999999"/>
    <n v="5"/>
    <n v="-187.38149999999999"/>
    <x v="4"/>
    <x v="8"/>
  </r>
  <r>
    <x v="1422"/>
    <x v="143"/>
    <n v="42740"/>
    <x v="1"/>
    <s v="JM-15250"/>
    <s v="Janet Martin"/>
    <x v="0"/>
    <s v="United States"/>
    <s v="Huntsville"/>
    <x v="5"/>
    <x v="3"/>
    <s v="FUR-CH-10003199"/>
    <s v="Furniture"/>
    <x v="1"/>
    <s v="Office Star - Contemporary Task Swivel Chair"/>
    <n v="310.74400000000003"/>
    <n v="4"/>
    <n v="-26.635200000000001"/>
    <x v="4"/>
    <x v="8"/>
  </r>
  <r>
    <x v="1423"/>
    <x v="799"/>
    <n v="42184"/>
    <x v="1"/>
    <s v="RF-19345"/>
    <s v="Randy Ferguson"/>
    <x v="1"/>
    <s v="United States"/>
    <s v="East Point"/>
    <x v="24"/>
    <x v="0"/>
    <s v="FUR-FU-10000794"/>
    <s v="Furniture"/>
    <x v="3"/>
    <s v="Eldon Stackable Tray, Side-Load, Legal, Smoke"/>
    <n v="27.42"/>
    <n v="3"/>
    <n v="9.3228000000000009"/>
    <x v="6"/>
    <x v="2"/>
  </r>
  <r>
    <x v="1424"/>
    <x v="697"/>
    <n v="42669"/>
    <x v="1"/>
    <s v="LC-16960"/>
    <s v="Lindsay Castell"/>
    <x v="2"/>
    <s v="United States"/>
    <s v="Arlington"/>
    <x v="25"/>
    <x v="0"/>
    <s v="FUR-FU-10000246"/>
    <s v="Furniture"/>
    <x v="3"/>
    <s v="Aluminum Document Frame"/>
    <n v="61.1"/>
    <n v="5"/>
    <n v="18.329999999999998"/>
    <x v="6"/>
    <x v="1"/>
  </r>
  <r>
    <x v="1425"/>
    <x v="534"/>
    <n v="42948"/>
    <x v="0"/>
    <s v="DK-13375"/>
    <s v="Dennis Kane"/>
    <x v="0"/>
    <s v="United States"/>
    <s v="Seattle"/>
    <x v="13"/>
    <x v="1"/>
    <s v="FUR-FU-10001940"/>
    <s v="Furniture"/>
    <x v="3"/>
    <s v="Staple-based wall hangings"/>
    <n v="23.88"/>
    <n v="3"/>
    <n v="10.507199999999999"/>
    <x v="2"/>
    <x v="3"/>
  </r>
  <r>
    <x v="1426"/>
    <x v="506"/>
    <n v="42785"/>
    <x v="2"/>
    <s v="CR-12820"/>
    <s v="Cyra Reiten"/>
    <x v="2"/>
    <s v="United States"/>
    <s v="Houston"/>
    <x v="5"/>
    <x v="3"/>
    <s v="FUR-BO-10001601"/>
    <s v="Furniture"/>
    <x v="0"/>
    <s v="Sauder Mission Library with Doors, Fruitwood Finish"/>
    <n v="89.066400000000002"/>
    <n v="1"/>
    <n v="-17.0274"/>
    <x v="3"/>
    <x v="11"/>
  </r>
  <r>
    <x v="1427"/>
    <x v="64"/>
    <n v="43084"/>
    <x v="1"/>
    <s v="EG-13900"/>
    <s v="Emily Grady"/>
    <x v="0"/>
    <s v="United States"/>
    <s v="Philadelphia"/>
    <x v="3"/>
    <x v="2"/>
    <s v="FUR-CH-10003396"/>
    <s v="Furniture"/>
    <x v="1"/>
    <s v="Global Deluxe Steno Chair"/>
    <n v="215.54400000000001"/>
    <n v="4"/>
    <n v="-58.504800000000003"/>
    <x v="1"/>
    <x v="5"/>
  </r>
  <r>
    <x v="1428"/>
    <x v="414"/>
    <n v="43062"/>
    <x v="1"/>
    <s v="RD-19930"/>
    <s v="Russell D'Ascenzo"/>
    <x v="0"/>
    <s v="United States"/>
    <s v="Chicago"/>
    <x v="8"/>
    <x v="3"/>
    <s v="FUR-CH-10000422"/>
    <s v="Furniture"/>
    <x v="1"/>
    <s v="Global Highback Leather Tilter in Burgundy"/>
    <n v="127.386"/>
    <n v="2"/>
    <n v="-25.4772"/>
    <x v="2"/>
    <x v="0"/>
  </r>
  <r>
    <x v="1429"/>
    <x v="193"/>
    <n v="42707"/>
    <x v="0"/>
    <s v="JM-15865"/>
    <s v="John Murray"/>
    <x v="0"/>
    <s v="United States"/>
    <s v="San Angelo"/>
    <x v="5"/>
    <x v="3"/>
    <s v="FUR-CH-10002647"/>
    <s v="Furniture"/>
    <x v="1"/>
    <s v="Situations Contoured Folding Chairs, 4/Set"/>
    <n v="248.43"/>
    <n v="5"/>
    <n v="-17.745000000000001"/>
    <x v="3"/>
    <x v="5"/>
  </r>
  <r>
    <x v="1429"/>
    <x v="193"/>
    <n v="42707"/>
    <x v="0"/>
    <s v="JM-15865"/>
    <s v="John Murray"/>
    <x v="0"/>
    <s v="United States"/>
    <s v="San Angelo"/>
    <x v="5"/>
    <x v="3"/>
    <s v="FUR-CH-10004477"/>
    <s v="Furniture"/>
    <x v="1"/>
    <s v="Global Push Button Manager's Chair, Indigo"/>
    <n v="85.245999999999995"/>
    <n v="2"/>
    <n v="-1.2178"/>
    <x v="3"/>
    <x v="5"/>
  </r>
  <r>
    <x v="1430"/>
    <x v="800"/>
    <n v="42982"/>
    <x v="1"/>
    <s v="RW-19540"/>
    <s v="Rick Wilson"/>
    <x v="1"/>
    <s v="United States"/>
    <s v="Los Angeles"/>
    <x v="2"/>
    <x v="1"/>
    <s v="FUR-FU-10003374"/>
    <s v="Furniture"/>
    <x v="3"/>
    <s v="Electrix Fluorescent Magnifier Lamps &amp; Weighted Base"/>
    <n v="148.02000000000001"/>
    <n v="3"/>
    <n v="41.445599999999999"/>
    <x v="6"/>
    <x v="10"/>
  </r>
  <r>
    <x v="1431"/>
    <x v="801"/>
    <n v="42943"/>
    <x v="1"/>
    <s v="EB-13930"/>
    <s v="Eric Barreto"/>
    <x v="0"/>
    <s v="United States"/>
    <s v="Chicago"/>
    <x v="8"/>
    <x v="3"/>
    <s v="FUR-CH-10004997"/>
    <s v="Furniture"/>
    <x v="1"/>
    <s v="Hon Every-Day Series Multi-Task Chairs"/>
    <n v="526.34400000000005"/>
    <n v="4"/>
    <n v="-75.191999999999993"/>
    <x v="2"/>
    <x v="3"/>
  </r>
  <r>
    <x v="1432"/>
    <x v="367"/>
    <n v="42690"/>
    <x v="1"/>
    <s v="LP-17080"/>
    <s v="Liz Pelletier"/>
    <x v="0"/>
    <s v="United States"/>
    <s v="San Francisco"/>
    <x v="2"/>
    <x v="1"/>
    <s v="FUR-FU-10001934"/>
    <s v="Furniture"/>
    <x v="3"/>
    <s v="Magnifier Swing Arm Lamp"/>
    <n v="41.96"/>
    <n v="2"/>
    <n v="10.909599999999999"/>
    <x v="2"/>
    <x v="0"/>
  </r>
  <r>
    <x v="1432"/>
    <x v="367"/>
    <n v="42690"/>
    <x v="1"/>
    <s v="LP-17080"/>
    <s v="Liz Pelletier"/>
    <x v="0"/>
    <s v="United States"/>
    <s v="San Francisco"/>
    <x v="2"/>
    <x v="1"/>
    <s v="FUR-CH-10004997"/>
    <s v="Furniture"/>
    <x v="1"/>
    <s v="Hon Every-Day Series Multi-Task Chairs"/>
    <n v="451.15199999999999"/>
    <n v="3"/>
    <n v="0"/>
    <x v="2"/>
    <x v="0"/>
  </r>
  <r>
    <x v="1433"/>
    <x v="87"/>
    <n v="42990"/>
    <x v="1"/>
    <s v="JA-15970"/>
    <s v="Joseph Airdo"/>
    <x v="0"/>
    <s v="United States"/>
    <s v="Modesto"/>
    <x v="2"/>
    <x v="1"/>
    <s v="FUR-CH-10004860"/>
    <s v="Furniture"/>
    <x v="1"/>
    <s v="Global Low Back Tilter Chair"/>
    <n v="161.56800000000001"/>
    <n v="2"/>
    <n v="-28.2744"/>
    <x v="2"/>
    <x v="4"/>
  </r>
  <r>
    <x v="1434"/>
    <x v="802"/>
    <n v="42979"/>
    <x v="1"/>
    <s v="DP-13000"/>
    <s v="Darren Powers"/>
    <x v="0"/>
    <s v="United States"/>
    <s v="Chicago"/>
    <x v="8"/>
    <x v="3"/>
    <s v="FUR-FU-10000222"/>
    <s v="Furniture"/>
    <x v="3"/>
    <s v="Seth Thomas 16&quot; Steel Case Clock"/>
    <n v="64.959999999999994"/>
    <n v="5"/>
    <n v="-43.847999999999999"/>
    <x v="6"/>
    <x v="10"/>
  </r>
  <r>
    <x v="1435"/>
    <x v="643"/>
    <n v="42290"/>
    <x v="1"/>
    <s v="GH-14485"/>
    <s v="Gene Hale"/>
    <x v="1"/>
    <s v="United States"/>
    <s v="Dallas"/>
    <x v="5"/>
    <x v="3"/>
    <s v="FUR-FU-10003708"/>
    <s v="Furniture"/>
    <x v="3"/>
    <s v="Tenex Traditional Chairmats for Medium Pile Carpet, Standard Lip, 36&quot; x 48&quot;"/>
    <n v="72.78"/>
    <n v="3"/>
    <n v="-70.960499999999996"/>
    <x v="2"/>
    <x v="1"/>
  </r>
  <r>
    <x v="1436"/>
    <x v="577"/>
    <n v="42598"/>
    <x v="1"/>
    <s v="CS-12490"/>
    <s v="Cindy Schnelling"/>
    <x v="1"/>
    <s v="United States"/>
    <s v="Lakeland"/>
    <x v="1"/>
    <x v="0"/>
    <s v="FUR-TA-10002533"/>
    <s v="Furniture"/>
    <x v="2"/>
    <s v="BPI Conference Tables"/>
    <n v="562.29250000000002"/>
    <n v="7"/>
    <n v="-255.58750000000001"/>
    <x v="4"/>
    <x v="10"/>
  </r>
  <r>
    <x v="1437"/>
    <x v="77"/>
    <n v="41956"/>
    <x v="1"/>
    <s v="BF-11215"/>
    <s v="Benjamin Farhat"/>
    <x v="2"/>
    <s v="United States"/>
    <s v="New York City"/>
    <x v="7"/>
    <x v="2"/>
    <s v="FUR-FU-10004091"/>
    <s v="Furniture"/>
    <x v="3"/>
    <s v="Eldon 200 Class Desk Accessories, Black"/>
    <n v="56.52"/>
    <n v="9"/>
    <n v="21.477599999999999"/>
    <x v="4"/>
    <x v="0"/>
  </r>
  <r>
    <x v="1438"/>
    <x v="223"/>
    <n v="42410"/>
    <x v="1"/>
    <s v="AZ-10750"/>
    <s v="Annie Zypern"/>
    <x v="0"/>
    <s v="United States"/>
    <s v="San Diego"/>
    <x v="2"/>
    <x v="1"/>
    <s v="FUR-TA-10001095"/>
    <s v="Furniture"/>
    <x v="2"/>
    <s v="Chromcraft Round Conference Tables"/>
    <n v="557.72799999999995"/>
    <n v="4"/>
    <n v="6.9715999999999996"/>
    <x v="2"/>
    <x v="11"/>
  </r>
  <r>
    <x v="1439"/>
    <x v="375"/>
    <n v="41668"/>
    <x v="2"/>
    <s v="CA-11965"/>
    <s v="Carol Adams"/>
    <x v="1"/>
    <s v="United States"/>
    <s v="Rapid City"/>
    <x v="40"/>
    <x v="3"/>
    <s v="FUR-BO-10004409"/>
    <s v="Furniture"/>
    <x v="0"/>
    <s v="Safco Value Mate Series Steel Bookcases, Baked Enamel Finish on Steel, Gray"/>
    <n v="141.96"/>
    <n v="2"/>
    <n v="39.748800000000003"/>
    <x v="0"/>
    <x v="8"/>
  </r>
  <r>
    <x v="1440"/>
    <x v="803"/>
    <n v="42652"/>
    <x v="1"/>
    <s v="MS-17830"/>
    <s v="Melanie Seite"/>
    <x v="0"/>
    <s v="United States"/>
    <s v="Baltimore"/>
    <x v="32"/>
    <x v="2"/>
    <s v="FUR-TA-10002622"/>
    <s v="Furniture"/>
    <x v="2"/>
    <s v="Bush Andora Conference Table, Maple/Graphite Gray Finish"/>
    <n v="239.37200000000001"/>
    <n v="2"/>
    <n v="-23.937200000000001"/>
    <x v="2"/>
    <x v="1"/>
  </r>
  <r>
    <x v="1441"/>
    <x v="285"/>
    <n v="42420"/>
    <x v="1"/>
    <s v="JD-15790"/>
    <s v="John Dryer"/>
    <x v="0"/>
    <s v="United States"/>
    <s v="Belleville"/>
    <x v="18"/>
    <x v="2"/>
    <s v="FUR-CH-10001545"/>
    <s v="Furniture"/>
    <x v="1"/>
    <s v="Hon Comfortask Task/Swivel Chairs"/>
    <n v="227.96"/>
    <n v="2"/>
    <n v="36.473599999999998"/>
    <x v="4"/>
    <x v="11"/>
  </r>
  <r>
    <x v="1442"/>
    <x v="46"/>
    <n v="42314"/>
    <x v="1"/>
    <s v="LT-17110"/>
    <s v="Liz Thompson"/>
    <x v="0"/>
    <s v="United States"/>
    <s v="San Diego"/>
    <x v="2"/>
    <x v="1"/>
    <s v="FUR-FU-10004909"/>
    <s v="Furniture"/>
    <x v="3"/>
    <s v="Contemporary Wood/Metal Frame"/>
    <n v="96.96"/>
    <n v="6"/>
    <n v="33.936"/>
    <x v="4"/>
    <x v="0"/>
  </r>
  <r>
    <x v="1442"/>
    <x v="46"/>
    <n v="42314"/>
    <x v="1"/>
    <s v="LT-17110"/>
    <s v="Liz Thompson"/>
    <x v="0"/>
    <s v="United States"/>
    <s v="San Diego"/>
    <x v="2"/>
    <x v="1"/>
    <s v="FUR-BO-10004357"/>
    <s v="Furniture"/>
    <x v="0"/>
    <s v="O'Sullivan Living Dimensions 3-Shelf Bookcases"/>
    <n v="512.49900000000002"/>
    <n v="3"/>
    <n v="-30.146999999999998"/>
    <x v="4"/>
    <x v="0"/>
  </r>
  <r>
    <x v="1443"/>
    <x v="581"/>
    <n v="42587"/>
    <x v="1"/>
    <s v="AH-10690"/>
    <s v="Anna HÃ…Â berlin"/>
    <x v="1"/>
    <s v="United States"/>
    <s v="San Francisco"/>
    <x v="2"/>
    <x v="1"/>
    <s v="FUR-TA-10002774"/>
    <s v="Furniture"/>
    <x v="2"/>
    <s v="Laminate Occasional Tables"/>
    <n v="863.12800000000004"/>
    <n v="7"/>
    <n v="-32.3673"/>
    <x v="2"/>
    <x v="3"/>
  </r>
  <r>
    <x v="1444"/>
    <x v="200"/>
    <n v="43052"/>
    <x v="1"/>
    <s v="AB-10060"/>
    <s v="Adam Bellavance"/>
    <x v="2"/>
    <s v="United States"/>
    <s v="Seattle"/>
    <x v="13"/>
    <x v="1"/>
    <s v="FUR-TA-10004575"/>
    <s v="Furniture"/>
    <x v="2"/>
    <s v="Hon 5100 Series Wood Tables"/>
    <n v="2036.86"/>
    <n v="7"/>
    <n v="366.63479999999998"/>
    <x v="1"/>
    <x v="0"/>
  </r>
  <r>
    <x v="1444"/>
    <x v="200"/>
    <n v="43052"/>
    <x v="1"/>
    <s v="AB-10060"/>
    <s v="Adam Bellavance"/>
    <x v="2"/>
    <s v="United States"/>
    <s v="Seattle"/>
    <x v="13"/>
    <x v="1"/>
    <s v="FUR-CH-10003312"/>
    <s v="Furniture"/>
    <x v="1"/>
    <s v="Hon 2090 Ãƒâ€™Pillow SoftÃƒâ€œ Series Mid Back Swivel/Tilt Chairs"/>
    <n v="449.56799999999998"/>
    <n v="2"/>
    <n v="-73.0548"/>
    <x v="1"/>
    <x v="0"/>
  </r>
  <r>
    <x v="1445"/>
    <x v="601"/>
    <n v="42222"/>
    <x v="1"/>
    <s v="DK-12985"/>
    <s v="Darren Koutras"/>
    <x v="0"/>
    <s v="United States"/>
    <s v="Springfield"/>
    <x v="36"/>
    <x v="1"/>
    <s v="FUR-TA-10003469"/>
    <s v="Furniture"/>
    <x v="2"/>
    <s v="Balt Split Level Computer Training Table"/>
    <n v="277.5"/>
    <n v="4"/>
    <n v="-188.7"/>
    <x v="4"/>
    <x v="10"/>
  </r>
  <r>
    <x v="1446"/>
    <x v="32"/>
    <n v="42333"/>
    <x v="1"/>
    <s v="SS-20410"/>
    <s v="Shahid Shariari"/>
    <x v="0"/>
    <s v="United States"/>
    <s v="Philadelphia"/>
    <x v="3"/>
    <x v="2"/>
    <s v="FUR-TA-10002958"/>
    <s v="Furniture"/>
    <x v="2"/>
    <s v="Bevis Oval Conference Table, Walnut"/>
    <n v="1252.704"/>
    <n v="8"/>
    <n v="-480.20319999999998"/>
    <x v="4"/>
    <x v="0"/>
  </r>
  <r>
    <x v="1447"/>
    <x v="514"/>
    <n v="42877"/>
    <x v="1"/>
    <s v="BM-11575"/>
    <s v="Brendan Murry"/>
    <x v="1"/>
    <s v="United States"/>
    <s v="Chicago"/>
    <x v="8"/>
    <x v="3"/>
    <s v="FUR-FU-10004973"/>
    <s v="Furniture"/>
    <x v="3"/>
    <s v="Flat Face Poster Frame"/>
    <n v="22.608000000000001"/>
    <n v="3"/>
    <n v="-10.1736"/>
    <x v="4"/>
    <x v="7"/>
  </r>
  <r>
    <x v="1447"/>
    <x v="514"/>
    <n v="42877"/>
    <x v="1"/>
    <s v="BM-11575"/>
    <s v="Brendan Murry"/>
    <x v="1"/>
    <s v="United States"/>
    <s v="Chicago"/>
    <x v="8"/>
    <x v="3"/>
    <s v="FUR-FU-10001918"/>
    <s v="Furniture"/>
    <x v="3"/>
    <s v="C-Line Cubicle Keepers Polyproplyene Holder With Velcro Backings"/>
    <n v="1.8919999999999999"/>
    <n v="1"/>
    <n v="-0.99329999999999996"/>
    <x v="4"/>
    <x v="7"/>
  </r>
  <r>
    <x v="1448"/>
    <x v="615"/>
    <n v="42264"/>
    <x v="0"/>
    <s v="AG-10900"/>
    <s v="Arthur Gainer"/>
    <x v="0"/>
    <s v="United States"/>
    <s v="Chicago"/>
    <x v="8"/>
    <x v="3"/>
    <s v="FUR-CH-10003817"/>
    <s v="Furniture"/>
    <x v="1"/>
    <s v="Global Value Steno Chair, Gray"/>
    <n v="170.072"/>
    <n v="4"/>
    <n v="-12.148"/>
    <x v="4"/>
    <x v="4"/>
  </r>
  <r>
    <x v="1449"/>
    <x v="429"/>
    <n v="43060"/>
    <x v="1"/>
    <s v="CC-12370"/>
    <s v="Christopher Conant"/>
    <x v="0"/>
    <s v="United States"/>
    <s v="New York City"/>
    <x v="7"/>
    <x v="2"/>
    <s v="FUR-FU-10004091"/>
    <s v="Furniture"/>
    <x v="3"/>
    <s v="Howard Miller 13&quot; Diameter Goldtone Round Wall Clock"/>
    <n v="187.76"/>
    <n v="4"/>
    <n v="76.9816"/>
    <x v="4"/>
    <x v="0"/>
  </r>
  <r>
    <x v="1450"/>
    <x v="737"/>
    <n v="42341"/>
    <x v="2"/>
    <s v="LR-16915"/>
    <s v="Lena Radford"/>
    <x v="0"/>
    <s v="United States"/>
    <s v="Durham"/>
    <x v="30"/>
    <x v="0"/>
    <s v="FUR-FU-10000576"/>
    <s v="Furniture"/>
    <x v="3"/>
    <s v="Luxo Professional Fluorescent Magnifier Lamp with Clamp-Mount Base"/>
    <n v="335.74400000000003"/>
    <n v="2"/>
    <n v="25.180800000000001"/>
    <x v="0"/>
    <x v="0"/>
  </r>
  <r>
    <x v="1451"/>
    <x v="428"/>
    <n v="42316"/>
    <x v="3"/>
    <s v="KD-16495"/>
    <s v="Keith Dawkins"/>
    <x v="1"/>
    <s v="United States"/>
    <s v="New York City"/>
    <x v="7"/>
    <x v="2"/>
    <s v="FUR-FU-10002240"/>
    <s v="Furniture"/>
    <x v="3"/>
    <s v="Nu-Dell EZ-Mount Plastic Wall Frames"/>
    <n v="11.82"/>
    <n v="3"/>
    <n v="4.7279999999999998"/>
    <x v="7"/>
    <x v="0"/>
  </r>
  <r>
    <x v="1451"/>
    <x v="428"/>
    <n v="42316"/>
    <x v="3"/>
    <s v="KD-16495"/>
    <s v="Keith Dawkins"/>
    <x v="1"/>
    <s v="United States"/>
    <s v="New York City"/>
    <x v="7"/>
    <x v="2"/>
    <s v="FUR-CH-10003746"/>
    <s v="Furniture"/>
    <x v="1"/>
    <s v="Hon 4070 Series Pagoda Round Back Stacking Chairs"/>
    <n v="577.76400000000001"/>
    <n v="2"/>
    <n v="115.5528"/>
    <x v="7"/>
    <x v="0"/>
  </r>
  <r>
    <x v="1452"/>
    <x v="12"/>
    <n v="42124"/>
    <x v="1"/>
    <s v="SA-20830"/>
    <s v="Sue Ann Reed"/>
    <x v="0"/>
    <s v="United States"/>
    <s v="Daytona Beach"/>
    <x v="1"/>
    <x v="0"/>
    <s v="FUR-TA-10000577"/>
    <s v="Furniture"/>
    <x v="2"/>
    <s v="Bretford CR4500 Series Slim Rectangular Table"/>
    <n v="191.5155"/>
    <n v="1"/>
    <n v="-76.606200000000001"/>
    <x v="4"/>
    <x v="6"/>
  </r>
  <r>
    <x v="1453"/>
    <x v="267"/>
    <n v="42686"/>
    <x v="1"/>
    <s v="MC-17845"/>
    <s v="Michael Chen"/>
    <x v="0"/>
    <s v="United States"/>
    <s v="Dallas"/>
    <x v="5"/>
    <x v="3"/>
    <s v="FUR-FU-10002030"/>
    <s v="Furniture"/>
    <x v="3"/>
    <s v="Executive Impressions 14&quot; Contract Wall Clock with Quartz Movement"/>
    <n v="44.46"/>
    <n v="5"/>
    <n v="-17.783999999999999"/>
    <x v="2"/>
    <x v="0"/>
  </r>
  <r>
    <x v="1454"/>
    <x v="215"/>
    <n v="41919"/>
    <x v="1"/>
    <s v="RD-19930"/>
    <s v="Russell D'Ascenzo"/>
    <x v="0"/>
    <s v="United States"/>
    <s v="Dallas"/>
    <x v="5"/>
    <x v="3"/>
    <s v="FUR-FU-10000758"/>
    <s v="Furniture"/>
    <x v="3"/>
    <s v="DAX Natural Wood-Tone Poster Frame"/>
    <n v="31.776"/>
    <n v="3"/>
    <n v="-19.0656"/>
    <x v="4"/>
    <x v="1"/>
  </r>
  <r>
    <x v="1455"/>
    <x v="804"/>
    <n v="42468"/>
    <x v="0"/>
    <s v="BC-11125"/>
    <s v="Becky Castell"/>
    <x v="2"/>
    <s v="United States"/>
    <s v="Troy"/>
    <x v="7"/>
    <x v="2"/>
    <s v="FUR-FU-10000723"/>
    <s v="Furniture"/>
    <x v="3"/>
    <s v="Deflect-o EconoMat Studded, No Bevel Mat for Low Pile Carpeting"/>
    <n v="82.64"/>
    <n v="2"/>
    <n v="7.4375999999999998"/>
    <x v="4"/>
    <x v="6"/>
  </r>
  <r>
    <x v="1456"/>
    <x v="805"/>
    <n v="42553"/>
    <x v="0"/>
    <s v="PF-19165"/>
    <s v="Philip Fox"/>
    <x v="0"/>
    <s v="United States"/>
    <s v="Sandy Springs"/>
    <x v="24"/>
    <x v="0"/>
    <s v="FUR-BO-10004695"/>
    <s v="Furniture"/>
    <x v="0"/>
    <s v="O'Sullivan 2-Door Barrister Bookcase in Odessa Pine"/>
    <n v="1266.8599999999999"/>
    <n v="7"/>
    <n v="291.37779999999998"/>
    <x v="3"/>
    <x v="2"/>
  </r>
  <r>
    <x v="1457"/>
    <x v="806"/>
    <n v="42861"/>
    <x v="1"/>
    <s v="CJ-12010"/>
    <s v="Caroline Jumper"/>
    <x v="0"/>
    <s v="United States"/>
    <s v="Jacksonville"/>
    <x v="1"/>
    <x v="0"/>
    <s v="FUR-TA-10001889"/>
    <s v="Furniture"/>
    <x v="2"/>
    <s v="Bush Advantage Collection Racetrack Conference Table"/>
    <n v="933.26199999999994"/>
    <n v="4"/>
    <n v="-458.14679999999998"/>
    <x v="2"/>
    <x v="7"/>
  </r>
  <r>
    <x v="1457"/>
    <x v="806"/>
    <n v="42861"/>
    <x v="1"/>
    <s v="CJ-12010"/>
    <s v="Caroline Jumper"/>
    <x v="0"/>
    <s v="United States"/>
    <s v="Jacksonville"/>
    <x v="1"/>
    <x v="0"/>
    <s v="FUR-CH-10002024"/>
    <s v="Furniture"/>
    <x v="1"/>
    <s v="HON 5400 Series Task Chairs for Big and Tall"/>
    <n v="2803.92"/>
    <n v="5"/>
    <n v="0"/>
    <x v="2"/>
    <x v="7"/>
  </r>
  <r>
    <x v="1458"/>
    <x v="71"/>
    <n v="43028"/>
    <x v="3"/>
    <s v="PT-19090"/>
    <s v="Pete Takahito"/>
    <x v="0"/>
    <s v="United States"/>
    <s v="Jacksonville"/>
    <x v="1"/>
    <x v="0"/>
    <s v="FUR-FU-10000175"/>
    <s v="Furniture"/>
    <x v="3"/>
    <s v="DAX Wood Document Frame."/>
    <n v="43.936"/>
    <n v="4"/>
    <n v="6.0411999999999999"/>
    <x v="7"/>
    <x v="1"/>
  </r>
  <r>
    <x v="1459"/>
    <x v="807"/>
    <n v="41867"/>
    <x v="1"/>
    <s v="BW-11200"/>
    <s v="Ben Wallace"/>
    <x v="0"/>
    <s v="United States"/>
    <s v="San Francisco"/>
    <x v="2"/>
    <x v="1"/>
    <s v="FUR-FU-10002878"/>
    <s v="Furniture"/>
    <x v="3"/>
    <s v="Seth Thomas 14&quot; Day/Date Wall Clock"/>
    <n v="85.44"/>
    <n v="3"/>
    <n v="31.6128"/>
    <x v="4"/>
    <x v="10"/>
  </r>
  <r>
    <x v="1460"/>
    <x v="298"/>
    <n v="42072"/>
    <x v="0"/>
    <s v="MS-17365"/>
    <s v="Maribeth Schnelling"/>
    <x v="0"/>
    <s v="United States"/>
    <s v="Chicago"/>
    <x v="8"/>
    <x v="3"/>
    <s v="FUR-FU-10000023"/>
    <s v="Furniture"/>
    <x v="3"/>
    <s v="Eldon Wave Desk Accessories"/>
    <n v="4.7119999999999997"/>
    <n v="2"/>
    <n v="-1.8848"/>
    <x v="4"/>
    <x v="9"/>
  </r>
  <r>
    <x v="1461"/>
    <x v="129"/>
    <n v="42772"/>
    <x v="1"/>
    <s v="LP-17095"/>
    <s v="Liz Preis"/>
    <x v="0"/>
    <s v="United States"/>
    <s v="Aurora"/>
    <x v="8"/>
    <x v="3"/>
    <s v="FUR-TA-10003469"/>
    <s v="Furniture"/>
    <x v="2"/>
    <s v="Balt Split Level Computer Training Table"/>
    <n v="69.375"/>
    <n v="1"/>
    <n v="-47.174999999999997"/>
    <x v="1"/>
    <x v="8"/>
  </r>
  <r>
    <x v="1462"/>
    <x v="683"/>
    <n v="42735"/>
    <x v="1"/>
    <s v="JE-15715"/>
    <s v="Joe Elijah"/>
    <x v="0"/>
    <s v="United States"/>
    <s v="New York City"/>
    <x v="7"/>
    <x v="2"/>
    <s v="FUR-CH-10002331"/>
    <s v="Furniture"/>
    <x v="1"/>
    <s v="Hon 4700 Series Mobuis Mid-Back Task Chairs with Adjustable Arms"/>
    <n v="2563.056"/>
    <n v="8"/>
    <n v="313.26240000000001"/>
    <x v="6"/>
    <x v="5"/>
  </r>
  <r>
    <x v="1463"/>
    <x v="697"/>
    <n v="42668"/>
    <x v="1"/>
    <s v="MY-18295"/>
    <s v="Muhammed Yedwab"/>
    <x v="1"/>
    <s v="United States"/>
    <s v="El Cajon"/>
    <x v="2"/>
    <x v="1"/>
    <s v="FUR-CH-10001802"/>
    <s v="Furniture"/>
    <x v="1"/>
    <s v="Hon Every-Day Chair Series Swivel Task Chairs"/>
    <n v="387.13600000000002"/>
    <n v="4"/>
    <n v="4.8391999999999999"/>
    <x v="2"/>
    <x v="1"/>
  </r>
  <r>
    <x v="1464"/>
    <x v="808"/>
    <n v="42865"/>
    <x v="2"/>
    <s v="MC-17605"/>
    <s v="Matt Connell"/>
    <x v="1"/>
    <s v="United States"/>
    <s v="Jacksonville"/>
    <x v="30"/>
    <x v="0"/>
    <s v="FUR-CH-10001270"/>
    <s v="Furniture"/>
    <x v="1"/>
    <s v="Harbour Creations Steel Folding Chair"/>
    <n v="207"/>
    <n v="3"/>
    <n v="25.875"/>
    <x v="5"/>
    <x v="7"/>
  </r>
  <r>
    <x v="1465"/>
    <x v="170"/>
    <n v="42364"/>
    <x v="0"/>
    <s v="SZ-20035"/>
    <s v="Sam Zeldin"/>
    <x v="2"/>
    <s v="United States"/>
    <s v="Saint Charles"/>
    <x v="8"/>
    <x v="3"/>
    <s v="FUR-FU-10003039"/>
    <s v="Furniture"/>
    <x v="3"/>
    <s v="Howard Miller 11-1/2&quot; Diameter Grantwood Wall Clock"/>
    <n v="51.756"/>
    <n v="3"/>
    <n v="-33.641399999999997"/>
    <x v="2"/>
    <x v="5"/>
  </r>
  <r>
    <x v="1466"/>
    <x v="379"/>
    <n v="42196"/>
    <x v="1"/>
    <s v="RS-19765"/>
    <s v="Roland Schwarz"/>
    <x v="1"/>
    <s v="United States"/>
    <s v="Charlotte"/>
    <x v="30"/>
    <x v="0"/>
    <s v="FUR-FU-10003829"/>
    <s v="Furniture"/>
    <x v="3"/>
    <s v="Stackable Trays"/>
    <n v="4.9279999999999999"/>
    <n v="2"/>
    <n v="0.73919999999999997"/>
    <x v="6"/>
    <x v="3"/>
  </r>
  <r>
    <x v="1467"/>
    <x v="809"/>
    <n v="42948"/>
    <x v="1"/>
    <s v="GZ-14545"/>
    <s v="George Zrebassa"/>
    <x v="1"/>
    <s v="United States"/>
    <s v="Los Angeles"/>
    <x v="2"/>
    <x v="1"/>
    <s v="FUR-CH-10000665"/>
    <s v="Furniture"/>
    <x v="1"/>
    <s v="Global Airflow Leather Mesh Back Chair, Black"/>
    <n v="362.35199999999998"/>
    <n v="3"/>
    <n v="45.293999999999997"/>
    <x v="6"/>
    <x v="3"/>
  </r>
  <r>
    <x v="1468"/>
    <x v="54"/>
    <n v="43048"/>
    <x v="1"/>
    <s v="BG-11740"/>
    <s v="Bruce Geld"/>
    <x v="0"/>
    <s v="United States"/>
    <s v="Bakersfield"/>
    <x v="2"/>
    <x v="1"/>
    <s v="FUR-TA-10001086"/>
    <s v="Furniture"/>
    <x v="2"/>
    <s v="SAFCO PlanMaster Boards, 60w x 37-1/2d, White Melamine"/>
    <n v="486.36799999999999"/>
    <n v="4"/>
    <n v="36.477600000000002"/>
    <x v="6"/>
    <x v="0"/>
  </r>
  <r>
    <x v="1469"/>
    <x v="29"/>
    <n v="41705"/>
    <x v="1"/>
    <s v="GW-14605"/>
    <s v="Giulietta Weimer"/>
    <x v="0"/>
    <s v="United States"/>
    <s v="Houston"/>
    <x v="5"/>
    <x v="3"/>
    <s v="FUR-TA-10001866"/>
    <s v="Furniture"/>
    <x v="2"/>
    <s v="Bevis Round Conference Room Tables and Bases"/>
    <n v="376.50900000000001"/>
    <n v="3"/>
    <n v="-43.029600000000002"/>
    <x v="6"/>
    <x v="9"/>
  </r>
  <r>
    <x v="1470"/>
    <x v="810"/>
    <n v="42766"/>
    <x v="1"/>
    <s v="BD-11500"/>
    <s v="Bradley Drucker"/>
    <x v="0"/>
    <s v="United States"/>
    <s v="Columbus"/>
    <x v="24"/>
    <x v="0"/>
    <s v="FUR-FU-10002157"/>
    <s v="Furniture"/>
    <x v="3"/>
    <s v="Artistic Insta-Plaque"/>
    <n v="62.72"/>
    <n v="4"/>
    <n v="24.460799999999999"/>
    <x v="2"/>
    <x v="8"/>
  </r>
  <r>
    <x v="1471"/>
    <x v="56"/>
    <n v="41836"/>
    <x v="1"/>
    <s v="PV-18985"/>
    <s v="Paul Van Hugh"/>
    <x v="2"/>
    <s v="United States"/>
    <s v="League City"/>
    <x v="5"/>
    <x v="3"/>
    <s v="FUR-CH-10002126"/>
    <s v="Furniture"/>
    <x v="1"/>
    <s v="Hon Deluxe Fabric Upholstered Stacking Chairs"/>
    <n v="512.35799999999995"/>
    <n v="3"/>
    <n v="-14.6388"/>
    <x v="4"/>
    <x v="3"/>
  </r>
  <r>
    <x v="1472"/>
    <x v="811"/>
    <n v="42441"/>
    <x v="2"/>
    <s v="PS-18760"/>
    <s v="Pamela Stobb"/>
    <x v="0"/>
    <s v="United States"/>
    <s v="Andover"/>
    <x v="20"/>
    <x v="2"/>
    <s v="FUR-CH-10002647"/>
    <s v="Furniture"/>
    <x v="1"/>
    <s v="Situations Contoured Folding Chairs, 4/Set"/>
    <n v="354.9"/>
    <n v="5"/>
    <n v="88.724999999999994"/>
    <x v="0"/>
    <x v="9"/>
  </r>
  <r>
    <x v="1473"/>
    <x v="812"/>
    <n v="42842"/>
    <x v="1"/>
    <s v="YS-21880"/>
    <s v="Yana Sorensen"/>
    <x v="1"/>
    <s v="United States"/>
    <s v="Hesperia"/>
    <x v="2"/>
    <x v="1"/>
    <s v="FUR-CH-10003774"/>
    <s v="Furniture"/>
    <x v="1"/>
    <s v="Global Wood Trimmed Manager's Task Chair, Khaki"/>
    <n v="436.70400000000001"/>
    <n v="6"/>
    <n v="-38.211599999999997"/>
    <x v="4"/>
    <x v="6"/>
  </r>
  <r>
    <x v="1474"/>
    <x v="813"/>
    <n v="41723"/>
    <x v="1"/>
    <s v="GM-14440"/>
    <s v="Gary McGarr"/>
    <x v="0"/>
    <s v="United States"/>
    <s v="Knoxville"/>
    <x v="9"/>
    <x v="0"/>
    <s v="FUR-FU-10001473"/>
    <s v="Furniture"/>
    <x v="3"/>
    <s v="DAX Wood Document Frame"/>
    <n v="32.951999999999998"/>
    <n v="3"/>
    <n v="6.5903999999999998"/>
    <x v="4"/>
    <x v="9"/>
  </r>
  <r>
    <x v="1474"/>
    <x v="813"/>
    <n v="41723"/>
    <x v="1"/>
    <s v="GM-14440"/>
    <s v="Gary McGarr"/>
    <x v="0"/>
    <s v="United States"/>
    <s v="Knoxville"/>
    <x v="9"/>
    <x v="0"/>
    <s v="FUR-CH-10000422"/>
    <s v="Furniture"/>
    <x v="1"/>
    <s v="Global Highback Leather Tilter in Burgundy"/>
    <n v="218.376"/>
    <n v="3"/>
    <n v="-10.918799999999999"/>
    <x v="4"/>
    <x v="9"/>
  </r>
  <r>
    <x v="1475"/>
    <x v="11"/>
    <n v="42128"/>
    <x v="1"/>
    <s v="JW-15220"/>
    <s v="Jane Waco"/>
    <x v="1"/>
    <s v="United States"/>
    <s v="Lawrence"/>
    <x v="20"/>
    <x v="2"/>
    <s v="FUR-FU-10002960"/>
    <s v="Furniture"/>
    <x v="3"/>
    <s v="Eldon 200 Class Desk Accessories, Burgundy"/>
    <n v="31.4"/>
    <n v="5"/>
    <n v="13.188000000000001"/>
    <x v="4"/>
    <x v="6"/>
  </r>
  <r>
    <x v="1475"/>
    <x v="11"/>
    <n v="42128"/>
    <x v="1"/>
    <s v="JW-15220"/>
    <s v="Jane Waco"/>
    <x v="1"/>
    <s v="United States"/>
    <s v="Lawrence"/>
    <x v="20"/>
    <x v="2"/>
    <s v="FUR-FU-10002445"/>
    <s v="Furniture"/>
    <x v="3"/>
    <s v="DAX Two-Tone Rosewood/Black Document Frame, Desktop, 5 x 7"/>
    <n v="9.48"/>
    <n v="1"/>
    <n v="3.7919999999999998"/>
    <x v="4"/>
    <x v="6"/>
  </r>
  <r>
    <x v="1475"/>
    <x v="11"/>
    <n v="42128"/>
    <x v="1"/>
    <s v="JW-15220"/>
    <s v="Jane Waco"/>
    <x v="1"/>
    <s v="United States"/>
    <s v="Lawrence"/>
    <x v="20"/>
    <x v="2"/>
    <s v="FUR-FU-10001025"/>
    <s v="Furniture"/>
    <x v="3"/>
    <s v="Eldon ImÃ‹â€ ge Series Desk Accessories, Clear"/>
    <n v="24.3"/>
    <n v="5"/>
    <n v="10.449"/>
    <x v="4"/>
    <x v="6"/>
  </r>
  <r>
    <x v="1476"/>
    <x v="814"/>
    <n v="42863"/>
    <x v="1"/>
    <s v="BO-11350"/>
    <s v="Bill Overfelt"/>
    <x v="1"/>
    <s v="United States"/>
    <s v="Philadelphia"/>
    <x v="3"/>
    <x v="2"/>
    <s v="FUR-FU-10004245"/>
    <s v="Furniture"/>
    <x v="3"/>
    <s v="Career Cubicle Clock, 8 1/4&quot;, Black"/>
    <n v="32.448"/>
    <n v="2"/>
    <n v="7.3007999999999997"/>
    <x v="2"/>
    <x v="7"/>
  </r>
  <r>
    <x v="1476"/>
    <x v="814"/>
    <n v="42863"/>
    <x v="1"/>
    <s v="BO-11350"/>
    <s v="Bill Overfelt"/>
    <x v="1"/>
    <s v="United States"/>
    <s v="Philadelphia"/>
    <x v="3"/>
    <x v="2"/>
    <s v="FUR-TA-10003748"/>
    <s v="Furniture"/>
    <x v="2"/>
    <s v="Bevis 36 x 72 Conference Tables"/>
    <n v="373.47"/>
    <n v="5"/>
    <n v="-112.041"/>
    <x v="2"/>
    <x v="7"/>
  </r>
  <r>
    <x v="1477"/>
    <x v="238"/>
    <n v="42612"/>
    <x v="1"/>
    <s v="XP-21865"/>
    <s v="Xylona Preis"/>
    <x v="0"/>
    <s v="United States"/>
    <s v="Athens"/>
    <x v="24"/>
    <x v="0"/>
    <s v="FUR-FU-10000308"/>
    <s v="Furniture"/>
    <x v="3"/>
    <s v="Deflect-o Glass Clear Studded Chair Mats"/>
    <n v="186.54"/>
    <n v="3"/>
    <n v="41.038800000000002"/>
    <x v="4"/>
    <x v="10"/>
  </r>
  <r>
    <x v="1478"/>
    <x v="815"/>
    <n v="42739"/>
    <x v="0"/>
    <s v="TS-21655"/>
    <s v="Trudy Schmidt"/>
    <x v="0"/>
    <s v="United States"/>
    <s v="El Paso"/>
    <x v="5"/>
    <x v="3"/>
    <s v="FUR-TA-10002958"/>
    <s v="Furniture"/>
    <x v="2"/>
    <s v="Bevis Oval Conference Table, Walnut"/>
    <n v="913.43"/>
    <n v="5"/>
    <n v="-169.637"/>
    <x v="3"/>
    <x v="8"/>
  </r>
  <r>
    <x v="1479"/>
    <x v="354"/>
    <n v="42537"/>
    <x v="1"/>
    <s v="SV-20365"/>
    <s v="Seth Vernon"/>
    <x v="0"/>
    <s v="United States"/>
    <s v="Los Angeles"/>
    <x v="2"/>
    <x v="1"/>
    <s v="FUR-TA-10003473"/>
    <s v="Furniture"/>
    <x v="2"/>
    <s v="Bretford Rectangular Conference Table Tops"/>
    <n v="902.71199999999999"/>
    <n v="3"/>
    <n v="33.851700000000001"/>
    <x v="2"/>
    <x v="2"/>
  </r>
  <r>
    <x v="1480"/>
    <x v="816"/>
    <n v="42664"/>
    <x v="1"/>
    <s v="MG-17890"/>
    <s v="Michael Granlund"/>
    <x v="2"/>
    <s v="United States"/>
    <s v="Fresno"/>
    <x v="2"/>
    <x v="1"/>
    <s v="FUR-BO-10003894"/>
    <s v="Furniture"/>
    <x v="0"/>
    <s v="Safco Value Mate Steel Bookcase, Baked Enamel Finish on Steel, Black"/>
    <n v="120.666"/>
    <n v="2"/>
    <n v="21.294"/>
    <x v="4"/>
    <x v="1"/>
  </r>
  <r>
    <x v="1481"/>
    <x v="243"/>
    <n v="42705"/>
    <x v="1"/>
    <s v="SC-20680"/>
    <s v="Steve Carroll"/>
    <x v="2"/>
    <s v="United States"/>
    <s v="Seattle"/>
    <x v="13"/>
    <x v="1"/>
    <s v="FUR-FU-10003535"/>
    <s v="Furniture"/>
    <x v="3"/>
    <s v="Howard Miller Distant Time Traveler Alarm Clock"/>
    <n v="82.26"/>
    <n v="3"/>
    <n v="33.726599999999998"/>
    <x v="1"/>
    <x v="0"/>
  </r>
  <r>
    <x v="1482"/>
    <x v="817"/>
    <n v="42415"/>
    <x v="1"/>
    <s v="MH-17440"/>
    <s v="Mark Haberlin"/>
    <x v="1"/>
    <s v="United States"/>
    <s v="Houston"/>
    <x v="5"/>
    <x v="3"/>
    <s v="FUR-CH-10001270"/>
    <s v="Furniture"/>
    <x v="1"/>
    <s v="Harbour Creations Steel Folding Chair"/>
    <n v="241.5"/>
    <n v="4"/>
    <n v="0"/>
    <x v="1"/>
    <x v="11"/>
  </r>
  <r>
    <x v="1483"/>
    <x v="340"/>
    <n v="43099"/>
    <x v="1"/>
    <s v="JB-16045"/>
    <s v="Julia Barnett"/>
    <x v="2"/>
    <s v="United States"/>
    <s v="Danbury"/>
    <x v="19"/>
    <x v="2"/>
    <s v="FUR-FU-10001473"/>
    <s v="Furniture"/>
    <x v="3"/>
    <s v="DAX Wood Document Frame"/>
    <n v="27.46"/>
    <n v="2"/>
    <n v="9.8856000000000002"/>
    <x v="1"/>
    <x v="5"/>
  </r>
  <r>
    <x v="1484"/>
    <x v="193"/>
    <n v="42710"/>
    <x v="0"/>
    <s v="EJ-14155"/>
    <s v="Eva Jacobs"/>
    <x v="0"/>
    <s v="United States"/>
    <s v="Franklin"/>
    <x v="20"/>
    <x v="2"/>
    <s v="FUR-FU-10002045"/>
    <s v="Furniture"/>
    <x v="3"/>
    <s v="Executive Impressions 14&quot;"/>
    <n v="111.15"/>
    <n v="5"/>
    <n v="48.905999999999999"/>
    <x v="2"/>
    <x v="5"/>
  </r>
  <r>
    <x v="1484"/>
    <x v="193"/>
    <n v="42710"/>
    <x v="0"/>
    <s v="EJ-14155"/>
    <s v="Eva Jacobs"/>
    <x v="0"/>
    <s v="United States"/>
    <s v="Franklin"/>
    <x v="20"/>
    <x v="2"/>
    <s v="FUR-TA-10001095"/>
    <s v="Furniture"/>
    <x v="2"/>
    <s v="Chromcraft Round Conference Tables"/>
    <n v="366.00900000000001"/>
    <n v="3"/>
    <n v="-47.058300000000003"/>
    <x v="2"/>
    <x v="5"/>
  </r>
  <r>
    <x v="1485"/>
    <x v="575"/>
    <n v="43046"/>
    <x v="0"/>
    <s v="SR-20425"/>
    <s v="Sharelle Roach"/>
    <x v="2"/>
    <s v="United States"/>
    <s v="Springfield"/>
    <x v="15"/>
    <x v="2"/>
    <s v="FUR-CH-10001973"/>
    <s v="Furniture"/>
    <x v="1"/>
    <s v="Office Star Flex Back Scooter Chair with White Frame"/>
    <n v="155.37200000000001"/>
    <n v="2"/>
    <n v="-35.513599999999997"/>
    <x v="2"/>
    <x v="0"/>
  </r>
  <r>
    <x v="1486"/>
    <x v="482"/>
    <n v="42347"/>
    <x v="0"/>
    <s v="BD-11635"/>
    <s v="Brian Derr"/>
    <x v="0"/>
    <s v="United States"/>
    <s v="New York City"/>
    <x v="7"/>
    <x v="2"/>
    <s v="FUR-CH-10003535"/>
    <s v="Furniture"/>
    <x v="1"/>
    <s v="Global Armless Task Chair, Royal Blue"/>
    <n v="164.64599999999999"/>
    <n v="3"/>
    <n v="12.8058"/>
    <x v="4"/>
    <x v="5"/>
  </r>
  <r>
    <x v="1487"/>
    <x v="220"/>
    <n v="42928"/>
    <x v="1"/>
    <s v="HE-14800"/>
    <s v="Harold Engle"/>
    <x v="1"/>
    <s v="United States"/>
    <s v="Newark"/>
    <x v="14"/>
    <x v="2"/>
    <s v="FUR-FU-10003247"/>
    <s v="Furniture"/>
    <x v="3"/>
    <s v="36X48 HARDFLOOR CHAIRMAT"/>
    <n v="83.92"/>
    <n v="4"/>
    <n v="5.8743999999999996"/>
    <x v="4"/>
    <x v="3"/>
  </r>
  <r>
    <x v="1487"/>
    <x v="220"/>
    <n v="42928"/>
    <x v="1"/>
    <s v="HE-14800"/>
    <s v="Harold Engle"/>
    <x v="1"/>
    <s v="United States"/>
    <s v="Newark"/>
    <x v="14"/>
    <x v="2"/>
    <s v="FUR-FU-10001057"/>
    <s v="Furniture"/>
    <x v="3"/>
    <s v="Tensor Track Tree Floor Lamp"/>
    <n v="39.979999999999997"/>
    <n v="2"/>
    <n v="9.1953999999999994"/>
    <x v="4"/>
    <x v="3"/>
  </r>
  <r>
    <x v="1488"/>
    <x v="818"/>
    <n v="42689"/>
    <x v="3"/>
    <s v="ON-18715"/>
    <s v="Odella Nelson"/>
    <x v="1"/>
    <s v="United States"/>
    <s v="Burlington"/>
    <x v="30"/>
    <x v="0"/>
    <s v="FUR-TA-10001768"/>
    <s v="Furniture"/>
    <x v="2"/>
    <s v="Hon Racetrack Conference Tables"/>
    <n v="630.024"/>
    <n v="4"/>
    <n v="-199.5076"/>
    <x v="7"/>
    <x v="0"/>
  </r>
  <r>
    <x v="1489"/>
    <x v="203"/>
    <n v="42808"/>
    <x v="1"/>
    <s v="MD-17350"/>
    <s v="Maribeth Dona"/>
    <x v="0"/>
    <s v="United States"/>
    <s v="Dallas"/>
    <x v="5"/>
    <x v="3"/>
    <s v="FUR-TA-10002228"/>
    <s v="Furniture"/>
    <x v="2"/>
    <s v="Bevis Traditional Conference Table Top, Plinth Base"/>
    <n v="933.40800000000002"/>
    <n v="4"/>
    <n v="-173.34719999999999"/>
    <x v="4"/>
    <x v="9"/>
  </r>
  <r>
    <x v="1490"/>
    <x v="808"/>
    <n v="42866"/>
    <x v="2"/>
    <s v="LB-16795"/>
    <s v="Laurel Beltran"/>
    <x v="2"/>
    <s v="United States"/>
    <s v="Seattle"/>
    <x v="13"/>
    <x v="1"/>
    <s v="FUR-TA-10004154"/>
    <s v="Furniture"/>
    <x v="2"/>
    <s v="Riverside Furniture Oval Coffee Table, Oval End Table, End Table with Drawer"/>
    <n v="286.85000000000002"/>
    <n v="1"/>
    <n v="63.106999999999999"/>
    <x v="3"/>
    <x v="7"/>
  </r>
  <r>
    <x v="1491"/>
    <x v="176"/>
    <n v="43024"/>
    <x v="1"/>
    <s v="NP-18670"/>
    <s v="Nora Paige"/>
    <x v="0"/>
    <s v="United States"/>
    <s v="Lakewood"/>
    <x v="18"/>
    <x v="2"/>
    <s v="FUR-FU-10004053"/>
    <s v="Furniture"/>
    <x v="3"/>
    <s v="DAX Two-Tone Silver Metal Document Frame"/>
    <n v="40.479999999999997"/>
    <n v="2"/>
    <n v="17.406400000000001"/>
    <x v="4"/>
    <x v="1"/>
  </r>
  <r>
    <x v="1491"/>
    <x v="176"/>
    <n v="43024"/>
    <x v="1"/>
    <s v="NP-18670"/>
    <s v="Nora Paige"/>
    <x v="0"/>
    <s v="United States"/>
    <s v="Lakewood"/>
    <x v="18"/>
    <x v="2"/>
    <s v="FUR-BO-10003404"/>
    <s v="Furniture"/>
    <x v="0"/>
    <s v="Global Adaptabilites Bookcase, Cherry/Storm Gray Finish"/>
    <n v="2154.9"/>
    <n v="5"/>
    <n v="129.29400000000001"/>
    <x v="4"/>
    <x v="1"/>
  </r>
  <r>
    <x v="1492"/>
    <x v="645"/>
    <n v="42725"/>
    <x v="0"/>
    <s v="CL-12565"/>
    <s v="Clay Ludtke"/>
    <x v="0"/>
    <s v="United States"/>
    <s v="Reading"/>
    <x v="3"/>
    <x v="2"/>
    <s v="FUR-FU-10004904"/>
    <s v="Furniture"/>
    <x v="3"/>
    <s v="Eldon &quot;L&quot; Workstation Diamond Chairmat"/>
    <n v="303.92"/>
    <n v="5"/>
    <n v="-30.391999999999999"/>
    <x v="3"/>
    <x v="5"/>
  </r>
  <r>
    <x v="1493"/>
    <x v="819"/>
    <n v="43052"/>
    <x v="1"/>
    <s v="KN-16450"/>
    <s v="Kean Nguyen"/>
    <x v="1"/>
    <s v="United States"/>
    <s v="Baltimore"/>
    <x v="32"/>
    <x v="2"/>
    <s v="FUR-FU-10003535"/>
    <s v="Furniture"/>
    <x v="3"/>
    <s v="Howard Miller Distant Time Traveler Alarm Clock"/>
    <n v="274.2"/>
    <n v="10"/>
    <n v="112.422"/>
    <x v="2"/>
    <x v="0"/>
  </r>
  <r>
    <x v="1494"/>
    <x v="94"/>
    <n v="41900"/>
    <x v="0"/>
    <s v="SC-20260"/>
    <s v="Scott Cohen"/>
    <x v="1"/>
    <s v="United States"/>
    <s v="Corpus Christi"/>
    <x v="5"/>
    <x v="3"/>
    <s v="FUR-FU-10000550"/>
    <s v="Furniture"/>
    <x v="3"/>
    <s v="Stacking Trays by OIC"/>
    <n v="9.9600000000000009"/>
    <n v="5"/>
    <n v="-6.7229999999999999"/>
    <x v="4"/>
    <x v="4"/>
  </r>
  <r>
    <x v="1495"/>
    <x v="409"/>
    <n v="43032"/>
    <x v="2"/>
    <s v="AH-10075"/>
    <s v="Adam Hart"/>
    <x v="1"/>
    <s v="United States"/>
    <s v="Cranston"/>
    <x v="38"/>
    <x v="2"/>
    <s v="FUR-TA-10001039"/>
    <s v="Furniture"/>
    <x v="2"/>
    <s v="KI Adjustable-Height Table"/>
    <n v="240.744"/>
    <n v="4"/>
    <n v="-13.7568"/>
    <x v="5"/>
    <x v="1"/>
  </r>
  <r>
    <x v="1495"/>
    <x v="409"/>
    <n v="43032"/>
    <x v="2"/>
    <s v="AH-10075"/>
    <s v="Adam Hart"/>
    <x v="1"/>
    <s v="United States"/>
    <s v="Cranston"/>
    <x v="38"/>
    <x v="2"/>
    <s v="FUR-FU-10004963"/>
    <s v="Furniture"/>
    <x v="3"/>
    <s v="Eldon 400 Class Desk Accessories, Black Carbon"/>
    <n v="35"/>
    <n v="4"/>
    <n v="14.7"/>
    <x v="5"/>
    <x v="1"/>
  </r>
  <r>
    <x v="1495"/>
    <x v="409"/>
    <n v="43032"/>
    <x v="2"/>
    <s v="AH-10075"/>
    <s v="Adam Hart"/>
    <x v="1"/>
    <s v="United States"/>
    <s v="Cranston"/>
    <x v="38"/>
    <x v="2"/>
    <s v="FUR-FU-10000277"/>
    <s v="Furniture"/>
    <x v="3"/>
    <s v="Deflect-o DuraMat Antistatic Studded Beveled Mat for Medium Pile Carpeting"/>
    <n v="210.68"/>
    <n v="2"/>
    <n v="50.563200000000002"/>
    <x v="5"/>
    <x v="1"/>
  </r>
  <r>
    <x v="1495"/>
    <x v="409"/>
    <n v="43032"/>
    <x v="2"/>
    <s v="AH-10075"/>
    <s v="Adam Hart"/>
    <x v="1"/>
    <s v="United States"/>
    <s v="Cranston"/>
    <x v="38"/>
    <x v="2"/>
    <s v="FUR-TA-10004915"/>
    <s v="Furniture"/>
    <x v="2"/>
    <s v="Office Impressions End Table, 20-1/2&quot;H x 24&quot;W x 20&quot;D"/>
    <n v="637.89599999999996"/>
    <n v="3"/>
    <n v="-127.5792"/>
    <x v="5"/>
    <x v="1"/>
  </r>
  <r>
    <x v="1496"/>
    <x v="820"/>
    <n v="42483"/>
    <x v="1"/>
    <s v="TH-21115"/>
    <s v="Thea Hudgings"/>
    <x v="1"/>
    <s v="United States"/>
    <s v="Houston"/>
    <x v="5"/>
    <x v="3"/>
    <s v="FUR-CH-10002880"/>
    <s v="Furniture"/>
    <x v="1"/>
    <s v="Global High-Back Leather Tilter, Burgundy"/>
    <n v="344.37200000000001"/>
    <n v="4"/>
    <n v="-93.472399999999993"/>
    <x v="2"/>
    <x v="6"/>
  </r>
  <r>
    <x v="1496"/>
    <x v="820"/>
    <n v="42483"/>
    <x v="1"/>
    <s v="TH-21115"/>
    <s v="Thea Hudgings"/>
    <x v="1"/>
    <s v="United States"/>
    <s v="Houston"/>
    <x v="5"/>
    <x v="3"/>
    <s v="FUR-FU-10004748"/>
    <s v="Furniture"/>
    <x v="3"/>
    <s v="Howard Miller 16&quot; Diameter Gallery Wall Clock"/>
    <n v="127.88"/>
    <n v="5"/>
    <n v="-67.137"/>
    <x v="2"/>
    <x v="6"/>
  </r>
  <r>
    <x v="1497"/>
    <x v="15"/>
    <n v="42888"/>
    <x v="0"/>
    <s v="TH-21235"/>
    <s v="Tiffany House"/>
    <x v="1"/>
    <s v="United States"/>
    <s v="Chicago"/>
    <x v="8"/>
    <x v="3"/>
    <s v="FUR-CH-10001146"/>
    <s v="Furniture"/>
    <x v="1"/>
    <s v="Global Task Chair, Black"/>
    <n v="106.869"/>
    <n v="3"/>
    <n v="-29.007300000000001"/>
    <x v="2"/>
    <x v="7"/>
  </r>
  <r>
    <x v="1498"/>
    <x v="367"/>
    <n v="42691"/>
    <x v="1"/>
    <s v="AS-10285"/>
    <s v="Alejandro Savely"/>
    <x v="1"/>
    <s v="United States"/>
    <s v="Noblesville"/>
    <x v="6"/>
    <x v="3"/>
    <s v="FUR-TA-10001950"/>
    <s v="Furniture"/>
    <x v="2"/>
    <s v="Balt Solid Wood Round Tables"/>
    <n v="2678.94"/>
    <n v="6"/>
    <n v="241.1046"/>
    <x v="6"/>
    <x v="0"/>
  </r>
  <r>
    <x v="1499"/>
    <x v="748"/>
    <n v="42852"/>
    <x v="1"/>
    <s v="PN-18775"/>
    <s v="Parhena Norris"/>
    <x v="2"/>
    <s v="United States"/>
    <s v="Clarksville"/>
    <x v="9"/>
    <x v="0"/>
    <s v="FUR-BO-10001972"/>
    <s v="Furniture"/>
    <x v="0"/>
    <s v="O'Sullivan 4-Shelf Bookcase in Odessa Pine"/>
    <n v="387.13600000000002"/>
    <n v="4"/>
    <n v="-14.5176"/>
    <x v="4"/>
    <x v="6"/>
  </r>
  <r>
    <x v="1499"/>
    <x v="748"/>
    <n v="42852"/>
    <x v="1"/>
    <s v="PN-18775"/>
    <s v="Parhena Norris"/>
    <x v="2"/>
    <s v="United States"/>
    <s v="Clarksville"/>
    <x v="9"/>
    <x v="0"/>
    <s v="FUR-FU-10000193"/>
    <s v="Furniture"/>
    <x v="3"/>
    <s v="Tenex Chairmats For Use with Hard Floors"/>
    <n v="77.951999999999998"/>
    <n v="3"/>
    <n v="-11.6928"/>
    <x v="4"/>
    <x v="6"/>
  </r>
  <r>
    <x v="1500"/>
    <x v="118"/>
    <n v="43002"/>
    <x v="3"/>
    <s v="PB-19150"/>
    <s v="Philip Brown"/>
    <x v="0"/>
    <s v="United States"/>
    <s v="Seattle"/>
    <x v="13"/>
    <x v="1"/>
    <s v="FUR-FU-10002759"/>
    <s v="Furniture"/>
    <x v="3"/>
    <s v="12-1/2 Diameter Round Wall Clock"/>
    <n v="199.8"/>
    <n v="10"/>
    <n v="71.927999999999997"/>
    <x v="7"/>
    <x v="4"/>
  </r>
  <r>
    <x v="1501"/>
    <x v="821"/>
    <n v="42404"/>
    <x v="0"/>
    <s v="SE-20110"/>
    <s v="Sanjit Engle"/>
    <x v="0"/>
    <s v="United States"/>
    <s v="Arlington"/>
    <x v="25"/>
    <x v="0"/>
    <s v="FUR-FU-10001731"/>
    <s v="Furniture"/>
    <x v="3"/>
    <s v="Acrylic Self-Standing Desk Frames"/>
    <n v="18.690000000000001"/>
    <n v="7"/>
    <n v="7.1021999999999998"/>
    <x v="3"/>
    <x v="11"/>
  </r>
  <r>
    <x v="1502"/>
    <x v="822"/>
    <n v="42066"/>
    <x v="0"/>
    <s v="DH-13075"/>
    <s v="Dave Hallsten"/>
    <x v="1"/>
    <s v="United States"/>
    <s v="Los Angeles"/>
    <x v="2"/>
    <x v="1"/>
    <s v="FUR-CH-10003396"/>
    <s v="Furniture"/>
    <x v="1"/>
    <s v="Global Deluxe Steno Chair"/>
    <n v="184.75200000000001"/>
    <n v="3"/>
    <n v="-20.784600000000001"/>
    <x v="3"/>
    <x v="9"/>
  </r>
  <r>
    <x v="1503"/>
    <x v="630"/>
    <n v="42496"/>
    <x v="1"/>
    <s v="NR-18550"/>
    <s v="Nick Radford"/>
    <x v="0"/>
    <s v="United States"/>
    <s v="Amarillo"/>
    <x v="5"/>
    <x v="3"/>
    <s v="FUR-CH-10003298"/>
    <s v="Furniture"/>
    <x v="1"/>
    <s v="Office Star - Contemporary Task Swivel chair with Loop Arms, Charcoal"/>
    <n v="366.74400000000003"/>
    <n v="4"/>
    <n v="-110.0232"/>
    <x v="4"/>
    <x v="7"/>
  </r>
  <r>
    <x v="1504"/>
    <x v="821"/>
    <n v="42408"/>
    <x v="1"/>
    <s v="NS-18640"/>
    <s v="Noel Staavos"/>
    <x v="1"/>
    <s v="United States"/>
    <s v="Houston"/>
    <x v="5"/>
    <x v="3"/>
    <s v="FUR-FU-10003601"/>
    <s v="Furniture"/>
    <x v="3"/>
    <s v="Deflect-o RollaMat Studded, Beveled Mat for Medium Pile Carpeting"/>
    <n v="73.784000000000006"/>
    <n v="2"/>
    <n v="-77.473200000000006"/>
    <x v="6"/>
    <x v="11"/>
  </r>
  <r>
    <x v="1505"/>
    <x v="182"/>
    <n v="42893"/>
    <x v="0"/>
    <s v="EM-14065"/>
    <s v="Erin Mull"/>
    <x v="0"/>
    <s v="United States"/>
    <s v="Frisco"/>
    <x v="5"/>
    <x v="3"/>
    <s v="FUR-FU-10002501"/>
    <s v="Furniture"/>
    <x v="3"/>
    <s v="Nu-Dell Executive Frame"/>
    <n v="30.335999999999999"/>
    <n v="6"/>
    <n v="-17.443200000000001"/>
    <x v="0"/>
    <x v="2"/>
  </r>
  <r>
    <x v="1506"/>
    <x v="423"/>
    <n v="43079"/>
    <x v="1"/>
    <s v="DO-13645"/>
    <s v="Doug O'Connell"/>
    <x v="0"/>
    <s v="United States"/>
    <s v="Paterson"/>
    <x v="18"/>
    <x v="2"/>
    <s v="FUR-FU-10002506"/>
    <s v="Furniture"/>
    <x v="3"/>
    <s v="Tensor &quot;Hersey Kiss&quot; Styled Floor Lamp"/>
    <n v="12.99"/>
    <n v="1"/>
    <n v="1.5588"/>
    <x v="6"/>
    <x v="5"/>
  </r>
  <r>
    <x v="1506"/>
    <x v="423"/>
    <n v="43079"/>
    <x v="1"/>
    <s v="DO-13645"/>
    <s v="Doug O'Connell"/>
    <x v="0"/>
    <s v="United States"/>
    <s v="Paterson"/>
    <x v="18"/>
    <x v="2"/>
    <s v="FUR-CH-10003817"/>
    <s v="Furniture"/>
    <x v="1"/>
    <s v="Global Value Steno Chair, Gray"/>
    <n v="182.22"/>
    <n v="3"/>
    <n v="45.555"/>
    <x v="6"/>
    <x v="5"/>
  </r>
  <r>
    <x v="1506"/>
    <x v="423"/>
    <n v="43079"/>
    <x v="1"/>
    <s v="DO-13645"/>
    <s v="Doug O'Connell"/>
    <x v="0"/>
    <s v="United States"/>
    <s v="Paterson"/>
    <x v="18"/>
    <x v="2"/>
    <s v="FUR-CH-10004860"/>
    <s v="Furniture"/>
    <x v="1"/>
    <s v="Global Low Back Tilter Chair"/>
    <n v="302.94"/>
    <n v="3"/>
    <n v="18.176400000000001"/>
    <x v="6"/>
    <x v="5"/>
  </r>
  <r>
    <x v="1507"/>
    <x v="823"/>
    <n v="42384"/>
    <x v="1"/>
    <s v="MP-17470"/>
    <s v="Mark Packer"/>
    <x v="2"/>
    <s v="United States"/>
    <s v="Columbus"/>
    <x v="15"/>
    <x v="2"/>
    <s v="FUR-FU-10002268"/>
    <s v="Furniture"/>
    <x v="3"/>
    <s v="Ultra Door Push Plate"/>
    <n v="54.991999999999997"/>
    <n v="14"/>
    <n v="8.9361999999999995"/>
    <x v="4"/>
    <x v="8"/>
  </r>
  <r>
    <x v="1508"/>
    <x v="824"/>
    <n v="42810"/>
    <x v="3"/>
    <s v="SP-20920"/>
    <s v="Susan Pistek"/>
    <x v="0"/>
    <s v="United States"/>
    <s v="Columbus"/>
    <x v="15"/>
    <x v="2"/>
    <s v="FUR-FU-10003424"/>
    <s v="Furniture"/>
    <x v="3"/>
    <s v="Nu-Dell Oak Frame"/>
    <n v="51.264000000000003"/>
    <n v="6"/>
    <n v="7.6896000000000004"/>
    <x v="7"/>
    <x v="9"/>
  </r>
  <r>
    <x v="1509"/>
    <x v="219"/>
    <n v="43056"/>
    <x v="1"/>
    <s v="ME-17320"/>
    <s v="Maria Etezadi"/>
    <x v="2"/>
    <s v="United States"/>
    <s v="Los Angeles"/>
    <x v="2"/>
    <x v="1"/>
    <s v="FUR-CH-10001714"/>
    <s v="Furniture"/>
    <x v="1"/>
    <s v="Global Leather &amp; Oak Executive Chair, Burgundy"/>
    <n v="241.42400000000001"/>
    <n v="2"/>
    <n v="-36.2136"/>
    <x v="1"/>
    <x v="0"/>
  </r>
  <r>
    <x v="1510"/>
    <x v="825"/>
    <n v="42710"/>
    <x v="1"/>
    <s v="BS-11755"/>
    <s v="Bruce Stewart"/>
    <x v="0"/>
    <s v="United States"/>
    <s v="Detroit"/>
    <x v="17"/>
    <x v="3"/>
    <s v="FUR-CH-10000513"/>
    <s v="Furniture"/>
    <x v="1"/>
    <s v="High-Back Leather Manager's Chair"/>
    <n v="389.97"/>
    <n v="3"/>
    <n v="35.097299999999997"/>
    <x v="6"/>
    <x v="0"/>
  </r>
  <r>
    <x v="1511"/>
    <x v="826"/>
    <n v="42361"/>
    <x v="2"/>
    <s v="HR-14830"/>
    <s v="Harold Ryan"/>
    <x v="1"/>
    <s v="United States"/>
    <s v="Philadelphia"/>
    <x v="3"/>
    <x v="2"/>
    <s v="FUR-CH-10001270"/>
    <s v="Furniture"/>
    <x v="1"/>
    <s v="Harbour Creations Steel Folding Chair"/>
    <n v="422.625"/>
    <n v="7"/>
    <n v="0"/>
    <x v="5"/>
    <x v="5"/>
  </r>
  <r>
    <x v="1512"/>
    <x v="827"/>
    <n v="42460"/>
    <x v="1"/>
    <s v="DS-13180"/>
    <s v="David Smith"/>
    <x v="1"/>
    <s v="United States"/>
    <s v="Columbus"/>
    <x v="24"/>
    <x v="0"/>
    <s v="FUR-FU-10004053"/>
    <s v="Furniture"/>
    <x v="3"/>
    <s v="DAX Two-Tone Silver Metal Document Frame"/>
    <n v="20.239999999999998"/>
    <n v="1"/>
    <n v="8.7032000000000007"/>
    <x v="4"/>
    <x v="9"/>
  </r>
  <r>
    <x v="1512"/>
    <x v="827"/>
    <n v="42460"/>
    <x v="1"/>
    <s v="DS-13180"/>
    <s v="David Smith"/>
    <x v="1"/>
    <s v="United States"/>
    <s v="Columbus"/>
    <x v="24"/>
    <x v="0"/>
    <s v="FUR-FU-10003731"/>
    <s v="Furniture"/>
    <x v="3"/>
    <s v="Eldon Expressions Wood and Plastic Desk Accessories, Oak"/>
    <n v="39.92"/>
    <n v="4"/>
    <n v="11.1776"/>
    <x v="4"/>
    <x v="9"/>
  </r>
  <r>
    <x v="1513"/>
    <x v="795"/>
    <n v="42259"/>
    <x v="2"/>
    <s v="GB-14530"/>
    <s v="George Bell"/>
    <x v="1"/>
    <s v="United States"/>
    <s v="Aurora"/>
    <x v="12"/>
    <x v="1"/>
    <s v="FUR-FU-10000073"/>
    <s v="Furniture"/>
    <x v="3"/>
    <s v="Deflect-O Glasstique Clear Desk Accessories"/>
    <n v="24.64"/>
    <n v="4"/>
    <n v="4.0039999999999996"/>
    <x v="5"/>
    <x v="4"/>
  </r>
  <r>
    <x v="1514"/>
    <x v="453"/>
    <n v="42715"/>
    <x v="2"/>
    <s v="PM-18940"/>
    <s v="Paul MacIntyre"/>
    <x v="0"/>
    <s v="United States"/>
    <s v="Springfield"/>
    <x v="25"/>
    <x v="0"/>
    <s v="FUR-TA-10002530"/>
    <s v="Furniture"/>
    <x v="2"/>
    <s v="Iceberg OfficeWorks 42&quot; Round Tables"/>
    <n v="1056.8599999999999"/>
    <n v="7"/>
    <n v="158.529"/>
    <x v="3"/>
    <x v="5"/>
  </r>
  <r>
    <x v="1515"/>
    <x v="207"/>
    <n v="42730"/>
    <x v="0"/>
    <s v="LA-16780"/>
    <s v="Laura Armstrong"/>
    <x v="1"/>
    <s v="United States"/>
    <s v="Houston"/>
    <x v="5"/>
    <x v="3"/>
    <s v="FUR-FU-10000206"/>
    <s v="Furniture"/>
    <x v="3"/>
    <s v="GE General Purpose, Extra Long Life, Showcase &amp; Floodlight Incandescent Bulbs"/>
    <n v="2.3279999999999998"/>
    <n v="2"/>
    <n v="-0.75660000000000005"/>
    <x v="0"/>
    <x v="5"/>
  </r>
  <r>
    <x v="1516"/>
    <x v="828"/>
    <n v="42466"/>
    <x v="0"/>
    <s v="DJ-13420"/>
    <s v="Denny Joy"/>
    <x v="1"/>
    <s v="United States"/>
    <s v="Milwaukee"/>
    <x v="16"/>
    <x v="3"/>
    <s v="FUR-CH-10000847"/>
    <s v="Furniture"/>
    <x v="1"/>
    <s v="Global Executive Mid-Back Manager's Chair"/>
    <n v="1454.9"/>
    <n v="5"/>
    <n v="378.274"/>
    <x v="4"/>
    <x v="6"/>
  </r>
  <r>
    <x v="1517"/>
    <x v="393"/>
    <n v="42859"/>
    <x v="1"/>
    <s v="MH-18115"/>
    <s v="Mick Hernandez"/>
    <x v="2"/>
    <s v="United States"/>
    <s v="Sanford"/>
    <x v="1"/>
    <x v="0"/>
    <s v="FUR-FU-10000747"/>
    <s v="Furniture"/>
    <x v="3"/>
    <s v="Tenex B1-RE Series Chair Mats for Low Pile Carpets"/>
    <n v="220.70400000000001"/>
    <n v="6"/>
    <n v="-8.2764000000000006"/>
    <x v="4"/>
    <x v="6"/>
  </r>
  <r>
    <x v="1518"/>
    <x v="209"/>
    <n v="42920"/>
    <x v="2"/>
    <s v="TS-21505"/>
    <s v="Tony Sayre"/>
    <x v="0"/>
    <s v="United States"/>
    <s v="Concord"/>
    <x v="28"/>
    <x v="2"/>
    <s v="FUR-FU-10004188"/>
    <s v="Furniture"/>
    <x v="3"/>
    <s v="Luxo Professional Combination Clamp-On Lamps"/>
    <n v="102.3"/>
    <n v="1"/>
    <n v="26.597999999999999"/>
    <x v="5"/>
    <x v="3"/>
  </r>
  <r>
    <x v="1519"/>
    <x v="313"/>
    <n v="43095"/>
    <x v="1"/>
    <s v="CM-12190"/>
    <s v="Charlotte Melton"/>
    <x v="0"/>
    <s v="United States"/>
    <s v="Rochester"/>
    <x v="11"/>
    <x v="3"/>
    <s v="FUR-TA-10004915"/>
    <s v="Furniture"/>
    <x v="2"/>
    <s v="Office Impressions End Table, 20-1/2&quot;H x 24&quot;W x 20&quot;D"/>
    <n v="607.52"/>
    <n v="2"/>
    <n v="97.203199999999995"/>
    <x v="4"/>
    <x v="5"/>
  </r>
  <r>
    <x v="1520"/>
    <x v="321"/>
    <n v="41781"/>
    <x v="0"/>
    <s v="MC-17590"/>
    <s v="Matt Collister"/>
    <x v="1"/>
    <s v="United States"/>
    <s v="San Marcos"/>
    <x v="5"/>
    <x v="3"/>
    <s v="FUR-FU-10003489"/>
    <s v="Furniture"/>
    <x v="3"/>
    <s v="Contemporary Borderless Frame"/>
    <n v="10.332000000000001"/>
    <n v="3"/>
    <n v="-5.9409000000000001"/>
    <x v="3"/>
    <x v="7"/>
  </r>
  <r>
    <x v="1521"/>
    <x v="748"/>
    <n v="42851"/>
    <x v="2"/>
    <s v="SO-20335"/>
    <s v="Sean O'Donnell"/>
    <x v="0"/>
    <s v="United States"/>
    <s v="Greeley"/>
    <x v="12"/>
    <x v="1"/>
    <s v="FUR-FU-10001025"/>
    <s v="Furniture"/>
    <x v="3"/>
    <s v="Eldon ImÃ‹â€ ge Series Desk Accessories, Clear"/>
    <n v="11.664"/>
    <n v="3"/>
    <n v="3.3534000000000002"/>
    <x v="0"/>
    <x v="6"/>
  </r>
  <r>
    <x v="1522"/>
    <x v="829"/>
    <n v="41799"/>
    <x v="1"/>
    <s v="BT-11440"/>
    <s v="Bobby Trafton"/>
    <x v="0"/>
    <s v="United States"/>
    <s v="New York City"/>
    <x v="7"/>
    <x v="2"/>
    <s v="FUR-FU-10002878"/>
    <s v="Furniture"/>
    <x v="3"/>
    <s v="Seth Thomas 14&quot; Day/Date Wall Clock"/>
    <n v="56.96"/>
    <n v="2"/>
    <n v="21.075199999999999"/>
    <x v="2"/>
    <x v="2"/>
  </r>
  <r>
    <x v="1522"/>
    <x v="829"/>
    <n v="41799"/>
    <x v="1"/>
    <s v="BT-11440"/>
    <s v="Bobby Trafton"/>
    <x v="0"/>
    <s v="United States"/>
    <s v="New York City"/>
    <x v="7"/>
    <x v="2"/>
    <s v="FUR-BO-10003272"/>
    <s v="Furniture"/>
    <x v="0"/>
    <s v="O'Sullivan Living Dimensions 5-Shelf Bookcases"/>
    <n v="353.56799999999998"/>
    <n v="2"/>
    <n v="-44.195999999999998"/>
    <x v="2"/>
    <x v="2"/>
  </r>
  <r>
    <x v="1522"/>
    <x v="829"/>
    <n v="41799"/>
    <x v="1"/>
    <s v="BT-11440"/>
    <s v="Bobby Trafton"/>
    <x v="0"/>
    <s v="United States"/>
    <s v="New York City"/>
    <x v="7"/>
    <x v="2"/>
    <s v="FUR-FU-10002191"/>
    <s v="Furniture"/>
    <x v="3"/>
    <s v="G.E. Halogen Desk Lamp Bulbs"/>
    <n v="13.96"/>
    <n v="2"/>
    <n v="6.7008000000000001"/>
    <x v="2"/>
    <x v="2"/>
  </r>
  <r>
    <x v="1523"/>
    <x v="470"/>
    <n v="42802"/>
    <x v="1"/>
    <s v="BT-11395"/>
    <s v="Bill Tyler"/>
    <x v="1"/>
    <s v="United States"/>
    <s v="Los Angeles"/>
    <x v="2"/>
    <x v="1"/>
    <s v="FUR-TA-10001520"/>
    <s v="Furniture"/>
    <x v="2"/>
    <s v="Lesro Sheffield Collection Coffee Table, End Table, Center Table, Corner Table"/>
    <n v="399.67200000000003"/>
    <n v="7"/>
    <n v="-14.9877"/>
    <x v="2"/>
    <x v="9"/>
  </r>
  <r>
    <x v="1524"/>
    <x v="200"/>
    <n v="43048"/>
    <x v="0"/>
    <s v="LC-17050"/>
    <s v="Liz Carlisle"/>
    <x v="0"/>
    <s v="United States"/>
    <s v="Dallas"/>
    <x v="5"/>
    <x v="3"/>
    <s v="FUR-FU-10003878"/>
    <s v="Furniture"/>
    <x v="3"/>
    <s v="Linden 10&quot; Round Wall Clock, Black"/>
    <n v="30.56"/>
    <n v="5"/>
    <n v="-19.864000000000001"/>
    <x v="0"/>
    <x v="0"/>
  </r>
  <r>
    <x v="1525"/>
    <x v="395"/>
    <n v="42259"/>
    <x v="1"/>
    <s v="AG-10525"/>
    <s v="Andy Gerbode"/>
    <x v="1"/>
    <s v="United States"/>
    <s v="New York City"/>
    <x v="7"/>
    <x v="2"/>
    <s v="FUR-TA-10003569"/>
    <s v="Furniture"/>
    <x v="2"/>
    <s v="Bretford CR8500 Series Meeting Room Furniture"/>
    <n v="481.17599999999999"/>
    <n v="2"/>
    <n v="-120.294"/>
    <x v="2"/>
    <x v="4"/>
  </r>
  <r>
    <x v="1526"/>
    <x v="830"/>
    <n v="42580"/>
    <x v="2"/>
    <s v="OT-18730"/>
    <s v="Olvera Toch"/>
    <x v="0"/>
    <s v="United States"/>
    <s v="Bethlehem"/>
    <x v="3"/>
    <x v="2"/>
    <s v="FUR-BO-10004409"/>
    <s v="Furniture"/>
    <x v="0"/>
    <s v="Safco Value Mate Series Steel Bookcases, Baked Enamel Finish on Steel, Gray"/>
    <n v="177.45"/>
    <n v="5"/>
    <n v="-78.078000000000003"/>
    <x v="5"/>
    <x v="3"/>
  </r>
  <r>
    <x v="1527"/>
    <x v="831"/>
    <n v="42976"/>
    <x v="1"/>
    <s v="SV-20365"/>
    <s v="Seth Vernon"/>
    <x v="0"/>
    <s v="United States"/>
    <s v="Philadelphia"/>
    <x v="3"/>
    <x v="2"/>
    <s v="FUR-BO-10001798"/>
    <s v="Furniture"/>
    <x v="0"/>
    <s v="Bush Somerset Collection Bookcase"/>
    <n v="130.97999999999999"/>
    <n v="2"/>
    <n v="-89.066400000000002"/>
    <x v="4"/>
    <x v="10"/>
  </r>
  <r>
    <x v="1528"/>
    <x v="437"/>
    <n v="42857"/>
    <x v="1"/>
    <s v="HM-14980"/>
    <s v="Henry MacAllister"/>
    <x v="0"/>
    <s v="United States"/>
    <s v="Seattle"/>
    <x v="13"/>
    <x v="1"/>
    <s v="FUR-FU-10000397"/>
    <s v="Furniture"/>
    <x v="3"/>
    <s v="Luxo Economy Swing Arm Lamp"/>
    <n v="139.58000000000001"/>
    <n v="7"/>
    <n v="39.0824"/>
    <x v="2"/>
    <x v="6"/>
  </r>
  <r>
    <x v="1529"/>
    <x v="428"/>
    <n v="42323"/>
    <x v="1"/>
    <s v="NS-18640"/>
    <s v="Noel Staavos"/>
    <x v="1"/>
    <s v="United States"/>
    <s v="Jacksonville"/>
    <x v="30"/>
    <x v="0"/>
    <s v="FUR-FU-10000023"/>
    <s v="Furniture"/>
    <x v="3"/>
    <s v="Eldon Wave Desk Accessories"/>
    <n v="4.7119999999999997"/>
    <n v="1"/>
    <n v="1.4136"/>
    <x v="1"/>
    <x v="0"/>
  </r>
  <r>
    <x v="1530"/>
    <x v="778"/>
    <n v="42703"/>
    <x v="1"/>
    <s v="MH-17455"/>
    <s v="Mark Hamilton"/>
    <x v="0"/>
    <s v="United States"/>
    <s v="Los Angeles"/>
    <x v="2"/>
    <x v="1"/>
    <s v="FUR-CH-10004698"/>
    <s v="Furniture"/>
    <x v="1"/>
    <s v="Padded Folding Chairs, Black, 4/Carton"/>
    <n v="194.352"/>
    <n v="3"/>
    <n v="19.435199999999998"/>
    <x v="4"/>
    <x v="0"/>
  </r>
  <r>
    <x v="1531"/>
    <x v="482"/>
    <n v="42346"/>
    <x v="2"/>
    <s v="RR-19525"/>
    <s v="Rick Reed"/>
    <x v="1"/>
    <s v="United States"/>
    <s v="Nashville"/>
    <x v="9"/>
    <x v="0"/>
    <s v="FUR-CH-10004477"/>
    <s v="Furniture"/>
    <x v="1"/>
    <s v="Global Push Button Manager's Chair, Indigo"/>
    <n v="97.424000000000007"/>
    <n v="2"/>
    <n v="10.9602"/>
    <x v="0"/>
    <x v="5"/>
  </r>
  <r>
    <x v="1532"/>
    <x v="624"/>
    <n v="41895"/>
    <x v="3"/>
    <s v="RP-19390"/>
    <s v="Resi PÃ…Â¡lking"/>
    <x v="0"/>
    <s v="United States"/>
    <s v="Seattle"/>
    <x v="13"/>
    <x v="1"/>
    <s v="FUR-FU-10001918"/>
    <s v="Furniture"/>
    <x v="3"/>
    <s v="C-Line Cubicle Keepers Polyproplyene Holder With Velcro Backings"/>
    <n v="14.19"/>
    <n v="3"/>
    <n v="5.5340999999999996"/>
    <x v="7"/>
    <x v="4"/>
  </r>
  <r>
    <x v="1533"/>
    <x v="608"/>
    <n v="43069"/>
    <x v="1"/>
    <s v="HZ-14950"/>
    <s v="Henia Zydlo"/>
    <x v="0"/>
    <s v="United States"/>
    <s v="Fort Lauderdale"/>
    <x v="1"/>
    <x v="0"/>
    <s v="FUR-BO-10003965"/>
    <s v="Furniture"/>
    <x v="0"/>
    <s v="O'Sullivan Manor Hill 2-Door Library in Brianna Oak"/>
    <n v="723.92"/>
    <n v="5"/>
    <n v="-81.441000000000003"/>
    <x v="2"/>
    <x v="0"/>
  </r>
  <r>
    <x v="1534"/>
    <x v="832"/>
    <n v="42141"/>
    <x v="1"/>
    <s v="JG-15160"/>
    <s v="James Galang"/>
    <x v="0"/>
    <s v="United States"/>
    <s v="Houston"/>
    <x v="5"/>
    <x v="3"/>
    <s v="FUR-FU-10000175"/>
    <s v="Furniture"/>
    <x v="3"/>
    <s v="DAX Wood Document Frame."/>
    <n v="21.968"/>
    <n v="4"/>
    <n v="-15.9268"/>
    <x v="2"/>
    <x v="7"/>
  </r>
  <r>
    <x v="1535"/>
    <x v="833"/>
    <n v="42826"/>
    <x v="0"/>
    <s v="AB-10165"/>
    <s v="Alan Barnes"/>
    <x v="0"/>
    <s v="United States"/>
    <s v="Lakewood"/>
    <x v="2"/>
    <x v="1"/>
    <s v="FUR-FU-10004973"/>
    <s v="Furniture"/>
    <x v="3"/>
    <s v="Flat Face Poster Frame"/>
    <n v="94.2"/>
    <n v="5"/>
    <n v="39.564"/>
    <x v="3"/>
    <x v="9"/>
  </r>
  <r>
    <x v="1536"/>
    <x v="421"/>
    <n v="42005"/>
    <x v="0"/>
    <s v="KB-16315"/>
    <s v="Karl Braun"/>
    <x v="0"/>
    <s v="United States"/>
    <s v="Cleveland"/>
    <x v="15"/>
    <x v="2"/>
    <s v="FUR-FU-10004904"/>
    <s v="Furniture"/>
    <x v="3"/>
    <s v="Eldon &quot;L&quot; Workstation Diamond Chairmat"/>
    <n v="182.352"/>
    <n v="3"/>
    <n v="-18.235199999999999"/>
    <x v="2"/>
    <x v="5"/>
  </r>
  <r>
    <x v="1537"/>
    <x v="834"/>
    <n v="42787"/>
    <x v="1"/>
    <s v="JS-16030"/>
    <s v="Joy Smith"/>
    <x v="0"/>
    <s v="United States"/>
    <s v="Decatur"/>
    <x v="8"/>
    <x v="3"/>
    <s v="FUR-CH-10004063"/>
    <s v="Furniture"/>
    <x v="1"/>
    <s v="Global Deluxe High-Back Manager's Chair"/>
    <n v="600.55799999999999"/>
    <n v="3"/>
    <n v="-8.5793999999999997"/>
    <x v="2"/>
    <x v="11"/>
  </r>
  <r>
    <x v="1537"/>
    <x v="834"/>
    <n v="42787"/>
    <x v="1"/>
    <s v="JS-16030"/>
    <s v="Joy Smith"/>
    <x v="0"/>
    <s v="United States"/>
    <s v="Decatur"/>
    <x v="8"/>
    <x v="3"/>
    <s v="FUR-FU-10004270"/>
    <s v="Furniture"/>
    <x v="3"/>
    <s v="Executive Impressions 13&quot; Clairmont Wall Clock"/>
    <n v="7.6920000000000002"/>
    <n v="1"/>
    <n v="-3.6537000000000002"/>
    <x v="2"/>
    <x v="11"/>
  </r>
  <r>
    <x v="1538"/>
    <x v="835"/>
    <n v="43034"/>
    <x v="2"/>
    <s v="PO-18850"/>
    <s v="Patrick O'Brill"/>
    <x v="0"/>
    <s v="United States"/>
    <s v="Mansfield"/>
    <x v="5"/>
    <x v="3"/>
    <s v="FUR-TA-10004607"/>
    <s v="Furniture"/>
    <x v="2"/>
    <s v="Hon 2111 Invitation Series Straight Table"/>
    <n v="517.40499999999997"/>
    <n v="5"/>
    <n v="-81.3065"/>
    <x v="3"/>
    <x v="1"/>
  </r>
  <r>
    <x v="1539"/>
    <x v="102"/>
    <n v="42995"/>
    <x v="0"/>
    <s v="CS-12400"/>
    <s v="Christopher Schild"/>
    <x v="2"/>
    <s v="United States"/>
    <s v="San Francisco"/>
    <x v="2"/>
    <x v="1"/>
    <s v="FUR-TA-10003473"/>
    <s v="Furniture"/>
    <x v="2"/>
    <s v="Bretford Rectangular Conference Table Tops"/>
    <n v="300.904"/>
    <n v="1"/>
    <n v="11.283899999999999"/>
    <x v="3"/>
    <x v="4"/>
  </r>
  <r>
    <x v="1540"/>
    <x v="836"/>
    <n v="42906"/>
    <x v="1"/>
    <s v="TS-21205"/>
    <s v="Thomas Seio"/>
    <x v="1"/>
    <s v="United States"/>
    <s v="Nashville"/>
    <x v="9"/>
    <x v="0"/>
    <s v="FUR-FU-10004351"/>
    <s v="Furniture"/>
    <x v="3"/>
    <s v="Staple-based wall hangings"/>
    <n v="31.167999999999999"/>
    <n v="4"/>
    <n v="9.3504000000000005"/>
    <x v="2"/>
    <x v="2"/>
  </r>
  <r>
    <x v="1540"/>
    <x v="836"/>
    <n v="42906"/>
    <x v="1"/>
    <s v="TS-21205"/>
    <s v="Thomas Seio"/>
    <x v="1"/>
    <s v="United States"/>
    <s v="Nashville"/>
    <x v="9"/>
    <x v="0"/>
    <s v="FUR-TA-10004152"/>
    <s v="Furniture"/>
    <x v="2"/>
    <s v="Barricks 18&quot; x 48&quot; Non-Folding Utility Table with Bottom Storage Shelf"/>
    <n v="120.96"/>
    <n v="2"/>
    <n v="-28.224"/>
    <x v="2"/>
    <x v="2"/>
  </r>
  <r>
    <x v="1541"/>
    <x v="30"/>
    <n v="41895"/>
    <x v="1"/>
    <s v="PP-18955"/>
    <s v="Paul Prost"/>
    <x v="2"/>
    <s v="United States"/>
    <s v="New York City"/>
    <x v="7"/>
    <x v="2"/>
    <s v="FUR-CH-10004289"/>
    <s v="Furniture"/>
    <x v="1"/>
    <s v="Global Super Steno Chair"/>
    <n v="172.76400000000001"/>
    <n v="2"/>
    <n v="13.437200000000001"/>
    <x v="2"/>
    <x v="4"/>
  </r>
  <r>
    <x v="1542"/>
    <x v="627"/>
    <n v="41961"/>
    <x v="2"/>
    <s v="JD-16150"/>
    <s v="Justin Deggeller"/>
    <x v="1"/>
    <s v="United States"/>
    <s v="Los Angeles"/>
    <x v="2"/>
    <x v="1"/>
    <s v="FUR-BO-10004015"/>
    <s v="Furniture"/>
    <x v="0"/>
    <s v="Bush Andora Bookcase, Maple/Graphite Gray Finish"/>
    <n v="305.97449999999998"/>
    <n v="3"/>
    <n v="25.197900000000001"/>
    <x v="3"/>
    <x v="0"/>
  </r>
  <r>
    <x v="1543"/>
    <x v="749"/>
    <n v="41705"/>
    <x v="1"/>
    <s v="EJ-14155"/>
    <s v="Eva Jacobs"/>
    <x v="0"/>
    <s v="United States"/>
    <s v="San Diego"/>
    <x v="2"/>
    <x v="1"/>
    <s v="FUR-TA-10002958"/>
    <s v="Furniture"/>
    <x v="2"/>
    <s v="Bevis Oval Conference Table, Walnut"/>
    <n v="626.35199999999998"/>
    <n v="3"/>
    <n v="-23.488199999999999"/>
    <x v="4"/>
    <x v="9"/>
  </r>
  <r>
    <x v="1544"/>
    <x v="62"/>
    <n v="42345"/>
    <x v="1"/>
    <s v="PW-19240"/>
    <s v="Pierre Wener"/>
    <x v="0"/>
    <s v="United States"/>
    <s v="San Francisco"/>
    <x v="2"/>
    <x v="1"/>
    <s v="FUR-BO-10002213"/>
    <s v="Furniture"/>
    <x v="0"/>
    <s v="Sauder Forest Hills Library, Woodland Oak Finish"/>
    <n v="359.49900000000002"/>
    <n v="3"/>
    <n v="-29.605799999999999"/>
    <x v="4"/>
    <x v="5"/>
  </r>
  <r>
    <x v="1545"/>
    <x v="21"/>
    <n v="42537"/>
    <x v="0"/>
    <s v="AW-10930"/>
    <s v="Arthur Wiediger"/>
    <x v="2"/>
    <s v="United States"/>
    <s v="Houston"/>
    <x v="5"/>
    <x v="3"/>
    <s v="FUR-FU-10001424"/>
    <s v="Furniture"/>
    <x v="3"/>
    <s v="Dax Clear Box Frame"/>
    <n v="6.984"/>
    <n v="2"/>
    <n v="-4.5396000000000001"/>
    <x v="4"/>
    <x v="2"/>
  </r>
  <r>
    <x v="1545"/>
    <x v="21"/>
    <n v="42537"/>
    <x v="0"/>
    <s v="AW-10930"/>
    <s v="Arthur Wiediger"/>
    <x v="2"/>
    <s v="United States"/>
    <s v="Houston"/>
    <x v="5"/>
    <x v="3"/>
    <s v="FUR-CH-10000229"/>
    <s v="Furniture"/>
    <x v="1"/>
    <s v="Global Enterprise Series Seating High-Back Swivel/Tilt Chairs"/>
    <n v="379.37200000000001"/>
    <n v="2"/>
    <n v="-119.2312"/>
    <x v="4"/>
    <x v="2"/>
  </r>
  <r>
    <x v="1546"/>
    <x v="7"/>
    <n v="42369"/>
    <x v="1"/>
    <s v="SP-20860"/>
    <s v="Sung Pak"/>
    <x v="1"/>
    <s v="United States"/>
    <s v="Murfreesboro"/>
    <x v="9"/>
    <x v="0"/>
    <s v="FUR-FU-10002030"/>
    <s v="Furniture"/>
    <x v="3"/>
    <s v="Executive Impressions 14&quot; Contract Wall Clock with Quartz Movement"/>
    <n v="53.351999999999997"/>
    <n v="3"/>
    <n v="16.005600000000001"/>
    <x v="4"/>
    <x v="5"/>
  </r>
  <r>
    <x v="1546"/>
    <x v="7"/>
    <n v="42369"/>
    <x v="1"/>
    <s v="SP-20860"/>
    <s v="Sung Pak"/>
    <x v="1"/>
    <s v="United States"/>
    <s v="Murfreesboro"/>
    <x v="9"/>
    <x v="0"/>
    <s v="FUR-BO-10002853"/>
    <s v="Furniture"/>
    <x v="0"/>
    <s v="O'Sullivan 5-Shelf Heavy-Duty Bookcases"/>
    <n v="131.10400000000001"/>
    <n v="2"/>
    <n v="8.1940000000000008"/>
    <x v="4"/>
    <x v="5"/>
  </r>
  <r>
    <x v="1547"/>
    <x v="419"/>
    <n v="42915"/>
    <x v="0"/>
    <s v="PW-19030"/>
    <s v="Pauline Webber"/>
    <x v="1"/>
    <s v="United States"/>
    <s v="Seattle"/>
    <x v="13"/>
    <x v="1"/>
    <s v="FUR-FU-10001290"/>
    <s v="Furniture"/>
    <x v="3"/>
    <s v="Executive Impressions Supervisor Wall Clock"/>
    <n v="126.3"/>
    <n v="3"/>
    <n v="40.415999999999997"/>
    <x v="3"/>
    <x v="2"/>
  </r>
  <r>
    <x v="1548"/>
    <x v="837"/>
    <n v="42281"/>
    <x v="2"/>
    <s v="CK-12205"/>
    <s v="Chloris Kastensmidt"/>
    <x v="0"/>
    <s v="United States"/>
    <s v="Hillsboro"/>
    <x v="36"/>
    <x v="1"/>
    <s v="FUR-FU-10000629"/>
    <s v="Furniture"/>
    <x v="3"/>
    <s v="9-3/4 Diameter Round Wall Clock"/>
    <n v="11.032"/>
    <n v="1"/>
    <n v="3.0337999999999998"/>
    <x v="3"/>
    <x v="1"/>
  </r>
  <r>
    <x v="1549"/>
    <x v="611"/>
    <n v="42773"/>
    <x v="1"/>
    <s v="BO-11350"/>
    <s v="Bill Overfelt"/>
    <x v="1"/>
    <s v="United States"/>
    <s v="San Diego"/>
    <x v="2"/>
    <x v="1"/>
    <s v="FUR-FU-10000293"/>
    <s v="Furniture"/>
    <x v="3"/>
    <s v="Eldon Antistatic Chair Mats for Low to Medium Pile Carpets"/>
    <n v="210.58"/>
    <n v="2"/>
    <n v="12.6348"/>
    <x v="2"/>
    <x v="11"/>
  </r>
  <r>
    <x v="1550"/>
    <x v="249"/>
    <n v="42577"/>
    <x v="1"/>
    <s v="MF-17665"/>
    <s v="Maureen Fritzler"/>
    <x v="1"/>
    <s v="United States"/>
    <s v="Columbia"/>
    <x v="32"/>
    <x v="2"/>
    <s v="FUR-FU-10000794"/>
    <s v="Furniture"/>
    <x v="3"/>
    <s v="Eldon Stackable Tray, Side-Load, Legal, Smoke"/>
    <n v="27.42"/>
    <n v="3"/>
    <n v="9.3228000000000009"/>
    <x v="4"/>
    <x v="3"/>
  </r>
  <r>
    <x v="1551"/>
    <x v="51"/>
    <n v="42626"/>
    <x v="3"/>
    <s v="PO-19180"/>
    <s v="Philisse Overcash"/>
    <x v="2"/>
    <s v="United States"/>
    <s v="Louisville"/>
    <x v="12"/>
    <x v="1"/>
    <s v="FUR-CH-10002304"/>
    <s v="Furniture"/>
    <x v="1"/>
    <s v="Global Stack Chair without Arms, Black"/>
    <n v="83.135999999999996"/>
    <n v="4"/>
    <n v="5.1959999999999997"/>
    <x v="5"/>
    <x v="4"/>
  </r>
  <r>
    <x v="1552"/>
    <x v="192"/>
    <n v="42554"/>
    <x v="2"/>
    <s v="EA-14035"/>
    <s v="Erin Ashbrook"/>
    <x v="1"/>
    <s v="United States"/>
    <s v="Huntsville"/>
    <x v="5"/>
    <x v="3"/>
    <s v="FUR-CH-10000665"/>
    <s v="Furniture"/>
    <x v="1"/>
    <s v="Global Airflow Leather Mesh Back Chair, Black"/>
    <n v="528.42999999999995"/>
    <n v="5"/>
    <n v="0"/>
    <x v="5"/>
    <x v="3"/>
  </r>
  <r>
    <x v="1553"/>
    <x v="838"/>
    <n v="43087"/>
    <x v="1"/>
    <s v="BP-11095"/>
    <s v="Bart Pistole"/>
    <x v="1"/>
    <s v="United States"/>
    <s v="New York City"/>
    <x v="7"/>
    <x v="2"/>
    <s v="FUR-BO-10004015"/>
    <s v="Furniture"/>
    <x v="0"/>
    <s v="Bush Andora Bookcase, Maple/Graphite Gray Finish"/>
    <n v="287.976"/>
    <n v="3"/>
    <n v="7.1993999999999998"/>
    <x v="2"/>
    <x v="5"/>
  </r>
  <r>
    <x v="1554"/>
    <x v="822"/>
    <n v="42067"/>
    <x v="2"/>
    <s v="CM-12715"/>
    <s v="Craig Molinari"/>
    <x v="1"/>
    <s v="United States"/>
    <s v="Houston"/>
    <x v="5"/>
    <x v="3"/>
    <s v="FUR-BO-10001811"/>
    <s v="Furniture"/>
    <x v="0"/>
    <s v="Atlantic Metals Mobile 5-Shelf Bookcases, Custom Colors"/>
    <n v="1227.9983999999999"/>
    <n v="6"/>
    <n v="-36.117600000000003"/>
    <x v="0"/>
    <x v="9"/>
  </r>
  <r>
    <x v="1555"/>
    <x v="839"/>
    <n v="42633"/>
    <x v="1"/>
    <s v="JD-16150"/>
    <s v="Justin Deggeller"/>
    <x v="1"/>
    <s v="United States"/>
    <s v="Twin Falls"/>
    <x v="42"/>
    <x v="1"/>
    <s v="FUR-TA-10003473"/>
    <s v="Furniture"/>
    <x v="2"/>
    <s v="Bretford Rectangular Conference Table Tops"/>
    <n v="1128.3900000000001"/>
    <n v="3"/>
    <n v="259.52969999999999"/>
    <x v="2"/>
    <x v="4"/>
  </r>
  <r>
    <x v="1556"/>
    <x v="836"/>
    <n v="42905"/>
    <x v="1"/>
    <s v="JE-15715"/>
    <s v="Joe Elijah"/>
    <x v="0"/>
    <s v="United States"/>
    <s v="Monroe"/>
    <x v="30"/>
    <x v="0"/>
    <s v="FUR-CH-10000847"/>
    <s v="Furniture"/>
    <x v="1"/>
    <s v="Global Executive Mid-Back Manager's Chair"/>
    <n v="698.35199999999998"/>
    <n v="3"/>
    <n v="52.376399999999997"/>
    <x v="4"/>
    <x v="2"/>
  </r>
  <r>
    <x v="1556"/>
    <x v="836"/>
    <n v="42905"/>
    <x v="1"/>
    <s v="JE-15715"/>
    <s v="Joe Elijah"/>
    <x v="0"/>
    <s v="United States"/>
    <s v="Monroe"/>
    <x v="30"/>
    <x v="0"/>
    <s v="FUR-BO-10000468"/>
    <s v="Furniture"/>
    <x v="0"/>
    <s v="O'Sullivan 2-Shelf Heavy-Duty Bookcases"/>
    <n v="77.727999999999994"/>
    <n v="2"/>
    <n v="-3.8864000000000001"/>
    <x v="4"/>
    <x v="2"/>
  </r>
  <r>
    <x v="1557"/>
    <x v="480"/>
    <n v="42686"/>
    <x v="2"/>
    <s v="AB-10015"/>
    <s v="Aaron Bergman"/>
    <x v="0"/>
    <s v="United States"/>
    <s v="Oklahoma City"/>
    <x v="37"/>
    <x v="3"/>
    <s v="FUR-BO-10003966"/>
    <s v="Furniture"/>
    <x v="0"/>
    <s v="Sauder Facets Collection Library, Sky Alder Finish"/>
    <n v="341.96"/>
    <n v="2"/>
    <n v="54.7136"/>
    <x v="3"/>
    <x v="0"/>
  </r>
  <r>
    <x v="1558"/>
    <x v="51"/>
    <n v="42629"/>
    <x v="1"/>
    <s v="MC-17590"/>
    <s v="Matt Collister"/>
    <x v="1"/>
    <s v="United States"/>
    <s v="Utica"/>
    <x v="7"/>
    <x v="2"/>
    <s v="FUR-FU-10002813"/>
    <s v="Furniture"/>
    <x v="3"/>
    <s v="DAX Contemporary Wood Frame with Silver Metal Mat, Desktop, 11 x 14 Size"/>
    <n v="40.479999999999997"/>
    <n v="2"/>
    <n v="14.572800000000001"/>
    <x v="4"/>
    <x v="4"/>
  </r>
  <r>
    <x v="1559"/>
    <x v="155"/>
    <n v="42216"/>
    <x v="1"/>
    <s v="CK-12760"/>
    <s v="Cyma Kinney"/>
    <x v="1"/>
    <s v="United States"/>
    <s v="Glendale"/>
    <x v="22"/>
    <x v="1"/>
    <s v="FUR-CH-10003199"/>
    <s v="Furniture"/>
    <x v="1"/>
    <s v="Office Star - Contemporary Task Swivel Chair"/>
    <n v="266.35199999999998"/>
    <n v="3"/>
    <n v="13.317600000000001"/>
    <x v="2"/>
    <x v="3"/>
  </r>
  <r>
    <x v="1560"/>
    <x v="840"/>
    <n v="42327"/>
    <x v="1"/>
    <s v="DH-13675"/>
    <s v="Duane Huffman"/>
    <x v="2"/>
    <s v="United States"/>
    <s v="Harrisonburg"/>
    <x v="25"/>
    <x v="0"/>
    <s v="FUR-FU-10002759"/>
    <s v="Furniture"/>
    <x v="3"/>
    <s v="12-1/2 Diameter Round Wall Clock"/>
    <n v="39.96"/>
    <n v="2"/>
    <n v="14.3856"/>
    <x v="4"/>
    <x v="0"/>
  </r>
  <r>
    <x v="1561"/>
    <x v="473"/>
    <n v="42189"/>
    <x v="2"/>
    <s v="FA-14230"/>
    <s v="Frank Atkinson"/>
    <x v="1"/>
    <s v="United States"/>
    <s v="Raleigh"/>
    <x v="30"/>
    <x v="0"/>
    <s v="FUR-FU-10000076"/>
    <s v="Furniture"/>
    <x v="3"/>
    <s v="24-Hour Round Wall Clock"/>
    <n v="159.84"/>
    <n v="10"/>
    <n v="45.954000000000001"/>
    <x v="3"/>
    <x v="3"/>
  </r>
  <r>
    <x v="1562"/>
    <x v="795"/>
    <n v="42265"/>
    <x v="1"/>
    <s v="SN-20560"/>
    <s v="Skye Norling"/>
    <x v="2"/>
    <s v="United States"/>
    <s v="Paterson"/>
    <x v="18"/>
    <x v="2"/>
    <s v="FUR-FU-10002107"/>
    <s v="Furniture"/>
    <x v="3"/>
    <s v="Eldon Pizzaz Desk Accessories"/>
    <n v="8.92"/>
    <n v="4"/>
    <n v="3.9247999999999998"/>
    <x v="1"/>
    <x v="4"/>
  </r>
  <r>
    <x v="1563"/>
    <x v="23"/>
    <n v="41905"/>
    <x v="2"/>
    <s v="SB-20185"/>
    <s v="Sarah Brown"/>
    <x v="0"/>
    <s v="United States"/>
    <s v="Chicago"/>
    <x v="8"/>
    <x v="3"/>
    <s v="FUR-BO-10004218"/>
    <s v="Furniture"/>
    <x v="0"/>
    <s v="Bush Heritage Pine Collection 5-Shelf Bookcase, Albany Pine Finish, *Special Order"/>
    <n v="493.43"/>
    <n v="5"/>
    <n v="-70.489999999999995"/>
    <x v="0"/>
    <x v="4"/>
  </r>
  <r>
    <x v="1564"/>
    <x v="451"/>
    <n v="43075"/>
    <x v="1"/>
    <s v="SH-19975"/>
    <s v="Sally Hughsby"/>
    <x v="1"/>
    <s v="United States"/>
    <s v="Seattle"/>
    <x v="13"/>
    <x v="1"/>
    <s v="FUR-FU-10000023"/>
    <s v="Furniture"/>
    <x v="3"/>
    <s v="Eldon Wave Desk Accessories"/>
    <n v="70.680000000000007"/>
    <n v="12"/>
    <n v="31.0992"/>
    <x v="2"/>
    <x v="5"/>
  </r>
  <r>
    <x v="1565"/>
    <x v="451"/>
    <n v="43076"/>
    <x v="1"/>
    <s v="ML-17755"/>
    <s v="Max Ludwig"/>
    <x v="2"/>
    <s v="United States"/>
    <s v="Stockton"/>
    <x v="2"/>
    <x v="1"/>
    <s v="FUR-FU-10003394"/>
    <s v="Furniture"/>
    <x v="3"/>
    <s v="Tenex &quot;The Solids&quot; Textured Chair Mats"/>
    <n v="629.64"/>
    <n v="9"/>
    <n v="107.03879999999999"/>
    <x v="6"/>
    <x v="5"/>
  </r>
  <r>
    <x v="1566"/>
    <x v="751"/>
    <n v="42631"/>
    <x v="2"/>
    <s v="CR-12625"/>
    <s v="Corey Roper"/>
    <x v="2"/>
    <s v="United States"/>
    <s v="Columbus"/>
    <x v="24"/>
    <x v="0"/>
    <s v="FUR-CH-10001146"/>
    <s v="Furniture"/>
    <x v="1"/>
    <s v="Global Value Mid-Back Manager's Chair, Gray"/>
    <n v="121.78"/>
    <n v="2"/>
    <n v="30.445"/>
    <x v="3"/>
    <x v="4"/>
  </r>
  <r>
    <x v="1567"/>
    <x v="239"/>
    <n v="42344"/>
    <x v="1"/>
    <s v="LC-16960"/>
    <s v="Lindsay Castell"/>
    <x v="2"/>
    <s v="United States"/>
    <s v="San Diego"/>
    <x v="2"/>
    <x v="1"/>
    <s v="FUR-CH-10003973"/>
    <s v="Furniture"/>
    <x v="1"/>
    <s v="GuestStacker Chair with Chrome Finish Legs"/>
    <n v="2676.672"/>
    <n v="9"/>
    <n v="267.66719999999998"/>
    <x v="2"/>
    <x v="5"/>
  </r>
  <r>
    <x v="1568"/>
    <x v="31"/>
    <n v="41863"/>
    <x v="1"/>
    <s v="GZ-14470"/>
    <s v="Gary Zandusky"/>
    <x v="0"/>
    <s v="United States"/>
    <s v="Texas City"/>
    <x v="5"/>
    <x v="3"/>
    <s v="FUR-TA-10001307"/>
    <s v="Furniture"/>
    <x v="2"/>
    <s v="SAFCO PlanMaster Heigh-Adjustable Drafting Table Base, 43w x 30d x 30-37h, Black"/>
    <n v="489.23"/>
    <n v="2"/>
    <n v="41.933999999999997"/>
    <x v="1"/>
    <x v="10"/>
  </r>
  <r>
    <x v="1569"/>
    <x v="404"/>
    <n v="42604"/>
    <x v="1"/>
    <s v="BD-11320"/>
    <s v="Bill Donatelli"/>
    <x v="0"/>
    <s v="United States"/>
    <s v="Los Angeles"/>
    <x v="2"/>
    <x v="1"/>
    <s v="FUR-FU-10004071"/>
    <s v="Furniture"/>
    <x v="3"/>
    <s v="Luxo Professional Magnifying Clamp-On Fluorescent Lamps"/>
    <n v="312.02999999999997"/>
    <n v="3"/>
    <n v="43.684199999999997"/>
    <x v="1"/>
    <x v="10"/>
  </r>
  <r>
    <x v="1570"/>
    <x v="841"/>
    <n v="42525"/>
    <x v="1"/>
    <s v="BP-11290"/>
    <s v="Beth Paige"/>
    <x v="0"/>
    <s v="United States"/>
    <s v="Decatur"/>
    <x v="8"/>
    <x v="3"/>
    <s v="FUR-FU-10001379"/>
    <s v="Furniture"/>
    <x v="3"/>
    <s v="Executive Impressions 16-1/2&quot; Circular Wall Clock"/>
    <n v="32.064"/>
    <n v="3"/>
    <n v="-12.8256"/>
    <x v="4"/>
    <x v="7"/>
  </r>
  <r>
    <x v="1570"/>
    <x v="841"/>
    <n v="42525"/>
    <x v="1"/>
    <s v="BP-11290"/>
    <s v="Beth Paige"/>
    <x v="0"/>
    <s v="United States"/>
    <s v="Decatur"/>
    <x v="8"/>
    <x v="3"/>
    <s v="FUR-CH-10000422"/>
    <s v="Furniture"/>
    <x v="1"/>
    <s v="Global Highback Leather Tilter in Burgundy"/>
    <n v="191.07900000000001"/>
    <n v="3"/>
    <n v="-38.215800000000002"/>
    <x v="4"/>
    <x v="7"/>
  </r>
  <r>
    <x v="1571"/>
    <x v="842"/>
    <n v="41737"/>
    <x v="1"/>
    <s v="AH-10690"/>
    <s v="Anna HÃ…Â berlin"/>
    <x v="1"/>
    <s v="United States"/>
    <s v="Virginia Beach"/>
    <x v="25"/>
    <x v="0"/>
    <s v="FUR-FU-10003192"/>
    <s v="Furniture"/>
    <x v="3"/>
    <s v="Luxo Adjustable Task Clamp Lamp"/>
    <n v="177.68"/>
    <n v="2"/>
    <n v="46.196800000000003"/>
    <x v="6"/>
    <x v="6"/>
  </r>
  <r>
    <x v="1572"/>
    <x v="803"/>
    <n v="42651"/>
    <x v="1"/>
    <s v="AH-10690"/>
    <s v="Anna HÃ…Â berlin"/>
    <x v="1"/>
    <s v="United States"/>
    <s v="Coral Gables"/>
    <x v="1"/>
    <x v="0"/>
    <s v="FUR-FU-10002885"/>
    <s v="Furniture"/>
    <x v="3"/>
    <s v="Magna Visual Magnetic Picture Hangers"/>
    <n v="11.568"/>
    <n v="3"/>
    <n v="2.6027999999999998"/>
    <x v="4"/>
    <x v="1"/>
  </r>
  <r>
    <x v="1573"/>
    <x v="772"/>
    <n v="42403"/>
    <x v="1"/>
    <s v="DF-13135"/>
    <s v="David Flashing"/>
    <x v="0"/>
    <s v="United States"/>
    <s v="Rockford"/>
    <x v="8"/>
    <x v="3"/>
    <s v="FUR-TA-10004256"/>
    <s v="Furniture"/>
    <x v="2"/>
    <s v="Bretford Ãƒâ€™Just In TimeÃƒâ€œ Height-Adjustable Multi-Task Work Tables"/>
    <n v="626.1"/>
    <n v="3"/>
    <n v="-538.44600000000003"/>
    <x v="4"/>
    <x v="8"/>
  </r>
  <r>
    <x v="1574"/>
    <x v="315"/>
    <n v="42111"/>
    <x v="1"/>
    <s v="FP-14320"/>
    <s v="Frank Preis"/>
    <x v="0"/>
    <s v="United States"/>
    <s v="Huntsville"/>
    <x v="5"/>
    <x v="3"/>
    <s v="FUR-TA-10000688"/>
    <s v="Furniture"/>
    <x v="2"/>
    <s v="Chromcraft Bull-Nose Wood Round Conference Table Top, Wood Base"/>
    <n v="609.98"/>
    <n v="4"/>
    <n v="-113.282"/>
    <x v="4"/>
    <x v="6"/>
  </r>
  <r>
    <x v="1574"/>
    <x v="315"/>
    <n v="42111"/>
    <x v="1"/>
    <s v="FP-14320"/>
    <s v="Frank Preis"/>
    <x v="0"/>
    <s v="United States"/>
    <s v="Huntsville"/>
    <x v="5"/>
    <x v="3"/>
    <s v="FUR-TA-10002530"/>
    <s v="Furniture"/>
    <x v="2"/>
    <s v="Iceberg OfficeWorks 42&quot; Round Tables"/>
    <n v="211.37200000000001"/>
    <n v="2"/>
    <n v="-45.293999999999997"/>
    <x v="4"/>
    <x v="6"/>
  </r>
  <r>
    <x v="1575"/>
    <x v="186"/>
    <n v="43093"/>
    <x v="1"/>
    <s v="HE-14800"/>
    <s v="Harold Engle"/>
    <x v="1"/>
    <s v="United States"/>
    <s v="Milwaukee"/>
    <x v="16"/>
    <x v="3"/>
    <s v="FUR-FU-10001057"/>
    <s v="Furniture"/>
    <x v="3"/>
    <s v="Tensor Track Tree Floor Lamp"/>
    <n v="99.95"/>
    <n v="5"/>
    <n v="22.988499999999998"/>
    <x v="6"/>
    <x v="5"/>
  </r>
  <r>
    <x v="1576"/>
    <x v="269"/>
    <n v="42448"/>
    <x v="1"/>
    <s v="SP-20545"/>
    <s v="Sibella Parks"/>
    <x v="1"/>
    <s v="United States"/>
    <s v="Green Bay"/>
    <x v="16"/>
    <x v="3"/>
    <s v="FUR-FU-10003724"/>
    <s v="Furniture"/>
    <x v="3"/>
    <s v="Westinghouse Clip-On Gooseneck Lamps"/>
    <n v="16.739999999999998"/>
    <n v="2"/>
    <n v="4.3524000000000003"/>
    <x v="2"/>
    <x v="9"/>
  </r>
  <r>
    <x v="1577"/>
    <x v="843"/>
    <n v="43024"/>
    <x v="1"/>
    <s v="SW-20245"/>
    <s v="Scot Wooten"/>
    <x v="0"/>
    <s v="United States"/>
    <s v="Aurora"/>
    <x v="8"/>
    <x v="3"/>
    <s v="FUR-CH-10001545"/>
    <s v="Furniture"/>
    <x v="1"/>
    <s v="Hon Comfortask Task/Swivel Chairs"/>
    <n v="239.358"/>
    <n v="3"/>
    <n v="-47.871600000000001"/>
    <x v="6"/>
    <x v="1"/>
  </r>
  <r>
    <x v="1578"/>
    <x v="313"/>
    <n v="43097"/>
    <x v="1"/>
    <s v="JL-15130"/>
    <s v="Jack Lebron"/>
    <x v="0"/>
    <s v="United States"/>
    <s v="Jackson"/>
    <x v="9"/>
    <x v="0"/>
    <s v="FUR-TA-10002903"/>
    <s v="Furniture"/>
    <x v="2"/>
    <s v="Bevis Round Bullnose 29&quot; High Table Top"/>
    <n v="934.95600000000002"/>
    <n v="6"/>
    <n v="-249.32159999999999"/>
    <x v="6"/>
    <x v="5"/>
  </r>
  <r>
    <x v="1579"/>
    <x v="98"/>
    <n v="41861"/>
    <x v="0"/>
    <s v="VG-21790"/>
    <s v="Vivek Gonzalez"/>
    <x v="0"/>
    <s v="United States"/>
    <s v="Jacksonville"/>
    <x v="1"/>
    <x v="0"/>
    <s v="FUR-BO-10000468"/>
    <s v="Furniture"/>
    <x v="0"/>
    <s v="O'Sullivan 2-Shelf Heavy-Duty Bookcases"/>
    <n v="155.45599999999999"/>
    <n v="4"/>
    <n v="-7.7728000000000002"/>
    <x v="3"/>
    <x v="10"/>
  </r>
  <r>
    <x v="1580"/>
    <x v="19"/>
    <n v="43097"/>
    <x v="2"/>
    <s v="JH-15430"/>
    <s v="Jennifer Halladay"/>
    <x v="0"/>
    <s v="United States"/>
    <s v="Hialeah"/>
    <x v="1"/>
    <x v="0"/>
    <s v="FUR-FU-10004963"/>
    <s v="Furniture"/>
    <x v="3"/>
    <s v="Eldon 400 Class Desk Accessories, Black Carbon"/>
    <n v="21"/>
    <n v="3"/>
    <n v="5.7750000000000004"/>
    <x v="0"/>
    <x v="5"/>
  </r>
  <r>
    <x v="1581"/>
    <x v="608"/>
    <n v="43069"/>
    <x v="1"/>
    <s v="RO-19780"/>
    <s v="Rose O'Brian"/>
    <x v="0"/>
    <s v="United States"/>
    <s v="Houston"/>
    <x v="5"/>
    <x v="3"/>
    <s v="FUR-CH-10002126"/>
    <s v="Furniture"/>
    <x v="1"/>
    <s v="Hon Deluxe Fabric Upholstered Stacking Chairs"/>
    <n v="853.93"/>
    <n v="5"/>
    <n v="-24.398"/>
    <x v="2"/>
    <x v="0"/>
  </r>
  <r>
    <x v="1582"/>
    <x v="541"/>
    <n v="42681"/>
    <x v="2"/>
    <s v="LW-17125"/>
    <s v="Liz Willingham"/>
    <x v="0"/>
    <s v="United States"/>
    <s v="Virginia Beach"/>
    <x v="25"/>
    <x v="0"/>
    <s v="FUR-FU-10004665"/>
    <s v="Furniture"/>
    <x v="3"/>
    <s v="3M Polarizing Task Lamp with Clamp Arm, Light Gray"/>
    <n v="273.95999999999998"/>
    <n v="2"/>
    <n v="71.229600000000005"/>
    <x v="3"/>
    <x v="0"/>
  </r>
  <r>
    <x v="1582"/>
    <x v="541"/>
    <n v="42681"/>
    <x v="2"/>
    <s v="LW-17125"/>
    <s v="Liz Willingham"/>
    <x v="0"/>
    <s v="United States"/>
    <s v="Virginia Beach"/>
    <x v="25"/>
    <x v="0"/>
    <s v="FUR-FU-10003806"/>
    <s v="Furniture"/>
    <x v="3"/>
    <s v="Tenex Chairmat w/ Average Lip, 45&quot; x 53&quot;"/>
    <n v="756.8"/>
    <n v="5"/>
    <n v="75.680000000000007"/>
    <x v="3"/>
    <x v="0"/>
  </r>
  <r>
    <x v="1583"/>
    <x v="361"/>
    <n v="42681"/>
    <x v="1"/>
    <s v="JP-16135"/>
    <s v="Julie Prescott"/>
    <x v="2"/>
    <s v="United States"/>
    <s v="Philadelphia"/>
    <x v="3"/>
    <x v="2"/>
    <s v="FUR-CH-10004886"/>
    <s v="Furniture"/>
    <x v="1"/>
    <s v="Bevis Steel Folding Chairs"/>
    <n v="470.15499999999997"/>
    <n v="7"/>
    <n v="-13.433"/>
    <x v="4"/>
    <x v="0"/>
  </r>
  <r>
    <x v="1584"/>
    <x v="781"/>
    <n v="42822"/>
    <x v="1"/>
    <s v="MV-17485"/>
    <s v="Mark Van Huff"/>
    <x v="0"/>
    <s v="United States"/>
    <s v="New York City"/>
    <x v="7"/>
    <x v="2"/>
    <s v="FUR-CH-10000665"/>
    <s v="Furniture"/>
    <x v="1"/>
    <s v="Global Airflow Leather Mesh Back Chair, Black"/>
    <n v="271.76400000000001"/>
    <n v="2"/>
    <n v="60.392000000000003"/>
    <x v="4"/>
    <x v="9"/>
  </r>
  <r>
    <x v="1585"/>
    <x v="844"/>
    <n v="42852"/>
    <x v="0"/>
    <s v="RL-19615"/>
    <s v="Rob Lucas"/>
    <x v="0"/>
    <s v="United States"/>
    <s v="Los Angeles"/>
    <x v="2"/>
    <x v="1"/>
    <s v="FUR-BO-10004709"/>
    <s v="Furniture"/>
    <x v="0"/>
    <s v="Bush Westfield Collection Bookcases, Medium Cherry Finish"/>
    <n v="344.98099999999999"/>
    <n v="7"/>
    <n v="28.4102"/>
    <x v="3"/>
    <x v="6"/>
  </r>
  <r>
    <x v="1586"/>
    <x v="68"/>
    <n v="43065"/>
    <x v="2"/>
    <s v="JP-15460"/>
    <s v="Jennifer Patt"/>
    <x v="1"/>
    <s v="United States"/>
    <s v="Dallas"/>
    <x v="5"/>
    <x v="3"/>
    <s v="FUR-TA-10003008"/>
    <s v="Furniture"/>
    <x v="2"/>
    <s v="Lesro Round Back Collection Coffee Table, End Table"/>
    <n v="127.785"/>
    <n v="1"/>
    <n v="-31.0335"/>
    <x v="0"/>
    <x v="0"/>
  </r>
  <r>
    <x v="1587"/>
    <x v="845"/>
    <n v="42441"/>
    <x v="1"/>
    <s v="LC-16870"/>
    <s v="Lena Cacioppo"/>
    <x v="0"/>
    <s v="United States"/>
    <s v="Chicago"/>
    <x v="8"/>
    <x v="3"/>
    <s v="FUR-FU-10003773"/>
    <s v="Furniture"/>
    <x v="3"/>
    <s v="Eldon Cleatmat Plus Chair Mats for High Pile Carpets"/>
    <n v="159.04"/>
    <n v="5"/>
    <n v="-194.82400000000001"/>
    <x v="6"/>
    <x v="9"/>
  </r>
  <r>
    <x v="1587"/>
    <x v="845"/>
    <n v="42441"/>
    <x v="1"/>
    <s v="LC-16870"/>
    <s v="Lena Cacioppo"/>
    <x v="0"/>
    <s v="United States"/>
    <s v="Chicago"/>
    <x v="8"/>
    <x v="3"/>
    <s v="FUR-TA-10000849"/>
    <s v="Furniture"/>
    <x v="2"/>
    <s v="Bevis Rectangular Conference Tables"/>
    <n v="145.97999999999999"/>
    <n v="2"/>
    <n v="-99.266400000000004"/>
    <x v="6"/>
    <x v="9"/>
  </r>
  <r>
    <x v="1588"/>
    <x v="62"/>
    <n v="42345"/>
    <x v="1"/>
    <s v="JG-15115"/>
    <s v="Jack Garza"/>
    <x v="0"/>
    <s v="United States"/>
    <s v="Jacksonville"/>
    <x v="30"/>
    <x v="0"/>
    <s v="FUR-FU-10000222"/>
    <s v="Furniture"/>
    <x v="3"/>
    <s v="Seth Thomas 16&quot; Steel Case Clock"/>
    <n v="77.951999999999998"/>
    <n v="3"/>
    <n v="12.667199999999999"/>
    <x v="4"/>
    <x v="5"/>
  </r>
  <r>
    <x v="1589"/>
    <x v="37"/>
    <n v="42368"/>
    <x v="1"/>
    <s v="HM-14860"/>
    <s v="Harry Marie"/>
    <x v="1"/>
    <s v="United States"/>
    <s v="Springfield"/>
    <x v="23"/>
    <x v="3"/>
    <s v="FUR-FU-10003026"/>
    <s v="Furniture"/>
    <x v="3"/>
    <s v="Eldon Regeneration Recycled Desk Accessories, Black"/>
    <n v="9.68"/>
    <n v="2"/>
    <n v="3.7751999999999999"/>
    <x v="6"/>
    <x v="5"/>
  </r>
  <r>
    <x v="1590"/>
    <x v="259"/>
    <n v="43029"/>
    <x v="1"/>
    <s v="VP-21760"/>
    <s v="Victoria Pisteka"/>
    <x v="1"/>
    <s v="United States"/>
    <s v="Columbia"/>
    <x v="9"/>
    <x v="0"/>
    <s v="FUR-TA-10001950"/>
    <s v="Furniture"/>
    <x v="2"/>
    <s v="Balt Solid Wood Round Tables"/>
    <n v="1875.258"/>
    <n v="7"/>
    <n v="-968.88329999999996"/>
    <x v="2"/>
    <x v="1"/>
  </r>
  <r>
    <x v="1591"/>
    <x v="846"/>
    <n v="42872"/>
    <x v="1"/>
    <s v="MH-18115"/>
    <s v="Mick Hernandez"/>
    <x v="2"/>
    <s v="United States"/>
    <s v="Philadelphia"/>
    <x v="3"/>
    <x v="2"/>
    <s v="FUR-CH-10001482"/>
    <s v="Furniture"/>
    <x v="1"/>
    <s v="Office Star - Mesh Screen back chair with Vinyl seat"/>
    <n v="458.43"/>
    <n v="5"/>
    <n v="-124.431"/>
    <x v="4"/>
    <x v="7"/>
  </r>
  <r>
    <x v="1592"/>
    <x v="414"/>
    <n v="43057"/>
    <x v="3"/>
    <s v="NB-18655"/>
    <s v="Nona Balk"/>
    <x v="1"/>
    <s v="United States"/>
    <s v="Milwaukee"/>
    <x v="16"/>
    <x v="3"/>
    <s v="FUR-FU-10000206"/>
    <s v="Furniture"/>
    <x v="3"/>
    <s v="GE General Purpose, Extra Long Life, Showcase &amp; Floodlight Incandescent Bulbs"/>
    <n v="5.82"/>
    <n v="2"/>
    <n v="2.7353999999999998"/>
    <x v="7"/>
    <x v="0"/>
  </r>
  <r>
    <x v="1593"/>
    <x v="629"/>
    <n v="42422"/>
    <x v="2"/>
    <s v="EA-14035"/>
    <s v="Erin Ashbrook"/>
    <x v="1"/>
    <s v="United States"/>
    <s v="New York City"/>
    <x v="7"/>
    <x v="2"/>
    <s v="FUR-FU-10001861"/>
    <s v="Furniture"/>
    <x v="3"/>
    <s v="Floodlight Indoor Halogen Bulbs, 1 Bulb per Pack, 60 Watts"/>
    <n v="135.80000000000001"/>
    <n v="7"/>
    <n v="66.542000000000002"/>
    <x v="5"/>
    <x v="11"/>
  </r>
  <r>
    <x v="1594"/>
    <x v="439"/>
    <n v="41991"/>
    <x v="0"/>
    <s v="LE-16810"/>
    <s v="Laurel Elliston"/>
    <x v="0"/>
    <s v="United States"/>
    <s v="Springfield"/>
    <x v="25"/>
    <x v="0"/>
    <s v="FUR-FU-10002268"/>
    <s v="Furniture"/>
    <x v="3"/>
    <s v="Ultra Door Push Plate"/>
    <n v="29.46"/>
    <n v="6"/>
    <n v="9.7218"/>
    <x v="3"/>
    <x v="5"/>
  </r>
  <r>
    <x v="1595"/>
    <x v="847"/>
    <n v="42605"/>
    <x v="2"/>
    <s v="TC-21475"/>
    <s v="Tony Chapman"/>
    <x v="2"/>
    <s v="United States"/>
    <s v="Fort Collins"/>
    <x v="12"/>
    <x v="1"/>
    <s v="FUR-FU-10001979"/>
    <s v="Furniture"/>
    <x v="3"/>
    <s v="Dana Halogen Swing-Arm Architect Lamp"/>
    <n v="98.328000000000003"/>
    <n v="3"/>
    <n v="9.8328000000000007"/>
    <x v="5"/>
    <x v="10"/>
  </r>
  <r>
    <x v="1596"/>
    <x v="330"/>
    <n v="42187"/>
    <x v="2"/>
    <s v="SG-20470"/>
    <s v="Sheri Gordon"/>
    <x v="0"/>
    <s v="United States"/>
    <s v="New York City"/>
    <x v="7"/>
    <x v="2"/>
    <s v="FUR-CH-10001482"/>
    <s v="Furniture"/>
    <x v="1"/>
    <s v="Office Star - Mesh Screen back chair with Vinyl seat"/>
    <n v="117.88200000000001"/>
    <n v="1"/>
    <n v="1.3098000000000001"/>
    <x v="0"/>
    <x v="2"/>
  </r>
  <r>
    <x v="1597"/>
    <x v="517"/>
    <n v="42553"/>
    <x v="1"/>
    <s v="VP-21760"/>
    <s v="Victoria Pisteka"/>
    <x v="1"/>
    <s v="United States"/>
    <s v="New York City"/>
    <x v="7"/>
    <x v="2"/>
    <s v="FUR-FU-10003976"/>
    <s v="Furniture"/>
    <x v="3"/>
    <s v="DAX Executive Solid Wood Document Frame, Desktop or Hang, Mahogany, 5 x 7"/>
    <n v="37.74"/>
    <n v="3"/>
    <n v="12.8316"/>
    <x v="6"/>
    <x v="2"/>
  </r>
  <r>
    <x v="1598"/>
    <x v="334"/>
    <n v="42635"/>
    <x v="1"/>
    <s v="PO-18865"/>
    <s v="Patrick O'Donnell"/>
    <x v="0"/>
    <s v="United States"/>
    <s v="Marlborough"/>
    <x v="20"/>
    <x v="2"/>
    <s v="FUR-FU-10002597"/>
    <s v="Furniture"/>
    <x v="3"/>
    <s v="C-Line Magnetic Cubicle Keepers, Clear Polypropylene"/>
    <n v="14.82"/>
    <n v="3"/>
    <n v="6.2244000000000002"/>
    <x v="2"/>
    <x v="4"/>
  </r>
  <r>
    <x v="1598"/>
    <x v="334"/>
    <n v="42635"/>
    <x v="1"/>
    <s v="PO-18865"/>
    <s v="Patrick O'Donnell"/>
    <x v="0"/>
    <s v="United States"/>
    <s v="Marlborough"/>
    <x v="20"/>
    <x v="2"/>
    <s v="FUR-FU-10004864"/>
    <s v="Furniture"/>
    <x v="3"/>
    <s v="Howard Miller 14-1/2&quot; Diameter Chrome Round Wall Clock"/>
    <n v="191.82"/>
    <n v="3"/>
    <n v="61.382399999999997"/>
    <x v="2"/>
    <x v="4"/>
  </r>
  <r>
    <x v="1599"/>
    <x v="449"/>
    <n v="42979"/>
    <x v="3"/>
    <s v="RW-19540"/>
    <s v="Rick Wilson"/>
    <x v="1"/>
    <s v="United States"/>
    <s v="Seattle"/>
    <x v="13"/>
    <x v="1"/>
    <s v="FUR-TA-10002607"/>
    <s v="Furniture"/>
    <x v="2"/>
    <s v="KI Conference Tables"/>
    <n v="283.56"/>
    <n v="4"/>
    <n v="45.369599999999998"/>
    <x v="7"/>
    <x v="4"/>
  </r>
  <r>
    <x v="1600"/>
    <x v="848"/>
    <n v="42912"/>
    <x v="1"/>
    <s v="RB-19465"/>
    <s v="Rick Bensley"/>
    <x v="2"/>
    <s v="United States"/>
    <s v="Detroit"/>
    <x v="17"/>
    <x v="3"/>
    <s v="FUR-CH-10000454"/>
    <s v="Furniture"/>
    <x v="1"/>
    <s v="Hon Deluxe Fabric Upholstered Stacking Chairs, Rounded Back"/>
    <n v="487.96"/>
    <n v="2"/>
    <n v="146.38800000000001"/>
    <x v="4"/>
    <x v="2"/>
  </r>
  <r>
    <x v="1601"/>
    <x v="539"/>
    <n v="41906"/>
    <x v="1"/>
    <s v="ND-18460"/>
    <s v="Neil Ducich"/>
    <x v="1"/>
    <s v="United States"/>
    <s v="Chandler"/>
    <x v="22"/>
    <x v="1"/>
    <s v="FUR-TA-10004607"/>
    <s v="Furniture"/>
    <x v="2"/>
    <s v="Hon 2111 Invitation Series Straight Table"/>
    <n v="73.915000000000006"/>
    <n v="1"/>
    <n v="-45.827300000000001"/>
    <x v="2"/>
    <x v="4"/>
  </r>
  <r>
    <x v="1602"/>
    <x v="849"/>
    <n v="41915"/>
    <x v="1"/>
    <s v="XP-21865"/>
    <s v="Xylona Preis"/>
    <x v="0"/>
    <s v="United States"/>
    <s v="Hollywood"/>
    <x v="1"/>
    <x v="0"/>
    <s v="FUR-FU-10000277"/>
    <s v="Furniture"/>
    <x v="3"/>
    <s v="Deflect-o DuraMat Antistatic Studded Beveled Mat for Medium Pile Carpeting"/>
    <n v="337.08800000000002"/>
    <n v="4"/>
    <n v="16.854399999999998"/>
    <x v="2"/>
    <x v="4"/>
  </r>
  <r>
    <x v="1603"/>
    <x v="46"/>
    <n v="42312"/>
    <x v="2"/>
    <s v="ED-13885"/>
    <s v="Emily Ducich"/>
    <x v="2"/>
    <s v="United States"/>
    <s v="New York City"/>
    <x v="7"/>
    <x v="2"/>
    <s v="FUR-CH-10002073"/>
    <s v="Furniture"/>
    <x v="1"/>
    <s v="Hon Olson Stacker Chairs"/>
    <n v="2621.3220000000001"/>
    <n v="11"/>
    <n v="553.39020000000005"/>
    <x v="3"/>
    <x v="0"/>
  </r>
  <r>
    <x v="1604"/>
    <x v="798"/>
    <n v="42301"/>
    <x v="1"/>
    <s v="SV-20785"/>
    <s v="Stewart Visinsky"/>
    <x v="0"/>
    <s v="United States"/>
    <s v="Los Angeles"/>
    <x v="2"/>
    <x v="1"/>
    <s v="FUR-FU-10003424"/>
    <s v="Furniture"/>
    <x v="3"/>
    <s v="Nu-Dell Oak Frame"/>
    <n v="74.760000000000005"/>
    <n v="7"/>
    <n v="23.923200000000001"/>
    <x v="4"/>
    <x v="1"/>
  </r>
  <r>
    <x v="1604"/>
    <x v="798"/>
    <n v="42301"/>
    <x v="1"/>
    <s v="SV-20785"/>
    <s v="Stewart Visinsky"/>
    <x v="0"/>
    <s v="United States"/>
    <s v="Los Angeles"/>
    <x v="2"/>
    <x v="1"/>
    <s v="FUR-TA-10001086"/>
    <s v="Furniture"/>
    <x v="2"/>
    <s v="SAFCO PlanMaster Boards, 60w x 37-1/2d, White Melamine"/>
    <n v="364.77600000000001"/>
    <n v="3"/>
    <n v="27.3582"/>
    <x v="4"/>
    <x v="1"/>
  </r>
  <r>
    <x v="1605"/>
    <x v="184"/>
    <n v="42539"/>
    <x v="1"/>
    <s v="AR-10825"/>
    <s v="Anthony Rawles"/>
    <x v="1"/>
    <s v="United States"/>
    <s v="Seattle"/>
    <x v="13"/>
    <x v="1"/>
    <s v="FUR-TA-10004619"/>
    <s v="Furniture"/>
    <x v="2"/>
    <s v="Hon Non-Folding Utility Tables"/>
    <n v="1115.17"/>
    <n v="7"/>
    <n v="334.55099999999999"/>
    <x v="4"/>
    <x v="2"/>
  </r>
  <r>
    <x v="1606"/>
    <x v="227"/>
    <n v="42618"/>
    <x v="0"/>
    <s v="BM-11140"/>
    <s v="Becky Martin"/>
    <x v="0"/>
    <s v="United States"/>
    <s v="Des Moines"/>
    <x v="13"/>
    <x v="1"/>
    <s v="FUR-CH-10003061"/>
    <s v="Furniture"/>
    <x v="1"/>
    <s v="Global Leather Task Chair, Black"/>
    <n v="215.976"/>
    <n v="3"/>
    <n v="-2.6997"/>
    <x v="0"/>
    <x v="4"/>
  </r>
  <r>
    <x v="1607"/>
    <x v="423"/>
    <n v="43074"/>
    <x v="2"/>
    <s v="KE-16420"/>
    <s v="Katrina Edelman"/>
    <x v="1"/>
    <s v="United States"/>
    <s v="Philadelphia"/>
    <x v="3"/>
    <x v="2"/>
    <s v="FUR-FU-10001918"/>
    <s v="Furniture"/>
    <x v="3"/>
    <s v="C-Line Cubicle Keepers Polyproplyene Holder With Velcro Backings"/>
    <n v="11.352"/>
    <n v="3"/>
    <n v="2.6960999999999999"/>
    <x v="5"/>
    <x v="5"/>
  </r>
  <r>
    <x v="1608"/>
    <x v="285"/>
    <n v="42423"/>
    <x v="1"/>
    <s v="GW-14605"/>
    <s v="Giulietta Weimer"/>
    <x v="0"/>
    <s v="United States"/>
    <s v="Henderson"/>
    <x v="0"/>
    <x v="0"/>
    <s v="FUR-FU-10003773"/>
    <s v="Furniture"/>
    <x v="3"/>
    <s v="Eldon Cleatmat Plus Chair Mats for High Pile Carpets"/>
    <n v="318.08"/>
    <n v="4"/>
    <n v="34.988799999999998"/>
    <x v="1"/>
    <x v="11"/>
  </r>
  <r>
    <x v="1609"/>
    <x v="73"/>
    <n v="42643"/>
    <x v="1"/>
    <s v="LR-17035"/>
    <s v="Lisa Ryan"/>
    <x v="1"/>
    <s v="United States"/>
    <s v="Houston"/>
    <x v="5"/>
    <x v="3"/>
    <s v="FUR-CH-10000513"/>
    <s v="Furniture"/>
    <x v="1"/>
    <s v="High-Back Leather Manager's Chair"/>
    <n v="454.96499999999997"/>
    <n v="5"/>
    <n v="-136.48949999999999"/>
    <x v="4"/>
    <x v="4"/>
  </r>
  <r>
    <x v="1610"/>
    <x v="741"/>
    <n v="42188"/>
    <x v="0"/>
    <s v="DW-13585"/>
    <s v="Dorothy Wardle"/>
    <x v="1"/>
    <s v="United States"/>
    <s v="Troy"/>
    <x v="15"/>
    <x v="2"/>
    <s v="FUR-BO-10001918"/>
    <s v="Furniture"/>
    <x v="0"/>
    <s v="Sauder Forest Hills Library with Doors, Woodland Oak Finish"/>
    <n v="482.94"/>
    <n v="6"/>
    <n v="-376.69319999999999"/>
    <x v="2"/>
    <x v="2"/>
  </r>
  <r>
    <x v="1611"/>
    <x v="86"/>
    <n v="42320"/>
    <x v="1"/>
    <s v="AB-10105"/>
    <s v="Adrian Barton"/>
    <x v="0"/>
    <s v="United States"/>
    <s v="Houston"/>
    <x v="5"/>
    <x v="3"/>
    <s v="FUR-FU-10000193"/>
    <s v="Furniture"/>
    <x v="3"/>
    <s v="Tenex Chairmats For Use with Hard Floors"/>
    <n v="64.959999999999994"/>
    <n v="5"/>
    <n v="-84.447999999999993"/>
    <x v="2"/>
    <x v="0"/>
  </r>
  <r>
    <x v="1612"/>
    <x v="850"/>
    <n v="42759"/>
    <x v="0"/>
    <s v="NS-18505"/>
    <s v="Neola Schneider"/>
    <x v="0"/>
    <s v="United States"/>
    <s v="Philadelphia"/>
    <x v="3"/>
    <x v="2"/>
    <s v="FUR-FU-10002759"/>
    <s v="Furniture"/>
    <x v="3"/>
    <s v="12-1/2 Diameter Round Wall Clock"/>
    <n v="31.968"/>
    <n v="2"/>
    <n v="6.3936000000000002"/>
    <x v="2"/>
    <x v="8"/>
  </r>
  <r>
    <x v="1612"/>
    <x v="850"/>
    <n v="42759"/>
    <x v="0"/>
    <s v="NS-18505"/>
    <s v="Neola Schneider"/>
    <x v="0"/>
    <s v="United States"/>
    <s v="Philadelphia"/>
    <x v="3"/>
    <x v="2"/>
    <s v="FUR-CH-10000309"/>
    <s v="Furniture"/>
    <x v="1"/>
    <s v="Global Comet Stacking Arm Chair"/>
    <n v="887.27099999999996"/>
    <n v="3"/>
    <n v="-63.3765"/>
    <x v="2"/>
    <x v="8"/>
  </r>
  <r>
    <x v="1613"/>
    <x v="851"/>
    <n v="42602"/>
    <x v="0"/>
    <s v="MA-17560"/>
    <s v="Matt Abelman"/>
    <x v="2"/>
    <s v="United States"/>
    <s v="Houston"/>
    <x v="5"/>
    <x v="3"/>
    <s v="FUR-FU-10001940"/>
    <s v="Furniture"/>
    <x v="3"/>
    <s v="Staple-based wall hangings"/>
    <n v="9.5519999999999996"/>
    <n v="3"/>
    <n v="-3.8208000000000002"/>
    <x v="3"/>
    <x v="10"/>
  </r>
  <r>
    <x v="1613"/>
    <x v="851"/>
    <n v="42602"/>
    <x v="0"/>
    <s v="MA-17560"/>
    <s v="Matt Abelman"/>
    <x v="2"/>
    <s v="United States"/>
    <s v="Houston"/>
    <x v="5"/>
    <x v="3"/>
    <s v="FUR-FU-10000320"/>
    <s v="Furniture"/>
    <x v="3"/>
    <s v="OIC Stacking Trays"/>
    <n v="5.3440000000000003"/>
    <n v="4"/>
    <n v="-2.1375999999999999"/>
    <x v="3"/>
    <x v="10"/>
  </r>
  <r>
    <x v="1614"/>
    <x v="852"/>
    <n v="42455"/>
    <x v="0"/>
    <s v="DC-12850"/>
    <s v="Dan Campbell"/>
    <x v="0"/>
    <s v="United States"/>
    <s v="Cleveland"/>
    <x v="15"/>
    <x v="2"/>
    <s v="FUR-BO-10004357"/>
    <s v="Furniture"/>
    <x v="0"/>
    <s v="O'Sullivan Living Dimensions 3-Shelf Bookcases"/>
    <n v="301.47000000000003"/>
    <n v="3"/>
    <n v="-241.17599999999999"/>
    <x v="3"/>
    <x v="9"/>
  </r>
  <r>
    <x v="1615"/>
    <x v="15"/>
    <n v="42887"/>
    <x v="1"/>
    <s v="MD-17860"/>
    <s v="Michael Dominguez"/>
    <x v="1"/>
    <s v="United States"/>
    <s v="Laurel"/>
    <x v="32"/>
    <x v="2"/>
    <s v="FUR-FU-10001473"/>
    <s v="Furniture"/>
    <x v="3"/>
    <s v="DAX Wood Document Frame"/>
    <n v="27.46"/>
    <n v="2"/>
    <n v="9.8856000000000002"/>
    <x v="4"/>
    <x v="7"/>
  </r>
  <r>
    <x v="1616"/>
    <x v="853"/>
    <n v="42585"/>
    <x v="0"/>
    <s v="KM-16660"/>
    <s v="Khloe Miller"/>
    <x v="0"/>
    <s v="United States"/>
    <s v="Philadelphia"/>
    <x v="3"/>
    <x v="2"/>
    <s v="FUR-FU-10004864"/>
    <s v="Furniture"/>
    <x v="3"/>
    <s v="Eldon 500 Class Desk Accessories"/>
    <n v="19.312000000000001"/>
    <n v="2"/>
    <n v="3.1381999999999999"/>
    <x v="3"/>
    <x v="10"/>
  </r>
  <r>
    <x v="1617"/>
    <x v="6"/>
    <n v="42716"/>
    <x v="1"/>
    <s v="AG-10900"/>
    <s v="Arthur Gainer"/>
    <x v="0"/>
    <s v="United States"/>
    <s v="Eau Claire"/>
    <x v="16"/>
    <x v="3"/>
    <s v="FUR-BO-10003450"/>
    <s v="Furniture"/>
    <x v="0"/>
    <s v="Bush Westfield Collection Bookcases, Dark Cherry Finish"/>
    <n v="405.86"/>
    <n v="7"/>
    <n v="32.468800000000002"/>
    <x v="4"/>
    <x v="5"/>
  </r>
  <r>
    <x v="1617"/>
    <x v="6"/>
    <n v="42716"/>
    <x v="1"/>
    <s v="AG-10900"/>
    <s v="Arthur Gainer"/>
    <x v="0"/>
    <s v="United States"/>
    <s v="Eau Claire"/>
    <x v="16"/>
    <x v="3"/>
    <s v="FUR-CH-10002335"/>
    <s v="Furniture"/>
    <x v="1"/>
    <s v="Hon GuestStacker Chair"/>
    <n v="680.01"/>
    <n v="3"/>
    <n v="176.80260000000001"/>
    <x v="4"/>
    <x v="5"/>
  </r>
  <r>
    <x v="1618"/>
    <x v="193"/>
    <n v="42705"/>
    <x v="3"/>
    <s v="LB-16795"/>
    <s v="Laurel Beltran"/>
    <x v="2"/>
    <s v="United States"/>
    <s v="Oxnard"/>
    <x v="2"/>
    <x v="1"/>
    <s v="FUR-FU-10000448"/>
    <s v="Furniture"/>
    <x v="3"/>
    <s v="Tenex Chairmats For Use With Carpeted Floors"/>
    <n v="31.96"/>
    <n v="2"/>
    <n v="1.5980000000000001"/>
    <x v="7"/>
    <x v="5"/>
  </r>
  <r>
    <x v="1619"/>
    <x v="854"/>
    <n v="42958"/>
    <x v="1"/>
    <s v="JL-15505"/>
    <s v="Jeremy Lonsdale"/>
    <x v="0"/>
    <s v="United States"/>
    <s v="Westminster"/>
    <x v="2"/>
    <x v="1"/>
    <s v="FUR-FU-10004848"/>
    <s v="Furniture"/>
    <x v="3"/>
    <s v="Howard Miller 13-3/4&quot; Diameter Brushed Chrome Round Wall Clock"/>
    <n v="51.75"/>
    <n v="1"/>
    <n v="15.525"/>
    <x v="4"/>
    <x v="10"/>
  </r>
  <r>
    <x v="1619"/>
    <x v="854"/>
    <n v="42958"/>
    <x v="1"/>
    <s v="JL-15505"/>
    <s v="Jeremy Lonsdale"/>
    <x v="0"/>
    <s v="United States"/>
    <s v="Westminster"/>
    <x v="2"/>
    <x v="1"/>
    <s v="FUR-CH-10002317"/>
    <s v="Furniture"/>
    <x v="1"/>
    <s v="Global Enterprise Series Seating Low-Back Swivel/Tilt Chairs"/>
    <n v="207.184"/>
    <n v="1"/>
    <n v="25.898"/>
    <x v="4"/>
    <x v="10"/>
  </r>
  <r>
    <x v="1620"/>
    <x v="769"/>
    <n v="41774"/>
    <x v="1"/>
    <s v="GM-14680"/>
    <s v="Greg Matthias"/>
    <x v="0"/>
    <s v="United States"/>
    <s v="San Jose"/>
    <x v="2"/>
    <x v="1"/>
    <s v="FUR-CH-10002320"/>
    <s v="Furniture"/>
    <x v="1"/>
    <s v="Hon Pagoda Stacking Chairs"/>
    <n v="256.78399999999999"/>
    <n v="1"/>
    <n v="32.097999999999999"/>
    <x v="2"/>
    <x v="7"/>
  </r>
  <r>
    <x v="1621"/>
    <x v="816"/>
    <n v="42663"/>
    <x v="2"/>
    <s v="NR-18550"/>
    <s v="Nick Radford"/>
    <x v="0"/>
    <s v="United States"/>
    <s v="Perth Amboy"/>
    <x v="18"/>
    <x v="2"/>
    <s v="FUR-BO-10001337"/>
    <s v="Furniture"/>
    <x v="0"/>
    <s v="O'Sullivan Living Dimensions 2-Shelf Bookcases"/>
    <n v="120.98"/>
    <n v="1"/>
    <n v="12.098000000000001"/>
    <x v="0"/>
    <x v="1"/>
  </r>
  <r>
    <x v="1622"/>
    <x v="489"/>
    <n v="41988"/>
    <x v="1"/>
    <s v="DJ-13420"/>
    <s v="Denny Joy"/>
    <x v="1"/>
    <s v="United States"/>
    <s v="San Francisco"/>
    <x v="2"/>
    <x v="1"/>
    <s v="FUR-FU-10000397"/>
    <s v="Furniture"/>
    <x v="3"/>
    <s v="Luxo Economy Swing Arm Lamp"/>
    <n v="39.880000000000003"/>
    <n v="2"/>
    <n v="11.166399999999999"/>
    <x v="1"/>
    <x v="5"/>
  </r>
  <r>
    <x v="1622"/>
    <x v="489"/>
    <n v="41988"/>
    <x v="1"/>
    <s v="DJ-13420"/>
    <s v="Denny Joy"/>
    <x v="1"/>
    <s v="United States"/>
    <s v="San Francisco"/>
    <x v="2"/>
    <x v="1"/>
    <s v="FUR-FU-10000758"/>
    <s v="Furniture"/>
    <x v="3"/>
    <s v="DAX Natural Wood-Tone Poster Frame"/>
    <n v="79.44"/>
    <n v="3"/>
    <n v="28.598400000000002"/>
    <x v="1"/>
    <x v="5"/>
  </r>
  <r>
    <x v="1623"/>
    <x v="793"/>
    <n v="42236"/>
    <x v="1"/>
    <s v="JW-15955"/>
    <s v="Joni Wasserman"/>
    <x v="0"/>
    <s v="United States"/>
    <s v="Philadelphia"/>
    <x v="3"/>
    <x v="2"/>
    <s v="FUR-BO-10000780"/>
    <s v="Furniture"/>
    <x v="0"/>
    <s v="O'Sullivan Plantations 2-Door Library in Landvery Oak"/>
    <n v="301.47000000000003"/>
    <n v="3"/>
    <n v="-204.99959999999999"/>
    <x v="4"/>
    <x v="10"/>
  </r>
  <r>
    <x v="1624"/>
    <x v="540"/>
    <n v="43022"/>
    <x v="2"/>
    <s v="MH-18025"/>
    <s v="Michelle Huthwaite"/>
    <x v="0"/>
    <s v="United States"/>
    <s v="Lafayette"/>
    <x v="35"/>
    <x v="0"/>
    <s v="FUR-TA-10003473"/>
    <s v="Furniture"/>
    <x v="2"/>
    <s v="Bretford Rectangular Conference Table Tops"/>
    <n v="1504.52"/>
    <n v="4"/>
    <n v="346.03960000000001"/>
    <x v="5"/>
    <x v="1"/>
  </r>
  <r>
    <x v="1625"/>
    <x v="227"/>
    <n v="42619"/>
    <x v="1"/>
    <s v="LR-16915"/>
    <s v="Lena Radford"/>
    <x v="0"/>
    <s v="United States"/>
    <s v="Los Angeles"/>
    <x v="2"/>
    <x v="1"/>
    <s v="FUR-FU-10001889"/>
    <s v="Furniture"/>
    <x v="3"/>
    <s v="Ultra Door Pull Handle"/>
    <n v="94.68"/>
    <n v="9"/>
    <n v="31.244399999999999"/>
    <x v="4"/>
    <x v="4"/>
  </r>
  <r>
    <x v="1625"/>
    <x v="227"/>
    <n v="42619"/>
    <x v="1"/>
    <s v="LR-16915"/>
    <s v="Lena Radford"/>
    <x v="0"/>
    <s v="United States"/>
    <s v="Los Angeles"/>
    <x v="2"/>
    <x v="1"/>
    <s v="FUR-TA-10001539"/>
    <s v="Furniture"/>
    <x v="2"/>
    <s v="Chromcraft Rectangular Conference Tables"/>
    <n v="568.72799999999995"/>
    <n v="3"/>
    <n v="28.436399999999999"/>
    <x v="4"/>
    <x v="4"/>
  </r>
  <r>
    <x v="1626"/>
    <x v="441"/>
    <n v="42780"/>
    <x v="2"/>
    <s v="MM-17260"/>
    <s v="Magdelene Morse"/>
    <x v="0"/>
    <s v="United States"/>
    <s v="Columbus"/>
    <x v="15"/>
    <x v="2"/>
    <s v="FUR-FU-10003601"/>
    <s v="Furniture"/>
    <x v="3"/>
    <s v="Deflect-o RollaMat Studded, Beveled Mat for Medium Pile Carpeting"/>
    <n v="147.56800000000001"/>
    <n v="2"/>
    <n v="-3.6892"/>
    <x v="0"/>
    <x v="11"/>
  </r>
  <r>
    <x v="1627"/>
    <x v="855"/>
    <n v="41834"/>
    <x v="1"/>
    <s v="DS-13030"/>
    <s v="Darrin Sayre"/>
    <x v="2"/>
    <s v="United States"/>
    <s v="San Francisco"/>
    <x v="2"/>
    <x v="1"/>
    <s v="FUR-BO-10004218"/>
    <s v="Furniture"/>
    <x v="0"/>
    <s v="Bush Heritage Pine Collection 5-Shelf Bookcase, Albany Pine Finish, *Special Order"/>
    <n v="119.833"/>
    <n v="1"/>
    <n v="7.0490000000000004"/>
    <x v="2"/>
    <x v="3"/>
  </r>
  <r>
    <x v="1628"/>
    <x v="651"/>
    <n v="41685"/>
    <x v="0"/>
    <s v="GA-14725"/>
    <s v="Guy Armstrong"/>
    <x v="0"/>
    <s v="United States"/>
    <s v="Columbia"/>
    <x v="23"/>
    <x v="3"/>
    <s v="FUR-CH-10001146"/>
    <s v="Furniture"/>
    <x v="1"/>
    <s v="Global Value Mid-Back Manager's Chair, Gray"/>
    <n v="60.89"/>
    <n v="1"/>
    <n v="15.2225"/>
    <x v="4"/>
    <x v="11"/>
  </r>
  <r>
    <x v="1628"/>
    <x v="651"/>
    <n v="41685"/>
    <x v="0"/>
    <s v="GA-14725"/>
    <s v="Guy Armstrong"/>
    <x v="0"/>
    <s v="United States"/>
    <s v="Columbia"/>
    <x v="23"/>
    <x v="3"/>
    <s v="FUR-FU-10002298"/>
    <s v="Furniture"/>
    <x v="3"/>
    <s v="Rubbermaid ClusterMat Chairmats, Mat Size- 66&quot; x 60&quot;, Lip 20&quot; x 11&quot; -90 Degree Angle"/>
    <n v="332.94"/>
    <n v="3"/>
    <n v="53.270400000000002"/>
    <x v="4"/>
    <x v="11"/>
  </r>
  <r>
    <x v="1629"/>
    <x v="113"/>
    <n v="42980"/>
    <x v="3"/>
    <s v="SU-20665"/>
    <s v="Stephanie Ulpright"/>
    <x v="2"/>
    <s v="United States"/>
    <s v="Seattle"/>
    <x v="13"/>
    <x v="1"/>
    <s v="FUR-CH-10003061"/>
    <s v="Furniture"/>
    <x v="1"/>
    <s v="Global Leather Task Chair, Black"/>
    <n v="215.976"/>
    <n v="3"/>
    <n v="-2.6997"/>
    <x v="7"/>
    <x v="4"/>
  </r>
  <r>
    <x v="1630"/>
    <x v="856"/>
    <n v="42290"/>
    <x v="1"/>
    <s v="FM-14380"/>
    <s v="Fred McMath"/>
    <x v="0"/>
    <s v="United States"/>
    <s v="Detroit"/>
    <x v="17"/>
    <x v="3"/>
    <s v="FUR-CH-10000513"/>
    <s v="Furniture"/>
    <x v="1"/>
    <s v="High-Back Leather Manager's Chair"/>
    <n v="389.97"/>
    <n v="3"/>
    <n v="35.097299999999997"/>
    <x v="4"/>
    <x v="1"/>
  </r>
  <r>
    <x v="1631"/>
    <x v="857"/>
    <n v="41679"/>
    <x v="2"/>
    <s v="NM-18445"/>
    <s v="Nathan Mautz"/>
    <x v="2"/>
    <s v="United States"/>
    <s v="North Las Vegas"/>
    <x v="34"/>
    <x v="1"/>
    <s v="FUR-FU-10002111"/>
    <s v="Furniture"/>
    <x v="3"/>
    <s v="Master Caster Door Stop, Large Brown"/>
    <n v="14.56"/>
    <n v="2"/>
    <n v="5.5327999999999999"/>
    <x v="5"/>
    <x v="11"/>
  </r>
  <r>
    <x v="1632"/>
    <x v="4"/>
    <n v="42272"/>
    <x v="3"/>
    <s v="CS-11950"/>
    <s v="Carlos Soltero"/>
    <x v="0"/>
    <s v="United States"/>
    <s v="Freeport"/>
    <x v="7"/>
    <x v="2"/>
    <s v="FUR-CH-10001545"/>
    <s v="Furniture"/>
    <x v="1"/>
    <s v="Hon Comfortask Task/Swivel Chairs"/>
    <n v="102.58199999999999"/>
    <n v="1"/>
    <n v="6.8388"/>
    <x v="7"/>
    <x v="4"/>
  </r>
  <r>
    <x v="1633"/>
    <x v="858"/>
    <n v="42507"/>
    <x v="1"/>
    <s v="HM-14860"/>
    <s v="Harry Marie"/>
    <x v="1"/>
    <s v="United States"/>
    <s v="New York City"/>
    <x v="7"/>
    <x v="2"/>
    <s v="FUR-FU-10000320"/>
    <s v="Furniture"/>
    <x v="3"/>
    <s v="OIC Stacking Trays"/>
    <n v="10.02"/>
    <n v="3"/>
    <n v="4.4088000000000003"/>
    <x v="2"/>
    <x v="7"/>
  </r>
  <r>
    <x v="1634"/>
    <x v="451"/>
    <n v="43074"/>
    <x v="1"/>
    <s v="SC-20305"/>
    <s v="Sean Christensen"/>
    <x v="0"/>
    <s v="United States"/>
    <s v="Philadelphia"/>
    <x v="3"/>
    <x v="2"/>
    <s v="FUR-CH-10003379"/>
    <s v="Furniture"/>
    <x v="1"/>
    <s v="Global Commerce Series High-Back Swivel/Tilt Chairs"/>
    <n v="398.97199999999998"/>
    <n v="2"/>
    <n v="-28.498000000000001"/>
    <x v="4"/>
    <x v="5"/>
  </r>
  <r>
    <x v="1635"/>
    <x v="649"/>
    <n v="42637"/>
    <x v="1"/>
    <s v="HJ-14875"/>
    <s v="Heather Jas"/>
    <x v="2"/>
    <s v="United States"/>
    <s v="Seattle"/>
    <x v="13"/>
    <x v="1"/>
    <s v="FUR-BO-10002853"/>
    <s v="Furniture"/>
    <x v="0"/>
    <s v="O'Sullivan 5-Shelf Heavy-Duty Bookcases"/>
    <n v="163.88"/>
    <n v="2"/>
    <n v="40.97"/>
    <x v="4"/>
    <x v="4"/>
  </r>
  <r>
    <x v="1636"/>
    <x v="356"/>
    <n v="41966"/>
    <x v="1"/>
    <s v="MK-17905"/>
    <s v="Michael Kennedy"/>
    <x v="1"/>
    <s v="United States"/>
    <s v="Franklin"/>
    <x v="16"/>
    <x v="3"/>
    <s v="FUR-CH-10001482"/>
    <s v="Furniture"/>
    <x v="1"/>
    <s v="Office Star - Mesh Screen back chair with Vinyl seat"/>
    <n v="392.94"/>
    <n v="3"/>
    <n v="43.223399999999998"/>
    <x v="2"/>
    <x v="0"/>
  </r>
  <r>
    <x v="1637"/>
    <x v="32"/>
    <n v="42332"/>
    <x v="2"/>
    <s v="JH-15820"/>
    <s v="John Huston"/>
    <x v="0"/>
    <s v="United States"/>
    <s v="Monroe"/>
    <x v="30"/>
    <x v="0"/>
    <s v="FUR-FU-10000087"/>
    <s v="Furniture"/>
    <x v="3"/>
    <s v="Executive Impressions 14&quot; Two-Color Numerals Wall Clock"/>
    <n v="18.175999999999998"/>
    <n v="1"/>
    <n v="4.7712000000000003"/>
    <x v="0"/>
    <x v="0"/>
  </r>
  <r>
    <x v="1638"/>
    <x v="744"/>
    <n v="42912"/>
    <x v="1"/>
    <s v="DB-13270"/>
    <s v="Deborah Brumfield"/>
    <x v="2"/>
    <s v="United States"/>
    <s v="Dallas"/>
    <x v="5"/>
    <x v="3"/>
    <s v="FUR-TA-10000688"/>
    <s v="Furniture"/>
    <x v="2"/>
    <s v="Chromcraft Bull-Nose Wood Round Conference Table Top, Wood Base"/>
    <n v="457.48500000000001"/>
    <n v="3"/>
    <n v="-84.961500000000001"/>
    <x v="1"/>
    <x v="2"/>
  </r>
  <r>
    <x v="1639"/>
    <x v="147"/>
    <n v="43072"/>
    <x v="2"/>
    <s v="TB-21625"/>
    <s v="Trudy Brown"/>
    <x v="0"/>
    <s v="United States"/>
    <s v="Philadelphia"/>
    <x v="3"/>
    <x v="2"/>
    <s v="FUR-CH-10003981"/>
    <s v="Furniture"/>
    <x v="1"/>
    <s v="Global Commerce Series Low-Back Swivel/Tilt Chairs"/>
    <n v="1079.316"/>
    <n v="6"/>
    <n v="-15.418799999999999"/>
    <x v="0"/>
    <x v="0"/>
  </r>
  <r>
    <x v="1640"/>
    <x v="15"/>
    <n v="42887"/>
    <x v="1"/>
    <s v="AM-10360"/>
    <s v="Alice McCarthy"/>
    <x v="1"/>
    <s v="United States"/>
    <s v="Cleveland"/>
    <x v="15"/>
    <x v="2"/>
    <s v="FUR-BO-10004709"/>
    <s v="Furniture"/>
    <x v="0"/>
    <s v="Bush Westfield Collection Bookcases, Medium Cherry Finish"/>
    <n v="115.96"/>
    <n v="4"/>
    <n v="-64.937600000000003"/>
    <x v="4"/>
    <x v="7"/>
  </r>
  <r>
    <x v="1641"/>
    <x v="8"/>
    <n v="42116"/>
    <x v="0"/>
    <s v="MP-17965"/>
    <s v="Michael Paige"/>
    <x v="1"/>
    <s v="United States"/>
    <s v="Mcallen"/>
    <x v="5"/>
    <x v="3"/>
    <s v="FUR-CH-10000225"/>
    <s v="Furniture"/>
    <x v="1"/>
    <s v="Global Geo Office Task Chair, Gray"/>
    <n v="56.686"/>
    <n v="1"/>
    <n v="-20.245000000000001"/>
    <x v="4"/>
    <x v="6"/>
  </r>
  <r>
    <x v="1642"/>
    <x v="96"/>
    <n v="42941"/>
    <x v="1"/>
    <s v="AR-10825"/>
    <s v="Anthony Rawles"/>
    <x v="1"/>
    <s v="United States"/>
    <s v="New York City"/>
    <x v="7"/>
    <x v="2"/>
    <s v="FUR-CH-10002780"/>
    <s v="Furniture"/>
    <x v="1"/>
    <s v="Office Star - Task Chair with Contemporary Loop Arms"/>
    <n v="163.76400000000001"/>
    <n v="2"/>
    <n v="25.474399999999999"/>
    <x v="2"/>
    <x v="3"/>
  </r>
  <r>
    <x v="1642"/>
    <x v="96"/>
    <n v="42941"/>
    <x v="1"/>
    <s v="AR-10825"/>
    <s v="Anthony Rawles"/>
    <x v="1"/>
    <s v="United States"/>
    <s v="New York City"/>
    <x v="7"/>
    <x v="2"/>
    <s v="FUR-FU-10000747"/>
    <s v="Furniture"/>
    <x v="3"/>
    <s v="Tenex B1-RE Series Chair Mats for Low Pile Carpets"/>
    <n v="183.92"/>
    <n v="4"/>
    <n v="31.266400000000001"/>
    <x v="2"/>
    <x v="3"/>
  </r>
  <r>
    <x v="1643"/>
    <x v="114"/>
    <n v="42682"/>
    <x v="1"/>
    <s v="SM-20005"/>
    <s v="Sally Matthias"/>
    <x v="0"/>
    <s v="United States"/>
    <s v="Houston"/>
    <x v="5"/>
    <x v="3"/>
    <s v="FUR-FU-10002445"/>
    <s v="Furniture"/>
    <x v="3"/>
    <s v="DAX Two-Tone Rosewood/Black Document Frame, Desktop, 5 x 7"/>
    <n v="11.375999999999999"/>
    <n v="3"/>
    <n v="-5.6879999999999997"/>
    <x v="4"/>
    <x v="0"/>
  </r>
  <r>
    <x v="1643"/>
    <x v="114"/>
    <n v="42682"/>
    <x v="1"/>
    <s v="SM-20005"/>
    <s v="Sally Matthias"/>
    <x v="0"/>
    <s v="United States"/>
    <s v="Houston"/>
    <x v="5"/>
    <x v="3"/>
    <s v="FUR-FU-10000723"/>
    <s v="Furniture"/>
    <x v="3"/>
    <s v="Deflect-o EconoMat Studded, No Bevel Mat for Low Pile Carpeting"/>
    <n v="66.111999999999995"/>
    <n v="4"/>
    <n v="-84.2928"/>
    <x v="4"/>
    <x v="0"/>
  </r>
  <r>
    <x v="1644"/>
    <x v="204"/>
    <n v="43007"/>
    <x v="1"/>
    <s v="DB-13660"/>
    <s v="Duane Benoit"/>
    <x v="0"/>
    <s v="United States"/>
    <s v="Los Angeles"/>
    <x v="2"/>
    <x v="1"/>
    <s v="FUR-CH-10003973"/>
    <s v="Furniture"/>
    <x v="1"/>
    <s v="GuestStacker Chair with Chrome Finish Legs"/>
    <n v="594.81600000000003"/>
    <n v="2"/>
    <n v="59.4816"/>
    <x v="6"/>
    <x v="4"/>
  </r>
  <r>
    <x v="1645"/>
    <x v="87"/>
    <n v="42988"/>
    <x v="2"/>
    <s v="PF-19225"/>
    <s v="Phillip Flathmann"/>
    <x v="0"/>
    <s v="United States"/>
    <s v="Edmonds"/>
    <x v="13"/>
    <x v="1"/>
    <s v="FUR-FU-10004053"/>
    <s v="Furniture"/>
    <x v="3"/>
    <s v="DAX Two-Tone Silver Metal Document Frame"/>
    <n v="80.959999999999994"/>
    <n v="4"/>
    <n v="34.812800000000003"/>
    <x v="0"/>
    <x v="4"/>
  </r>
  <r>
    <x v="1646"/>
    <x v="806"/>
    <n v="42857"/>
    <x v="2"/>
    <s v="AG-10900"/>
    <s v="Arthur Gainer"/>
    <x v="0"/>
    <s v="United States"/>
    <s v="Coral Springs"/>
    <x v="1"/>
    <x v="0"/>
    <s v="FUR-BO-10001798"/>
    <s v="Furniture"/>
    <x v="0"/>
    <s v="Bush Somerset Collection Bookcase"/>
    <n v="314.35199999999998"/>
    <n v="3"/>
    <n v="-15.717599999999999"/>
    <x v="5"/>
    <x v="7"/>
  </r>
  <r>
    <x v="1647"/>
    <x v="506"/>
    <n v="42786"/>
    <x v="2"/>
    <s v="CK-12325"/>
    <s v="Christine Kargatis"/>
    <x v="2"/>
    <s v="United States"/>
    <s v="Troy"/>
    <x v="15"/>
    <x v="2"/>
    <s v="FUR-TA-10001086"/>
    <s v="Furniture"/>
    <x v="2"/>
    <s v="SAFCO PlanMaster Boards, 60w x 37-1/2d, White Melamine"/>
    <n v="455.97"/>
    <n v="5"/>
    <n v="-106.393"/>
    <x v="0"/>
    <x v="11"/>
  </r>
  <r>
    <x v="1647"/>
    <x v="506"/>
    <n v="42786"/>
    <x v="2"/>
    <s v="CK-12325"/>
    <s v="Christine Kargatis"/>
    <x v="2"/>
    <s v="United States"/>
    <s v="Troy"/>
    <x v="15"/>
    <x v="2"/>
    <s v="FUR-FU-10004973"/>
    <s v="Furniture"/>
    <x v="3"/>
    <s v="Flat Face Poster Frame"/>
    <n v="30.143999999999998"/>
    <n v="2"/>
    <n v="8.2896000000000001"/>
    <x v="0"/>
    <x v="11"/>
  </r>
  <r>
    <x v="1647"/>
    <x v="506"/>
    <n v="42786"/>
    <x v="2"/>
    <s v="CK-12325"/>
    <s v="Christine Kargatis"/>
    <x v="2"/>
    <s v="United States"/>
    <s v="Troy"/>
    <x v="15"/>
    <x v="2"/>
    <s v="FUR-CH-10003981"/>
    <s v="Furniture"/>
    <x v="1"/>
    <s v="Global Commerce Series Low-Back Swivel/Tilt Chairs"/>
    <n v="899.43"/>
    <n v="5"/>
    <n v="-12.849"/>
    <x v="0"/>
    <x v="11"/>
  </r>
  <r>
    <x v="1648"/>
    <x v="286"/>
    <n v="42732"/>
    <x v="1"/>
    <s v="DN-13690"/>
    <s v="Duane Noonan"/>
    <x v="0"/>
    <s v="United States"/>
    <s v="Moreno Valley"/>
    <x v="2"/>
    <x v="1"/>
    <s v="FUR-FU-10000277"/>
    <s v="Furniture"/>
    <x v="3"/>
    <s v="Deflect-o DuraMat Antistatic Studded Beveled Mat for Medium Pile Carpeting"/>
    <n v="842.72"/>
    <n v="8"/>
    <n v="202.25280000000001"/>
    <x v="6"/>
    <x v="5"/>
  </r>
  <r>
    <x v="1648"/>
    <x v="286"/>
    <n v="42732"/>
    <x v="1"/>
    <s v="DN-13690"/>
    <s v="Duane Noonan"/>
    <x v="0"/>
    <s v="United States"/>
    <s v="Moreno Valley"/>
    <x v="2"/>
    <x v="1"/>
    <s v="FUR-FU-10001934"/>
    <s v="Furniture"/>
    <x v="3"/>
    <s v="Magnifier Swing Arm Lamp"/>
    <n v="41.96"/>
    <n v="2"/>
    <n v="10.909599999999999"/>
    <x v="6"/>
    <x v="5"/>
  </r>
  <r>
    <x v="1649"/>
    <x v="348"/>
    <n v="42640"/>
    <x v="1"/>
    <s v="DP-13105"/>
    <s v="Dave Poirier"/>
    <x v="1"/>
    <s v="United States"/>
    <s v="Seattle"/>
    <x v="13"/>
    <x v="1"/>
    <s v="FUR-CH-10003396"/>
    <s v="Furniture"/>
    <x v="1"/>
    <s v="Global Deluxe Steno Chair"/>
    <n v="184.75200000000001"/>
    <n v="3"/>
    <n v="-20.784600000000001"/>
    <x v="4"/>
    <x v="4"/>
  </r>
  <r>
    <x v="1650"/>
    <x v="118"/>
    <n v="43004"/>
    <x v="2"/>
    <s v="RO-19780"/>
    <s v="Rose O'Brian"/>
    <x v="0"/>
    <s v="United States"/>
    <s v="Chicago"/>
    <x v="8"/>
    <x v="3"/>
    <s v="FUR-CH-10003973"/>
    <s v="Furniture"/>
    <x v="1"/>
    <s v="GuestStacker Chair with Chrome Finish Legs"/>
    <n v="520.46400000000006"/>
    <n v="2"/>
    <n v="-14.8704"/>
    <x v="3"/>
    <x v="4"/>
  </r>
  <r>
    <x v="1651"/>
    <x v="859"/>
    <n v="42397"/>
    <x v="0"/>
    <s v="JD-15895"/>
    <s v="Jonathan Doherty"/>
    <x v="1"/>
    <s v="United States"/>
    <s v="New York City"/>
    <x v="7"/>
    <x v="2"/>
    <s v="FUR-TA-10001095"/>
    <s v="Furniture"/>
    <x v="2"/>
    <s v="Chromcraft Round Conference Tables"/>
    <n v="313.72199999999998"/>
    <n v="3"/>
    <n v="-99.345299999999995"/>
    <x v="0"/>
    <x v="8"/>
  </r>
  <r>
    <x v="1651"/>
    <x v="859"/>
    <n v="42397"/>
    <x v="0"/>
    <s v="JD-15895"/>
    <s v="Jonathan Doherty"/>
    <x v="1"/>
    <s v="United States"/>
    <s v="New York City"/>
    <x v="7"/>
    <x v="2"/>
    <s v="FUR-FU-10000747"/>
    <s v="Furniture"/>
    <x v="3"/>
    <s v="Tenex B1-RE Series Chair Mats for Low Pile Carpets"/>
    <n v="45.98"/>
    <n v="1"/>
    <n v="7.8166000000000002"/>
    <x v="0"/>
    <x v="8"/>
  </r>
  <r>
    <x v="1652"/>
    <x v="555"/>
    <n v="42819"/>
    <x v="1"/>
    <s v="PS-18970"/>
    <s v="Paul Stevenson"/>
    <x v="2"/>
    <s v="United States"/>
    <s v="Seattle"/>
    <x v="13"/>
    <x v="1"/>
    <s v="FUR-FU-10002364"/>
    <s v="Furniture"/>
    <x v="3"/>
    <s v="Eldon Expressions Wood Desk Accessories, Oak"/>
    <n v="22.14"/>
    <n v="3"/>
    <n v="6.4206000000000003"/>
    <x v="4"/>
    <x v="9"/>
  </r>
  <r>
    <x v="1653"/>
    <x v="388"/>
    <n v="43048"/>
    <x v="0"/>
    <s v="KN-16390"/>
    <s v="Katherine Nockton"/>
    <x v="1"/>
    <s v="United States"/>
    <s v="Clinton"/>
    <x v="32"/>
    <x v="2"/>
    <s v="FUR-CH-10000422"/>
    <s v="Furniture"/>
    <x v="1"/>
    <s v="Global Highback Leather Tilter in Burgundy"/>
    <n v="272.97000000000003"/>
    <n v="3"/>
    <n v="43.675199999999997"/>
    <x v="3"/>
    <x v="0"/>
  </r>
  <r>
    <x v="1654"/>
    <x v="860"/>
    <n v="42155"/>
    <x v="2"/>
    <s v="VP-21760"/>
    <s v="Victoria Pisteka"/>
    <x v="1"/>
    <s v="United States"/>
    <s v="Columbus"/>
    <x v="15"/>
    <x v="2"/>
    <s v="FUR-FU-10002506"/>
    <s v="Furniture"/>
    <x v="3"/>
    <s v="Tensor &quot;Hersey Kiss&quot; Styled Floor Lamp"/>
    <n v="41.567999999999998"/>
    <n v="4"/>
    <n v="-4.1567999999999996"/>
    <x v="3"/>
    <x v="7"/>
  </r>
  <r>
    <x v="1654"/>
    <x v="860"/>
    <n v="42155"/>
    <x v="2"/>
    <s v="VP-21760"/>
    <s v="Victoria Pisteka"/>
    <x v="1"/>
    <s v="United States"/>
    <s v="Columbus"/>
    <x v="15"/>
    <x v="2"/>
    <s v="FUR-CH-10000863"/>
    <s v="Furniture"/>
    <x v="1"/>
    <s v="Novimex Swivel Fabric Task Chair"/>
    <n v="317.05799999999999"/>
    <n v="3"/>
    <n v="-86.058599999999998"/>
    <x v="3"/>
    <x v="7"/>
  </r>
  <r>
    <x v="1655"/>
    <x v="520"/>
    <n v="42000"/>
    <x v="0"/>
    <s v="CC-12670"/>
    <s v="Craig Carreira"/>
    <x v="0"/>
    <s v="United States"/>
    <s v="Tampa"/>
    <x v="1"/>
    <x v="0"/>
    <s v="FUR-CH-10004698"/>
    <s v="Furniture"/>
    <x v="1"/>
    <s v="Padded Folding Chairs, Black, 4/Carton"/>
    <n v="64.784000000000006"/>
    <n v="1"/>
    <n v="6.4783999999999997"/>
    <x v="4"/>
    <x v="5"/>
  </r>
  <r>
    <x v="1656"/>
    <x v="60"/>
    <n v="42978"/>
    <x v="1"/>
    <s v="SF-20200"/>
    <s v="Sarah Foster"/>
    <x v="0"/>
    <s v="United States"/>
    <s v="Mesa"/>
    <x v="22"/>
    <x v="1"/>
    <s v="FUR-FU-10004973"/>
    <s v="Furniture"/>
    <x v="3"/>
    <s v="Flat Face Poster Frame"/>
    <n v="120.57599999999999"/>
    <n v="8"/>
    <n v="33.1584"/>
    <x v="4"/>
    <x v="10"/>
  </r>
  <r>
    <x v="1657"/>
    <x v="551"/>
    <n v="42302"/>
    <x v="3"/>
    <s v="DG-13300"/>
    <s v="Deirdre Greer"/>
    <x v="1"/>
    <s v="United States"/>
    <s v="Denver"/>
    <x v="12"/>
    <x v="1"/>
    <s v="FUR-CH-10000422"/>
    <s v="Furniture"/>
    <x v="1"/>
    <s v="Global Highback Leather Tilter in Burgundy"/>
    <n v="582.33600000000001"/>
    <n v="8"/>
    <n v="-29.116800000000001"/>
    <x v="7"/>
    <x v="1"/>
  </r>
  <r>
    <x v="1658"/>
    <x v="23"/>
    <n v="41905"/>
    <x v="2"/>
    <s v="MW-18220"/>
    <s v="Mitch Webber"/>
    <x v="0"/>
    <s v="United States"/>
    <s v="New York City"/>
    <x v="7"/>
    <x v="2"/>
    <s v="FUR-CH-10001394"/>
    <s v="Furniture"/>
    <x v="1"/>
    <s v="Global Leather Executive Chair"/>
    <n v="631.78200000000004"/>
    <n v="2"/>
    <n v="140.39599999999999"/>
    <x v="0"/>
    <x v="4"/>
  </r>
  <r>
    <x v="1658"/>
    <x v="23"/>
    <n v="41905"/>
    <x v="2"/>
    <s v="MW-18220"/>
    <s v="Mitch Webber"/>
    <x v="0"/>
    <s v="United States"/>
    <s v="New York City"/>
    <x v="7"/>
    <x v="2"/>
    <s v="FUR-BO-10002213"/>
    <s v="Furniture"/>
    <x v="0"/>
    <s v="DMI Eclipse Executive Suite Bookcases"/>
    <n v="801.56799999999998"/>
    <n v="2"/>
    <n v="-10.019600000000001"/>
    <x v="0"/>
    <x v="4"/>
  </r>
  <r>
    <x v="1659"/>
    <x v="861"/>
    <n v="41818"/>
    <x v="1"/>
    <s v="LP-17080"/>
    <s v="Liz Pelletier"/>
    <x v="0"/>
    <s v="United States"/>
    <s v="Tucson"/>
    <x v="22"/>
    <x v="1"/>
    <s v="FUR-FU-10001731"/>
    <s v="Furniture"/>
    <x v="3"/>
    <s v="Acrylic Self-Standing Desk Frames"/>
    <n v="4.2720000000000002"/>
    <n v="2"/>
    <n v="0.96120000000000005"/>
    <x v="4"/>
    <x v="2"/>
  </r>
  <r>
    <x v="1660"/>
    <x v="577"/>
    <n v="42599"/>
    <x v="0"/>
    <s v="NP-18700"/>
    <s v="Nora Preis"/>
    <x v="0"/>
    <s v="United States"/>
    <s v="New York City"/>
    <x v="7"/>
    <x v="2"/>
    <s v="FUR-TA-10001095"/>
    <s v="Furniture"/>
    <x v="2"/>
    <s v="Chromcraft Round Conference Tables"/>
    <n v="209.148"/>
    <n v="2"/>
    <n v="-66.230199999999996"/>
    <x v="2"/>
    <x v="10"/>
  </r>
  <r>
    <x v="1661"/>
    <x v="320"/>
    <n v="43002"/>
    <x v="0"/>
    <s v="LC-17140"/>
    <s v="Logan Currie"/>
    <x v="0"/>
    <s v="United States"/>
    <s v="New York City"/>
    <x v="7"/>
    <x v="2"/>
    <s v="FUR-FU-10004864"/>
    <s v="Furniture"/>
    <x v="3"/>
    <s v="Eldon 500 Class Desk Accessories"/>
    <n v="12.07"/>
    <n v="1"/>
    <n v="3.9830999999999999"/>
    <x v="3"/>
    <x v="4"/>
  </r>
  <r>
    <x v="1662"/>
    <x v="247"/>
    <n v="43082"/>
    <x v="2"/>
    <s v="WB-21850"/>
    <s v="William Brown"/>
    <x v="0"/>
    <s v="United States"/>
    <s v="Philadelphia"/>
    <x v="3"/>
    <x v="2"/>
    <s v="FUR-FU-10001475"/>
    <s v="Furniture"/>
    <x v="3"/>
    <s v="Contract Clock, 14&quot;, Brown"/>
    <n v="87.92"/>
    <n v="5"/>
    <n v="15.385999999999999"/>
    <x v="0"/>
    <x v="5"/>
  </r>
  <r>
    <x v="1663"/>
    <x v="369"/>
    <n v="42033"/>
    <x v="2"/>
    <s v="SC-20305"/>
    <s v="Sean Christensen"/>
    <x v="0"/>
    <s v="United States"/>
    <s v="Los Angeles"/>
    <x v="2"/>
    <x v="1"/>
    <s v="FUR-CH-10002024"/>
    <s v="Furniture"/>
    <x v="1"/>
    <s v="HON 5400 Series Task Chairs for Big and Tall"/>
    <n v="2803.92"/>
    <n v="5"/>
    <n v="0"/>
    <x v="3"/>
    <x v="8"/>
  </r>
  <r>
    <x v="1664"/>
    <x v="862"/>
    <n v="42299"/>
    <x v="1"/>
    <s v="JC-15775"/>
    <s v="John Castell"/>
    <x v="0"/>
    <s v="United States"/>
    <s v="Seattle"/>
    <x v="13"/>
    <x v="1"/>
    <s v="FUR-FU-10002505"/>
    <s v="Furniture"/>
    <x v="3"/>
    <s v="Eldon 100 Class Desk Accessories"/>
    <n v="10.11"/>
    <n v="3"/>
    <n v="3.2351999999999999"/>
    <x v="4"/>
    <x v="1"/>
  </r>
  <r>
    <x v="1665"/>
    <x v="639"/>
    <n v="41899"/>
    <x v="0"/>
    <s v="LW-17215"/>
    <s v="Luke Weiss"/>
    <x v="0"/>
    <s v="United States"/>
    <s v="New York City"/>
    <x v="7"/>
    <x v="2"/>
    <s v="FUR-CH-10002024"/>
    <s v="Furniture"/>
    <x v="1"/>
    <s v="HON 5400 Series Task Chairs for Big and Tall"/>
    <n v="3785.2919999999999"/>
    <n v="6"/>
    <n v="420.58800000000002"/>
    <x v="2"/>
    <x v="4"/>
  </r>
  <r>
    <x v="1666"/>
    <x v="863"/>
    <n v="41974"/>
    <x v="1"/>
    <s v="JO-15145"/>
    <s v="Jack O'Briant"/>
    <x v="1"/>
    <s v="United States"/>
    <s v="Buffalo"/>
    <x v="7"/>
    <x v="2"/>
    <s v="FUR-FU-10003268"/>
    <s v="Furniture"/>
    <x v="3"/>
    <s v="Eldon Radial Chair Mat for Low to Medium Pile Carpets"/>
    <n v="199.9"/>
    <n v="5"/>
    <n v="39.979999999999997"/>
    <x v="4"/>
    <x v="0"/>
  </r>
  <r>
    <x v="1667"/>
    <x v="89"/>
    <n v="41775"/>
    <x v="1"/>
    <s v="VW-21775"/>
    <s v="Victoria Wilson"/>
    <x v="1"/>
    <s v="United States"/>
    <s v="Huntsville"/>
    <x v="5"/>
    <x v="3"/>
    <s v="FUR-CH-10000015"/>
    <s v="Furniture"/>
    <x v="1"/>
    <s v="Hon Multipurpose Stacking Arm Chairs"/>
    <n v="1212.96"/>
    <n v="8"/>
    <n v="-69.311999999999998"/>
    <x v="2"/>
    <x v="7"/>
  </r>
  <r>
    <x v="1668"/>
    <x v="797"/>
    <n v="42248"/>
    <x v="1"/>
    <s v="BP-11185"/>
    <s v="Ben Peterman"/>
    <x v="1"/>
    <s v="United States"/>
    <s v="Dallas"/>
    <x v="5"/>
    <x v="3"/>
    <s v="FUR-TA-10004607"/>
    <s v="Furniture"/>
    <x v="2"/>
    <s v="Hon 2111 Invitation Series Straight Table"/>
    <n v="103.48099999999999"/>
    <n v="1"/>
    <n v="-16.261299999999999"/>
    <x v="4"/>
    <x v="10"/>
  </r>
  <r>
    <x v="1669"/>
    <x v="706"/>
    <n v="42889"/>
    <x v="1"/>
    <s v="DN-13690"/>
    <s v="Duane Noonan"/>
    <x v="0"/>
    <s v="United States"/>
    <s v="Tulsa"/>
    <x v="37"/>
    <x v="3"/>
    <s v="FUR-FU-10003664"/>
    <s v="Furniture"/>
    <x v="3"/>
    <s v="Electrix Architect's Clamp-On Swing Arm Lamp, Black"/>
    <n v="477.3"/>
    <n v="5"/>
    <n v="138.417"/>
    <x v="1"/>
    <x v="7"/>
  </r>
  <r>
    <x v="1670"/>
    <x v="608"/>
    <n v="43069"/>
    <x v="0"/>
    <s v="BS-11590"/>
    <s v="Brendan Sweed"/>
    <x v="1"/>
    <s v="United States"/>
    <s v="Louisville"/>
    <x v="0"/>
    <x v="0"/>
    <s v="FUR-CH-10001854"/>
    <s v="Furniture"/>
    <x v="1"/>
    <s v="Office Star - Professional Matrix Back Chair with 2-to-1 Synchro Tilt and Mesh Fabric Seat"/>
    <n v="701.96"/>
    <n v="2"/>
    <n v="168.47040000000001"/>
    <x v="2"/>
    <x v="0"/>
  </r>
  <r>
    <x v="1671"/>
    <x v="185"/>
    <n v="42697"/>
    <x v="1"/>
    <s v="JM-15265"/>
    <s v="Janet Molinari"/>
    <x v="1"/>
    <s v="United States"/>
    <s v="Seattle"/>
    <x v="13"/>
    <x v="1"/>
    <s v="FUR-FU-10000448"/>
    <s v="Furniture"/>
    <x v="3"/>
    <s v="Tenex Chairmats For Use With Carpeted Floors"/>
    <n v="31.96"/>
    <n v="2"/>
    <n v="1.5980000000000001"/>
    <x v="4"/>
    <x v="0"/>
  </r>
  <r>
    <x v="1672"/>
    <x v="864"/>
    <n v="43049"/>
    <x v="0"/>
    <s v="CD-12280"/>
    <s v="Christina DeMoss"/>
    <x v="0"/>
    <s v="United States"/>
    <s v="New York City"/>
    <x v="7"/>
    <x v="2"/>
    <s v="FUR-TA-10003469"/>
    <s v="Furniture"/>
    <x v="2"/>
    <s v="Balt Split Level Computer Training Table"/>
    <n v="166.5"/>
    <n v="2"/>
    <n v="-66.599999999999994"/>
    <x v="2"/>
    <x v="0"/>
  </r>
  <r>
    <x v="1672"/>
    <x v="864"/>
    <n v="43049"/>
    <x v="0"/>
    <s v="CD-12280"/>
    <s v="Christina DeMoss"/>
    <x v="0"/>
    <s v="United States"/>
    <s v="New York City"/>
    <x v="7"/>
    <x v="2"/>
    <s v="FUR-CH-10004875"/>
    <s v="Furniture"/>
    <x v="1"/>
    <s v="Harbour Creations 67200 Series Stacking Chairs"/>
    <n v="128.124"/>
    <n v="2"/>
    <n v="24.2012"/>
    <x v="2"/>
    <x v="0"/>
  </r>
  <r>
    <x v="1672"/>
    <x v="864"/>
    <n v="43049"/>
    <x v="0"/>
    <s v="CD-12280"/>
    <s v="Christina DeMoss"/>
    <x v="0"/>
    <s v="United States"/>
    <s v="New York City"/>
    <x v="7"/>
    <x v="2"/>
    <s v="FUR-FU-10004245"/>
    <s v="Furniture"/>
    <x v="3"/>
    <s v="Career Cubicle Clock, 8 1/4&quot;, Black"/>
    <n v="101.4"/>
    <n v="5"/>
    <n v="38.531999999999996"/>
    <x v="2"/>
    <x v="0"/>
  </r>
  <r>
    <x v="1673"/>
    <x v="151"/>
    <n v="42160"/>
    <x v="0"/>
    <s v="JM-15265"/>
    <s v="Janet Molinari"/>
    <x v="1"/>
    <s v="United States"/>
    <s v="Chicago"/>
    <x v="8"/>
    <x v="3"/>
    <s v="FUR-FU-10002703"/>
    <s v="Furniture"/>
    <x v="3"/>
    <s v="Tenex Traditional Chairmats for Hard Floors, Average Lip, 36&quot; x 48&quot;"/>
    <n v="51.56"/>
    <n v="2"/>
    <n v="-61.872"/>
    <x v="2"/>
    <x v="7"/>
  </r>
  <r>
    <x v="1674"/>
    <x v="674"/>
    <n v="42708"/>
    <x v="0"/>
    <s v="MY-18295"/>
    <s v="Muhammed Yedwab"/>
    <x v="1"/>
    <s v="United States"/>
    <s v="Houston"/>
    <x v="5"/>
    <x v="3"/>
    <s v="FUR-BO-10003893"/>
    <s v="Furniture"/>
    <x v="0"/>
    <s v="Sauder Camden County Collection Library"/>
    <n v="781.86400000000003"/>
    <n v="10"/>
    <n v="-137.976"/>
    <x v="3"/>
    <x v="5"/>
  </r>
  <r>
    <x v="1675"/>
    <x v="176"/>
    <n v="43020"/>
    <x v="3"/>
    <s v="NF-18385"/>
    <s v="Natalie Fritzler"/>
    <x v="0"/>
    <s v="United States"/>
    <s v="Wheeling"/>
    <x v="47"/>
    <x v="2"/>
    <s v="FUR-TA-10001932"/>
    <s v="Furniture"/>
    <x v="2"/>
    <s v="Chromcraft 48&quot; x 96&quot; Racetrack Double Pedestal Table"/>
    <n v="673.34400000000005"/>
    <n v="3"/>
    <n v="-76.953599999999994"/>
    <x v="7"/>
    <x v="1"/>
  </r>
  <r>
    <x v="1676"/>
    <x v="865"/>
    <n v="42377"/>
    <x v="1"/>
    <s v="BO-11350"/>
    <s v="Bill Overfelt"/>
    <x v="1"/>
    <s v="United States"/>
    <s v="Broken Arrow"/>
    <x v="37"/>
    <x v="3"/>
    <s v="FUR-TA-10000617"/>
    <s v="Furniture"/>
    <x v="2"/>
    <s v="Hon Practical Foundations 30 x 60 Training Table, Light Gray/Charcoal"/>
    <n v="1592.85"/>
    <n v="7"/>
    <n v="350.42700000000002"/>
    <x v="2"/>
    <x v="8"/>
  </r>
  <r>
    <x v="1677"/>
    <x v="205"/>
    <n v="42520"/>
    <x v="1"/>
    <s v="CM-12235"/>
    <s v="Chris McAfee"/>
    <x v="0"/>
    <s v="United States"/>
    <s v="Milwaukee"/>
    <x v="16"/>
    <x v="3"/>
    <s v="FUR-FU-10002088"/>
    <s v="Furniture"/>
    <x v="3"/>
    <s v="Nu-Dell Float Frame 11 x 14 1/2"/>
    <n v="26.94"/>
    <n v="3"/>
    <n v="11.3148"/>
    <x v="4"/>
    <x v="7"/>
  </r>
  <r>
    <x v="1678"/>
    <x v="141"/>
    <n v="42332"/>
    <x v="1"/>
    <s v="KW-16570"/>
    <s v="Kelly Williams"/>
    <x v="0"/>
    <s v="United States"/>
    <s v="San Francisco"/>
    <x v="2"/>
    <x v="1"/>
    <s v="FUR-FU-10001546"/>
    <s v="Furniture"/>
    <x v="3"/>
    <s v="Dana Swing-Arm Lamps"/>
    <n v="32.04"/>
    <n v="3"/>
    <n v="8.01"/>
    <x v="4"/>
    <x v="0"/>
  </r>
  <r>
    <x v="1679"/>
    <x v="703"/>
    <n v="42889"/>
    <x v="0"/>
    <s v="KT-16480"/>
    <s v="Kean Thornton"/>
    <x v="0"/>
    <s v="United States"/>
    <s v="Dallas"/>
    <x v="5"/>
    <x v="3"/>
    <s v="FUR-BO-10001811"/>
    <s v="Furniture"/>
    <x v="0"/>
    <s v="Atlantic Metals Mobile 5-Shelf Bookcases, Custom Colors"/>
    <n v="204.66640000000001"/>
    <n v="1"/>
    <n v="-6.0195999999999996"/>
    <x v="4"/>
    <x v="7"/>
  </r>
  <r>
    <x v="1680"/>
    <x v="446"/>
    <n v="43075"/>
    <x v="2"/>
    <s v="PB-18805"/>
    <s v="Patrick Bzostek"/>
    <x v="2"/>
    <s v="United States"/>
    <s v="Seattle"/>
    <x v="13"/>
    <x v="1"/>
    <s v="FUR-FU-10003268"/>
    <s v="Furniture"/>
    <x v="3"/>
    <s v="Eldon Radial Chair Mat for Low to Medium Pile Carpets"/>
    <n v="199.9"/>
    <n v="5"/>
    <n v="39.979999999999997"/>
    <x v="5"/>
    <x v="5"/>
  </r>
  <r>
    <x v="1681"/>
    <x v="78"/>
    <n v="42674"/>
    <x v="1"/>
    <s v="BW-11200"/>
    <s v="Ben Wallace"/>
    <x v="0"/>
    <s v="United States"/>
    <s v="New York City"/>
    <x v="7"/>
    <x v="2"/>
    <s v="FUR-CH-10000553"/>
    <s v="Furniture"/>
    <x v="1"/>
    <s v="Metal Folding Chairs, Beige, 4/Carton"/>
    <n v="427.64400000000001"/>
    <n v="14"/>
    <n v="80.777199999999993"/>
    <x v="4"/>
    <x v="1"/>
  </r>
  <r>
    <x v="1682"/>
    <x v="235"/>
    <n v="42900"/>
    <x v="0"/>
    <s v="TS-21610"/>
    <s v="Troy Staebel"/>
    <x v="0"/>
    <s v="United States"/>
    <s v="Chicago"/>
    <x v="8"/>
    <x v="3"/>
    <s v="FUR-FU-10002364"/>
    <s v="Furniture"/>
    <x v="3"/>
    <s v="Eldon Expressions Wood Desk Accessories, Oak"/>
    <n v="8.8559999999999999"/>
    <n v="3"/>
    <n v="-6.8634000000000004"/>
    <x v="3"/>
    <x v="2"/>
  </r>
  <r>
    <x v="1683"/>
    <x v="228"/>
    <n v="42640"/>
    <x v="2"/>
    <s v="AS-10045"/>
    <s v="Aaron Smayling"/>
    <x v="1"/>
    <s v="United States"/>
    <s v="San Francisco"/>
    <x v="2"/>
    <x v="1"/>
    <s v="FUR-BO-10002613"/>
    <s v="Furniture"/>
    <x v="0"/>
    <s v="Atlantic Metals Mobile 4-Shelf Bookcases, Custom Colors"/>
    <n v="477.666"/>
    <n v="2"/>
    <n v="84.293999999999997"/>
    <x v="3"/>
    <x v="4"/>
  </r>
  <r>
    <x v="1684"/>
    <x v="866"/>
    <n v="42140"/>
    <x v="0"/>
    <s v="PS-18970"/>
    <s v="Paul Stevenson"/>
    <x v="2"/>
    <s v="United States"/>
    <s v="Phoenix"/>
    <x v="22"/>
    <x v="1"/>
    <s v="FUR-CH-10004540"/>
    <s v="Furniture"/>
    <x v="1"/>
    <s v="Global Chrome Stack Chair"/>
    <n v="191.96799999999999"/>
    <n v="7"/>
    <n v="16.7972"/>
    <x v="2"/>
    <x v="7"/>
  </r>
  <r>
    <x v="1685"/>
    <x v="867"/>
    <n v="42226"/>
    <x v="1"/>
    <s v="RP-19270"/>
    <s v="Rachel Payne"/>
    <x v="1"/>
    <s v="United States"/>
    <s v="Houston"/>
    <x v="5"/>
    <x v="3"/>
    <s v="FUR-BO-10003965"/>
    <s v="Furniture"/>
    <x v="0"/>
    <s v="O'Sullivan Manor Hill 2-Door Library in Brianna Oak"/>
    <n v="369.19920000000002"/>
    <n v="3"/>
    <n v="-114.01739999999999"/>
    <x v="4"/>
    <x v="10"/>
  </r>
  <r>
    <x v="1686"/>
    <x v="710"/>
    <n v="42640"/>
    <x v="1"/>
    <s v="SM-20950"/>
    <s v="Suzanne McNair"/>
    <x v="1"/>
    <s v="United States"/>
    <s v="Broomfield"/>
    <x v="12"/>
    <x v="1"/>
    <s v="FUR-FU-10000246"/>
    <s v="Furniture"/>
    <x v="3"/>
    <s v="Aluminum Document Frame"/>
    <n v="68.432000000000002"/>
    <n v="7"/>
    <n v="8.5540000000000003"/>
    <x v="2"/>
    <x v="4"/>
  </r>
  <r>
    <x v="1687"/>
    <x v="44"/>
    <n v="42340"/>
    <x v="1"/>
    <s v="EB-14110"/>
    <s v="Eugene Barchas"/>
    <x v="0"/>
    <s v="United States"/>
    <s v="Columbus"/>
    <x v="15"/>
    <x v="2"/>
    <s v="FUR-FU-10003799"/>
    <s v="Furniture"/>
    <x v="3"/>
    <s v="Seth Thomas 13 1/2&quot; Wall Clock"/>
    <n v="71.12"/>
    <n v="5"/>
    <n v="9.7789999999999999"/>
    <x v="4"/>
    <x v="0"/>
  </r>
  <r>
    <x v="1688"/>
    <x v="868"/>
    <n v="41931"/>
    <x v="0"/>
    <s v="EB-14170"/>
    <s v="Evan Bailliet"/>
    <x v="0"/>
    <s v="United States"/>
    <s v="Houston"/>
    <x v="5"/>
    <x v="3"/>
    <s v="FUR-FU-10004586"/>
    <s v="Furniture"/>
    <x v="3"/>
    <s v="G.E. Longer-Life Indoor Recessed Floodlight Bulbs"/>
    <n v="5.3120000000000003"/>
    <n v="2"/>
    <n v="-1.5935999999999999"/>
    <x v="3"/>
    <x v="1"/>
  </r>
  <r>
    <x v="1689"/>
    <x v="869"/>
    <n v="42495"/>
    <x v="2"/>
    <s v="SM-20905"/>
    <s v="Susan MacKendrick"/>
    <x v="0"/>
    <s v="United States"/>
    <s v="Newark"/>
    <x v="15"/>
    <x v="2"/>
    <s v="FUR-FU-10001876"/>
    <s v="Furniture"/>
    <x v="3"/>
    <s v="Computer Room Manger, 14&quot;"/>
    <n v="51.968000000000004"/>
    <n v="2"/>
    <n v="10.393599999999999"/>
    <x v="3"/>
    <x v="7"/>
  </r>
  <r>
    <x v="1690"/>
    <x v="870"/>
    <n v="41729"/>
    <x v="3"/>
    <s v="TG-21640"/>
    <s v="Trudy Glocke"/>
    <x v="0"/>
    <s v="United States"/>
    <s v="Tampa"/>
    <x v="1"/>
    <x v="0"/>
    <s v="FUR-CH-10002965"/>
    <s v="Furniture"/>
    <x v="1"/>
    <s v="Global Leather Highback Executive Chair with Pneumatic Height Adjustment, Black"/>
    <n v="1125.4880000000001"/>
    <n v="7"/>
    <n v="98.480199999999996"/>
    <x v="7"/>
    <x v="9"/>
  </r>
  <r>
    <x v="1691"/>
    <x v="871"/>
    <n v="42229"/>
    <x v="3"/>
    <s v="SF-20065"/>
    <s v="Sandra Flanagan"/>
    <x v="0"/>
    <s v="United States"/>
    <s v="Pomona"/>
    <x v="2"/>
    <x v="1"/>
    <s v="FUR-FU-10001889"/>
    <s v="Furniture"/>
    <x v="3"/>
    <s v="Ultra Door Pull Handle"/>
    <n v="31.56"/>
    <n v="3"/>
    <n v="10.4148"/>
    <x v="7"/>
    <x v="10"/>
  </r>
  <r>
    <x v="1692"/>
    <x v="753"/>
    <n v="42152"/>
    <x v="0"/>
    <s v="PS-18760"/>
    <s v="Pamela Stobb"/>
    <x v="0"/>
    <s v="United States"/>
    <s v="San Antonio"/>
    <x v="5"/>
    <x v="3"/>
    <s v="FUR-CH-10000863"/>
    <s v="Furniture"/>
    <x v="1"/>
    <s v="Novimex Swivel Fabric Task Chair"/>
    <n v="105.68600000000001"/>
    <n v="1"/>
    <n v="-28.686199999999999"/>
    <x v="3"/>
    <x v="7"/>
  </r>
  <r>
    <x v="1692"/>
    <x v="753"/>
    <n v="42152"/>
    <x v="0"/>
    <s v="PS-18760"/>
    <s v="Pamela Stobb"/>
    <x v="0"/>
    <s v="United States"/>
    <s v="San Antonio"/>
    <x v="5"/>
    <x v="3"/>
    <s v="FUR-CH-10004754"/>
    <s v="Furniture"/>
    <x v="1"/>
    <s v="Global Stack Chair with Arms, Black"/>
    <n v="104.93"/>
    <n v="5"/>
    <n v="-4.4969999999999999"/>
    <x v="3"/>
    <x v="7"/>
  </r>
  <r>
    <x v="1693"/>
    <x v="732"/>
    <n v="42994"/>
    <x v="2"/>
    <s v="RB-19705"/>
    <s v="Roger Barcio"/>
    <x v="2"/>
    <s v="United States"/>
    <s v="New York City"/>
    <x v="7"/>
    <x v="2"/>
    <s v="FUR-CH-10003298"/>
    <s v="Furniture"/>
    <x v="1"/>
    <s v="Office Star - Contemporary Task Swivel chair with Loop Arms, Charcoal"/>
    <n v="589.41"/>
    <n v="5"/>
    <n v="-6.5490000000000004"/>
    <x v="3"/>
    <x v="4"/>
  </r>
  <r>
    <x v="1694"/>
    <x v="542"/>
    <n v="42913"/>
    <x v="0"/>
    <s v="SB-20185"/>
    <s v="Sarah Brown"/>
    <x v="0"/>
    <s v="United States"/>
    <s v="New York City"/>
    <x v="7"/>
    <x v="2"/>
    <s v="FUR-BO-10002213"/>
    <s v="Furniture"/>
    <x v="0"/>
    <s v="DMI Eclipse Executive Suite Bookcases"/>
    <n v="400.78399999999999"/>
    <n v="1"/>
    <n v="-5.0098000000000003"/>
    <x v="3"/>
    <x v="2"/>
  </r>
  <r>
    <x v="1695"/>
    <x v="830"/>
    <n v="42583"/>
    <x v="1"/>
    <s v="BF-11005"/>
    <s v="Barry Franz"/>
    <x v="2"/>
    <s v="United States"/>
    <s v="Pasadena"/>
    <x v="5"/>
    <x v="3"/>
    <s v="FUR-FU-10003691"/>
    <s v="Furniture"/>
    <x v="3"/>
    <s v="Eldon Image Series Desk Accessories, Ebony"/>
    <n v="24.7"/>
    <n v="5"/>
    <n v="-9.8800000000000008"/>
    <x v="4"/>
    <x v="3"/>
  </r>
  <r>
    <x v="1695"/>
    <x v="830"/>
    <n v="42583"/>
    <x v="1"/>
    <s v="BF-11005"/>
    <s v="Barry Franz"/>
    <x v="2"/>
    <s v="United States"/>
    <s v="Pasadena"/>
    <x v="5"/>
    <x v="3"/>
    <s v="FUR-FU-10003806"/>
    <s v="Furniture"/>
    <x v="3"/>
    <s v="Tenex Chairmat w/ Average Lip, 45&quot; x 53&quot;"/>
    <n v="302.72000000000003"/>
    <n v="5"/>
    <n v="-378.4"/>
    <x v="4"/>
    <x v="3"/>
  </r>
  <r>
    <x v="1696"/>
    <x v="208"/>
    <n v="42270"/>
    <x v="1"/>
    <s v="FC-14245"/>
    <s v="Frank Carlisle"/>
    <x v="2"/>
    <s v="United States"/>
    <s v="Sacramento"/>
    <x v="2"/>
    <x v="1"/>
    <s v="FUR-FU-10003464"/>
    <s v="Furniture"/>
    <x v="3"/>
    <s v="Seth Thomas 8 1/2&quot; Cubicle Clock"/>
    <n v="60.84"/>
    <n v="3"/>
    <n v="19.468800000000002"/>
    <x v="4"/>
    <x v="4"/>
  </r>
  <r>
    <x v="1697"/>
    <x v="9"/>
    <n v="42544"/>
    <x v="1"/>
    <s v="DM-13345"/>
    <s v="Denise Monton"/>
    <x v="1"/>
    <s v="United States"/>
    <s v="Rochester"/>
    <x v="7"/>
    <x v="2"/>
    <s v="FUR-TA-10003715"/>
    <s v="Furniture"/>
    <x v="2"/>
    <s v="Hon 2111 Invitation Series Corner Table"/>
    <n v="376.86599999999999"/>
    <n v="3"/>
    <n v="-213.5574"/>
    <x v="6"/>
    <x v="2"/>
  </r>
  <r>
    <x v="1698"/>
    <x v="872"/>
    <n v="42509"/>
    <x v="0"/>
    <s v="SC-20095"/>
    <s v="Sanjit Chand"/>
    <x v="0"/>
    <s v="United States"/>
    <s v="Los Angeles"/>
    <x v="2"/>
    <x v="1"/>
    <s v="FUR-FU-10002116"/>
    <s v="Furniture"/>
    <x v="3"/>
    <s v="Tenex Carpeted, Granite-Look or Clear Contemporary Contour Shape Chair Mats"/>
    <n v="282.83999999999997"/>
    <n v="4"/>
    <n v="19.7988"/>
    <x v="0"/>
    <x v="7"/>
  </r>
  <r>
    <x v="1699"/>
    <x v="656"/>
    <n v="42916"/>
    <x v="2"/>
    <s v="ME-17725"/>
    <s v="Max Engle"/>
    <x v="0"/>
    <s v="United States"/>
    <s v="Dallas"/>
    <x v="5"/>
    <x v="3"/>
    <s v="FUR-TA-10002855"/>
    <s v="Furniture"/>
    <x v="2"/>
    <s v="Bevis Round Conference Table Top &amp; Single Column Base"/>
    <n v="307.31400000000002"/>
    <n v="3"/>
    <n v="-39.511800000000001"/>
    <x v="5"/>
    <x v="2"/>
  </r>
  <r>
    <x v="1699"/>
    <x v="656"/>
    <n v="42916"/>
    <x v="2"/>
    <s v="ME-17725"/>
    <s v="Max Engle"/>
    <x v="0"/>
    <s v="United States"/>
    <s v="Dallas"/>
    <x v="5"/>
    <x v="3"/>
    <s v="FUR-BO-10000780"/>
    <s v="Furniture"/>
    <x v="0"/>
    <s v="O'Sullivan Plantations 2-Door Library in Landvery Oak"/>
    <n v="409.99919999999997"/>
    <n v="3"/>
    <n v="-96.470399999999998"/>
    <x v="5"/>
    <x v="2"/>
  </r>
  <r>
    <x v="1700"/>
    <x v="873"/>
    <n v="41929"/>
    <x v="2"/>
    <s v="TC-21295"/>
    <s v="Toby Carlisle"/>
    <x v="0"/>
    <s v="United States"/>
    <s v="Everett"/>
    <x v="20"/>
    <x v="2"/>
    <s v="FUR-CH-10000749"/>
    <s v="Furniture"/>
    <x v="1"/>
    <s v="Office Star - Ergonomic Mid Back Chair with 2-Way Adjustable Arms"/>
    <n v="1628.82"/>
    <n v="9"/>
    <n v="260.6112"/>
    <x v="0"/>
    <x v="1"/>
  </r>
  <r>
    <x v="1701"/>
    <x v="356"/>
    <n v="41968"/>
    <x v="1"/>
    <s v="MH-17785"/>
    <s v="Maya Herman"/>
    <x v="1"/>
    <s v="United States"/>
    <s v="Seattle"/>
    <x v="13"/>
    <x v="1"/>
    <s v="FUR-FU-10003553"/>
    <s v="Furniture"/>
    <x v="3"/>
    <s v="Howard Miller 13-1/2&quot; Diameter Rosebrook Wall Clock"/>
    <n v="137.54"/>
    <n v="2"/>
    <n v="55.015999999999998"/>
    <x v="1"/>
    <x v="0"/>
  </r>
  <r>
    <x v="1701"/>
    <x v="356"/>
    <n v="41968"/>
    <x v="1"/>
    <s v="MH-17785"/>
    <s v="Maya Herman"/>
    <x v="1"/>
    <s v="United States"/>
    <s v="Seattle"/>
    <x v="13"/>
    <x v="1"/>
    <s v="FUR-TA-10003008"/>
    <s v="Furniture"/>
    <x v="2"/>
    <s v="Lesro Round Back Collection Coffee Table, End Table"/>
    <n v="730.2"/>
    <n v="4"/>
    <n v="94.926000000000002"/>
    <x v="1"/>
    <x v="0"/>
  </r>
  <r>
    <x v="1702"/>
    <x v="874"/>
    <n v="42035"/>
    <x v="0"/>
    <s v="JH-15985"/>
    <s v="Joseph Holt"/>
    <x v="0"/>
    <s v="United States"/>
    <s v="Concord"/>
    <x v="30"/>
    <x v="0"/>
    <s v="FUR-TA-10000198"/>
    <s v="Furniture"/>
    <x v="2"/>
    <s v="Chromcraft Bull-Nose Wood Oval Conference Tables &amp; Bases"/>
    <n v="4297.6440000000002"/>
    <n v="13"/>
    <n v="-1862.3124"/>
    <x v="0"/>
    <x v="8"/>
  </r>
  <r>
    <x v="1703"/>
    <x v="600"/>
    <n v="41710"/>
    <x v="1"/>
    <s v="CM-12715"/>
    <s v="Craig Molinari"/>
    <x v="1"/>
    <s v="United States"/>
    <s v="Seattle"/>
    <x v="13"/>
    <x v="1"/>
    <s v="FUR-CH-10002780"/>
    <s v="Furniture"/>
    <x v="1"/>
    <s v="Office Star - Task Chair with Contemporary Loop Arms"/>
    <n v="436.70400000000001"/>
    <n v="6"/>
    <n v="21.8352"/>
    <x v="2"/>
    <x v="9"/>
  </r>
  <r>
    <x v="1703"/>
    <x v="600"/>
    <n v="41710"/>
    <x v="1"/>
    <s v="CM-12715"/>
    <s v="Craig Molinari"/>
    <x v="1"/>
    <s v="United States"/>
    <s v="Seattle"/>
    <x v="13"/>
    <x v="1"/>
    <s v="FUR-CH-10004495"/>
    <s v="Furniture"/>
    <x v="1"/>
    <s v="Global Leather and Oak Executive Chair, Black"/>
    <n v="481.56799999999998"/>
    <n v="2"/>
    <n v="54.176400000000001"/>
    <x v="2"/>
    <x v="9"/>
  </r>
  <r>
    <x v="1704"/>
    <x v="675"/>
    <n v="42704"/>
    <x v="1"/>
    <s v="MS-17365"/>
    <s v="Maribeth Schnelling"/>
    <x v="0"/>
    <s v="United States"/>
    <s v="Los Angeles"/>
    <x v="2"/>
    <x v="1"/>
    <s v="FUR-BO-10002213"/>
    <s v="Furniture"/>
    <x v="0"/>
    <s v="DMI Eclipse Executive Suite Bookcases"/>
    <n v="3406.6640000000002"/>
    <n v="8"/>
    <n v="160.31360000000001"/>
    <x v="4"/>
    <x v="0"/>
  </r>
  <r>
    <x v="1704"/>
    <x v="675"/>
    <n v="42704"/>
    <x v="1"/>
    <s v="MS-17365"/>
    <s v="Maribeth Schnelling"/>
    <x v="0"/>
    <s v="United States"/>
    <s v="Los Angeles"/>
    <x v="2"/>
    <x v="1"/>
    <s v="FUR-FU-10002937"/>
    <s v="Furniture"/>
    <x v="3"/>
    <s v="GE 48&quot; Fluorescent Tube, Cool White Energy Saver, 34 Watts, 30/Box"/>
    <n v="595.38"/>
    <n v="6"/>
    <n v="297.69"/>
    <x v="4"/>
    <x v="0"/>
  </r>
  <r>
    <x v="1705"/>
    <x v="875"/>
    <n v="41911"/>
    <x v="1"/>
    <s v="AS-10090"/>
    <s v="Adam Shillingsburg"/>
    <x v="0"/>
    <s v="United States"/>
    <s v="New York City"/>
    <x v="7"/>
    <x v="2"/>
    <s v="FUR-FU-10001876"/>
    <s v="Furniture"/>
    <x v="3"/>
    <s v="Computer Room Manger, 14&quot;"/>
    <n v="97.44"/>
    <n v="3"/>
    <n v="35.078400000000002"/>
    <x v="1"/>
    <x v="4"/>
  </r>
  <r>
    <x v="1705"/>
    <x v="875"/>
    <n v="41911"/>
    <x v="1"/>
    <s v="AS-10090"/>
    <s v="Adam Shillingsburg"/>
    <x v="0"/>
    <s v="United States"/>
    <s v="New York City"/>
    <x v="7"/>
    <x v="2"/>
    <s v="FUR-CH-10004983"/>
    <s v="Furniture"/>
    <x v="1"/>
    <s v="Office Star - Mid Back Dual function Ergonomic High Back Chair with 2-Way Adjustable Arms"/>
    <n v="579.52800000000002"/>
    <n v="4"/>
    <n v="83.709599999999995"/>
    <x v="1"/>
    <x v="4"/>
  </r>
  <r>
    <x v="1706"/>
    <x v="716"/>
    <n v="43059"/>
    <x v="1"/>
    <s v="LC-16885"/>
    <s v="Lena Creighton"/>
    <x v="0"/>
    <s v="United States"/>
    <s v="Los Angeles"/>
    <x v="2"/>
    <x v="1"/>
    <s v="FUR-FU-10003268"/>
    <s v="Furniture"/>
    <x v="3"/>
    <s v="Eldon Radial Chair Mat for Low to Medium Pile Carpets"/>
    <n v="119.94"/>
    <n v="3"/>
    <n v="23.988"/>
    <x v="4"/>
    <x v="0"/>
  </r>
  <r>
    <x v="1706"/>
    <x v="716"/>
    <n v="43059"/>
    <x v="1"/>
    <s v="LC-16885"/>
    <s v="Lena Creighton"/>
    <x v="0"/>
    <s v="United States"/>
    <s v="Los Angeles"/>
    <x v="2"/>
    <x v="1"/>
    <s v="FUR-FU-10001847"/>
    <s v="Furniture"/>
    <x v="3"/>
    <s v="Eldon Image Series Black Desk Accessories"/>
    <n v="12.42"/>
    <n v="3"/>
    <n v="4.4711999999999996"/>
    <x v="4"/>
    <x v="0"/>
  </r>
  <r>
    <x v="1707"/>
    <x v="349"/>
    <n v="42500"/>
    <x v="1"/>
    <s v="GM-14500"/>
    <s v="Gene McClure"/>
    <x v="0"/>
    <s v="United States"/>
    <s v="Bakersfield"/>
    <x v="2"/>
    <x v="1"/>
    <s v="FUR-FU-10001617"/>
    <s v="Furniture"/>
    <x v="3"/>
    <s v="Executive Impressions 8-1/2&quot; Career Panel/Partition Cubicle Clock"/>
    <n v="41.6"/>
    <n v="4"/>
    <n v="14.144"/>
    <x v="4"/>
    <x v="7"/>
  </r>
  <r>
    <x v="1708"/>
    <x v="838"/>
    <n v="43087"/>
    <x v="1"/>
    <s v="EP-13915"/>
    <s v="Emily Phan"/>
    <x v="0"/>
    <s v="United States"/>
    <s v="San Francisco"/>
    <x v="2"/>
    <x v="1"/>
    <s v="FUR-FU-10001473"/>
    <s v="Furniture"/>
    <x v="3"/>
    <s v="Eldon Executive Woodline II Desk Accessories, Mahogany"/>
    <n v="201.04"/>
    <n v="8"/>
    <n v="54.280799999999999"/>
    <x v="2"/>
    <x v="5"/>
  </r>
  <r>
    <x v="1709"/>
    <x v="18"/>
    <n v="42325"/>
    <x v="1"/>
    <s v="PO-18850"/>
    <s v="Patrick O'Brill"/>
    <x v="0"/>
    <s v="United States"/>
    <s v="Houston"/>
    <x v="5"/>
    <x v="3"/>
    <s v="FUR-BO-10001811"/>
    <s v="Furniture"/>
    <x v="0"/>
    <s v="Atlantic Metals Mobile 5-Shelf Bookcases, Custom Colors"/>
    <n v="613.99919999999997"/>
    <n v="3"/>
    <n v="-18.058800000000002"/>
    <x v="4"/>
    <x v="0"/>
  </r>
  <r>
    <x v="1710"/>
    <x v="237"/>
    <n v="42440"/>
    <x v="3"/>
    <s v="BT-11485"/>
    <s v="Brad Thomas"/>
    <x v="2"/>
    <s v="United States"/>
    <s v="Philadelphia"/>
    <x v="3"/>
    <x v="2"/>
    <s v="FUR-FU-10001037"/>
    <s v="Furniture"/>
    <x v="3"/>
    <s v="DAX Charcoal/Nickel-Tone Document Frame, 5 x 7"/>
    <n v="30.335999999999999"/>
    <n v="4"/>
    <n v="9.48"/>
    <x v="7"/>
    <x v="9"/>
  </r>
  <r>
    <x v="1711"/>
    <x v="59"/>
    <n v="42670"/>
    <x v="1"/>
    <s v="CS-11950"/>
    <s v="Carlos Soltero"/>
    <x v="0"/>
    <s v="United States"/>
    <s v="Los Angeles"/>
    <x v="2"/>
    <x v="1"/>
    <s v="FUR-CH-10004626"/>
    <s v="Furniture"/>
    <x v="1"/>
    <s v="Office Star Flex Back Scooter Chair with Aluminum Finish Frame"/>
    <n v="242.136"/>
    <n v="3"/>
    <n v="12.1068"/>
    <x v="6"/>
    <x v="1"/>
  </r>
  <r>
    <x v="1711"/>
    <x v="59"/>
    <n v="42670"/>
    <x v="1"/>
    <s v="CS-11950"/>
    <s v="Carlos Soltero"/>
    <x v="0"/>
    <s v="United States"/>
    <s v="Los Angeles"/>
    <x v="2"/>
    <x v="1"/>
    <s v="FUR-FU-10003731"/>
    <s v="Furniture"/>
    <x v="3"/>
    <s v="Eldon Expressions Wood and Plastic Desk Accessories, Oak"/>
    <n v="19.96"/>
    <n v="2"/>
    <n v="5.5888"/>
    <x v="6"/>
    <x v="1"/>
  </r>
  <r>
    <x v="1712"/>
    <x v="726"/>
    <n v="41953"/>
    <x v="1"/>
    <s v="MD-17350"/>
    <s v="Maribeth Dona"/>
    <x v="0"/>
    <s v="United States"/>
    <s v="Philadelphia"/>
    <x v="3"/>
    <x v="2"/>
    <s v="FUR-FU-10001468"/>
    <s v="Furniture"/>
    <x v="3"/>
    <s v="Tenex Antistatic Computer Chair Mats"/>
    <n v="273.56799999999998"/>
    <n v="2"/>
    <n v="-34.195999999999998"/>
    <x v="2"/>
    <x v="0"/>
  </r>
  <r>
    <x v="1713"/>
    <x v="710"/>
    <n v="42639"/>
    <x v="1"/>
    <s v="CS-12250"/>
    <s v="Chris Selesnick"/>
    <x v="1"/>
    <s v="United States"/>
    <s v="Green Bay"/>
    <x v="16"/>
    <x v="3"/>
    <s v="FUR-FU-10002445"/>
    <s v="Furniture"/>
    <x v="3"/>
    <s v="DAX Two-Tone Rosewood/Black Document Frame, Desktop, 5 x 7"/>
    <n v="18.96"/>
    <n v="2"/>
    <n v="7.5839999999999996"/>
    <x v="4"/>
    <x v="4"/>
  </r>
  <r>
    <x v="1714"/>
    <x v="285"/>
    <n v="42420"/>
    <x v="1"/>
    <s v="JF-15565"/>
    <s v="Jill Fjeld"/>
    <x v="0"/>
    <s v="United States"/>
    <s v="New York City"/>
    <x v="7"/>
    <x v="2"/>
    <s v="FUR-CH-10001802"/>
    <s v="Furniture"/>
    <x v="1"/>
    <s v="Hon Every-Day Chair Series Swivel Task Chairs"/>
    <n v="326.64600000000002"/>
    <n v="3"/>
    <n v="39.923400000000001"/>
    <x v="4"/>
    <x v="11"/>
  </r>
  <r>
    <x v="1715"/>
    <x v="663"/>
    <n v="41876"/>
    <x v="1"/>
    <s v="NC-18535"/>
    <s v="Nick Crebassa"/>
    <x v="1"/>
    <s v="United States"/>
    <s v="Hampton"/>
    <x v="25"/>
    <x v="0"/>
    <s v="FUR-CH-10001797"/>
    <s v="Furniture"/>
    <x v="1"/>
    <s v="Safco Chair Connectors, 6/Carton"/>
    <n v="500.24"/>
    <n v="13"/>
    <n v="145.06960000000001"/>
    <x v="2"/>
    <x v="10"/>
  </r>
  <r>
    <x v="1716"/>
    <x v="428"/>
    <n v="42320"/>
    <x v="1"/>
    <s v="QJ-19255"/>
    <s v="Quincy Jones"/>
    <x v="1"/>
    <s v="United States"/>
    <s v="Burlington"/>
    <x v="43"/>
    <x v="2"/>
    <s v="FUR-BO-10004834"/>
    <s v="Furniture"/>
    <x v="0"/>
    <s v="Riverside Palais Royal Lawyers Bookcase, Royale Cherry Finish"/>
    <n v="4404.8999999999996"/>
    <n v="5"/>
    <n v="1013.127"/>
    <x v="4"/>
    <x v="0"/>
  </r>
  <r>
    <x v="1717"/>
    <x v="241"/>
    <n v="43063"/>
    <x v="3"/>
    <s v="BP-11290"/>
    <s v="Beth Paige"/>
    <x v="0"/>
    <s v="United States"/>
    <s v="Los Angeles"/>
    <x v="2"/>
    <x v="1"/>
    <s v="FUR-TA-10000617"/>
    <s v="Furniture"/>
    <x v="2"/>
    <s v="Hon Practical Foundations 30 x 60 Training Table, Light Gray/Charcoal"/>
    <n v="364.08"/>
    <n v="2"/>
    <n v="9.1020000000000003"/>
    <x v="7"/>
    <x v="0"/>
  </r>
  <r>
    <x v="1717"/>
    <x v="241"/>
    <n v="43063"/>
    <x v="3"/>
    <s v="BP-11290"/>
    <s v="Beth Paige"/>
    <x v="0"/>
    <s v="United States"/>
    <s v="Los Angeles"/>
    <x v="2"/>
    <x v="1"/>
    <s v="FUR-TA-10001676"/>
    <s v="Furniture"/>
    <x v="2"/>
    <s v="Hon 61000 Series Interactive Training Tables"/>
    <n v="71.087999999999994"/>
    <n v="2"/>
    <n v="-1.7771999999999999"/>
    <x v="7"/>
    <x v="0"/>
  </r>
  <r>
    <x v="1718"/>
    <x v="163"/>
    <n v="41958"/>
    <x v="1"/>
    <s v="BH-11710"/>
    <s v="Brosina Hoffman"/>
    <x v="0"/>
    <s v="United States"/>
    <s v="Chicago"/>
    <x v="8"/>
    <x v="3"/>
    <s v="FUR-FU-10000175"/>
    <s v="Furniture"/>
    <x v="3"/>
    <s v="DAX Wood Document Frame."/>
    <n v="10.984"/>
    <n v="2"/>
    <n v="-7.9634"/>
    <x v="4"/>
    <x v="0"/>
  </r>
  <r>
    <x v="1718"/>
    <x v="163"/>
    <n v="41958"/>
    <x v="1"/>
    <s v="BH-11710"/>
    <s v="Brosina Hoffman"/>
    <x v="0"/>
    <s v="United States"/>
    <s v="Chicago"/>
    <x v="8"/>
    <x v="3"/>
    <s v="FUR-CH-10003379"/>
    <s v="Furniture"/>
    <x v="1"/>
    <s v="Global Commerce Series High-Back Swivel/Tilt Chairs"/>
    <n v="797.94399999999996"/>
    <n v="4"/>
    <n v="-56.996000000000002"/>
    <x v="4"/>
    <x v="0"/>
  </r>
  <r>
    <x v="1719"/>
    <x v="582"/>
    <n v="42823"/>
    <x v="0"/>
    <s v="LC-16870"/>
    <s v="Lena Cacioppo"/>
    <x v="0"/>
    <s v="United States"/>
    <s v="Richmond"/>
    <x v="25"/>
    <x v="0"/>
    <s v="FUR-TA-10002533"/>
    <s v="Furniture"/>
    <x v="2"/>
    <s v="BPI Conference Tables"/>
    <n v="292.10000000000002"/>
    <n v="2"/>
    <n v="58.42"/>
    <x v="3"/>
    <x v="9"/>
  </r>
  <r>
    <x v="1720"/>
    <x v="359"/>
    <n v="42679"/>
    <x v="1"/>
    <s v="SF-20965"/>
    <s v="Sylvia Foulston"/>
    <x v="1"/>
    <s v="United States"/>
    <s v="San Francisco"/>
    <x v="2"/>
    <x v="1"/>
    <s v="FUR-CH-10001854"/>
    <s v="Furniture"/>
    <x v="1"/>
    <s v="Office Star - Professional Matrix Back Chair with 2-to-1 Synchro Tilt and Mesh Fabric Seat"/>
    <n v="1403.92"/>
    <n v="5"/>
    <n v="70.195999999999998"/>
    <x v="2"/>
    <x v="1"/>
  </r>
  <r>
    <x v="1721"/>
    <x v="243"/>
    <n v="42704"/>
    <x v="1"/>
    <s v="SC-20050"/>
    <s v="Sample Company A"/>
    <x v="2"/>
    <s v="United States"/>
    <s v="Hialeah"/>
    <x v="1"/>
    <x v="0"/>
    <s v="FUR-BO-10001619"/>
    <s v="Furniture"/>
    <x v="0"/>
    <s v="O'Sullivan Cherrywood Estates Traditional Bookcase"/>
    <n v="339.92"/>
    <n v="5"/>
    <n v="8.4979999999999993"/>
    <x v="6"/>
    <x v="0"/>
  </r>
  <r>
    <x v="1722"/>
    <x v="503"/>
    <n v="41850"/>
    <x v="1"/>
    <s v="LF-17185"/>
    <s v="Luke Foster"/>
    <x v="0"/>
    <s v="United States"/>
    <s v="San Antonio"/>
    <x v="5"/>
    <x v="3"/>
    <s v="FUR-FU-10004666"/>
    <s v="Furniture"/>
    <x v="3"/>
    <s v="DAX Clear Channel Poster Frame"/>
    <n v="17.495999999999999"/>
    <n v="3"/>
    <n v="-10.0602"/>
    <x v="4"/>
    <x v="3"/>
  </r>
  <r>
    <x v="1723"/>
    <x v="151"/>
    <n v="42157"/>
    <x v="0"/>
    <s v="EM-13825"/>
    <s v="Elizabeth Moffitt"/>
    <x v="1"/>
    <s v="United States"/>
    <s v="Paterson"/>
    <x v="18"/>
    <x v="2"/>
    <s v="FUR-FU-10001847"/>
    <s v="Furniture"/>
    <x v="3"/>
    <s v="Eldon Image Series Black Desk Accessories"/>
    <n v="8.2799999999999994"/>
    <n v="2"/>
    <n v="2.9807999999999999"/>
    <x v="3"/>
    <x v="7"/>
  </r>
  <r>
    <x v="1724"/>
    <x v="726"/>
    <n v="41948"/>
    <x v="3"/>
    <s v="BG-11035"/>
    <s v="Barry Gonzalez"/>
    <x v="0"/>
    <s v="United States"/>
    <s v="Hampton"/>
    <x v="25"/>
    <x v="0"/>
    <s v="FUR-CH-10004754"/>
    <s v="Furniture"/>
    <x v="1"/>
    <s v="Global Stack Chair with Arms, Black"/>
    <n v="149.9"/>
    <n v="5"/>
    <n v="40.472999999999999"/>
    <x v="7"/>
    <x v="0"/>
  </r>
  <r>
    <x v="1725"/>
    <x v="582"/>
    <n v="42826"/>
    <x v="1"/>
    <s v="CJ-12010"/>
    <s v="Caroline Jumper"/>
    <x v="0"/>
    <s v="United States"/>
    <s v="Houston"/>
    <x v="5"/>
    <x v="3"/>
    <s v="FUR-BO-10001811"/>
    <s v="Furniture"/>
    <x v="0"/>
    <s v="Atlantic Metals Mobile 5-Shelf Bookcases, Custom Colors"/>
    <n v="1023.332"/>
    <n v="5"/>
    <n v="-30.097999999999999"/>
    <x v="2"/>
    <x v="9"/>
  </r>
  <r>
    <x v="1725"/>
    <x v="582"/>
    <n v="42826"/>
    <x v="1"/>
    <s v="CJ-12010"/>
    <s v="Caroline Jumper"/>
    <x v="0"/>
    <s v="United States"/>
    <s v="Houston"/>
    <x v="5"/>
    <x v="3"/>
    <s v="FUR-CH-10004063"/>
    <s v="Furniture"/>
    <x v="1"/>
    <s v="Global Deluxe High-Back Manager's Chair"/>
    <n v="600.55799999999999"/>
    <n v="3"/>
    <n v="-8.5793999999999997"/>
    <x v="2"/>
    <x v="9"/>
  </r>
  <r>
    <x v="1725"/>
    <x v="582"/>
    <n v="42826"/>
    <x v="1"/>
    <s v="CJ-12010"/>
    <s v="Caroline Jumper"/>
    <x v="0"/>
    <s v="United States"/>
    <s v="Houston"/>
    <x v="5"/>
    <x v="3"/>
    <s v="FUR-CH-10001714"/>
    <s v="Furniture"/>
    <x v="1"/>
    <s v="Global Leather &amp; Oak Executive Chair, Burgundy"/>
    <n v="211.24600000000001"/>
    <n v="2"/>
    <n v="-66.391599999999997"/>
    <x v="2"/>
    <x v="9"/>
  </r>
  <r>
    <x v="1726"/>
    <x v="876"/>
    <n v="41782"/>
    <x v="0"/>
    <s v="KH-16360"/>
    <s v="Katherine Hughes"/>
    <x v="0"/>
    <s v="United States"/>
    <s v="Houston"/>
    <x v="5"/>
    <x v="3"/>
    <s v="FUR-CH-10003396"/>
    <s v="Furniture"/>
    <x v="1"/>
    <s v="Global Deluxe Steno Chair"/>
    <n v="107.77200000000001"/>
    <n v="2"/>
    <n v="-29.252400000000002"/>
    <x v="3"/>
    <x v="7"/>
  </r>
  <r>
    <x v="1727"/>
    <x v="877"/>
    <n v="42205"/>
    <x v="0"/>
    <s v="PJ-19015"/>
    <s v="Pauline Johnson"/>
    <x v="0"/>
    <s v="United States"/>
    <s v="New York City"/>
    <x v="7"/>
    <x v="2"/>
    <s v="FUR-FU-10002364"/>
    <s v="Furniture"/>
    <x v="3"/>
    <s v="Eldon Expressions Wood Desk Accessories, Oak"/>
    <n v="7.38"/>
    <n v="1"/>
    <n v="2.1402000000000001"/>
    <x v="3"/>
    <x v="3"/>
  </r>
  <r>
    <x v="1728"/>
    <x v="59"/>
    <n v="42669"/>
    <x v="1"/>
    <s v="AP-10720"/>
    <s v="Anne Pryor"/>
    <x v="2"/>
    <s v="United States"/>
    <s v="Fort Lauderdale"/>
    <x v="1"/>
    <x v="0"/>
    <s v="FUR-FU-10002878"/>
    <s v="Furniture"/>
    <x v="3"/>
    <s v="Seth Thomas 14&quot; Day/Date Wall Clock"/>
    <n v="45.567999999999998"/>
    <n v="2"/>
    <n v="9.6831999999999994"/>
    <x v="2"/>
    <x v="1"/>
  </r>
  <r>
    <x v="1729"/>
    <x v="534"/>
    <n v="42948"/>
    <x v="0"/>
    <s v="JW-15955"/>
    <s v="Joni Wasserman"/>
    <x v="0"/>
    <s v="United States"/>
    <s v="Raleigh"/>
    <x v="30"/>
    <x v="0"/>
    <s v="FUR-CH-10001146"/>
    <s v="Furniture"/>
    <x v="1"/>
    <s v="Global Value Mid-Back Manager's Chair, Gray"/>
    <n v="194.84800000000001"/>
    <n v="4"/>
    <n v="12.178000000000001"/>
    <x v="2"/>
    <x v="3"/>
  </r>
  <r>
    <x v="1730"/>
    <x v="878"/>
    <n v="42167"/>
    <x v="1"/>
    <s v="AG-10495"/>
    <s v="Andrew Gjertsen"/>
    <x v="1"/>
    <s v="United States"/>
    <s v="Saint Petersburg"/>
    <x v="1"/>
    <x v="0"/>
    <s v="FUR-FU-10001185"/>
    <s v="Furniture"/>
    <x v="3"/>
    <s v="Advantus Employee of the Month Certificate Frame, 11 x 13-1/2"/>
    <n v="173.208"/>
    <n v="7"/>
    <n v="45.467100000000002"/>
    <x v="4"/>
    <x v="2"/>
  </r>
  <r>
    <x v="1731"/>
    <x v="879"/>
    <n v="41870"/>
    <x v="1"/>
    <s v="BD-11605"/>
    <s v="Brian Dahlen"/>
    <x v="0"/>
    <s v="United States"/>
    <s v="San Francisco"/>
    <x v="2"/>
    <x v="1"/>
    <s v="FUR-CH-10003833"/>
    <s v="Furniture"/>
    <x v="1"/>
    <s v="Novimex Fabric Task Chair"/>
    <n v="195.136"/>
    <n v="4"/>
    <n v="-12.196"/>
    <x v="4"/>
    <x v="10"/>
  </r>
  <r>
    <x v="1732"/>
    <x v="3"/>
    <n v="42939"/>
    <x v="1"/>
    <s v="NF-18385"/>
    <s v="Natalie Fritzler"/>
    <x v="0"/>
    <s v="United States"/>
    <s v="Charlotte"/>
    <x v="30"/>
    <x v="0"/>
    <s v="FUR-CH-10004218"/>
    <s v="Furniture"/>
    <x v="1"/>
    <s v="Global Fabric Manager's Chair, Dark Gray"/>
    <n v="242.352"/>
    <n v="3"/>
    <n v="15.147"/>
    <x v="1"/>
    <x v="3"/>
  </r>
  <r>
    <x v="1733"/>
    <x v="439"/>
    <n v="41991"/>
    <x v="0"/>
    <s v="SC-20305"/>
    <s v="Sean Christensen"/>
    <x v="0"/>
    <s v="United States"/>
    <s v="Beaumont"/>
    <x v="5"/>
    <x v="3"/>
    <s v="FUR-FU-10001706"/>
    <s v="Furniture"/>
    <x v="3"/>
    <s v="Longer-Life Soft White Bulbs"/>
    <n v="8.6240000000000006"/>
    <n v="7"/>
    <n v="-2.5872000000000002"/>
    <x v="3"/>
    <x v="5"/>
  </r>
  <r>
    <x v="1734"/>
    <x v="792"/>
    <n v="42655"/>
    <x v="2"/>
    <s v="WB-21850"/>
    <s v="William Brown"/>
    <x v="0"/>
    <s v="United States"/>
    <s v="La Porte"/>
    <x v="5"/>
    <x v="3"/>
    <s v="FUR-FU-10004963"/>
    <s v="Furniture"/>
    <x v="3"/>
    <s v="Eldon 400 Class Desk Accessories, Black Carbon"/>
    <n v="14"/>
    <n v="4"/>
    <n v="-6.3"/>
    <x v="3"/>
    <x v="1"/>
  </r>
  <r>
    <x v="1735"/>
    <x v="228"/>
    <n v="42644"/>
    <x v="1"/>
    <s v="DL-12865"/>
    <s v="Dan Lawera"/>
    <x v="0"/>
    <s v="United States"/>
    <s v="Long Beach"/>
    <x v="2"/>
    <x v="1"/>
    <s v="FUR-CH-10000665"/>
    <s v="Furniture"/>
    <x v="1"/>
    <s v="Global Airflow Leather Mesh Back Chair, Black"/>
    <n v="483.13600000000002"/>
    <n v="4"/>
    <n v="60.392000000000003"/>
    <x v="6"/>
    <x v="4"/>
  </r>
  <r>
    <x v="1736"/>
    <x v="270"/>
    <n v="41796"/>
    <x v="2"/>
    <s v="RE-19450"/>
    <s v="Richard Eichhorn"/>
    <x v="0"/>
    <s v="United States"/>
    <s v="Decatur"/>
    <x v="8"/>
    <x v="3"/>
    <s v="FUR-FU-10001475"/>
    <s v="Furniture"/>
    <x v="3"/>
    <s v="Contract Clock, 14&quot;, Brown"/>
    <n v="61.543999999999997"/>
    <n v="7"/>
    <n v="-40.003599999999999"/>
    <x v="0"/>
    <x v="2"/>
  </r>
  <r>
    <x v="1737"/>
    <x v="113"/>
    <n v="42982"/>
    <x v="0"/>
    <s v="MH-17290"/>
    <s v="Marc Harrigan"/>
    <x v="2"/>
    <s v="United States"/>
    <s v="Los Angeles"/>
    <x v="2"/>
    <x v="1"/>
    <s v="FUR-FU-10004188"/>
    <s v="Furniture"/>
    <x v="3"/>
    <s v="Luxo Professional Combination Clamp-On Lamps"/>
    <n v="511.5"/>
    <n v="5"/>
    <n v="132.99"/>
    <x v="3"/>
    <x v="4"/>
  </r>
  <r>
    <x v="1738"/>
    <x v="630"/>
    <n v="42496"/>
    <x v="1"/>
    <s v="EH-13765"/>
    <s v="Edward Hooks"/>
    <x v="1"/>
    <s v="United States"/>
    <s v="New York City"/>
    <x v="7"/>
    <x v="2"/>
    <s v="FUR-FU-10000732"/>
    <s v="Furniture"/>
    <x v="3"/>
    <s v="Eldon 200 Class Desk Accessories"/>
    <n v="12.56"/>
    <n v="2"/>
    <n v="4.0191999999999997"/>
    <x v="4"/>
    <x v="7"/>
  </r>
  <r>
    <x v="1738"/>
    <x v="630"/>
    <n v="42496"/>
    <x v="1"/>
    <s v="EH-13765"/>
    <s v="Edward Hooks"/>
    <x v="1"/>
    <s v="United States"/>
    <s v="New York City"/>
    <x v="7"/>
    <x v="2"/>
    <s v="FUR-FU-10002253"/>
    <s v="Furniture"/>
    <x v="3"/>
    <s v="Howard Miller 13&quot; Diameter Pewter Finish Round Wall Clock"/>
    <n v="214.7"/>
    <n v="5"/>
    <n v="83.733000000000004"/>
    <x v="4"/>
    <x v="7"/>
  </r>
  <r>
    <x v="1739"/>
    <x v="744"/>
    <n v="42909"/>
    <x v="1"/>
    <s v="GA-14515"/>
    <s v="George Ashbrook"/>
    <x v="0"/>
    <s v="United States"/>
    <s v="San Francisco"/>
    <x v="2"/>
    <x v="1"/>
    <s v="FUR-FU-10002396"/>
    <s v="Furniture"/>
    <x v="3"/>
    <s v="DAX Copper Panel Document Frame, 5 x 7 Size"/>
    <n v="50.32"/>
    <n v="4"/>
    <n v="21.134399999999999"/>
    <x v="4"/>
    <x v="2"/>
  </r>
  <r>
    <x v="1740"/>
    <x v="880"/>
    <n v="42093"/>
    <x v="1"/>
    <s v="EB-13840"/>
    <s v="Ellis Ballard"/>
    <x v="1"/>
    <s v="United States"/>
    <s v="Seattle"/>
    <x v="13"/>
    <x v="1"/>
    <s v="FUR-TA-10001889"/>
    <s v="Furniture"/>
    <x v="2"/>
    <s v="Bush Advantage Collection Racetrack Conference Table"/>
    <n v="3393.68"/>
    <n v="8"/>
    <n v="610.86239999999998"/>
    <x v="4"/>
    <x v="9"/>
  </r>
  <r>
    <x v="1741"/>
    <x v="881"/>
    <n v="42755"/>
    <x v="1"/>
    <s v="HR-14770"/>
    <s v="Hallie Redmond"/>
    <x v="2"/>
    <s v="United States"/>
    <s v="Richmond"/>
    <x v="6"/>
    <x v="3"/>
    <s v="FUR-FU-10001037"/>
    <s v="Furniture"/>
    <x v="3"/>
    <s v="DAX Charcoal/Nickel-Tone Document Frame, 5 x 7"/>
    <n v="18.96"/>
    <n v="2"/>
    <n v="8.532"/>
    <x v="6"/>
    <x v="8"/>
  </r>
  <r>
    <x v="1742"/>
    <x v="770"/>
    <n v="41946"/>
    <x v="2"/>
    <s v="EA-14035"/>
    <s v="Erin Ashbrook"/>
    <x v="1"/>
    <s v="United States"/>
    <s v="Mason"/>
    <x v="15"/>
    <x v="2"/>
    <s v="FUR-FU-10002253"/>
    <s v="Furniture"/>
    <x v="3"/>
    <s v="Howard Miller 13&quot; Diameter Pewter Finish Round Wall Clock"/>
    <n v="68.703999999999994"/>
    <n v="2"/>
    <n v="16.3172"/>
    <x v="3"/>
    <x v="0"/>
  </r>
  <r>
    <x v="1743"/>
    <x v="650"/>
    <n v="42607"/>
    <x v="1"/>
    <s v="JK-15370"/>
    <s v="Jay Kimmel"/>
    <x v="0"/>
    <s v="United States"/>
    <s v="New York City"/>
    <x v="7"/>
    <x v="2"/>
    <s v="FUR-CH-10002961"/>
    <s v="Furniture"/>
    <x v="1"/>
    <s v="Leather Task Chair, Black"/>
    <n v="573.17399999999998"/>
    <n v="7"/>
    <n v="63.686"/>
    <x v="4"/>
    <x v="10"/>
  </r>
  <r>
    <x v="1744"/>
    <x v="81"/>
    <n v="42579"/>
    <x v="0"/>
    <s v="SH-19975"/>
    <s v="Sally Hughsby"/>
    <x v="1"/>
    <s v="United States"/>
    <s v="Milwaukee"/>
    <x v="16"/>
    <x v="3"/>
    <s v="FUR-CH-10004626"/>
    <s v="Furniture"/>
    <x v="1"/>
    <s v="Office Star Flex Back Scooter Chair with Aluminum Finish Frame"/>
    <n v="403.56"/>
    <n v="4"/>
    <n v="96.854399999999998"/>
    <x v="0"/>
    <x v="3"/>
  </r>
  <r>
    <x v="1744"/>
    <x v="81"/>
    <n v="42579"/>
    <x v="0"/>
    <s v="SH-19975"/>
    <s v="Sally Hughsby"/>
    <x v="1"/>
    <s v="United States"/>
    <s v="Milwaukee"/>
    <x v="16"/>
    <x v="3"/>
    <s v="FUR-FU-10001756"/>
    <s v="Furniture"/>
    <x v="3"/>
    <s v="Eldon Expressions Desk Accessory, Wood Photo Frame, Mahogany"/>
    <n v="95.2"/>
    <n v="5"/>
    <n v="27.608000000000001"/>
    <x v="0"/>
    <x v="3"/>
  </r>
  <r>
    <x v="1745"/>
    <x v="882"/>
    <n v="42531"/>
    <x v="1"/>
    <s v="LP-17095"/>
    <s v="Liz Preis"/>
    <x v="0"/>
    <s v="United States"/>
    <s v="Fairfield"/>
    <x v="15"/>
    <x v="2"/>
    <s v="FUR-FU-10004306"/>
    <s v="Furniture"/>
    <x v="3"/>
    <s v="Electrix Halogen Magnifier Lamp"/>
    <n v="466.32"/>
    <n v="3"/>
    <n v="34.973999999999997"/>
    <x v="4"/>
    <x v="2"/>
  </r>
  <r>
    <x v="1745"/>
    <x v="882"/>
    <n v="42531"/>
    <x v="1"/>
    <s v="LP-17095"/>
    <s v="Liz Preis"/>
    <x v="0"/>
    <s v="United States"/>
    <s v="Fairfield"/>
    <x v="15"/>
    <x v="2"/>
    <s v="FUR-FU-10004845"/>
    <s v="Furniture"/>
    <x v="3"/>
    <s v="Deflect-o EconoMat Nonstudded, No Bevel Mat"/>
    <n v="82.64"/>
    <n v="2"/>
    <n v="0"/>
    <x v="4"/>
    <x v="2"/>
  </r>
  <r>
    <x v="1746"/>
    <x v="786"/>
    <n v="41732"/>
    <x v="1"/>
    <s v="MP-18175"/>
    <s v="Mike Pelletier"/>
    <x v="2"/>
    <s v="United States"/>
    <s v="Springfield"/>
    <x v="15"/>
    <x v="2"/>
    <s v="FUR-TA-10000198"/>
    <s v="Furniture"/>
    <x v="2"/>
    <s v="Chromcraft Bull-Nose Wood Oval Conference Tables &amp; Bases"/>
    <n v="330.58800000000002"/>
    <n v="1"/>
    <n v="-143.25479999999999"/>
    <x v="6"/>
    <x v="9"/>
  </r>
  <r>
    <x v="1747"/>
    <x v="67"/>
    <n v="42972"/>
    <x v="1"/>
    <s v="SC-20845"/>
    <s v="Sung Chung"/>
    <x v="0"/>
    <s v="United States"/>
    <s v="Louisville"/>
    <x v="12"/>
    <x v="1"/>
    <s v="FUR-FU-10001037"/>
    <s v="Furniture"/>
    <x v="3"/>
    <s v="DAX Charcoal/Nickel-Tone Document Frame, 5 x 7"/>
    <n v="22.751999999999999"/>
    <n v="3"/>
    <n v="7.11"/>
    <x v="4"/>
    <x v="10"/>
  </r>
  <r>
    <x v="1748"/>
    <x v="352"/>
    <n v="41961"/>
    <x v="1"/>
    <s v="DP-13000"/>
    <s v="Darren Powers"/>
    <x v="0"/>
    <s v="United States"/>
    <s v="Carrollton"/>
    <x v="5"/>
    <x v="3"/>
    <s v="FUR-FU-10004587"/>
    <s v="Furniture"/>
    <x v="3"/>
    <s v="GE General Use Halogen Bulbs, 100 Watts, 1 Bulb per Pack"/>
    <n v="25.128"/>
    <n v="3"/>
    <n v="-6.9101999999999997"/>
    <x v="6"/>
    <x v="0"/>
  </r>
  <r>
    <x v="1749"/>
    <x v="615"/>
    <n v="42262"/>
    <x v="2"/>
    <s v="KD-16615"/>
    <s v="Ken Dana"/>
    <x v="1"/>
    <s v="United States"/>
    <s v="Anaheim"/>
    <x v="2"/>
    <x v="1"/>
    <s v="FUR-FU-10004973"/>
    <s v="Furniture"/>
    <x v="3"/>
    <s v="Flat Face Poster Frame"/>
    <n v="131.88"/>
    <n v="7"/>
    <n v="55.389600000000002"/>
    <x v="3"/>
    <x v="4"/>
  </r>
  <r>
    <x v="1749"/>
    <x v="615"/>
    <n v="42262"/>
    <x v="2"/>
    <s v="KD-16615"/>
    <s v="Ken Dana"/>
    <x v="1"/>
    <s v="United States"/>
    <s v="Anaheim"/>
    <x v="2"/>
    <x v="1"/>
    <s v="FUR-CH-10000155"/>
    <s v="Furniture"/>
    <x v="1"/>
    <s v="Global Comet Stacking Armless Chair"/>
    <n v="717.72"/>
    <n v="3"/>
    <n v="71.772000000000006"/>
    <x v="3"/>
    <x v="4"/>
  </r>
  <r>
    <x v="1749"/>
    <x v="615"/>
    <n v="42262"/>
    <x v="2"/>
    <s v="KD-16615"/>
    <s v="Ken Dana"/>
    <x v="1"/>
    <s v="United States"/>
    <s v="Anaheim"/>
    <x v="2"/>
    <x v="1"/>
    <s v="FUR-FU-10002379"/>
    <s v="Furniture"/>
    <x v="3"/>
    <s v="Eldon Econocleat Chair Mats for Low Pile Carpets"/>
    <n v="207.35"/>
    <n v="5"/>
    <n v="24.882000000000001"/>
    <x v="3"/>
    <x v="4"/>
  </r>
  <r>
    <x v="1749"/>
    <x v="615"/>
    <n v="42262"/>
    <x v="2"/>
    <s v="KD-16615"/>
    <s v="Ken Dana"/>
    <x v="1"/>
    <s v="United States"/>
    <s v="Anaheim"/>
    <x v="2"/>
    <x v="1"/>
    <s v="FUR-FU-10004018"/>
    <s v="Furniture"/>
    <x v="3"/>
    <s v="Tensor Computer Mounted Lamp"/>
    <n v="44.67"/>
    <n v="3"/>
    <n v="12.0609"/>
    <x v="3"/>
    <x v="4"/>
  </r>
  <r>
    <x v="1750"/>
    <x v="883"/>
    <n v="42289"/>
    <x v="2"/>
    <s v="KN-16390"/>
    <s v="Katherine Nockton"/>
    <x v="1"/>
    <s v="United States"/>
    <s v="Santa Barbara"/>
    <x v="2"/>
    <x v="1"/>
    <s v="FUR-CH-10001714"/>
    <s v="Furniture"/>
    <x v="1"/>
    <s v="Global Leather &amp; Oak Executive Chair, Burgundy"/>
    <n v="362.13600000000002"/>
    <n v="3"/>
    <n v="-54.320399999999999"/>
    <x v="3"/>
    <x v="1"/>
  </r>
  <r>
    <x v="1751"/>
    <x v="884"/>
    <n v="42766"/>
    <x v="0"/>
    <s v="TM-21010"/>
    <s v="Tamara Manning"/>
    <x v="0"/>
    <s v="United States"/>
    <s v="Marion"/>
    <x v="26"/>
    <x v="3"/>
    <s v="FUR-FU-10000010"/>
    <s v="Furniture"/>
    <x v="3"/>
    <s v="DAX Value U-Channel Document Frames, Easel Back"/>
    <n v="14.91"/>
    <n v="3"/>
    <n v="4.6220999999999997"/>
    <x v="3"/>
    <x v="8"/>
  </r>
  <r>
    <x v="1752"/>
    <x v="775"/>
    <n v="42448"/>
    <x v="1"/>
    <s v="MY-18295"/>
    <s v="Muhammed Yedwab"/>
    <x v="1"/>
    <s v="United States"/>
    <s v="Bryan"/>
    <x v="5"/>
    <x v="3"/>
    <s v="FUR-CH-10000863"/>
    <s v="Furniture"/>
    <x v="1"/>
    <s v="Novimex Swivel Fabric Task Chair"/>
    <n v="528.42999999999995"/>
    <n v="5"/>
    <n v="-143.43100000000001"/>
    <x v="4"/>
    <x v="9"/>
  </r>
  <r>
    <x v="1753"/>
    <x v="631"/>
    <n v="42617"/>
    <x v="3"/>
    <s v="IM-15055"/>
    <s v="Ionia McGrath"/>
    <x v="0"/>
    <s v="United States"/>
    <s v="San Francisco"/>
    <x v="2"/>
    <x v="1"/>
    <s v="FUR-FU-10000260"/>
    <s v="Furniture"/>
    <x v="3"/>
    <s v="6&quot; Cubicle Wall Clock, Black"/>
    <n v="24.27"/>
    <n v="3"/>
    <n v="8.7371999999999996"/>
    <x v="7"/>
    <x v="4"/>
  </r>
  <r>
    <x v="1754"/>
    <x v="18"/>
    <n v="42325"/>
    <x v="1"/>
    <s v="KH-16510"/>
    <s v="Keith Herrera"/>
    <x v="0"/>
    <s v="United States"/>
    <s v="San Bernardino"/>
    <x v="2"/>
    <x v="1"/>
    <s v="FUR-BO-10004357"/>
    <s v="Furniture"/>
    <x v="0"/>
    <s v="O'Sullivan Living Dimensions 3-Shelf Bookcases"/>
    <n v="683.33199999999999"/>
    <n v="4"/>
    <n v="-40.195999999999998"/>
    <x v="4"/>
    <x v="0"/>
  </r>
  <r>
    <x v="1755"/>
    <x v="885"/>
    <n v="42527"/>
    <x v="0"/>
    <s v="CP-12340"/>
    <s v="Christine Phan"/>
    <x v="1"/>
    <s v="United States"/>
    <s v="Los Angeles"/>
    <x v="2"/>
    <x v="1"/>
    <s v="FUR-TA-10001676"/>
    <s v="Furniture"/>
    <x v="2"/>
    <s v="Hon 61000 Series Interactive Training Tables"/>
    <n v="71.087999999999994"/>
    <n v="2"/>
    <n v="-1.7771999999999999"/>
    <x v="0"/>
    <x v="2"/>
  </r>
  <r>
    <x v="1756"/>
    <x v="574"/>
    <n v="42721"/>
    <x v="1"/>
    <s v="NS-18640"/>
    <s v="Noel Staavos"/>
    <x v="1"/>
    <s v="United States"/>
    <s v="New York City"/>
    <x v="7"/>
    <x v="2"/>
    <s v="FUR-FU-10004864"/>
    <s v="Furniture"/>
    <x v="3"/>
    <s v="Eldon 500 Class Desk Accessories"/>
    <n v="60.35"/>
    <n v="5"/>
    <n v="19.915500000000002"/>
    <x v="2"/>
    <x v="5"/>
  </r>
  <r>
    <x v="1757"/>
    <x v="886"/>
    <n v="42889"/>
    <x v="0"/>
    <s v="HW-14935"/>
    <s v="Helen Wasserman"/>
    <x v="1"/>
    <s v="United States"/>
    <s v="Indianapolis"/>
    <x v="6"/>
    <x v="3"/>
    <s v="FUR-CH-10003746"/>
    <s v="Furniture"/>
    <x v="1"/>
    <s v="Hon 4070 Series Pagoda Round Back Stacking Chairs"/>
    <n v="1925.88"/>
    <n v="6"/>
    <n v="539.24639999999999"/>
    <x v="3"/>
    <x v="2"/>
  </r>
  <r>
    <x v="1758"/>
    <x v="646"/>
    <n v="42354"/>
    <x v="0"/>
    <s v="DB-12970"/>
    <s v="Darren Budd"/>
    <x v="1"/>
    <s v="United States"/>
    <s v="Los Angeles"/>
    <x v="2"/>
    <x v="1"/>
    <s v="FUR-TA-10002622"/>
    <s v="Furniture"/>
    <x v="2"/>
    <s v="Bush Andora Conference Table, Maple/Graphite Gray Finish"/>
    <n v="273.56799999999998"/>
    <n v="2"/>
    <n v="10.258800000000001"/>
    <x v="3"/>
    <x v="5"/>
  </r>
  <r>
    <x v="1759"/>
    <x v="887"/>
    <n v="42085"/>
    <x v="2"/>
    <s v="CM-12655"/>
    <s v="Corinna Mitchell"/>
    <x v="2"/>
    <s v="United States"/>
    <s v="Houston"/>
    <x v="5"/>
    <x v="3"/>
    <s v="FUR-BO-10004218"/>
    <s v="Furniture"/>
    <x v="0"/>
    <s v="Bush Heritage Pine Collection 5-Shelf Bookcase, Albany Pine Finish, *Special Order"/>
    <n v="383.46559999999999"/>
    <n v="4"/>
    <n v="-67.670400000000001"/>
    <x v="0"/>
    <x v="9"/>
  </r>
  <r>
    <x v="1760"/>
    <x v="28"/>
    <n v="42714"/>
    <x v="0"/>
    <s v="HE-14800"/>
    <s v="Harold Engle"/>
    <x v="1"/>
    <s v="United States"/>
    <s v="Newark"/>
    <x v="14"/>
    <x v="2"/>
    <s v="FUR-FU-10002671"/>
    <s v="Furniture"/>
    <x v="3"/>
    <s v="Electrix 20W Halogen Replacement Bulb for Zoom-In Desk Lamp"/>
    <n v="13.4"/>
    <n v="1"/>
    <n v="6.4320000000000004"/>
    <x v="2"/>
    <x v="5"/>
  </r>
  <r>
    <x v="1761"/>
    <x v="329"/>
    <n v="42256"/>
    <x v="0"/>
    <s v="SW-20455"/>
    <s v="Shaun Weien"/>
    <x v="0"/>
    <s v="United States"/>
    <s v="Lafayette"/>
    <x v="35"/>
    <x v="0"/>
    <s v="FUR-TA-10001039"/>
    <s v="Furniture"/>
    <x v="2"/>
    <s v="KI Adjustable-Height Table"/>
    <n v="85.98"/>
    <n v="1"/>
    <n v="22.354800000000001"/>
    <x v="0"/>
    <x v="4"/>
  </r>
  <r>
    <x v="1762"/>
    <x v="888"/>
    <n v="41662"/>
    <x v="0"/>
    <s v="TB-21400"/>
    <s v="Tom Boeckenhauer"/>
    <x v="0"/>
    <s v="United States"/>
    <s v="Miami"/>
    <x v="1"/>
    <x v="0"/>
    <s v="FUR-FU-10001889"/>
    <s v="Furniture"/>
    <x v="3"/>
    <s v="Ultra Door Pull Handle"/>
    <n v="25.248000000000001"/>
    <n v="3"/>
    <n v="4.1028000000000002"/>
    <x v="3"/>
    <x v="8"/>
  </r>
  <r>
    <x v="1763"/>
    <x v="194"/>
    <n v="42797"/>
    <x v="1"/>
    <s v="DB-13060"/>
    <s v="Dave Brooks"/>
    <x v="0"/>
    <s v="United States"/>
    <s v="Costa Mesa"/>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01FBDA-518E-4C13-B139-44ED028937D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20:E25" firstHeaderRow="1" firstDataRow="1" firstDataCol="1"/>
  <pivotFields count="23">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dataFields count="1">
    <dataField name="Sum of Sales" fld="15" baseField="0" baseItem="0"/>
  </dataFields>
  <formats count="1">
    <format dxfId="0">
      <pivotArea collapsedLevelsAreSubtotals="1" fieldPosition="0">
        <references count="1">
          <reference field="13" count="0"/>
        </references>
      </pivotArea>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B677B7-39AC-4B84-8B77-271E4883456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B25" firstHeaderRow="1" firstDataRow="1" firstDataCol="1"/>
  <pivotFields count="23">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3"/>
  </rowFields>
  <rowItems count="5">
    <i>
      <x/>
    </i>
    <i>
      <x v="1"/>
    </i>
    <i>
      <x v="2"/>
    </i>
    <i>
      <x v="3"/>
    </i>
    <i t="grand">
      <x/>
    </i>
  </rowItems>
  <colItems count="1">
    <i/>
  </colItems>
  <dataFields count="1">
    <dataField name="Count of Order ID" fld="0" subtotal="count" baseField="0" baseItem="0"/>
  </dataFields>
  <chartFormats count="5">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3" count="1" selected="0">
            <x v="0"/>
          </reference>
        </references>
      </pivotArea>
    </chartFormat>
    <chartFormat chart="3" format="12">
      <pivotArea type="data" outline="0" fieldPosition="0">
        <references count="2">
          <reference field="4294967294" count="1" selected="0">
            <x v="0"/>
          </reference>
          <reference field="3" count="1" selected="0">
            <x v="1"/>
          </reference>
        </references>
      </pivotArea>
    </chartFormat>
    <chartFormat chart="3" format="13">
      <pivotArea type="data" outline="0" fieldPosition="0">
        <references count="2">
          <reference field="4294967294" count="1" selected="0">
            <x v="0"/>
          </reference>
          <reference field="3" count="1" selected="0">
            <x v="2"/>
          </reference>
        </references>
      </pivotArea>
    </chartFormat>
    <chartFormat chart="3"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1E71C9-6F36-4157-B52E-6D0DAA71149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29:E38" firstHeaderRow="1" firstDataRow="1" firstDataCol="1"/>
  <pivotFields count="23">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defaultSubtotal="0"/>
    <pivotField showAll="0" defaultSubtotal="0"/>
    <pivotField showAll="0" defaultSubtotal="0">
      <items count="6">
        <item x="0"/>
        <item x="1"/>
        <item x="2"/>
        <item x="3"/>
        <item x="4"/>
        <item x="5"/>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18" baseItem="4" numFmtId="10"/>
  </dataFields>
  <formats count="1">
    <format dxfId="1">
      <pivotArea collapsedLevelsAreSubtotals="1" fieldPosition="0">
        <references count="1">
          <reference field="18" count="0"/>
        </references>
      </pivotArea>
    </format>
  </formats>
  <chartFormats count="2">
    <chartFormat chart="3" format="1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A7BB19-BD3F-4B88-A852-EC03C9169072}"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97:B146" firstHeaderRow="1" firstDataRow="1" firstDataCol="1"/>
  <pivotFields count="23">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defaultSubtotal="0"/>
    <pivotField showAll="0" defaultSubtotal="0"/>
    <pivotField showAll="0" defaultSubtotal="0">
      <items count="6">
        <item x="0"/>
        <item x="1"/>
        <item x="2"/>
        <item x="3"/>
        <item x="4"/>
        <item x="5"/>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6D6C19-A6F6-4DC7-87DD-5AE0D6829FD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9:B42" firstHeaderRow="1" firstDataRow="1" firstDataCol="1"/>
  <pivotFields count="23">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defaultSubtotal="0"/>
    <pivotField showAll="0" defaultSubtotal="0"/>
    <pivotField showAll="0" defaultSubtotal="0">
      <items count="6">
        <item x="0"/>
        <item x="1"/>
        <item x="2"/>
        <item x="3"/>
        <item x="4"/>
        <item x="5"/>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1">
    <format dxfId="2">
      <pivotArea collapsedLevelsAreSubtotals="1" fieldPosition="0">
        <references count="1">
          <reference field="19" count="0"/>
        </references>
      </pivotArea>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CA49C7-1732-4179-A681-2825810F0565}"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23">
    <pivotField showAll="0"/>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numFmtId="164"/>
    <dataField name="Sum of Quantity" fld="16" baseField="0" baseItem="0" numFmtId="165"/>
    <dataField name="Sum of Profit" fld="17" baseField="0" baseItem="0" numFmtId="164"/>
  </dataFields>
  <formats count="3">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2"/>
          </reference>
        </references>
      </pivotArea>
    </format>
    <format dxfId="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E3FA66-3439-4C77-A180-29B8123F93DC}"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D14" firstHeaderRow="0" firstDataRow="1" firstDataCol="1"/>
  <pivotFields count="23">
    <pivotField showAll="0"/>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numFmtId="164"/>
    <dataField name="Sum of Quantity" fld="16" baseField="0" baseItem="0" numFmtId="165"/>
    <dataField name="Sum of Profit" fld="17" baseField="0" baseItem="0" numFmtId="164"/>
  </dataFields>
  <formats count="3">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2"/>
          </reference>
        </references>
      </pivotArea>
    </format>
    <format dxfId="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24A2F8-10C6-493F-B0AC-664A32D0895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5:B94" firstHeaderRow="1" firstDataRow="1" firstDataCol="1"/>
  <pivotFields count="23">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5"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defaultSubtotal="0"/>
    <pivotField showAll="0" defaultSubtotal="0"/>
    <pivotField showAll="0" defaultSubtotal="0">
      <items count="6">
        <item x="0"/>
        <item x="1"/>
        <item x="2"/>
        <item x="3"/>
        <item x="4"/>
        <item x="5"/>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EAE4B0-6D76-4A3F-9C9B-B6EE56AB028D}" sourceName="Region">
  <pivotTables>
    <pivotTable tabId="2" name="PivotTable5"/>
    <pivotTable tabId="2" name="PivotTable1"/>
    <pivotTable tabId="2" name="PivotTable10"/>
    <pivotTable tabId="2" name="PivotTable11"/>
    <pivotTable tabId="2" name="PivotTable2"/>
    <pivotTable tabId="2" name="PivotTable3"/>
    <pivotTable tabId="2" name="PivotTable4"/>
    <pivotTable tabId="2" name="PivotTable7"/>
  </pivotTables>
  <data>
    <tabular pivotCacheId="507236715">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AACAF28D-F5B0-4381-8442-5009F82FF535}" sourceName="Segment">
  <pivotTables>
    <pivotTable tabId="2" name="PivotTable5"/>
    <pivotTable tabId="2" name="PivotTable1"/>
    <pivotTable tabId="2" name="PivotTable10"/>
    <pivotTable tabId="2" name="PivotTable11"/>
    <pivotTable tabId="2" name="PivotTable2"/>
    <pivotTable tabId="2" name="PivotTable3"/>
    <pivotTable tabId="2" name="PivotTable4"/>
    <pivotTable tabId="2" name="PivotTable7"/>
  </pivotTables>
  <data>
    <tabular pivotCacheId="50723671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E300497-DC94-4FE0-A197-EC2264F4EB39}" cache="Slicer_Region" caption="Region" columnCount="4" showCaption="0" style="SlicerStyleLight5 2" rowHeight="257175"/>
  <slicer name="Segment" xr10:uid="{C3F5C72E-3999-42F0-B70D-059C404DFBF5}" cache="Slicer_Segment" caption="Segment" columnCount="3" showCaption="0" style="SlicerStyleLight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9DFD8C-4099-4272-8FF0-F71746AE6C5D}" name="Furniture" displayName="Furniture" ref="A1:T2122" totalsRowShown="0">
  <autoFilter ref="A1:T2122" xr:uid="{239DFD8C-4099-4272-8FF0-F71746AE6C5D}"/>
  <tableColumns count="20">
    <tableColumn id="1" xr3:uid="{5A8BBF94-5983-4F40-9896-67916581F925}" name="Order ID"/>
    <tableColumn id="2" xr3:uid="{329650CF-8F8F-47FE-B058-5B7117E183D7}" name="Order Date" dataDxfId="9"/>
    <tableColumn id="3" xr3:uid="{934CD986-309E-4C7C-A4A0-A92C7035904F}" name="Ship Date"/>
    <tableColumn id="4" xr3:uid="{F996F257-3F62-40A5-AB20-2182C4B2D11F}" name="Ship Mode"/>
    <tableColumn id="5" xr3:uid="{14DC9377-5BD4-4C50-BDB5-3863A595FE1F}" name="Customer ID"/>
    <tableColumn id="6" xr3:uid="{CCAE4D72-5054-4092-8860-7E9FC4B2D02C}" name="Customer Name"/>
    <tableColumn id="7" xr3:uid="{6EDF3BE8-106B-4321-90E4-3064E69990C2}" name="Segment"/>
    <tableColumn id="8" xr3:uid="{F1A81D12-CABD-4F40-B5D1-53108341FDCC}" name="Country"/>
    <tableColumn id="9" xr3:uid="{D703722B-3F63-4B06-8226-D311E552C9A0}" name="City"/>
    <tableColumn id="10" xr3:uid="{5AE63B23-30FB-4EBB-9852-6D8859999250}" name="State"/>
    <tableColumn id="11" xr3:uid="{AADC630B-9695-4EB8-B98F-B1BE03782C18}" name="Region"/>
    <tableColumn id="12" xr3:uid="{44F378A3-30ED-4AF7-A20F-9A8011BC6F34}" name="Product ID"/>
    <tableColumn id="13" xr3:uid="{A4A576FF-E523-4B93-9134-D7A7AF5FD82C}" name="Category"/>
    <tableColumn id="14" xr3:uid="{0409EBF2-0565-4231-8E0A-169BCDBB4306}" name="Sub-Category"/>
    <tableColumn id="15" xr3:uid="{033742CA-51E1-4315-8F1F-8BAA45BDBFD6}" name="Product Name"/>
    <tableColumn id="16" xr3:uid="{44A2712B-0070-4BB0-9553-85C306E75645}" name="Sales"/>
    <tableColumn id="17" xr3:uid="{D545D070-F4E1-4282-9FF3-95ED5106ACB0}" name="Quantity"/>
    <tableColumn id="18" xr3:uid="{01690437-4C0B-4C15-A535-DD4816164D51}" name="Profit"/>
    <tableColumn id="19" xr3:uid="{9734E6E7-EE0B-4FCF-BA3E-DD3E93C6F2D0}" name="Duration"/>
    <tableColumn id="20" xr3:uid="{39F10A78-DAEA-4156-A632-A3A4032DE6B8}" name="Mon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48E9-4CC6-4797-A79D-C8A65AE10CD1}">
  <dimension ref="A1:T2122"/>
  <sheetViews>
    <sheetView topLeftCell="B1" workbookViewId="0">
      <selection sqref="A1:T2122"/>
    </sheetView>
  </sheetViews>
  <sheetFormatPr defaultRowHeight="15" x14ac:dyDescent="0.25"/>
  <cols>
    <col min="1" max="1" width="10.42578125" customWidth="1"/>
    <col min="2" max="2" width="12.5703125" customWidth="1"/>
    <col min="3" max="3" width="11.42578125" customWidth="1"/>
    <col min="4" max="4" width="12.28515625" customWidth="1"/>
    <col min="5" max="5" width="13.85546875" customWidth="1"/>
    <col min="6" max="6" width="17.28515625" customWidth="1"/>
    <col min="7" max="7" width="10.5703125" customWidth="1"/>
    <col min="8" max="8" width="9.85546875" customWidth="1"/>
    <col min="12" max="12" width="12.28515625" customWidth="1"/>
    <col min="13" max="14" width="14.7109375" customWidth="1"/>
    <col min="15" max="15" width="15.7109375" customWidth="1"/>
    <col min="17" max="17" width="10.5703125" customWidth="1"/>
    <col min="19" max="19" width="10.855468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42682</v>
      </c>
      <c r="C2">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25">
      <c r="A3" t="s">
        <v>20</v>
      </c>
      <c r="B3" s="1">
        <v>42682</v>
      </c>
      <c r="C3">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25">
      <c r="A4" t="s">
        <v>38</v>
      </c>
      <c r="B4" s="1">
        <v>42288</v>
      </c>
      <c r="C4">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25">
      <c r="A5" t="s">
        <v>49</v>
      </c>
      <c r="B5" s="1">
        <v>41799</v>
      </c>
      <c r="C5">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25">
      <c r="A6" t="s">
        <v>49</v>
      </c>
      <c r="B6" s="1">
        <v>41799</v>
      </c>
      <c r="C6">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25">
      <c r="A7" t="s">
        <v>62</v>
      </c>
      <c r="B7" s="1">
        <v>42932</v>
      </c>
      <c r="C7">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25">
      <c r="A8" t="s">
        <v>72</v>
      </c>
      <c r="B8" s="1">
        <v>42272</v>
      </c>
      <c r="C8">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25">
      <c r="A9" t="s">
        <v>78</v>
      </c>
      <c r="B9" s="1">
        <v>42264</v>
      </c>
      <c r="C9">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25">
      <c r="A10" t="s">
        <v>78</v>
      </c>
      <c r="B10" s="1">
        <v>42264</v>
      </c>
      <c r="C10">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25">
      <c r="A11" t="s">
        <v>86</v>
      </c>
      <c r="B11" s="1">
        <v>42712</v>
      </c>
      <c r="C1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25">
      <c r="A12" t="s">
        <v>97</v>
      </c>
      <c r="B12" s="1">
        <v>42365</v>
      </c>
      <c r="C12">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25">
      <c r="A13" t="s">
        <v>97</v>
      </c>
      <c r="B13" s="1">
        <v>42365</v>
      </c>
      <c r="C13">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25">
      <c r="A14" t="s">
        <v>106</v>
      </c>
      <c r="B14" s="1">
        <v>42112</v>
      </c>
      <c r="C14">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25">
      <c r="A15" t="s">
        <v>106</v>
      </c>
      <c r="B15" s="1">
        <v>42112</v>
      </c>
      <c r="C15">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25">
      <c r="A16" t="s">
        <v>116</v>
      </c>
      <c r="B16" s="1">
        <v>42538</v>
      </c>
      <c r="C16">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25">
      <c r="A17" t="s">
        <v>124</v>
      </c>
      <c r="B17" s="1">
        <v>42332</v>
      </c>
      <c r="C17">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25">
      <c r="A18" t="s">
        <v>130</v>
      </c>
      <c r="B18" s="1">
        <v>42124</v>
      </c>
      <c r="C18">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25">
      <c r="A19" t="s">
        <v>137</v>
      </c>
      <c r="B19" s="1">
        <v>42120</v>
      </c>
      <c r="C19">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25">
      <c r="A20" t="s">
        <v>137</v>
      </c>
      <c r="B20" s="1">
        <v>42120</v>
      </c>
      <c r="C20">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25">
      <c r="A21" t="s">
        <v>146</v>
      </c>
      <c r="B21" s="1">
        <v>43078</v>
      </c>
      <c r="C2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25">
      <c r="A22" t="s">
        <v>151</v>
      </c>
      <c r="B22" s="1">
        <v>41969</v>
      </c>
      <c r="C22">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25">
      <c r="A23" t="s">
        <v>154</v>
      </c>
      <c r="B23" s="1">
        <v>42883</v>
      </c>
      <c r="C23">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25">
      <c r="A24" t="s">
        <v>162</v>
      </c>
      <c r="B24" s="1">
        <v>42035</v>
      </c>
      <c r="C24">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25">
      <c r="A25" t="s">
        <v>170</v>
      </c>
      <c r="B25" s="1">
        <v>43048</v>
      </c>
      <c r="C25">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25">
      <c r="A26" t="s">
        <v>176</v>
      </c>
      <c r="B26" s="1">
        <v>42321</v>
      </c>
      <c r="C26">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25">
      <c r="A27" t="s">
        <v>183</v>
      </c>
      <c r="B27" s="1">
        <v>43094</v>
      </c>
      <c r="C27">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25">
      <c r="A28" t="s">
        <v>188</v>
      </c>
      <c r="B28" s="1">
        <v>42065</v>
      </c>
      <c r="C28">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25">
      <c r="A29" t="s">
        <v>196</v>
      </c>
      <c r="B29" s="1">
        <v>42533</v>
      </c>
      <c r="C29">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25">
      <c r="A30" t="s">
        <v>203</v>
      </c>
      <c r="B30" s="1">
        <v>41999</v>
      </c>
      <c r="C30">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25">
      <c r="A31" t="s">
        <v>208</v>
      </c>
      <c r="B31" s="1">
        <v>41902</v>
      </c>
      <c r="C3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25">
      <c r="A32" t="s">
        <v>214</v>
      </c>
      <c r="B32" s="1">
        <v>42680</v>
      </c>
      <c r="C32">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25">
      <c r="A33" t="s">
        <v>214</v>
      </c>
      <c r="B33" s="1">
        <v>42680</v>
      </c>
      <c r="C33">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25">
      <c r="A34" t="s">
        <v>220</v>
      </c>
      <c r="B34" s="1">
        <v>42656</v>
      </c>
      <c r="C34">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25">
      <c r="A35" t="s">
        <v>224</v>
      </c>
      <c r="B35" s="1">
        <v>42618</v>
      </c>
      <c r="C35">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25">
      <c r="A36" t="s">
        <v>227</v>
      </c>
      <c r="B36" s="1">
        <v>41934</v>
      </c>
      <c r="C36">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25">
      <c r="A37" t="s">
        <v>234</v>
      </c>
      <c r="B37" s="1">
        <v>42709</v>
      </c>
      <c r="C37">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25">
      <c r="A38" t="s">
        <v>239</v>
      </c>
      <c r="B38" s="1">
        <v>41699</v>
      </c>
      <c r="C38">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25">
      <c r="A39" t="s">
        <v>242</v>
      </c>
      <c r="B39" s="1">
        <v>41890</v>
      </c>
      <c r="C39">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25">
      <c r="A40" t="s">
        <v>248</v>
      </c>
      <c r="B40" s="1">
        <v>41856</v>
      </c>
      <c r="C40">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25">
      <c r="A41" t="s">
        <v>254</v>
      </c>
      <c r="B41" s="1">
        <v>42329</v>
      </c>
      <c r="C4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25">
      <c r="A42" t="s">
        <v>257</v>
      </c>
      <c r="B42" s="1">
        <v>42289</v>
      </c>
      <c r="C42">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25">
      <c r="A43" t="s">
        <v>257</v>
      </c>
      <c r="B43" s="1">
        <v>42289</v>
      </c>
      <c r="C43">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25">
      <c r="A44" t="s">
        <v>262</v>
      </c>
      <c r="B44" s="1">
        <v>41854</v>
      </c>
      <c r="C44">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25">
      <c r="A45" t="s">
        <v>268</v>
      </c>
      <c r="B45" s="1">
        <v>42889</v>
      </c>
      <c r="C45">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25">
      <c r="A46" t="s">
        <v>273</v>
      </c>
      <c r="B46" s="1">
        <v>42006</v>
      </c>
      <c r="C46">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25">
      <c r="A47" t="s">
        <v>279</v>
      </c>
      <c r="B47" s="1">
        <v>42362</v>
      </c>
      <c r="C47">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25">
      <c r="A48" t="s">
        <v>285</v>
      </c>
      <c r="B48" s="1">
        <v>42225</v>
      </c>
      <c r="C48">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25">
      <c r="A49" t="s">
        <v>292</v>
      </c>
      <c r="B49" s="1">
        <v>42063</v>
      </c>
      <c r="C49">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25">
      <c r="A50" t="s">
        <v>292</v>
      </c>
      <c r="B50" s="1">
        <v>42063</v>
      </c>
      <c r="C50">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25">
      <c r="A51" t="s">
        <v>300</v>
      </c>
      <c r="B51" s="1">
        <v>42832</v>
      </c>
      <c r="C5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25">
      <c r="A52" t="s">
        <v>300</v>
      </c>
      <c r="B52" s="1">
        <v>42832</v>
      </c>
      <c r="C52">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25">
      <c r="A53" t="s">
        <v>300</v>
      </c>
      <c r="B53" s="1">
        <v>42832</v>
      </c>
      <c r="C53">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25">
      <c r="A54" t="s">
        <v>310</v>
      </c>
      <c r="B54" s="1">
        <v>42525</v>
      </c>
      <c r="C54">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25">
      <c r="A55" t="s">
        <v>310</v>
      </c>
      <c r="B55" s="1">
        <v>42525</v>
      </c>
      <c r="C55">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25">
      <c r="A56" t="s">
        <v>310</v>
      </c>
      <c r="B56" s="1">
        <v>42525</v>
      </c>
      <c r="C56">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25">
      <c r="A57" t="s">
        <v>310</v>
      </c>
      <c r="B57" s="1">
        <v>42525</v>
      </c>
      <c r="C57">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25">
      <c r="A58" t="s">
        <v>321</v>
      </c>
      <c r="B58" s="1">
        <v>41791</v>
      </c>
      <c r="C58">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25">
      <c r="A59" t="s">
        <v>325</v>
      </c>
      <c r="B59" s="1">
        <v>42714</v>
      </c>
      <c r="C59">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25">
      <c r="A60" t="s">
        <v>331</v>
      </c>
      <c r="B60" s="1">
        <v>42336</v>
      </c>
      <c r="C60">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25">
      <c r="A61" t="s">
        <v>334</v>
      </c>
      <c r="B61" s="1">
        <v>42215</v>
      </c>
      <c r="C6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25">
      <c r="A62" t="s">
        <v>339</v>
      </c>
      <c r="B62" s="1">
        <v>42310</v>
      </c>
      <c r="C62">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25">
      <c r="A63" t="s">
        <v>344</v>
      </c>
      <c r="B63" s="1">
        <v>42694</v>
      </c>
      <c r="C63">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25">
      <c r="A64" t="s">
        <v>350</v>
      </c>
      <c r="B64" s="1">
        <v>41999</v>
      </c>
      <c r="C64">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25">
      <c r="A65" t="s">
        <v>350</v>
      </c>
      <c r="B65" s="1">
        <v>41999</v>
      </c>
      <c r="C65">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25">
      <c r="A66" t="s">
        <v>350</v>
      </c>
      <c r="B66" s="1">
        <v>41999</v>
      </c>
      <c r="C66">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25">
      <c r="A67" t="s">
        <v>360</v>
      </c>
      <c r="B67" s="1">
        <v>42671</v>
      </c>
      <c r="C67">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25">
      <c r="A68" t="s">
        <v>365</v>
      </c>
      <c r="B68" s="1">
        <v>43058</v>
      </c>
      <c r="C68">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25">
      <c r="A69" t="s">
        <v>370</v>
      </c>
      <c r="B69" s="1">
        <v>42128</v>
      </c>
      <c r="C69">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25">
      <c r="A70" t="s">
        <v>375</v>
      </c>
      <c r="B70" s="1">
        <v>42625</v>
      </c>
      <c r="C70">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25">
      <c r="A71" t="s">
        <v>375</v>
      </c>
      <c r="B71" s="1">
        <v>42625</v>
      </c>
      <c r="C7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25">
      <c r="A72" t="s">
        <v>375</v>
      </c>
      <c r="B72" s="1">
        <v>42625</v>
      </c>
      <c r="C72">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25">
      <c r="A73" t="s">
        <v>385</v>
      </c>
      <c r="B73" s="1">
        <v>41909</v>
      </c>
      <c r="C73">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25">
      <c r="A74" t="s">
        <v>391</v>
      </c>
      <c r="B74" s="1">
        <v>41947</v>
      </c>
      <c r="C74">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25">
      <c r="A75" t="s">
        <v>396</v>
      </c>
      <c r="B75" s="1">
        <v>43042</v>
      </c>
      <c r="C75">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25">
      <c r="A76" t="s">
        <v>402</v>
      </c>
      <c r="B76" s="1">
        <v>42612</v>
      </c>
      <c r="C76">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25">
      <c r="A77" t="s">
        <v>407</v>
      </c>
      <c r="B77" s="1">
        <v>41832</v>
      </c>
      <c r="C77">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25">
      <c r="A78" t="s">
        <v>412</v>
      </c>
      <c r="B78" s="1">
        <v>42468</v>
      </c>
      <c r="C78">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25">
      <c r="A79" t="s">
        <v>417</v>
      </c>
      <c r="B79" s="1">
        <v>43003</v>
      </c>
      <c r="C79">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25">
      <c r="A80" t="s">
        <v>417</v>
      </c>
      <c r="B80" s="1">
        <v>43003</v>
      </c>
      <c r="C80">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25">
      <c r="A81" t="s">
        <v>424</v>
      </c>
      <c r="B81" s="1">
        <v>42664</v>
      </c>
      <c r="C8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25">
      <c r="A82" t="s">
        <v>431</v>
      </c>
      <c r="B82" s="1">
        <v>42974</v>
      </c>
      <c r="C82">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25">
      <c r="A83" t="s">
        <v>437</v>
      </c>
      <c r="B83" s="1">
        <v>42335</v>
      </c>
      <c r="C83">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25">
      <c r="A84" t="s">
        <v>443</v>
      </c>
      <c r="B84" s="1">
        <v>42341</v>
      </c>
      <c r="C84">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25">
      <c r="A85" t="s">
        <v>448</v>
      </c>
      <c r="B85" s="1">
        <v>42621</v>
      </c>
      <c r="C85">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25">
      <c r="A86" t="s">
        <v>451</v>
      </c>
      <c r="B86" s="1">
        <v>43077</v>
      </c>
      <c r="C86">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25">
      <c r="A87" t="s">
        <v>451</v>
      </c>
      <c r="B87" s="1">
        <v>43077</v>
      </c>
      <c r="C87">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25">
      <c r="A88" t="s">
        <v>451</v>
      </c>
      <c r="B88" s="1">
        <v>43077</v>
      </c>
      <c r="C88">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25">
      <c r="A89" t="s">
        <v>460</v>
      </c>
      <c r="B89" s="1">
        <v>43042</v>
      </c>
      <c r="C89">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25">
      <c r="A90" t="s">
        <v>463</v>
      </c>
      <c r="B90" s="1">
        <v>42474</v>
      </c>
      <c r="C90">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25">
      <c r="A91" t="s">
        <v>468</v>
      </c>
      <c r="B91" s="1">
        <v>43027</v>
      </c>
      <c r="C9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25">
      <c r="A92" t="s">
        <v>474</v>
      </c>
      <c r="B92" s="1">
        <v>42968</v>
      </c>
      <c r="C92">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25">
      <c r="A93" t="s">
        <v>481</v>
      </c>
      <c r="B93" s="1">
        <v>43062</v>
      </c>
      <c r="C93">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25">
      <c r="A94" t="s">
        <v>487</v>
      </c>
      <c r="B94" s="1">
        <v>42755</v>
      </c>
      <c r="C94">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25">
      <c r="A95" t="s">
        <v>490</v>
      </c>
      <c r="B95" s="1">
        <v>42618</v>
      </c>
      <c r="C95">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25">
      <c r="A96" t="s">
        <v>490</v>
      </c>
      <c r="B96" s="1">
        <v>42618</v>
      </c>
      <c r="C96">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25">
      <c r="A97" t="s">
        <v>497</v>
      </c>
      <c r="B97" s="1">
        <v>42814</v>
      </c>
      <c r="C97">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25">
      <c r="A98" t="s">
        <v>502</v>
      </c>
      <c r="B98" s="1">
        <v>43028</v>
      </c>
      <c r="C98">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25">
      <c r="A99" t="s">
        <v>506</v>
      </c>
      <c r="B99" s="1">
        <v>41682</v>
      </c>
      <c r="C99">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25">
      <c r="A100" t="s">
        <v>512</v>
      </c>
      <c r="B100" s="1">
        <v>42639</v>
      </c>
      <c r="C100">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25">
      <c r="A101" t="s">
        <v>516</v>
      </c>
      <c r="B101" s="1">
        <v>42482</v>
      </c>
      <c r="C10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25">
      <c r="A102" t="s">
        <v>516</v>
      </c>
      <c r="B102" s="1">
        <v>42482</v>
      </c>
      <c r="C102">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25">
      <c r="A103" t="s">
        <v>523</v>
      </c>
      <c r="B103" s="1">
        <v>42021</v>
      </c>
      <c r="C103">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25">
      <c r="A104" t="s">
        <v>527</v>
      </c>
      <c r="B104" s="1">
        <v>42825</v>
      </c>
      <c r="C104">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25">
      <c r="A105" t="s">
        <v>531</v>
      </c>
      <c r="B105" s="1">
        <v>41952</v>
      </c>
      <c r="C105">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25">
      <c r="A106" t="s">
        <v>536</v>
      </c>
      <c r="B106" s="1">
        <v>42670</v>
      </c>
      <c r="C106">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25">
      <c r="A107" t="s">
        <v>539</v>
      </c>
      <c r="B107" s="1">
        <v>42896</v>
      </c>
      <c r="C107">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25">
      <c r="A108" t="s">
        <v>544</v>
      </c>
      <c r="B108" s="1">
        <v>42447</v>
      </c>
      <c r="C108">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25">
      <c r="A109" t="s">
        <v>549</v>
      </c>
      <c r="B109" s="1">
        <v>42576</v>
      </c>
      <c r="C109">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25">
      <c r="A110" t="s">
        <v>549</v>
      </c>
      <c r="B110" s="1">
        <v>42576</v>
      </c>
      <c r="C110">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25">
      <c r="A111" t="s">
        <v>549</v>
      </c>
      <c r="B111" s="1">
        <v>42576</v>
      </c>
      <c r="C11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25">
      <c r="A112" t="s">
        <v>555</v>
      </c>
      <c r="B112" s="1">
        <v>42520</v>
      </c>
      <c r="C112">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25">
      <c r="A113" t="s">
        <v>561</v>
      </c>
      <c r="B113" s="1">
        <v>43065</v>
      </c>
      <c r="C113">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25">
      <c r="A114" t="s">
        <v>568</v>
      </c>
      <c r="B114" s="1">
        <v>42758</v>
      </c>
      <c r="C114">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25">
      <c r="A115" t="s">
        <v>571</v>
      </c>
      <c r="B115" s="1">
        <v>43029</v>
      </c>
      <c r="C115">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25">
      <c r="A116" t="s">
        <v>571</v>
      </c>
      <c r="B116" s="1">
        <v>43029</v>
      </c>
      <c r="C116">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25">
      <c r="A117" t="s">
        <v>577</v>
      </c>
      <c r="B117" s="1">
        <v>42315</v>
      </c>
      <c r="C117">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25">
      <c r="A118" t="s">
        <v>582</v>
      </c>
      <c r="B118" s="1">
        <v>42985</v>
      </c>
      <c r="C118">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25">
      <c r="A119" t="s">
        <v>587</v>
      </c>
      <c r="B119" s="1">
        <v>42345</v>
      </c>
      <c r="C119">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25">
      <c r="A120" t="s">
        <v>592</v>
      </c>
      <c r="B120" s="1">
        <v>41770</v>
      </c>
      <c r="C120">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25">
      <c r="A121" t="s">
        <v>598</v>
      </c>
      <c r="B121" s="1">
        <v>42475</v>
      </c>
      <c r="C12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25">
      <c r="A122" t="s">
        <v>603</v>
      </c>
      <c r="B122" s="1">
        <v>42989</v>
      </c>
      <c r="C122">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25">
      <c r="A123" t="s">
        <v>609</v>
      </c>
      <c r="B123" s="1">
        <v>42531</v>
      </c>
      <c r="C123">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25">
      <c r="A124" t="s">
        <v>614</v>
      </c>
      <c r="B124" s="1">
        <v>43059</v>
      </c>
      <c r="C124">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25">
      <c r="A125" t="s">
        <v>617</v>
      </c>
      <c r="B125" s="1">
        <v>41896</v>
      </c>
      <c r="C125">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25">
      <c r="A126" t="s">
        <v>622</v>
      </c>
      <c r="B126" s="1">
        <v>43009</v>
      </c>
      <c r="C126">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25">
      <c r="A127" t="s">
        <v>627</v>
      </c>
      <c r="B127" s="1">
        <v>42936</v>
      </c>
      <c r="C127">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25">
      <c r="A128" t="s">
        <v>632</v>
      </c>
      <c r="B128" s="1">
        <v>42188</v>
      </c>
      <c r="C128">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25">
      <c r="A129" t="s">
        <v>636</v>
      </c>
      <c r="B129" s="1">
        <v>41859</v>
      </c>
      <c r="C129">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25">
      <c r="A130" t="s">
        <v>642</v>
      </c>
      <c r="B130" s="1">
        <v>41713</v>
      </c>
      <c r="C130">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25">
      <c r="A131" t="s">
        <v>645</v>
      </c>
      <c r="B131" s="1">
        <v>42965</v>
      </c>
      <c r="C13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25">
      <c r="A132" t="s">
        <v>645</v>
      </c>
      <c r="B132" s="1">
        <v>42965</v>
      </c>
      <c r="C132">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25">
      <c r="A133" t="s">
        <v>645</v>
      </c>
      <c r="B133" s="1">
        <v>42965</v>
      </c>
      <c r="C133">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25">
      <c r="A134" t="s">
        <v>652</v>
      </c>
      <c r="B134" s="1">
        <v>42337</v>
      </c>
      <c r="C134">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25">
      <c r="A135" t="s">
        <v>658</v>
      </c>
      <c r="B135" s="1">
        <v>42993</v>
      </c>
      <c r="C135">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25">
      <c r="A136" t="s">
        <v>663</v>
      </c>
      <c r="B136" s="1">
        <v>42281</v>
      </c>
      <c r="C136">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25">
      <c r="A137" t="s">
        <v>670</v>
      </c>
      <c r="B137" s="1">
        <v>42510</v>
      </c>
      <c r="C137">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25">
      <c r="A138" t="s">
        <v>674</v>
      </c>
      <c r="B138" s="1">
        <v>42722</v>
      </c>
      <c r="C138">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25">
      <c r="A139" t="s">
        <v>679</v>
      </c>
      <c r="B139" s="1">
        <v>42715</v>
      </c>
      <c r="C139">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25">
      <c r="A140" t="s">
        <v>683</v>
      </c>
      <c r="B140" s="1">
        <v>42632</v>
      </c>
      <c r="C140">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25">
      <c r="A141" t="s">
        <v>686</v>
      </c>
      <c r="B141" s="1">
        <v>42240</v>
      </c>
      <c r="C14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25">
      <c r="A142" t="s">
        <v>690</v>
      </c>
      <c r="B142" s="1">
        <v>41997</v>
      </c>
      <c r="C142">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25">
      <c r="A143" t="s">
        <v>696</v>
      </c>
      <c r="B143" s="1">
        <v>42895</v>
      </c>
      <c r="C143">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25">
      <c r="A144" t="s">
        <v>696</v>
      </c>
      <c r="B144" s="1">
        <v>42895</v>
      </c>
      <c r="C144">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25">
      <c r="A145" t="s">
        <v>701</v>
      </c>
      <c r="B145" s="1">
        <v>42812</v>
      </c>
      <c r="C145">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25">
      <c r="A146" t="s">
        <v>707</v>
      </c>
      <c r="B146" s="1">
        <v>43094</v>
      </c>
      <c r="C146">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25">
      <c r="A147" t="s">
        <v>712</v>
      </c>
      <c r="B147" s="1">
        <v>41811</v>
      </c>
      <c r="C147">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25">
      <c r="A148" t="s">
        <v>719</v>
      </c>
      <c r="B148" s="1">
        <v>42980</v>
      </c>
      <c r="C148">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25">
      <c r="A149" t="s">
        <v>722</v>
      </c>
      <c r="B149" s="1">
        <v>42678</v>
      </c>
      <c r="C149">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25">
      <c r="A150" t="s">
        <v>727</v>
      </c>
      <c r="B150" s="1">
        <v>42103</v>
      </c>
      <c r="C150">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25">
      <c r="A151" t="s">
        <v>733</v>
      </c>
      <c r="B151" s="1">
        <v>41975</v>
      </c>
      <c r="C15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25">
      <c r="A152" t="s">
        <v>738</v>
      </c>
      <c r="B152" s="1">
        <v>41650</v>
      </c>
      <c r="C152">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25">
      <c r="A153" t="s">
        <v>742</v>
      </c>
      <c r="B153" s="1">
        <v>43002</v>
      </c>
      <c r="C153">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25">
      <c r="A154" t="s">
        <v>747</v>
      </c>
      <c r="B154" s="1">
        <v>41792</v>
      </c>
      <c r="C154">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25">
      <c r="A155" t="s">
        <v>750</v>
      </c>
      <c r="B155" s="1">
        <v>42719</v>
      </c>
      <c r="C155">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25">
      <c r="A156" t="s">
        <v>753</v>
      </c>
      <c r="B156" s="1">
        <v>41919</v>
      </c>
      <c r="C156">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25">
      <c r="A157" t="s">
        <v>758</v>
      </c>
      <c r="B157" s="1">
        <v>42707</v>
      </c>
      <c r="C157">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25">
      <c r="A158" t="s">
        <v>758</v>
      </c>
      <c r="B158" s="1">
        <v>42707</v>
      </c>
      <c r="C158">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25">
      <c r="A159" t="s">
        <v>764</v>
      </c>
      <c r="B159" s="1">
        <v>42756</v>
      </c>
      <c r="C159">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25">
      <c r="A160" t="s">
        <v>769</v>
      </c>
      <c r="B160" s="1">
        <v>41786</v>
      </c>
      <c r="C160">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25">
      <c r="A161" t="s">
        <v>772</v>
      </c>
      <c r="B161" s="1">
        <v>43010</v>
      </c>
      <c r="C16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25">
      <c r="A162" t="s">
        <v>778</v>
      </c>
      <c r="B162" s="1">
        <v>42345</v>
      </c>
      <c r="C162">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25">
      <c r="A163" t="s">
        <v>781</v>
      </c>
      <c r="B163" s="1">
        <v>42631</v>
      </c>
      <c r="C163">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25">
      <c r="A164" t="s">
        <v>786</v>
      </c>
      <c r="B164" s="1">
        <v>41773</v>
      </c>
      <c r="C164">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25">
      <c r="A165" t="s">
        <v>792</v>
      </c>
      <c r="B165" s="1">
        <v>42509</v>
      </c>
      <c r="C165">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25">
      <c r="A166" t="s">
        <v>797</v>
      </c>
      <c r="B166" s="1">
        <v>42765</v>
      </c>
      <c r="C166">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25">
      <c r="A167" t="s">
        <v>804</v>
      </c>
      <c r="B167" s="1">
        <v>42237</v>
      </c>
      <c r="C167">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25">
      <c r="A168" t="s">
        <v>807</v>
      </c>
      <c r="B168" s="1">
        <v>42280</v>
      </c>
      <c r="C168">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25">
      <c r="A169" t="s">
        <v>812</v>
      </c>
      <c r="B169" s="1">
        <v>42350</v>
      </c>
      <c r="C169">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25">
      <c r="A170" t="s">
        <v>818</v>
      </c>
      <c r="B170" s="1">
        <v>42181</v>
      </c>
      <c r="C170">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25">
      <c r="A171" t="s">
        <v>823</v>
      </c>
      <c r="B171" s="1">
        <v>42335</v>
      </c>
      <c r="C17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25">
      <c r="A172" t="s">
        <v>827</v>
      </c>
      <c r="B172" s="1">
        <v>42786</v>
      </c>
      <c r="C172">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25">
      <c r="A173" t="s">
        <v>832</v>
      </c>
      <c r="B173" s="1">
        <v>42847</v>
      </c>
      <c r="C173">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25">
      <c r="A174" t="s">
        <v>837</v>
      </c>
      <c r="B174" s="1">
        <v>42038</v>
      </c>
      <c r="C174">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25">
      <c r="A175" t="s">
        <v>842</v>
      </c>
      <c r="B175" s="1">
        <v>41925</v>
      </c>
      <c r="C175">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25">
      <c r="A176" t="s">
        <v>846</v>
      </c>
      <c r="B176" s="1">
        <v>42869</v>
      </c>
      <c r="C176">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25">
      <c r="A177" t="s">
        <v>850</v>
      </c>
      <c r="B177" s="1">
        <v>41818</v>
      </c>
      <c r="C177">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25">
      <c r="A178" t="s">
        <v>853</v>
      </c>
      <c r="B178" s="1">
        <v>42902</v>
      </c>
      <c r="C178">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25">
      <c r="A179" t="s">
        <v>857</v>
      </c>
      <c r="B179" s="1">
        <v>42328</v>
      </c>
      <c r="C179">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25">
      <c r="A180" t="s">
        <v>862</v>
      </c>
      <c r="B180" s="1">
        <v>42290</v>
      </c>
      <c r="C180">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25">
      <c r="A181" t="s">
        <v>866</v>
      </c>
      <c r="B181" s="1">
        <v>42736</v>
      </c>
      <c r="C18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25">
      <c r="A182" t="s">
        <v>872</v>
      </c>
      <c r="B182" s="1">
        <v>42419</v>
      </c>
      <c r="C182">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25">
      <c r="A183" t="s">
        <v>875</v>
      </c>
      <c r="B183" s="1">
        <v>41649</v>
      </c>
      <c r="C183">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25">
      <c r="A184" t="s">
        <v>881</v>
      </c>
      <c r="B184" s="1">
        <v>42386</v>
      </c>
      <c r="C184">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25">
      <c r="A185" t="s">
        <v>885</v>
      </c>
      <c r="B185" s="1">
        <v>43069</v>
      </c>
      <c r="C185">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25">
      <c r="A186" t="s">
        <v>888</v>
      </c>
      <c r="B186" s="1">
        <v>42665</v>
      </c>
      <c r="C186">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25">
      <c r="A187" t="s">
        <v>891</v>
      </c>
      <c r="B187" s="1">
        <v>41758</v>
      </c>
      <c r="C187">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25">
      <c r="A188" t="s">
        <v>897</v>
      </c>
      <c r="B188" s="1">
        <v>43099</v>
      </c>
      <c r="C188">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25">
      <c r="A189" t="s">
        <v>900</v>
      </c>
      <c r="B189" s="1">
        <v>42155</v>
      </c>
      <c r="C189">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25">
      <c r="A190" t="s">
        <v>904</v>
      </c>
      <c r="B190" s="1">
        <v>43066</v>
      </c>
      <c r="C190">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25">
      <c r="A191" t="s">
        <v>906</v>
      </c>
      <c r="B191" s="1">
        <v>41805</v>
      </c>
      <c r="C19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25">
      <c r="A192" t="s">
        <v>906</v>
      </c>
      <c r="B192" s="1">
        <v>41805</v>
      </c>
      <c r="C192">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25">
      <c r="A193" t="s">
        <v>909</v>
      </c>
      <c r="B193" s="1">
        <v>42717</v>
      </c>
      <c r="C193">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25">
      <c r="A194" t="s">
        <v>913</v>
      </c>
      <c r="B194" s="1">
        <v>42211</v>
      </c>
      <c r="C194">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25">
      <c r="A195" t="s">
        <v>917</v>
      </c>
      <c r="B195" s="1">
        <v>43067</v>
      </c>
      <c r="C195">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25">
      <c r="A196" t="s">
        <v>917</v>
      </c>
      <c r="B196" s="1">
        <v>43067</v>
      </c>
      <c r="C196">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25">
      <c r="A197" t="s">
        <v>917</v>
      </c>
      <c r="B197" s="1">
        <v>43067</v>
      </c>
      <c r="C197">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25">
      <c r="A198" t="s">
        <v>924</v>
      </c>
      <c r="B198" s="1">
        <v>42828</v>
      </c>
      <c r="C198">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25">
      <c r="A199" t="s">
        <v>928</v>
      </c>
      <c r="B199" s="1">
        <v>43097</v>
      </c>
      <c r="C199">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25">
      <c r="A200" t="s">
        <v>932</v>
      </c>
      <c r="B200" s="1">
        <v>42269</v>
      </c>
      <c r="C200">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25">
      <c r="A201" t="s">
        <v>937</v>
      </c>
      <c r="B201" s="1">
        <v>43053</v>
      </c>
      <c r="C20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25">
      <c r="A202" t="s">
        <v>940</v>
      </c>
      <c r="B202" s="1">
        <v>41655</v>
      </c>
      <c r="C202">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25">
      <c r="A203" t="s">
        <v>945</v>
      </c>
      <c r="B203" s="1">
        <v>42646</v>
      </c>
      <c r="C203">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25">
      <c r="A204" t="s">
        <v>946</v>
      </c>
      <c r="B204" s="1">
        <v>41954</v>
      </c>
      <c r="C204">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25">
      <c r="A205" t="s">
        <v>949</v>
      </c>
      <c r="B205" s="1">
        <v>42876</v>
      </c>
      <c r="C205">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25">
      <c r="A206" t="s">
        <v>953</v>
      </c>
      <c r="B206" s="1">
        <v>42092</v>
      </c>
      <c r="C206">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25">
      <c r="A207" t="s">
        <v>956</v>
      </c>
      <c r="B207" s="1">
        <v>42305</v>
      </c>
      <c r="C207">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25">
      <c r="A208" t="s">
        <v>956</v>
      </c>
      <c r="B208" s="1">
        <v>42305</v>
      </c>
      <c r="C208">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25">
      <c r="A209" t="s">
        <v>961</v>
      </c>
      <c r="B209" s="1">
        <v>42216</v>
      </c>
      <c r="C209">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25">
      <c r="A210" t="s">
        <v>964</v>
      </c>
      <c r="B210" s="1">
        <v>41967</v>
      </c>
      <c r="C210">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25">
      <c r="A211" t="s">
        <v>969</v>
      </c>
      <c r="B211" s="1">
        <v>42903</v>
      </c>
      <c r="C21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25">
      <c r="A212" t="s">
        <v>971</v>
      </c>
      <c r="B212" s="1">
        <v>42359</v>
      </c>
      <c r="C212">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25">
      <c r="A213" t="s">
        <v>974</v>
      </c>
      <c r="B213" s="1">
        <v>42191</v>
      </c>
      <c r="C213">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25">
      <c r="A214" t="s">
        <v>974</v>
      </c>
      <c r="B214" s="1">
        <v>42191</v>
      </c>
      <c r="C214">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25">
      <c r="A215" t="s">
        <v>979</v>
      </c>
      <c r="B215" s="1">
        <v>42121</v>
      </c>
      <c r="C215">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25">
      <c r="A216" t="s">
        <v>983</v>
      </c>
      <c r="B216" s="1">
        <v>41831</v>
      </c>
      <c r="C216">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25">
      <c r="A217" t="s">
        <v>983</v>
      </c>
      <c r="B217" s="1">
        <v>41831</v>
      </c>
      <c r="C217">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25">
      <c r="A218" t="s">
        <v>986</v>
      </c>
      <c r="B218" s="1">
        <v>42482</v>
      </c>
      <c r="C218">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25">
      <c r="A219" t="s">
        <v>992</v>
      </c>
      <c r="B219" s="1">
        <v>42449</v>
      </c>
      <c r="C219">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25">
      <c r="A220" t="s">
        <v>996</v>
      </c>
      <c r="B220" s="1">
        <v>42619</v>
      </c>
      <c r="C220">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25">
      <c r="A221" t="s">
        <v>1001</v>
      </c>
      <c r="B221" s="1">
        <v>43020</v>
      </c>
      <c r="C22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25">
      <c r="A222" t="s">
        <v>1005</v>
      </c>
      <c r="B222" s="1">
        <v>42437</v>
      </c>
      <c r="C222">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25">
      <c r="A223" t="s">
        <v>1007</v>
      </c>
      <c r="B223" s="1">
        <v>42188</v>
      </c>
      <c r="C223">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25">
      <c r="A224" t="s">
        <v>1007</v>
      </c>
      <c r="B224" s="1">
        <v>42188</v>
      </c>
      <c r="C224">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25">
      <c r="A225" t="s">
        <v>1014</v>
      </c>
      <c r="B225" s="1">
        <v>42098</v>
      </c>
      <c r="C225">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25">
      <c r="A226" t="s">
        <v>1019</v>
      </c>
      <c r="B226" s="1">
        <v>42086</v>
      </c>
      <c r="C226">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25">
      <c r="A227" t="s">
        <v>1022</v>
      </c>
      <c r="B227" s="1">
        <v>42644</v>
      </c>
      <c r="C227">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25">
      <c r="A228" t="s">
        <v>1025</v>
      </c>
      <c r="B228" s="1">
        <v>42337</v>
      </c>
      <c r="C228">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25">
      <c r="A229" t="s">
        <v>1030</v>
      </c>
      <c r="B229" s="1">
        <v>42430</v>
      </c>
      <c r="C229">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25">
      <c r="A230" t="s">
        <v>1034</v>
      </c>
      <c r="B230" s="1">
        <v>42890</v>
      </c>
      <c r="C230">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25">
      <c r="A231" t="s">
        <v>1037</v>
      </c>
      <c r="B231" s="1">
        <v>41815</v>
      </c>
      <c r="C23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25">
      <c r="A232" t="s">
        <v>1042</v>
      </c>
      <c r="B232" s="1">
        <v>42535</v>
      </c>
      <c r="C232">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25">
      <c r="A233" t="s">
        <v>1045</v>
      </c>
      <c r="B233" s="1">
        <v>42693</v>
      </c>
      <c r="C233">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25">
      <c r="A234" t="s">
        <v>1048</v>
      </c>
      <c r="B234" s="1">
        <v>43087</v>
      </c>
      <c r="C234">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25">
      <c r="A235" t="s">
        <v>1054</v>
      </c>
      <c r="B235" s="1">
        <v>41659</v>
      </c>
      <c r="C235">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25">
      <c r="A236" t="s">
        <v>1054</v>
      </c>
      <c r="B236" s="1">
        <v>41659</v>
      </c>
      <c r="C236">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25">
      <c r="A237" t="s">
        <v>1059</v>
      </c>
      <c r="B237" s="1">
        <v>42472</v>
      </c>
      <c r="C237">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25">
      <c r="A238" t="s">
        <v>1064</v>
      </c>
      <c r="B238" s="1">
        <v>41911</v>
      </c>
      <c r="C238">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25">
      <c r="A239" t="s">
        <v>1067</v>
      </c>
      <c r="B239" s="1">
        <v>42132</v>
      </c>
      <c r="C239">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25">
      <c r="A240" t="s">
        <v>1073</v>
      </c>
      <c r="B240" s="1">
        <v>41993</v>
      </c>
      <c r="C240">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25">
      <c r="A241" t="s">
        <v>1073</v>
      </c>
      <c r="B241" s="1">
        <v>41993</v>
      </c>
      <c r="C24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25">
      <c r="A242" t="s">
        <v>1079</v>
      </c>
      <c r="B242" s="1">
        <v>42553</v>
      </c>
      <c r="C242">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25">
      <c r="A243" t="s">
        <v>1084</v>
      </c>
      <c r="B243" s="1">
        <v>43077</v>
      </c>
      <c r="C243">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25">
      <c r="A244" t="s">
        <v>1087</v>
      </c>
      <c r="B244" s="1">
        <v>42705</v>
      </c>
      <c r="C244">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25">
      <c r="A245" t="s">
        <v>1092</v>
      </c>
      <c r="B245" s="1">
        <v>42792</v>
      </c>
      <c r="C245">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25">
      <c r="A246" t="s">
        <v>1097</v>
      </c>
      <c r="B246" s="1">
        <v>42262</v>
      </c>
      <c r="C246">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25">
      <c r="A247" t="s">
        <v>1097</v>
      </c>
      <c r="B247" s="1">
        <v>42262</v>
      </c>
      <c r="C247">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25">
      <c r="A248" t="s">
        <v>1101</v>
      </c>
      <c r="B248" s="1">
        <v>42468</v>
      </c>
      <c r="C248">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25">
      <c r="A249" t="s">
        <v>1104</v>
      </c>
      <c r="B249" s="1">
        <v>42569</v>
      </c>
      <c r="C249">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25">
      <c r="A250" t="s">
        <v>1104</v>
      </c>
      <c r="B250" s="1">
        <v>42569</v>
      </c>
      <c r="C250">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25">
      <c r="A251" t="s">
        <v>1107</v>
      </c>
      <c r="B251" s="1">
        <v>42565</v>
      </c>
      <c r="C25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25">
      <c r="A252" t="s">
        <v>1110</v>
      </c>
      <c r="B252" s="1">
        <v>42987</v>
      </c>
      <c r="C252">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25">
      <c r="A253" t="s">
        <v>1110</v>
      </c>
      <c r="B253" s="1">
        <v>42987</v>
      </c>
      <c r="C253">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25">
      <c r="A254" t="s">
        <v>1115</v>
      </c>
      <c r="B254" s="1">
        <v>42708</v>
      </c>
      <c r="C254">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25">
      <c r="A255" t="s">
        <v>1116</v>
      </c>
      <c r="B255" s="1">
        <v>43045</v>
      </c>
      <c r="C255">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25">
      <c r="A256" t="s">
        <v>1117</v>
      </c>
      <c r="B256" s="1">
        <v>42671</v>
      </c>
      <c r="C256">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25">
      <c r="A257" t="s">
        <v>1117</v>
      </c>
      <c r="B257" s="1">
        <v>42671</v>
      </c>
      <c r="C257">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25">
      <c r="A258" t="s">
        <v>1117</v>
      </c>
      <c r="B258" s="1">
        <v>42671</v>
      </c>
      <c r="C258">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25">
      <c r="A259" t="s">
        <v>1125</v>
      </c>
      <c r="B259" s="1">
        <v>41862</v>
      </c>
      <c r="C259">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25">
      <c r="A260" t="s">
        <v>1130</v>
      </c>
      <c r="B260" s="1">
        <v>41985</v>
      </c>
      <c r="C260">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25">
      <c r="A261" t="s">
        <v>1130</v>
      </c>
      <c r="B261" s="1">
        <v>41985</v>
      </c>
      <c r="C26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25">
      <c r="A262" t="s">
        <v>1130</v>
      </c>
      <c r="B262" s="1">
        <v>41985</v>
      </c>
      <c r="C262">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25">
      <c r="A263" t="s">
        <v>1138</v>
      </c>
      <c r="B263" s="1">
        <v>43087</v>
      </c>
      <c r="C263">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25">
      <c r="A264" t="s">
        <v>1143</v>
      </c>
      <c r="B264" s="1">
        <v>42804</v>
      </c>
      <c r="C264">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25">
      <c r="A265" t="s">
        <v>1143</v>
      </c>
      <c r="B265" s="1">
        <v>42804</v>
      </c>
      <c r="C265">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25">
      <c r="A266" t="s">
        <v>1151</v>
      </c>
      <c r="B266" s="1">
        <v>42644</v>
      </c>
      <c r="C266">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25">
      <c r="A267" t="s">
        <v>1155</v>
      </c>
      <c r="B267" s="1">
        <v>41997</v>
      </c>
      <c r="C267">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25">
      <c r="A268" t="s">
        <v>1158</v>
      </c>
      <c r="B268" s="1">
        <v>43001</v>
      </c>
      <c r="C268">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25">
      <c r="A269" t="s">
        <v>1161</v>
      </c>
      <c r="B269" s="1">
        <v>42516</v>
      </c>
      <c r="C269">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25">
      <c r="A270" t="s">
        <v>1166</v>
      </c>
      <c r="B270" s="1">
        <v>42696</v>
      </c>
      <c r="C270">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25">
      <c r="A271" t="s">
        <v>1169</v>
      </c>
      <c r="B271" s="1">
        <v>42727</v>
      </c>
      <c r="C27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25">
      <c r="A272" t="s">
        <v>1169</v>
      </c>
      <c r="B272" s="1">
        <v>42727</v>
      </c>
      <c r="C272">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25">
      <c r="A273" t="s">
        <v>1172</v>
      </c>
      <c r="B273" s="1">
        <v>42266</v>
      </c>
      <c r="C273">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25">
      <c r="A274" t="s">
        <v>1177</v>
      </c>
      <c r="B274" s="1">
        <v>42919</v>
      </c>
      <c r="C274">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25">
      <c r="A275" t="s">
        <v>1182</v>
      </c>
      <c r="B275" s="1">
        <v>42541</v>
      </c>
      <c r="C275">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25">
      <c r="A276" t="s">
        <v>1188</v>
      </c>
      <c r="B276" s="1">
        <v>42637</v>
      </c>
      <c r="C276">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25">
      <c r="A277" t="s">
        <v>1189</v>
      </c>
      <c r="B277" s="1">
        <v>42722</v>
      </c>
      <c r="C277">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25">
      <c r="A278" t="s">
        <v>1194</v>
      </c>
      <c r="B278" s="1">
        <v>42169</v>
      </c>
      <c r="C278">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25">
      <c r="A279" t="s">
        <v>1195</v>
      </c>
      <c r="B279" s="1">
        <v>42513</v>
      </c>
      <c r="C279">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25">
      <c r="A280" t="s">
        <v>1198</v>
      </c>
      <c r="B280" s="1">
        <v>42827</v>
      </c>
      <c r="C280">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25">
      <c r="A281" t="s">
        <v>1201</v>
      </c>
      <c r="B281" s="1">
        <v>42825</v>
      </c>
      <c r="C28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25">
      <c r="A282" t="s">
        <v>1206</v>
      </c>
      <c r="B282" s="1">
        <v>41915</v>
      </c>
      <c r="C282">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25">
      <c r="A283" t="s">
        <v>1210</v>
      </c>
      <c r="B283" s="1">
        <v>42859</v>
      </c>
      <c r="C283">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25">
      <c r="A284" t="s">
        <v>1211</v>
      </c>
      <c r="B284" s="1">
        <v>42851</v>
      </c>
      <c r="C284">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25">
      <c r="A285" t="s">
        <v>1214</v>
      </c>
      <c r="B285" s="1">
        <v>41908</v>
      </c>
      <c r="C285">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25">
      <c r="A286" t="s">
        <v>1219</v>
      </c>
      <c r="B286" s="1">
        <v>43049</v>
      </c>
      <c r="C286">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25">
      <c r="A287" t="s">
        <v>1223</v>
      </c>
      <c r="B287" s="1">
        <v>42924</v>
      </c>
      <c r="C287">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25">
      <c r="A288" t="s">
        <v>1227</v>
      </c>
      <c r="B288" s="1">
        <v>42362</v>
      </c>
      <c r="C288">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25">
      <c r="A289" t="s">
        <v>1230</v>
      </c>
      <c r="B289" s="1">
        <v>42261</v>
      </c>
      <c r="C289">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25">
      <c r="A290" t="s">
        <v>1236</v>
      </c>
      <c r="B290" s="1">
        <v>42616</v>
      </c>
      <c r="C290">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25">
      <c r="A291" t="s">
        <v>1239</v>
      </c>
      <c r="B291" s="1">
        <v>42405</v>
      </c>
      <c r="C29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25">
      <c r="A292" t="s">
        <v>1239</v>
      </c>
      <c r="B292" s="1">
        <v>42405</v>
      </c>
      <c r="C292">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25">
      <c r="A293" t="s">
        <v>1244</v>
      </c>
      <c r="B293" s="1">
        <v>43017</v>
      </c>
      <c r="C293">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25">
      <c r="A294" t="s">
        <v>1244</v>
      </c>
      <c r="B294" s="1">
        <v>43017</v>
      </c>
      <c r="C294">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25">
      <c r="A295" t="s">
        <v>1251</v>
      </c>
      <c r="B295" s="1">
        <v>42479</v>
      </c>
      <c r="C295">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25">
      <c r="A296" t="s">
        <v>1256</v>
      </c>
      <c r="B296" s="1">
        <v>41735</v>
      </c>
      <c r="C296">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25">
      <c r="A297" t="s">
        <v>1260</v>
      </c>
      <c r="B297" s="1">
        <v>42615</v>
      </c>
      <c r="C297">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25">
      <c r="A298" t="s">
        <v>1261</v>
      </c>
      <c r="B298" s="1">
        <v>42638</v>
      </c>
      <c r="C298">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25">
      <c r="A299" t="s">
        <v>1264</v>
      </c>
      <c r="B299" s="1">
        <v>42560</v>
      </c>
      <c r="C299">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25">
      <c r="A300" t="s">
        <v>1264</v>
      </c>
      <c r="B300" s="1">
        <v>42560</v>
      </c>
      <c r="C300">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25">
      <c r="A301" t="s">
        <v>1265</v>
      </c>
      <c r="B301" s="1">
        <v>42763</v>
      </c>
      <c r="C30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25">
      <c r="A302" t="s">
        <v>1270</v>
      </c>
      <c r="B302" s="1">
        <v>42268</v>
      </c>
      <c r="C302">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25">
      <c r="A303" t="s">
        <v>1273</v>
      </c>
      <c r="B303" s="1">
        <v>41992</v>
      </c>
      <c r="C303">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25">
      <c r="A304" t="s">
        <v>1277</v>
      </c>
      <c r="B304" s="1">
        <v>42292</v>
      </c>
      <c r="C304">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25">
      <c r="A305" t="s">
        <v>1278</v>
      </c>
      <c r="B305" s="1">
        <v>42899</v>
      </c>
      <c r="C305">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25">
      <c r="A306" t="s">
        <v>1281</v>
      </c>
      <c r="B306" s="1">
        <v>42898</v>
      </c>
      <c r="C306">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25">
      <c r="A307" t="s">
        <v>1286</v>
      </c>
      <c r="B307" s="1">
        <v>41763</v>
      </c>
      <c r="C307">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25">
      <c r="A308" t="s">
        <v>1292</v>
      </c>
      <c r="B308" s="1">
        <v>42440</v>
      </c>
      <c r="C308">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25">
      <c r="A309" t="s">
        <v>1296</v>
      </c>
      <c r="B309" s="1">
        <v>42608</v>
      </c>
      <c r="C309">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25">
      <c r="A310" t="s">
        <v>1299</v>
      </c>
      <c r="B310" s="1">
        <v>41859</v>
      </c>
      <c r="C310">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25">
      <c r="A311" t="s">
        <v>1303</v>
      </c>
      <c r="B311" s="1">
        <v>43078</v>
      </c>
      <c r="C31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25">
      <c r="A312" t="s">
        <v>1308</v>
      </c>
      <c r="B312" s="1">
        <v>42339</v>
      </c>
      <c r="C312">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25">
      <c r="A313" t="s">
        <v>1313</v>
      </c>
      <c r="B313" s="1">
        <v>42311</v>
      </c>
      <c r="C313">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25">
      <c r="A314" t="s">
        <v>1316</v>
      </c>
      <c r="B314" s="1">
        <v>43063</v>
      </c>
      <c r="C314">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25">
      <c r="A315" t="s">
        <v>1319</v>
      </c>
      <c r="B315" s="1">
        <v>43038</v>
      </c>
      <c r="C315">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25">
      <c r="A316" t="s">
        <v>1322</v>
      </c>
      <c r="B316" s="1">
        <v>42698</v>
      </c>
      <c r="C316">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25">
      <c r="A317" t="s">
        <v>1325</v>
      </c>
      <c r="B317" s="1">
        <v>42217</v>
      </c>
      <c r="C317">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25">
      <c r="A318" t="s">
        <v>1330</v>
      </c>
      <c r="B318" s="1">
        <v>42990</v>
      </c>
      <c r="C318">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25">
      <c r="A319" t="s">
        <v>1333</v>
      </c>
      <c r="B319" s="1">
        <v>43080</v>
      </c>
      <c r="C319">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25">
      <c r="A320" t="s">
        <v>1336</v>
      </c>
      <c r="B320" s="1">
        <v>43079</v>
      </c>
      <c r="C320">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25">
      <c r="A321" t="s">
        <v>1341</v>
      </c>
      <c r="B321" s="1">
        <v>42344</v>
      </c>
      <c r="C32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25">
      <c r="A322" t="s">
        <v>1344</v>
      </c>
      <c r="B322" s="1">
        <v>42573</v>
      </c>
      <c r="C322">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25">
      <c r="A323" t="s">
        <v>1350</v>
      </c>
      <c r="B323" s="1">
        <v>42776</v>
      </c>
      <c r="C323">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25">
      <c r="A324" t="s">
        <v>1354</v>
      </c>
      <c r="B324" s="1">
        <v>42993</v>
      </c>
      <c r="C324">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25">
      <c r="A325" t="s">
        <v>1358</v>
      </c>
      <c r="B325" s="1">
        <v>41709</v>
      </c>
      <c r="C325">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25">
      <c r="A326" t="s">
        <v>1362</v>
      </c>
      <c r="B326" s="1">
        <v>42004</v>
      </c>
      <c r="C326">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25">
      <c r="A327" t="s">
        <v>1366</v>
      </c>
      <c r="B327" s="1">
        <v>42079</v>
      </c>
      <c r="C327">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25">
      <c r="A328" t="s">
        <v>1367</v>
      </c>
      <c r="B328" s="1">
        <v>42916</v>
      </c>
      <c r="C328">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25">
      <c r="A329" t="s">
        <v>1370</v>
      </c>
      <c r="B329" s="1">
        <v>41966</v>
      </c>
      <c r="C329">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25">
      <c r="A330" t="s">
        <v>1370</v>
      </c>
      <c r="B330" s="1">
        <v>41966</v>
      </c>
      <c r="C330">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25">
      <c r="A331" t="s">
        <v>1371</v>
      </c>
      <c r="B331" s="1">
        <v>41988</v>
      </c>
      <c r="C33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25">
      <c r="A332" t="s">
        <v>1375</v>
      </c>
      <c r="B332" s="1">
        <v>42225</v>
      </c>
      <c r="C332">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25">
      <c r="A333" t="s">
        <v>1375</v>
      </c>
      <c r="B333" s="1">
        <v>42225</v>
      </c>
      <c r="C333">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25">
      <c r="A334" t="s">
        <v>1375</v>
      </c>
      <c r="B334" s="1">
        <v>42225</v>
      </c>
      <c r="C334">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25">
      <c r="A335" t="s">
        <v>1376</v>
      </c>
      <c r="B335" s="1">
        <v>42087</v>
      </c>
      <c r="C335">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25">
      <c r="A336" t="s">
        <v>1382</v>
      </c>
      <c r="B336" s="1">
        <v>42863</v>
      </c>
      <c r="C336">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25">
      <c r="A337" t="s">
        <v>1385</v>
      </c>
      <c r="B337" s="1">
        <v>43024</v>
      </c>
      <c r="C337">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25">
      <c r="A338" t="s">
        <v>1386</v>
      </c>
      <c r="B338" s="1">
        <v>43058</v>
      </c>
      <c r="C338">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25">
      <c r="A339" t="s">
        <v>1390</v>
      </c>
      <c r="B339" s="1">
        <v>42498</v>
      </c>
      <c r="C339">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25">
      <c r="A340" t="s">
        <v>1393</v>
      </c>
      <c r="B340" s="1">
        <v>41785</v>
      </c>
      <c r="C340">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25">
      <c r="A341" t="s">
        <v>1396</v>
      </c>
      <c r="B341" s="1">
        <v>42924</v>
      </c>
      <c r="C34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25">
      <c r="A342" t="s">
        <v>1402</v>
      </c>
      <c r="B342" s="1">
        <v>42271</v>
      </c>
      <c r="C342">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25">
      <c r="A343" t="s">
        <v>1407</v>
      </c>
      <c r="B343" s="1">
        <v>42907</v>
      </c>
      <c r="C343">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25">
      <c r="A344" t="s">
        <v>1410</v>
      </c>
      <c r="B344" s="1">
        <v>42516</v>
      </c>
      <c r="C344">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25">
      <c r="A345" t="s">
        <v>1413</v>
      </c>
      <c r="B345" s="1">
        <v>41771</v>
      </c>
      <c r="C345">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25">
      <c r="A346" t="s">
        <v>1414</v>
      </c>
      <c r="B346" s="1">
        <v>42014</v>
      </c>
      <c r="C346">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25">
      <c r="A347" t="s">
        <v>1417</v>
      </c>
      <c r="B347" s="1">
        <v>42264</v>
      </c>
      <c r="C347">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25">
      <c r="A348" t="s">
        <v>1418</v>
      </c>
      <c r="B348" s="1">
        <v>41889</v>
      </c>
      <c r="C348">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25">
      <c r="A349" t="s">
        <v>1423</v>
      </c>
      <c r="B349" s="1">
        <v>42681</v>
      </c>
      <c r="C349">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25">
      <c r="A350" t="s">
        <v>1424</v>
      </c>
      <c r="B350" s="1">
        <v>43079</v>
      </c>
      <c r="C350">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25">
      <c r="A351" t="s">
        <v>1427</v>
      </c>
      <c r="B351" s="1">
        <v>41867</v>
      </c>
      <c r="C35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25">
      <c r="A352" t="s">
        <v>1430</v>
      </c>
      <c r="B352" s="1">
        <v>42443</v>
      </c>
      <c r="C352">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25">
      <c r="A353" t="s">
        <v>1433</v>
      </c>
      <c r="B353" s="1">
        <v>41793</v>
      </c>
      <c r="C353">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25">
      <c r="A354" t="s">
        <v>1434</v>
      </c>
      <c r="B354" s="1">
        <v>42198</v>
      </c>
      <c r="C354">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25">
      <c r="A355" t="s">
        <v>1437</v>
      </c>
      <c r="B355" s="1">
        <v>43038</v>
      </c>
      <c r="C355">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25">
      <c r="A356" t="s">
        <v>1440</v>
      </c>
      <c r="B356" s="1">
        <v>42986</v>
      </c>
      <c r="C356">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25">
      <c r="A357" t="s">
        <v>1443</v>
      </c>
      <c r="B357" s="1">
        <v>43015</v>
      </c>
      <c r="C357">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25">
      <c r="A358" t="s">
        <v>1448</v>
      </c>
      <c r="B358" s="1">
        <v>42509</v>
      </c>
      <c r="C358">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25">
      <c r="A359" t="s">
        <v>1448</v>
      </c>
      <c r="B359" s="1">
        <v>42509</v>
      </c>
      <c r="C359">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25">
      <c r="A360" t="s">
        <v>1453</v>
      </c>
      <c r="B360" s="1">
        <v>42358</v>
      </c>
      <c r="C360">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25">
      <c r="A361" t="s">
        <v>1458</v>
      </c>
      <c r="B361" s="1">
        <v>42854</v>
      </c>
      <c r="C36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25">
      <c r="A362" t="s">
        <v>1463</v>
      </c>
      <c r="B362" s="1">
        <v>43038</v>
      </c>
      <c r="C362">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25">
      <c r="A363" t="s">
        <v>1464</v>
      </c>
      <c r="B363" s="1">
        <v>42330</v>
      </c>
      <c r="C363">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25">
      <c r="A364" t="s">
        <v>1467</v>
      </c>
      <c r="B364" s="1">
        <v>43022</v>
      </c>
      <c r="C364">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25">
      <c r="A365" t="s">
        <v>1471</v>
      </c>
      <c r="B365" s="1">
        <v>42252</v>
      </c>
      <c r="C365">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25">
      <c r="A366" t="s">
        <v>1471</v>
      </c>
      <c r="B366" s="1">
        <v>42252</v>
      </c>
      <c r="C366">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25">
      <c r="A367" t="s">
        <v>1478</v>
      </c>
      <c r="B367" s="1">
        <v>42586</v>
      </c>
      <c r="C367">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25">
      <c r="A368" t="s">
        <v>1484</v>
      </c>
      <c r="B368" s="1">
        <v>41974</v>
      </c>
      <c r="C368">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25">
      <c r="A369" t="s">
        <v>1488</v>
      </c>
      <c r="B369" s="1">
        <v>42558</v>
      </c>
      <c r="C369">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25">
      <c r="A370" t="s">
        <v>1492</v>
      </c>
      <c r="B370" s="1">
        <v>42687</v>
      </c>
      <c r="C370">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25">
      <c r="A371" t="s">
        <v>1495</v>
      </c>
      <c r="B371" s="1">
        <v>42666</v>
      </c>
      <c r="C37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25">
      <c r="A372" t="s">
        <v>1498</v>
      </c>
      <c r="B372" s="1">
        <v>41799</v>
      </c>
      <c r="C372">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25">
      <c r="A373" t="s">
        <v>1501</v>
      </c>
      <c r="B373" s="1">
        <v>43059</v>
      </c>
      <c r="C373">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25">
      <c r="A374" t="s">
        <v>1501</v>
      </c>
      <c r="B374" s="1">
        <v>43059</v>
      </c>
      <c r="C374">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25">
      <c r="A375" t="s">
        <v>1504</v>
      </c>
      <c r="B375" s="1">
        <v>42261</v>
      </c>
      <c r="C375">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25">
      <c r="A376" t="s">
        <v>1505</v>
      </c>
      <c r="B376" s="1">
        <v>41784</v>
      </c>
      <c r="C376">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25">
      <c r="A377" t="s">
        <v>1510</v>
      </c>
      <c r="B377" s="1">
        <v>42416</v>
      </c>
      <c r="C377">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25">
      <c r="A378" t="s">
        <v>1515</v>
      </c>
      <c r="B378" s="1">
        <v>42726</v>
      </c>
      <c r="C378">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25">
      <c r="A379" t="s">
        <v>1515</v>
      </c>
      <c r="B379" s="1">
        <v>42726</v>
      </c>
      <c r="C379">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25">
      <c r="A380" t="s">
        <v>1520</v>
      </c>
      <c r="B380" s="1">
        <v>43029</v>
      </c>
      <c r="C380">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25">
      <c r="A381" t="s">
        <v>1523</v>
      </c>
      <c r="B381" s="1">
        <v>42313</v>
      </c>
      <c r="C38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25">
      <c r="A382" t="s">
        <v>1524</v>
      </c>
      <c r="B382" s="1">
        <v>41852</v>
      </c>
      <c r="C382">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25">
      <c r="A383" t="s">
        <v>1528</v>
      </c>
      <c r="B383" s="1">
        <v>42569</v>
      </c>
      <c r="C383">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25">
      <c r="A384" t="s">
        <v>1534</v>
      </c>
      <c r="B384" s="1">
        <v>42044</v>
      </c>
      <c r="C384">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25">
      <c r="A385" t="s">
        <v>1539</v>
      </c>
      <c r="B385" s="1">
        <v>42747</v>
      </c>
      <c r="C385">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25">
      <c r="A386" t="s">
        <v>1544</v>
      </c>
      <c r="B386" s="1">
        <v>42988</v>
      </c>
      <c r="C386">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25">
      <c r="A387" t="s">
        <v>1547</v>
      </c>
      <c r="B387" s="1">
        <v>42820</v>
      </c>
      <c r="C387">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25">
      <c r="A388" t="s">
        <v>1550</v>
      </c>
      <c r="B388" s="1">
        <v>42656</v>
      </c>
      <c r="C388">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25">
      <c r="A389" t="s">
        <v>1550</v>
      </c>
      <c r="B389" s="1">
        <v>42656</v>
      </c>
      <c r="C389">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25">
      <c r="A390" t="s">
        <v>1555</v>
      </c>
      <c r="B390" s="1">
        <v>42840</v>
      </c>
      <c r="C390">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25">
      <c r="A391" t="s">
        <v>1558</v>
      </c>
      <c r="B391" s="1">
        <v>41841</v>
      </c>
      <c r="C39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25">
      <c r="A392" t="s">
        <v>1558</v>
      </c>
      <c r="B392" s="1">
        <v>41841</v>
      </c>
      <c r="C392">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25">
      <c r="A393" t="s">
        <v>1563</v>
      </c>
      <c r="B393" s="1">
        <v>43060</v>
      </c>
      <c r="C393">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25">
      <c r="A394" t="s">
        <v>1569</v>
      </c>
      <c r="B394" s="1">
        <v>42439</v>
      </c>
      <c r="C394">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25">
      <c r="A395" t="s">
        <v>1570</v>
      </c>
      <c r="B395" s="1">
        <v>43098</v>
      </c>
      <c r="C395">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25">
      <c r="A396" t="s">
        <v>1573</v>
      </c>
      <c r="B396" s="1">
        <v>42068</v>
      </c>
      <c r="C396">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25">
      <c r="A397" t="s">
        <v>1576</v>
      </c>
      <c r="B397" s="1">
        <v>42482</v>
      </c>
      <c r="C397">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25">
      <c r="A398" t="s">
        <v>1579</v>
      </c>
      <c r="B398" s="1">
        <v>41933</v>
      </c>
      <c r="C398">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25">
      <c r="A399" t="s">
        <v>1581</v>
      </c>
      <c r="B399" s="1">
        <v>41880</v>
      </c>
      <c r="C399">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25">
      <c r="A400" t="s">
        <v>1584</v>
      </c>
      <c r="B400" s="1">
        <v>43029</v>
      </c>
      <c r="C400">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25">
      <c r="A401" t="s">
        <v>1587</v>
      </c>
      <c r="B401" s="1">
        <v>42038</v>
      </c>
      <c r="C40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25">
      <c r="A402" t="s">
        <v>1592</v>
      </c>
      <c r="B402" s="1">
        <v>43087</v>
      </c>
      <c r="C402">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25">
      <c r="A403" t="s">
        <v>1597</v>
      </c>
      <c r="B403" s="1">
        <v>42964</v>
      </c>
      <c r="C403">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25">
      <c r="A404" t="s">
        <v>1602</v>
      </c>
      <c r="B404" s="1">
        <v>42953</v>
      </c>
      <c r="C404">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25">
      <c r="A405" t="s">
        <v>1602</v>
      </c>
      <c r="B405" s="1">
        <v>42953</v>
      </c>
      <c r="C405">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25">
      <c r="A406" t="s">
        <v>1605</v>
      </c>
      <c r="B406" s="1">
        <v>42149</v>
      </c>
      <c r="C406">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25">
      <c r="A407" t="s">
        <v>1608</v>
      </c>
      <c r="B407" s="1">
        <v>42559</v>
      </c>
      <c r="C407">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25">
      <c r="A408" t="s">
        <v>1612</v>
      </c>
      <c r="B408" s="1">
        <v>42980</v>
      </c>
      <c r="C408">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25">
      <c r="A409" t="s">
        <v>1612</v>
      </c>
      <c r="B409" s="1">
        <v>42980</v>
      </c>
      <c r="C409">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25">
      <c r="A410" t="s">
        <v>1612</v>
      </c>
      <c r="B410" s="1">
        <v>42980</v>
      </c>
      <c r="C410">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25">
      <c r="A411" t="s">
        <v>1615</v>
      </c>
      <c r="B411" s="1">
        <v>41930</v>
      </c>
      <c r="C41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25">
      <c r="A412" t="s">
        <v>1619</v>
      </c>
      <c r="B412" s="1">
        <v>42474</v>
      </c>
      <c r="C412">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25">
      <c r="A413" t="s">
        <v>1620</v>
      </c>
      <c r="B413" s="1">
        <v>41968</v>
      </c>
      <c r="C413">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25">
      <c r="A414" t="s">
        <v>1624</v>
      </c>
      <c r="B414" s="1">
        <v>42317</v>
      </c>
      <c r="C414">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25">
      <c r="A415" t="s">
        <v>1629</v>
      </c>
      <c r="B415" s="1">
        <v>43071</v>
      </c>
      <c r="C415">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25">
      <c r="A416" t="s">
        <v>1632</v>
      </c>
      <c r="B416" s="1">
        <v>43094</v>
      </c>
      <c r="C416">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25">
      <c r="A417" t="s">
        <v>1633</v>
      </c>
      <c r="B417" s="1">
        <v>42950</v>
      </c>
      <c r="C417">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25">
      <c r="A418" t="s">
        <v>1638</v>
      </c>
      <c r="B418" s="1">
        <v>42631</v>
      </c>
      <c r="C418">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25">
      <c r="A419" t="s">
        <v>1641</v>
      </c>
      <c r="B419" s="1">
        <v>42632</v>
      </c>
      <c r="C419">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25">
      <c r="A420" t="s">
        <v>1646</v>
      </c>
      <c r="B420" s="1">
        <v>42076</v>
      </c>
      <c r="C420">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25">
      <c r="A421" t="s">
        <v>1647</v>
      </c>
      <c r="B421" s="1">
        <v>43003</v>
      </c>
      <c r="C42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25">
      <c r="A422" t="s">
        <v>1650</v>
      </c>
      <c r="B422" s="1">
        <v>42173</v>
      </c>
      <c r="C422">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25">
      <c r="A423" t="s">
        <v>1653</v>
      </c>
      <c r="B423" s="1">
        <v>42196</v>
      </c>
      <c r="C423">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25">
      <c r="A424" t="s">
        <v>1653</v>
      </c>
      <c r="B424" s="1">
        <v>42196</v>
      </c>
      <c r="C424">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25">
      <c r="A425" t="s">
        <v>1653</v>
      </c>
      <c r="B425" s="1">
        <v>42196</v>
      </c>
      <c r="C425">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25">
      <c r="A426" t="s">
        <v>1660</v>
      </c>
      <c r="B426" s="1">
        <v>42705</v>
      </c>
      <c r="C426">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25">
      <c r="A427" t="s">
        <v>1663</v>
      </c>
      <c r="B427" s="1">
        <v>43091</v>
      </c>
      <c r="C427">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25">
      <c r="A428" t="s">
        <v>1663</v>
      </c>
      <c r="B428" s="1">
        <v>43091</v>
      </c>
      <c r="C428">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25">
      <c r="A429" t="s">
        <v>1666</v>
      </c>
      <c r="B429" s="1">
        <v>41943</v>
      </c>
      <c r="C429">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25">
      <c r="A430" t="s">
        <v>1669</v>
      </c>
      <c r="B430" s="1">
        <v>42107</v>
      </c>
      <c r="C430">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25">
      <c r="A431" t="s">
        <v>1673</v>
      </c>
      <c r="B431" s="1">
        <v>43059</v>
      </c>
      <c r="C43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25">
      <c r="A432" t="s">
        <v>1677</v>
      </c>
      <c r="B432" s="1">
        <v>41974</v>
      </c>
      <c r="C432">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25">
      <c r="A433" t="s">
        <v>1680</v>
      </c>
      <c r="B433" s="1">
        <v>42362</v>
      </c>
      <c r="C433">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25">
      <c r="A434" t="s">
        <v>1683</v>
      </c>
      <c r="B434" s="1">
        <v>42931</v>
      </c>
      <c r="C434">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25">
      <c r="A435" t="s">
        <v>1686</v>
      </c>
      <c r="B435" s="1">
        <v>41960</v>
      </c>
      <c r="C435">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25">
      <c r="A436" t="s">
        <v>1688</v>
      </c>
      <c r="B436" s="1">
        <v>41838</v>
      </c>
      <c r="C436">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25">
      <c r="A437" t="s">
        <v>1691</v>
      </c>
      <c r="B437" s="1">
        <v>42308</v>
      </c>
      <c r="C437">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25">
      <c r="A438" t="s">
        <v>1691</v>
      </c>
      <c r="B438" s="1">
        <v>42308</v>
      </c>
      <c r="C438">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25">
      <c r="A439" t="s">
        <v>1697</v>
      </c>
      <c r="B439" s="1">
        <v>42289</v>
      </c>
      <c r="C439">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25">
      <c r="A440" t="s">
        <v>1700</v>
      </c>
      <c r="B440" s="1">
        <v>43048</v>
      </c>
      <c r="C440">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25">
      <c r="A441" t="s">
        <v>1704</v>
      </c>
      <c r="B441" s="1">
        <v>43000</v>
      </c>
      <c r="C44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25">
      <c r="A442" t="s">
        <v>1708</v>
      </c>
      <c r="B442" s="1">
        <v>42281</v>
      </c>
      <c r="C442">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25">
      <c r="A443" t="s">
        <v>1711</v>
      </c>
      <c r="B443" s="1">
        <v>41779</v>
      </c>
      <c r="C443">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25">
      <c r="A444" t="s">
        <v>1714</v>
      </c>
      <c r="B444" s="1">
        <v>42369</v>
      </c>
      <c r="C444">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25">
      <c r="A445" t="s">
        <v>1720</v>
      </c>
      <c r="B445" s="1">
        <v>41796</v>
      </c>
      <c r="C445">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25">
      <c r="A446" t="s">
        <v>1725</v>
      </c>
      <c r="B446" s="1">
        <v>42546</v>
      </c>
      <c r="C446">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25">
      <c r="A447" t="s">
        <v>1729</v>
      </c>
      <c r="B447" s="1">
        <v>41985</v>
      </c>
      <c r="C447">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25">
      <c r="A448" t="s">
        <v>1732</v>
      </c>
      <c r="B448" s="1">
        <v>43058</v>
      </c>
      <c r="C448">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25">
      <c r="A449" t="s">
        <v>1736</v>
      </c>
      <c r="B449" s="1">
        <v>42490</v>
      </c>
      <c r="C449">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25">
      <c r="A450" t="s">
        <v>1740</v>
      </c>
      <c r="B450" s="1">
        <v>42504</v>
      </c>
      <c r="C450">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25">
      <c r="A451" t="s">
        <v>1742</v>
      </c>
      <c r="B451" s="1">
        <v>42656</v>
      </c>
      <c r="C45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25">
      <c r="A452" t="s">
        <v>1744</v>
      </c>
      <c r="B452" s="1">
        <v>43058</v>
      </c>
      <c r="C452">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25">
      <c r="A453" t="s">
        <v>1746</v>
      </c>
      <c r="B453" s="1">
        <v>42497</v>
      </c>
      <c r="C453">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25">
      <c r="A454" t="s">
        <v>1746</v>
      </c>
      <c r="B454" s="1">
        <v>42497</v>
      </c>
      <c r="C454">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25">
      <c r="A455" t="s">
        <v>1749</v>
      </c>
      <c r="B455" s="1">
        <v>42957</v>
      </c>
      <c r="C455">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25">
      <c r="A456" t="s">
        <v>1752</v>
      </c>
      <c r="B456" s="1">
        <v>41791</v>
      </c>
      <c r="C456">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25">
      <c r="A457" t="s">
        <v>1754</v>
      </c>
      <c r="B457" s="1">
        <v>42253</v>
      </c>
      <c r="C457">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25">
      <c r="A458" t="s">
        <v>1757</v>
      </c>
      <c r="B458" s="1">
        <v>42184</v>
      </c>
      <c r="C458">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25">
      <c r="A459" t="s">
        <v>1759</v>
      </c>
      <c r="B459" s="1">
        <v>43060</v>
      </c>
      <c r="C459">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25">
      <c r="A460" t="s">
        <v>1762</v>
      </c>
      <c r="B460" s="1">
        <v>43009</v>
      </c>
      <c r="C460">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25">
      <c r="A461" t="s">
        <v>1767</v>
      </c>
      <c r="B461" s="1">
        <v>42344</v>
      </c>
      <c r="C46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25">
      <c r="A462" t="s">
        <v>1771</v>
      </c>
      <c r="B462" s="1">
        <v>42448</v>
      </c>
      <c r="C462">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25">
      <c r="A463" t="s">
        <v>1777</v>
      </c>
      <c r="B463" s="1">
        <v>42644</v>
      </c>
      <c r="C463">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25">
      <c r="A464" t="s">
        <v>1778</v>
      </c>
      <c r="B464" s="1">
        <v>42912</v>
      </c>
      <c r="C464">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25">
      <c r="A465" t="s">
        <v>1781</v>
      </c>
      <c r="B465" s="1">
        <v>42845</v>
      </c>
      <c r="C465">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25">
      <c r="A466" t="s">
        <v>1786</v>
      </c>
      <c r="B466" s="1">
        <v>42630</v>
      </c>
      <c r="C466">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25">
      <c r="A467" t="s">
        <v>1789</v>
      </c>
      <c r="B467" s="1">
        <v>42902</v>
      </c>
      <c r="C467">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25">
      <c r="A468" t="s">
        <v>1790</v>
      </c>
      <c r="B468" s="1">
        <v>42772</v>
      </c>
      <c r="C468">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25">
      <c r="A469" t="s">
        <v>1793</v>
      </c>
      <c r="B469" s="1">
        <v>42069</v>
      </c>
      <c r="C469">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25">
      <c r="A470" t="s">
        <v>1798</v>
      </c>
      <c r="B470" s="1">
        <v>41915</v>
      </c>
      <c r="C470">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25">
      <c r="A471" t="s">
        <v>1798</v>
      </c>
      <c r="B471" s="1">
        <v>41915</v>
      </c>
      <c r="C47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25">
      <c r="A472" t="s">
        <v>1801</v>
      </c>
      <c r="B472" s="1">
        <v>41817</v>
      </c>
      <c r="C472">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25">
      <c r="A473" t="s">
        <v>1805</v>
      </c>
      <c r="B473" s="1">
        <v>43038</v>
      </c>
      <c r="C473">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25">
      <c r="A474" t="s">
        <v>1805</v>
      </c>
      <c r="B474" s="1">
        <v>43038</v>
      </c>
      <c r="C474">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25">
      <c r="A475" t="s">
        <v>1805</v>
      </c>
      <c r="B475" s="1">
        <v>43038</v>
      </c>
      <c r="C475">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25">
      <c r="A476" t="s">
        <v>1808</v>
      </c>
      <c r="B476" s="1">
        <v>42743</v>
      </c>
      <c r="C476">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25">
      <c r="A477" t="s">
        <v>1813</v>
      </c>
      <c r="B477" s="1">
        <v>42114</v>
      </c>
      <c r="C477">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25">
      <c r="A478" t="s">
        <v>1814</v>
      </c>
      <c r="B478" s="1">
        <v>43092</v>
      </c>
      <c r="C478">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25">
      <c r="A479" t="s">
        <v>1815</v>
      </c>
      <c r="B479" s="1">
        <v>42309</v>
      </c>
      <c r="C479">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25">
      <c r="A480" t="s">
        <v>1816</v>
      </c>
      <c r="B480" s="1">
        <v>42995</v>
      </c>
      <c r="C480">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25">
      <c r="A481" t="s">
        <v>1818</v>
      </c>
      <c r="B481" s="1">
        <v>42727</v>
      </c>
      <c r="C48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25">
      <c r="A482" t="s">
        <v>1819</v>
      </c>
      <c r="B482" s="1">
        <v>42897</v>
      </c>
      <c r="C482">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25">
      <c r="A483" t="s">
        <v>1822</v>
      </c>
      <c r="B483" s="1">
        <v>42936</v>
      </c>
      <c r="C483">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25">
      <c r="A484" t="s">
        <v>1827</v>
      </c>
      <c r="B484" s="1">
        <v>42262</v>
      </c>
      <c r="C484">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25">
      <c r="A485" t="s">
        <v>1830</v>
      </c>
      <c r="B485" s="1">
        <v>42363</v>
      </c>
      <c r="C485">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25">
      <c r="A486" t="s">
        <v>1833</v>
      </c>
      <c r="B486" s="1">
        <v>42004</v>
      </c>
      <c r="C486">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25">
      <c r="A487" t="s">
        <v>1836</v>
      </c>
      <c r="B487" s="1">
        <v>42442</v>
      </c>
      <c r="C487">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25">
      <c r="A488" t="s">
        <v>1837</v>
      </c>
      <c r="B488" s="1">
        <v>42247</v>
      </c>
      <c r="C488">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25">
      <c r="A489" t="s">
        <v>1840</v>
      </c>
      <c r="B489" s="1">
        <v>41715</v>
      </c>
      <c r="C489">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25">
      <c r="A490" t="s">
        <v>1840</v>
      </c>
      <c r="B490" s="1">
        <v>41715</v>
      </c>
      <c r="C490">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25">
      <c r="A491" t="s">
        <v>1840</v>
      </c>
      <c r="B491" s="1">
        <v>41715</v>
      </c>
      <c r="C49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25">
      <c r="A492" t="s">
        <v>1843</v>
      </c>
      <c r="B492" s="1">
        <v>42442</v>
      </c>
      <c r="C492">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25">
      <c r="A493" t="s">
        <v>1846</v>
      </c>
      <c r="B493" s="1">
        <v>41967</v>
      </c>
      <c r="C493">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25">
      <c r="A494" t="s">
        <v>1852</v>
      </c>
      <c r="B494" s="1">
        <v>42636</v>
      </c>
      <c r="C494">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25">
      <c r="A495" t="s">
        <v>1855</v>
      </c>
      <c r="B495" s="1">
        <v>42558</v>
      </c>
      <c r="C495">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25">
      <c r="A496" t="s">
        <v>1855</v>
      </c>
      <c r="B496" s="1">
        <v>42558</v>
      </c>
      <c r="C496">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25">
      <c r="A497" t="s">
        <v>1858</v>
      </c>
      <c r="B497" s="1">
        <v>42496</v>
      </c>
      <c r="C497">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25">
      <c r="A498" t="s">
        <v>1862</v>
      </c>
      <c r="B498" s="1">
        <v>42344</v>
      </c>
      <c r="C498">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25">
      <c r="A499" t="s">
        <v>1865</v>
      </c>
      <c r="B499" s="1">
        <v>42640</v>
      </c>
      <c r="C499">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25">
      <c r="A500" t="s">
        <v>1871</v>
      </c>
      <c r="B500" s="1">
        <v>42817</v>
      </c>
      <c r="C500">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25">
      <c r="A501" t="s">
        <v>1874</v>
      </c>
      <c r="B501" s="1">
        <v>41955</v>
      </c>
      <c r="C50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25">
      <c r="A502" t="s">
        <v>1877</v>
      </c>
      <c r="B502" s="1">
        <v>42733</v>
      </c>
      <c r="C502">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25">
      <c r="A503" t="s">
        <v>1878</v>
      </c>
      <c r="B503" s="1">
        <v>42191</v>
      </c>
      <c r="C503">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25">
      <c r="A504" t="s">
        <v>1880</v>
      </c>
      <c r="B504" s="1">
        <v>43094</v>
      </c>
      <c r="C504">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25">
      <c r="A505" t="s">
        <v>1885</v>
      </c>
      <c r="B505" s="1">
        <v>42532</v>
      </c>
      <c r="C505">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25">
      <c r="A506" t="s">
        <v>1888</v>
      </c>
      <c r="B506" s="1">
        <v>43097</v>
      </c>
      <c r="C506">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25">
      <c r="A507" t="s">
        <v>1889</v>
      </c>
      <c r="B507" s="1">
        <v>41723</v>
      </c>
      <c r="C507">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25">
      <c r="A508" t="s">
        <v>1894</v>
      </c>
      <c r="B508" s="1">
        <v>42919</v>
      </c>
      <c r="C508">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25">
      <c r="A509" t="s">
        <v>1897</v>
      </c>
      <c r="B509" s="1">
        <v>41961</v>
      </c>
      <c r="C509">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25">
      <c r="A510" t="s">
        <v>1902</v>
      </c>
      <c r="B510" s="1">
        <v>42933</v>
      </c>
      <c r="C510">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25">
      <c r="A511" t="s">
        <v>1905</v>
      </c>
      <c r="B511" s="1">
        <v>42512</v>
      </c>
      <c r="C51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25">
      <c r="A512" t="s">
        <v>1907</v>
      </c>
      <c r="B512" s="1">
        <v>42674</v>
      </c>
      <c r="C512">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25">
      <c r="A513" t="s">
        <v>1908</v>
      </c>
      <c r="B513" s="1">
        <v>42391</v>
      </c>
      <c r="C513">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25">
      <c r="A514" t="s">
        <v>1908</v>
      </c>
      <c r="B514" s="1">
        <v>42391</v>
      </c>
      <c r="C514">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25">
      <c r="A515" t="s">
        <v>1915</v>
      </c>
      <c r="B515" s="1">
        <v>42677</v>
      </c>
      <c r="C515">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25">
      <c r="A516" t="s">
        <v>1920</v>
      </c>
      <c r="B516" s="1">
        <v>42982</v>
      </c>
      <c r="C516">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25">
      <c r="A517" t="s">
        <v>1923</v>
      </c>
      <c r="B517" s="1">
        <v>42975</v>
      </c>
      <c r="C517">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25">
      <c r="A518" t="s">
        <v>1926</v>
      </c>
      <c r="B518" s="1">
        <v>42623</v>
      </c>
      <c r="C518">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25">
      <c r="A519" t="s">
        <v>1929</v>
      </c>
      <c r="B519" s="1">
        <v>41806</v>
      </c>
      <c r="C519">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25">
      <c r="A520" t="s">
        <v>1933</v>
      </c>
      <c r="B520" s="1">
        <v>41845</v>
      </c>
      <c r="C520">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25">
      <c r="A521" t="s">
        <v>1934</v>
      </c>
      <c r="B521" s="1">
        <v>42685</v>
      </c>
      <c r="C52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25">
      <c r="A522" t="s">
        <v>1937</v>
      </c>
      <c r="B522" s="1">
        <v>42857</v>
      </c>
      <c r="C522">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25">
      <c r="A523" t="s">
        <v>1941</v>
      </c>
      <c r="B523" s="1">
        <v>42031</v>
      </c>
      <c r="C523">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25">
      <c r="A524" t="s">
        <v>1942</v>
      </c>
      <c r="B524" s="1">
        <v>42201</v>
      </c>
      <c r="C524">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25">
      <c r="A525" t="s">
        <v>1942</v>
      </c>
      <c r="B525" s="1">
        <v>42201</v>
      </c>
      <c r="C525">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25">
      <c r="A526" t="s">
        <v>1945</v>
      </c>
      <c r="B526" s="1">
        <v>42490</v>
      </c>
      <c r="C526">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25">
      <c r="A527" t="s">
        <v>1949</v>
      </c>
      <c r="B527" s="1">
        <v>42621</v>
      </c>
      <c r="C527">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25">
      <c r="A528" t="s">
        <v>1955</v>
      </c>
      <c r="B528" s="1">
        <v>42841</v>
      </c>
      <c r="C528">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25">
      <c r="A529" t="s">
        <v>1956</v>
      </c>
      <c r="B529" s="1">
        <v>43058</v>
      </c>
      <c r="C529">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25">
      <c r="A530" t="s">
        <v>1959</v>
      </c>
      <c r="B530" s="1">
        <v>42651</v>
      </c>
      <c r="C530">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25">
      <c r="A531" t="s">
        <v>1964</v>
      </c>
      <c r="B531" s="1">
        <v>42155</v>
      </c>
      <c r="C53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25">
      <c r="A532" t="s">
        <v>1969</v>
      </c>
      <c r="B532" s="1">
        <v>43040</v>
      </c>
      <c r="C532">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25">
      <c r="A533" t="s">
        <v>1973</v>
      </c>
      <c r="B533" s="1">
        <v>42925</v>
      </c>
      <c r="C533">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25">
      <c r="A534" t="s">
        <v>1976</v>
      </c>
      <c r="B534" s="1">
        <v>41665</v>
      </c>
      <c r="C534">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25">
      <c r="A535" t="s">
        <v>1976</v>
      </c>
      <c r="B535" s="1">
        <v>41665</v>
      </c>
      <c r="C535">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25">
      <c r="A536" t="s">
        <v>1982</v>
      </c>
      <c r="B536" s="1">
        <v>42916</v>
      </c>
      <c r="C536">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25">
      <c r="A537" t="s">
        <v>1985</v>
      </c>
      <c r="B537" s="1">
        <v>42621</v>
      </c>
      <c r="C537">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25">
      <c r="A538" t="s">
        <v>1985</v>
      </c>
      <c r="B538" s="1">
        <v>42621</v>
      </c>
      <c r="C538">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25">
      <c r="A539" t="s">
        <v>1993</v>
      </c>
      <c r="B539" s="1">
        <v>42525</v>
      </c>
      <c r="C539">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25">
      <c r="A540" t="s">
        <v>1993</v>
      </c>
      <c r="B540" s="1">
        <v>42525</v>
      </c>
      <c r="C540">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25">
      <c r="A541" t="s">
        <v>1996</v>
      </c>
      <c r="B541" s="1">
        <v>41968</v>
      </c>
      <c r="C54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25">
      <c r="A542" t="s">
        <v>1996</v>
      </c>
      <c r="B542" s="1">
        <v>41968</v>
      </c>
      <c r="C542">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25">
      <c r="A543" t="s">
        <v>1999</v>
      </c>
      <c r="B543" s="1">
        <v>42488</v>
      </c>
      <c r="C543">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25">
      <c r="A544" t="s">
        <v>2002</v>
      </c>
      <c r="B544" s="1">
        <v>41755</v>
      </c>
      <c r="C544">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25">
      <c r="A545" t="s">
        <v>2005</v>
      </c>
      <c r="B545" s="1">
        <v>42870</v>
      </c>
      <c r="C545">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25">
      <c r="A546" t="s">
        <v>2005</v>
      </c>
      <c r="B546" s="1">
        <v>42870</v>
      </c>
      <c r="C546">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25">
      <c r="A547" t="s">
        <v>2005</v>
      </c>
      <c r="B547" s="1">
        <v>42870</v>
      </c>
      <c r="C547">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25">
      <c r="A548" t="s">
        <v>2010</v>
      </c>
      <c r="B548" s="1">
        <v>42190</v>
      </c>
      <c r="C548">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25">
      <c r="A549" t="s">
        <v>2013</v>
      </c>
      <c r="B549" s="1">
        <v>42898</v>
      </c>
      <c r="C549">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25">
      <c r="A550" t="s">
        <v>2016</v>
      </c>
      <c r="B550" s="1">
        <v>42477</v>
      </c>
      <c r="C550">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25">
      <c r="A551" t="s">
        <v>2018</v>
      </c>
      <c r="B551" s="1">
        <v>41889</v>
      </c>
      <c r="C55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25">
      <c r="A552" t="s">
        <v>2018</v>
      </c>
      <c r="B552" s="1">
        <v>41889</v>
      </c>
      <c r="C552">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25">
      <c r="A553" t="s">
        <v>2023</v>
      </c>
      <c r="B553" s="1">
        <v>42639</v>
      </c>
      <c r="C553">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25">
      <c r="A554" t="s">
        <v>2027</v>
      </c>
      <c r="B554" s="1">
        <v>42995</v>
      </c>
      <c r="C554">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25">
      <c r="A555" t="s">
        <v>2030</v>
      </c>
      <c r="B555" s="1">
        <v>42362</v>
      </c>
      <c r="C555">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25">
      <c r="A556" t="s">
        <v>2034</v>
      </c>
      <c r="B556" s="1">
        <v>42491</v>
      </c>
      <c r="C556">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25">
      <c r="A557" t="s">
        <v>2037</v>
      </c>
      <c r="B557" s="1">
        <v>42241</v>
      </c>
      <c r="C557">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25">
      <c r="A558" t="s">
        <v>2040</v>
      </c>
      <c r="B558" s="1">
        <v>41891</v>
      </c>
      <c r="C558">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25">
      <c r="A559" t="s">
        <v>2046</v>
      </c>
      <c r="B559" s="1">
        <v>42391</v>
      </c>
      <c r="C559">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25">
      <c r="A560" t="s">
        <v>2047</v>
      </c>
      <c r="B560" s="1">
        <v>41927</v>
      </c>
      <c r="C560">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25">
      <c r="A561" t="s">
        <v>2051</v>
      </c>
      <c r="B561" s="1">
        <v>41716</v>
      </c>
      <c r="C56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25">
      <c r="A562" t="s">
        <v>2051</v>
      </c>
      <c r="B562" s="1">
        <v>41716</v>
      </c>
      <c r="C562">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25">
      <c r="A563" t="s">
        <v>2052</v>
      </c>
      <c r="B563" s="1">
        <v>42034</v>
      </c>
      <c r="C563">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25">
      <c r="A564" t="s">
        <v>2057</v>
      </c>
      <c r="B564" s="1">
        <v>43017</v>
      </c>
      <c r="C564">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25">
      <c r="A565" t="s">
        <v>2061</v>
      </c>
      <c r="B565" s="1">
        <v>41979</v>
      </c>
      <c r="C565">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25">
      <c r="A566" t="s">
        <v>2062</v>
      </c>
      <c r="B566" s="1">
        <v>43046</v>
      </c>
      <c r="C566">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25">
      <c r="A567" t="s">
        <v>2065</v>
      </c>
      <c r="B567" s="1">
        <v>42779</v>
      </c>
      <c r="C567">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25">
      <c r="A568" t="s">
        <v>2068</v>
      </c>
      <c r="B568" s="1">
        <v>42321</v>
      </c>
      <c r="C568">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25">
      <c r="A569" t="s">
        <v>2069</v>
      </c>
      <c r="B569" s="1">
        <v>41947</v>
      </c>
      <c r="C569">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25">
      <c r="A570" t="s">
        <v>2072</v>
      </c>
      <c r="B570" s="1">
        <v>42175</v>
      </c>
      <c r="C570">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25">
      <c r="A571" t="s">
        <v>2075</v>
      </c>
      <c r="B571" s="1">
        <v>41771</v>
      </c>
      <c r="C57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25">
      <c r="A572" t="s">
        <v>2076</v>
      </c>
      <c r="B572" s="1">
        <v>41798</v>
      </c>
      <c r="C572">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25">
      <c r="A573" t="s">
        <v>2079</v>
      </c>
      <c r="B573" s="1">
        <v>41785</v>
      </c>
      <c r="C573">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25">
      <c r="A574" t="s">
        <v>2080</v>
      </c>
      <c r="B574" s="1">
        <v>42440</v>
      </c>
      <c r="C574">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25">
      <c r="A575" t="s">
        <v>2083</v>
      </c>
      <c r="B575" s="1">
        <v>43079</v>
      </c>
      <c r="C575">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25">
      <c r="A576" t="s">
        <v>2084</v>
      </c>
      <c r="B576" s="1">
        <v>42202</v>
      </c>
      <c r="C576">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25">
      <c r="A577" t="s">
        <v>2086</v>
      </c>
      <c r="B577" s="1">
        <v>42855</v>
      </c>
      <c r="C577">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25">
      <c r="A578" t="s">
        <v>2090</v>
      </c>
      <c r="B578" s="1">
        <v>42268</v>
      </c>
      <c r="C578">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25">
      <c r="A579" t="s">
        <v>2093</v>
      </c>
      <c r="B579" s="1">
        <v>41975</v>
      </c>
      <c r="C579">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25">
      <c r="A580" t="s">
        <v>2093</v>
      </c>
      <c r="B580" s="1">
        <v>41975</v>
      </c>
      <c r="C580">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25">
      <c r="A581" t="s">
        <v>2097</v>
      </c>
      <c r="B581" s="1">
        <v>41741</v>
      </c>
      <c r="C58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25">
      <c r="A582" t="s">
        <v>2101</v>
      </c>
      <c r="B582" s="1">
        <v>43042</v>
      </c>
      <c r="C582">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25">
      <c r="A583" t="s">
        <v>2105</v>
      </c>
      <c r="B583" s="1">
        <v>42254</v>
      </c>
      <c r="C583">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25">
      <c r="A584" t="s">
        <v>2106</v>
      </c>
      <c r="B584" s="1">
        <v>42210</v>
      </c>
      <c r="C584">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25">
      <c r="A585" t="s">
        <v>2106</v>
      </c>
      <c r="B585" s="1">
        <v>42210</v>
      </c>
      <c r="C585">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25">
      <c r="A586" t="s">
        <v>2109</v>
      </c>
      <c r="B586" s="1">
        <v>42324</v>
      </c>
      <c r="C586">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25">
      <c r="A587" t="s">
        <v>2109</v>
      </c>
      <c r="B587" s="1">
        <v>42324</v>
      </c>
      <c r="C587">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25">
      <c r="A588" t="s">
        <v>2109</v>
      </c>
      <c r="B588" s="1">
        <v>42324</v>
      </c>
      <c r="C588">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25">
      <c r="A589" t="s">
        <v>2112</v>
      </c>
      <c r="B589" s="1">
        <v>42248</v>
      </c>
      <c r="C589">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25">
      <c r="A590" t="s">
        <v>2112</v>
      </c>
      <c r="B590" s="1">
        <v>42248</v>
      </c>
      <c r="C590">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25">
      <c r="A591" t="s">
        <v>2115</v>
      </c>
      <c r="B591" s="1">
        <v>42495</v>
      </c>
      <c r="C59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25">
      <c r="A592" t="s">
        <v>2118</v>
      </c>
      <c r="B592" s="1">
        <v>41907</v>
      </c>
      <c r="C592">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25">
      <c r="A593" t="s">
        <v>2119</v>
      </c>
      <c r="B593" s="1">
        <v>41712</v>
      </c>
      <c r="C593">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25">
      <c r="A594" t="s">
        <v>2121</v>
      </c>
      <c r="B594" s="1">
        <v>42731</v>
      </c>
      <c r="C594">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25">
      <c r="A595" t="s">
        <v>2123</v>
      </c>
      <c r="B595" s="1">
        <v>42833</v>
      </c>
      <c r="C595">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25">
      <c r="A596" t="s">
        <v>2128</v>
      </c>
      <c r="B596" s="1">
        <v>42448</v>
      </c>
      <c r="C596">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25">
      <c r="A597" t="s">
        <v>2128</v>
      </c>
      <c r="B597" s="1">
        <v>42448</v>
      </c>
      <c r="C597">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25">
      <c r="A598" t="s">
        <v>2131</v>
      </c>
      <c r="B598" s="1">
        <v>42608</v>
      </c>
      <c r="C598">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25">
      <c r="A599" t="s">
        <v>2132</v>
      </c>
      <c r="B599" s="1">
        <v>42597</v>
      </c>
      <c r="C599">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25">
      <c r="A600" t="s">
        <v>2135</v>
      </c>
      <c r="B600" s="1">
        <v>42874</v>
      </c>
      <c r="C600">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25">
      <c r="A601" t="s">
        <v>2139</v>
      </c>
      <c r="B601" s="1">
        <v>42898</v>
      </c>
      <c r="C60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25">
      <c r="A602" t="s">
        <v>2142</v>
      </c>
      <c r="B602" s="1">
        <v>41720</v>
      </c>
      <c r="C602">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25">
      <c r="A603" t="s">
        <v>2145</v>
      </c>
      <c r="B603" s="1">
        <v>42390</v>
      </c>
      <c r="C603">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25">
      <c r="A604" t="s">
        <v>2145</v>
      </c>
      <c r="B604" s="1">
        <v>42390</v>
      </c>
      <c r="C604">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25">
      <c r="A605" t="s">
        <v>2148</v>
      </c>
      <c r="B605" s="1">
        <v>42685</v>
      </c>
      <c r="C605">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25">
      <c r="A606" t="s">
        <v>2151</v>
      </c>
      <c r="B606" s="1">
        <v>42661</v>
      </c>
      <c r="C606">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25">
      <c r="A607" t="s">
        <v>2153</v>
      </c>
      <c r="B607" s="1">
        <v>41758</v>
      </c>
      <c r="C607">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25">
      <c r="A608" t="s">
        <v>2157</v>
      </c>
      <c r="B608" s="1">
        <v>43031</v>
      </c>
      <c r="C608">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25">
      <c r="A609" t="s">
        <v>2160</v>
      </c>
      <c r="B609" s="1">
        <v>42120</v>
      </c>
      <c r="C609">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25">
      <c r="A610" t="s">
        <v>2161</v>
      </c>
      <c r="B610" s="1">
        <v>42548</v>
      </c>
      <c r="C610">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25">
      <c r="A611" t="s">
        <v>2163</v>
      </c>
      <c r="B611" s="1">
        <v>42697</v>
      </c>
      <c r="C61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25">
      <c r="A612" t="s">
        <v>2163</v>
      </c>
      <c r="B612" s="1">
        <v>42697</v>
      </c>
      <c r="C612">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25">
      <c r="A613" t="s">
        <v>2166</v>
      </c>
      <c r="B613" s="1">
        <v>41884</v>
      </c>
      <c r="C613">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25">
      <c r="A614" t="s">
        <v>2171</v>
      </c>
      <c r="B614" s="1">
        <v>42926</v>
      </c>
      <c r="C614">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25">
      <c r="A615" t="s">
        <v>2174</v>
      </c>
      <c r="B615" s="1">
        <v>43057</v>
      </c>
      <c r="C615">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25">
      <c r="A616" t="s">
        <v>2176</v>
      </c>
      <c r="B616" s="1">
        <v>42224</v>
      </c>
      <c r="C616">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25">
      <c r="A617" t="s">
        <v>2179</v>
      </c>
      <c r="B617" s="1">
        <v>42819</v>
      </c>
      <c r="C617">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25">
      <c r="A618" t="s">
        <v>2179</v>
      </c>
      <c r="B618" s="1">
        <v>42819</v>
      </c>
      <c r="C618">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25">
      <c r="A619" t="s">
        <v>2179</v>
      </c>
      <c r="B619" s="1">
        <v>42819</v>
      </c>
      <c r="C619">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25">
      <c r="A620" t="s">
        <v>2182</v>
      </c>
      <c r="B620" s="1">
        <v>43058</v>
      </c>
      <c r="C620">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25">
      <c r="A621" t="s">
        <v>2185</v>
      </c>
      <c r="B621" s="1">
        <v>42678</v>
      </c>
      <c r="C62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25">
      <c r="A622" t="s">
        <v>2188</v>
      </c>
      <c r="B622" s="1">
        <v>43083</v>
      </c>
      <c r="C622">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25">
      <c r="A623" t="s">
        <v>2191</v>
      </c>
      <c r="B623" s="1">
        <v>43051</v>
      </c>
      <c r="C623">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25">
      <c r="A624" t="s">
        <v>2191</v>
      </c>
      <c r="B624" s="1">
        <v>43051</v>
      </c>
      <c r="C624">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25">
      <c r="A625" t="s">
        <v>2198</v>
      </c>
      <c r="B625" s="1">
        <v>42913</v>
      </c>
      <c r="C625">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25">
      <c r="A626" t="s">
        <v>2201</v>
      </c>
      <c r="B626" s="1">
        <v>43085</v>
      </c>
      <c r="C626">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25">
      <c r="A627" t="s">
        <v>2201</v>
      </c>
      <c r="B627" s="1">
        <v>43085</v>
      </c>
      <c r="C627">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25">
      <c r="A628" t="s">
        <v>2201</v>
      </c>
      <c r="B628" s="1">
        <v>43085</v>
      </c>
      <c r="C628">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25">
      <c r="A629" t="s">
        <v>2206</v>
      </c>
      <c r="B629" s="1">
        <v>42000</v>
      </c>
      <c r="C629">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25">
      <c r="A630" t="s">
        <v>2210</v>
      </c>
      <c r="B630" s="1">
        <v>43045</v>
      </c>
      <c r="C630">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25">
      <c r="A631" t="s">
        <v>2213</v>
      </c>
      <c r="B631" s="1">
        <v>42131</v>
      </c>
      <c r="C63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25">
      <c r="A632" t="s">
        <v>2215</v>
      </c>
      <c r="B632" s="1">
        <v>43073</v>
      </c>
      <c r="C632">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25">
      <c r="A633" t="s">
        <v>2220</v>
      </c>
      <c r="B633" s="1">
        <v>41652</v>
      </c>
      <c r="C633">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25">
      <c r="A634" t="s">
        <v>2222</v>
      </c>
      <c r="B634" s="1">
        <v>42167</v>
      </c>
      <c r="C634">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25">
      <c r="A635" t="s">
        <v>2225</v>
      </c>
      <c r="B635" s="1">
        <v>41832</v>
      </c>
      <c r="C635">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25">
      <c r="A636" t="s">
        <v>2228</v>
      </c>
      <c r="B636" s="1">
        <v>41979</v>
      </c>
      <c r="C636">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25">
      <c r="A637" t="s">
        <v>2229</v>
      </c>
      <c r="B637" s="1">
        <v>42515</v>
      </c>
      <c r="C637">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25">
      <c r="A638" t="s">
        <v>2234</v>
      </c>
      <c r="B638" s="1">
        <v>41811</v>
      </c>
      <c r="C638">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25">
      <c r="A639" t="s">
        <v>2239</v>
      </c>
      <c r="B639" s="1">
        <v>42709</v>
      </c>
      <c r="C639">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25">
      <c r="A640" t="s">
        <v>2241</v>
      </c>
      <c r="B640" s="1">
        <v>42264</v>
      </c>
      <c r="C640">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25">
      <c r="A641" t="s">
        <v>2242</v>
      </c>
      <c r="B641" s="1">
        <v>42605</v>
      </c>
      <c r="C64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25">
      <c r="A642" t="s">
        <v>2244</v>
      </c>
      <c r="B642" s="1">
        <v>42316</v>
      </c>
      <c r="C642">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25">
      <c r="A643" t="s">
        <v>2246</v>
      </c>
      <c r="B643" s="1">
        <v>43056</v>
      </c>
      <c r="C643">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25">
      <c r="A644" t="s">
        <v>2250</v>
      </c>
      <c r="B644" s="1">
        <v>42847</v>
      </c>
      <c r="C644">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25">
      <c r="A645" t="s">
        <v>2251</v>
      </c>
      <c r="B645" s="1">
        <v>43086</v>
      </c>
      <c r="C645">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25">
      <c r="A646" t="s">
        <v>2252</v>
      </c>
      <c r="B646" s="1">
        <v>42268</v>
      </c>
      <c r="C646">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25">
      <c r="A647" t="s">
        <v>2256</v>
      </c>
      <c r="B647" s="1">
        <v>42695</v>
      </c>
      <c r="C647">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25">
      <c r="A648" t="s">
        <v>2260</v>
      </c>
      <c r="B648" s="1">
        <v>42166</v>
      </c>
      <c r="C648">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25">
      <c r="A649" t="s">
        <v>2263</v>
      </c>
      <c r="B649" s="1">
        <v>43011</v>
      </c>
      <c r="C649">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25">
      <c r="A650" t="s">
        <v>2266</v>
      </c>
      <c r="B650" s="1">
        <v>42495</v>
      </c>
      <c r="C650">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25">
      <c r="A651" t="s">
        <v>2270</v>
      </c>
      <c r="B651" s="1">
        <v>42989</v>
      </c>
      <c r="C65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25">
      <c r="A652" t="s">
        <v>2275</v>
      </c>
      <c r="B652" s="1">
        <v>42827</v>
      </c>
      <c r="C652">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25">
      <c r="A653" t="s">
        <v>2278</v>
      </c>
      <c r="B653" s="1">
        <v>43014</v>
      </c>
      <c r="C653">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25">
      <c r="A654" t="s">
        <v>2283</v>
      </c>
      <c r="B654" s="1">
        <v>43027</v>
      </c>
      <c r="C654">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25">
      <c r="A655" t="s">
        <v>2283</v>
      </c>
      <c r="B655" s="1">
        <v>43027</v>
      </c>
      <c r="C655">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25">
      <c r="A656" t="s">
        <v>2288</v>
      </c>
      <c r="B656" s="1">
        <v>41960</v>
      </c>
      <c r="C656">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25">
      <c r="A657" t="s">
        <v>2293</v>
      </c>
      <c r="B657" s="1">
        <v>42280</v>
      </c>
      <c r="C657">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25">
      <c r="A658" t="s">
        <v>2294</v>
      </c>
      <c r="B658" s="1">
        <v>41840</v>
      </c>
      <c r="C658">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25">
      <c r="A659" t="s">
        <v>2294</v>
      </c>
      <c r="B659" s="1">
        <v>41840</v>
      </c>
      <c r="C659">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25">
      <c r="A660" t="s">
        <v>2297</v>
      </c>
      <c r="B660" s="1">
        <v>42775</v>
      </c>
      <c r="C660">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25">
      <c r="A661" t="s">
        <v>2300</v>
      </c>
      <c r="B661" s="1">
        <v>42825</v>
      </c>
      <c r="C66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25">
      <c r="A662" t="s">
        <v>2303</v>
      </c>
      <c r="B662" s="1">
        <v>42852</v>
      </c>
      <c r="C662">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25">
      <c r="A663" t="s">
        <v>2304</v>
      </c>
      <c r="B663" s="1">
        <v>42839</v>
      </c>
      <c r="C663">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25">
      <c r="A664" t="s">
        <v>2307</v>
      </c>
      <c r="B664" s="1">
        <v>43091</v>
      </c>
      <c r="C664">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25">
      <c r="A665" t="s">
        <v>2312</v>
      </c>
      <c r="B665" s="1">
        <v>42605</v>
      </c>
      <c r="C665">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25">
      <c r="A666" t="s">
        <v>2315</v>
      </c>
      <c r="B666" s="1">
        <v>42166</v>
      </c>
      <c r="C666">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25">
      <c r="A667" t="s">
        <v>2315</v>
      </c>
      <c r="B667" s="1">
        <v>42166</v>
      </c>
      <c r="C667">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25">
      <c r="A668" t="s">
        <v>2320</v>
      </c>
      <c r="B668" s="1">
        <v>41989</v>
      </c>
      <c r="C668">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25">
      <c r="A669" t="s">
        <v>2320</v>
      </c>
      <c r="B669" s="1">
        <v>41989</v>
      </c>
      <c r="C669">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25">
      <c r="A670" t="s">
        <v>2323</v>
      </c>
      <c r="B670" s="1">
        <v>41875</v>
      </c>
      <c r="C670">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25">
      <c r="A671" t="s">
        <v>2328</v>
      </c>
      <c r="B671" s="1">
        <v>43051</v>
      </c>
      <c r="C67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25">
      <c r="A672" t="s">
        <v>2329</v>
      </c>
      <c r="B672" s="1">
        <v>42618</v>
      </c>
      <c r="C672">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25">
      <c r="A673" t="s">
        <v>2331</v>
      </c>
      <c r="B673" s="1">
        <v>42777</v>
      </c>
      <c r="C673">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25">
      <c r="A674" t="s">
        <v>2336</v>
      </c>
      <c r="B674" s="1">
        <v>42353</v>
      </c>
      <c r="C674">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25">
      <c r="A675" t="s">
        <v>2337</v>
      </c>
      <c r="B675" s="1">
        <v>42240</v>
      </c>
      <c r="C675">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25">
      <c r="A676" t="s">
        <v>2338</v>
      </c>
      <c r="B676" s="1">
        <v>42672</v>
      </c>
      <c r="C676">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25">
      <c r="A677" t="s">
        <v>2339</v>
      </c>
      <c r="B677" s="1">
        <v>42518</v>
      </c>
      <c r="C677">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25">
      <c r="A678" t="s">
        <v>2341</v>
      </c>
      <c r="B678" s="1">
        <v>42450</v>
      </c>
      <c r="C678">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25">
      <c r="A679" t="s">
        <v>2342</v>
      </c>
      <c r="B679" s="1">
        <v>43001</v>
      </c>
      <c r="C679">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25">
      <c r="A680" t="s">
        <v>2344</v>
      </c>
      <c r="B680" s="1">
        <v>43074</v>
      </c>
      <c r="C680">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25">
      <c r="A681" t="s">
        <v>2344</v>
      </c>
      <c r="B681" s="1">
        <v>43074</v>
      </c>
      <c r="C68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25">
      <c r="A682" t="s">
        <v>2347</v>
      </c>
      <c r="B682" s="1">
        <v>41777</v>
      </c>
      <c r="C682">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25">
      <c r="A683" t="s">
        <v>2350</v>
      </c>
      <c r="B683" s="1">
        <v>41953</v>
      </c>
      <c r="C683">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25">
      <c r="A684" t="s">
        <v>2350</v>
      </c>
      <c r="B684" s="1">
        <v>41953</v>
      </c>
      <c r="C684">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25">
      <c r="A685" t="s">
        <v>2353</v>
      </c>
      <c r="B685" s="1">
        <v>42979</v>
      </c>
      <c r="C685">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25">
      <c r="A686" t="s">
        <v>2354</v>
      </c>
      <c r="B686" s="1">
        <v>42384</v>
      </c>
      <c r="C686">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25">
      <c r="A687" t="s">
        <v>2355</v>
      </c>
      <c r="B687" s="1">
        <v>42694</v>
      </c>
      <c r="C687">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25">
      <c r="A688" t="s">
        <v>2355</v>
      </c>
      <c r="B688" s="1">
        <v>42694</v>
      </c>
      <c r="C688">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25">
      <c r="A689" t="s">
        <v>2358</v>
      </c>
      <c r="B689" s="1">
        <v>43070</v>
      </c>
      <c r="C689">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25">
      <c r="A690" t="s">
        <v>2361</v>
      </c>
      <c r="B690" s="1">
        <v>42630</v>
      </c>
      <c r="C690">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25">
      <c r="A691" t="s">
        <v>2362</v>
      </c>
      <c r="B691" s="1">
        <v>42842</v>
      </c>
      <c r="C69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25">
      <c r="A692" t="s">
        <v>2365</v>
      </c>
      <c r="B692" s="1">
        <v>42713</v>
      </c>
      <c r="C692">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25">
      <c r="A693" t="s">
        <v>2366</v>
      </c>
      <c r="B693" s="1">
        <v>42044</v>
      </c>
      <c r="C693">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25">
      <c r="A694" t="s">
        <v>2367</v>
      </c>
      <c r="B694" s="1">
        <v>41912</v>
      </c>
      <c r="C694">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25">
      <c r="A695" t="s">
        <v>2368</v>
      </c>
      <c r="B695" s="1">
        <v>41999</v>
      </c>
      <c r="C695">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25">
      <c r="A696" t="s">
        <v>2369</v>
      </c>
      <c r="B696" s="1">
        <v>41961</v>
      </c>
      <c r="C696">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25">
      <c r="A697" t="s">
        <v>2370</v>
      </c>
      <c r="B697" s="1">
        <v>42449</v>
      </c>
      <c r="C697">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25">
      <c r="A698" t="s">
        <v>2374</v>
      </c>
      <c r="B698" s="1">
        <v>41909</v>
      </c>
      <c r="C698">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25">
      <c r="A699" t="s">
        <v>2377</v>
      </c>
      <c r="B699" s="1">
        <v>43093</v>
      </c>
      <c r="C699">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25">
      <c r="A700" t="s">
        <v>2380</v>
      </c>
      <c r="B700" s="1">
        <v>43049</v>
      </c>
      <c r="C700">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25">
      <c r="A701" t="s">
        <v>2383</v>
      </c>
      <c r="B701" s="1">
        <v>41993</v>
      </c>
      <c r="C70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25">
      <c r="A702" t="s">
        <v>2386</v>
      </c>
      <c r="B702" s="1">
        <v>42208</v>
      </c>
      <c r="C702">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25">
      <c r="A703" t="s">
        <v>2389</v>
      </c>
      <c r="B703" s="1">
        <v>43083</v>
      </c>
      <c r="C703">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25">
      <c r="A704" t="s">
        <v>2392</v>
      </c>
      <c r="B704" s="1">
        <v>42968</v>
      </c>
      <c r="C704">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25">
      <c r="A705" t="s">
        <v>2392</v>
      </c>
      <c r="B705" s="1">
        <v>42968</v>
      </c>
      <c r="C705">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25">
      <c r="A706" t="s">
        <v>2397</v>
      </c>
      <c r="B706" s="1">
        <v>42609</v>
      </c>
      <c r="C706">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25">
      <c r="A707" t="s">
        <v>2399</v>
      </c>
      <c r="B707" s="1">
        <v>41905</v>
      </c>
      <c r="C707">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25">
      <c r="A708" t="s">
        <v>2402</v>
      </c>
      <c r="B708" s="1">
        <v>41839</v>
      </c>
      <c r="C708">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25">
      <c r="A709" t="s">
        <v>2408</v>
      </c>
      <c r="B709" s="1">
        <v>42159</v>
      </c>
      <c r="C709">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25">
      <c r="A710" t="s">
        <v>2411</v>
      </c>
      <c r="B710" s="1">
        <v>42567</v>
      </c>
      <c r="C710">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25">
      <c r="A711" t="s">
        <v>2414</v>
      </c>
      <c r="B711" s="1">
        <v>41670</v>
      </c>
      <c r="C71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25">
      <c r="A712" t="s">
        <v>2418</v>
      </c>
      <c r="B712" s="1">
        <v>42329</v>
      </c>
      <c r="C712">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25">
      <c r="A713" t="s">
        <v>2422</v>
      </c>
      <c r="B713" s="1">
        <v>42342</v>
      </c>
      <c r="C713">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25">
      <c r="A714" t="s">
        <v>2422</v>
      </c>
      <c r="B714" s="1">
        <v>42342</v>
      </c>
      <c r="C714">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25">
      <c r="A715" t="s">
        <v>2422</v>
      </c>
      <c r="B715" s="1">
        <v>42342</v>
      </c>
      <c r="C715">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25">
      <c r="A716" t="s">
        <v>2424</v>
      </c>
      <c r="B716" s="1">
        <v>43062</v>
      </c>
      <c r="C716">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25">
      <c r="A717" t="s">
        <v>2427</v>
      </c>
      <c r="B717" s="1">
        <v>42342</v>
      </c>
      <c r="C717">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25">
      <c r="A718" t="s">
        <v>2430</v>
      </c>
      <c r="B718" s="1">
        <v>43015</v>
      </c>
      <c r="C718">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25">
      <c r="A719" t="s">
        <v>2433</v>
      </c>
      <c r="B719" s="1">
        <v>42128</v>
      </c>
      <c r="C719">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25">
      <c r="A720" t="s">
        <v>2435</v>
      </c>
      <c r="B720" s="1">
        <v>42884</v>
      </c>
      <c r="C720">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25">
      <c r="A721" t="s">
        <v>2438</v>
      </c>
      <c r="B721" s="1">
        <v>41752</v>
      </c>
      <c r="C72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25">
      <c r="A722" t="s">
        <v>2438</v>
      </c>
      <c r="B722" s="1">
        <v>41752</v>
      </c>
      <c r="C722">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25">
      <c r="A723" t="s">
        <v>2438</v>
      </c>
      <c r="B723" s="1">
        <v>41752</v>
      </c>
      <c r="C723">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25">
      <c r="A724" t="s">
        <v>2441</v>
      </c>
      <c r="B724" s="1">
        <v>42253</v>
      </c>
      <c r="C724">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25">
      <c r="A725" t="s">
        <v>2442</v>
      </c>
      <c r="B725" s="1">
        <v>42271</v>
      </c>
      <c r="C725">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25">
      <c r="A726" t="s">
        <v>2446</v>
      </c>
      <c r="B726" s="1">
        <v>42919</v>
      </c>
      <c r="C726">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25">
      <c r="A727" t="s">
        <v>2447</v>
      </c>
      <c r="B727" s="1">
        <v>43077</v>
      </c>
      <c r="C727">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25">
      <c r="A728" t="s">
        <v>2451</v>
      </c>
      <c r="B728" s="1">
        <v>42274</v>
      </c>
      <c r="C728">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25">
      <c r="A729" t="s">
        <v>2452</v>
      </c>
      <c r="B729" s="1">
        <v>43038</v>
      </c>
      <c r="C729">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25">
      <c r="A730" t="s">
        <v>2452</v>
      </c>
      <c r="B730" s="1">
        <v>43038</v>
      </c>
      <c r="C730">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25">
      <c r="A731" t="s">
        <v>2453</v>
      </c>
      <c r="B731" s="1">
        <v>42994</v>
      </c>
      <c r="C73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25">
      <c r="A732" t="s">
        <v>2454</v>
      </c>
      <c r="B732" s="1">
        <v>42257</v>
      </c>
      <c r="C732">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25">
      <c r="A733" t="s">
        <v>2456</v>
      </c>
      <c r="B733" s="1">
        <v>42718</v>
      </c>
      <c r="C733">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25">
      <c r="A734" t="s">
        <v>2457</v>
      </c>
      <c r="B734" s="1">
        <v>42705</v>
      </c>
      <c r="C734">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25">
      <c r="A735" t="s">
        <v>2458</v>
      </c>
      <c r="B735" s="1">
        <v>42797</v>
      </c>
      <c r="C735">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25">
      <c r="A736" t="s">
        <v>2460</v>
      </c>
      <c r="B736" s="1">
        <v>42712</v>
      </c>
      <c r="C736">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25">
      <c r="A737" t="s">
        <v>2461</v>
      </c>
      <c r="B737" s="1">
        <v>41736</v>
      </c>
      <c r="C737">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25">
      <c r="A738" t="s">
        <v>2463</v>
      </c>
      <c r="B738" s="1">
        <v>41878</v>
      </c>
      <c r="C738">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25">
      <c r="A739" t="s">
        <v>2463</v>
      </c>
      <c r="B739" s="1">
        <v>41878</v>
      </c>
      <c r="C739">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25">
      <c r="A740" t="s">
        <v>2466</v>
      </c>
      <c r="B740" s="1">
        <v>42187</v>
      </c>
      <c r="C740">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25">
      <c r="A741" t="s">
        <v>2466</v>
      </c>
      <c r="B741" s="1">
        <v>42187</v>
      </c>
      <c r="C74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25">
      <c r="A742" t="s">
        <v>2470</v>
      </c>
      <c r="B742" s="1">
        <v>43002</v>
      </c>
      <c r="C742">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25">
      <c r="A743" t="s">
        <v>2472</v>
      </c>
      <c r="B743" s="1">
        <v>42590</v>
      </c>
      <c r="C743">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25">
      <c r="A744" t="s">
        <v>2475</v>
      </c>
      <c r="B744" s="1">
        <v>41810</v>
      </c>
      <c r="C744">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25">
      <c r="A745" t="s">
        <v>2481</v>
      </c>
      <c r="B745" s="1">
        <v>42982</v>
      </c>
      <c r="C745">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25">
      <c r="A746" t="s">
        <v>2484</v>
      </c>
      <c r="B746" s="1">
        <v>42177</v>
      </c>
      <c r="C746">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25">
      <c r="A747" t="s">
        <v>2487</v>
      </c>
      <c r="B747" s="1">
        <v>42631</v>
      </c>
      <c r="C747">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25">
      <c r="A748" t="s">
        <v>2487</v>
      </c>
      <c r="B748" s="1">
        <v>42631</v>
      </c>
      <c r="C748">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25">
      <c r="A749" t="s">
        <v>2488</v>
      </c>
      <c r="B749" s="1">
        <v>43038</v>
      </c>
      <c r="C749">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25">
      <c r="A750" t="s">
        <v>2491</v>
      </c>
      <c r="B750" s="1">
        <v>42458</v>
      </c>
      <c r="C750">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25">
      <c r="A751" t="s">
        <v>2492</v>
      </c>
      <c r="B751" s="1">
        <v>42622</v>
      </c>
      <c r="C75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25">
      <c r="A752" t="s">
        <v>2493</v>
      </c>
      <c r="B752" s="1">
        <v>42576</v>
      </c>
      <c r="C752">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25">
      <c r="A753" t="s">
        <v>2496</v>
      </c>
      <c r="B753" s="1">
        <v>42348</v>
      </c>
      <c r="C753">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25">
      <c r="A754" t="s">
        <v>2496</v>
      </c>
      <c r="B754" s="1">
        <v>42348</v>
      </c>
      <c r="C754">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25">
      <c r="A755" t="s">
        <v>2499</v>
      </c>
      <c r="B755" s="1">
        <v>41891</v>
      </c>
      <c r="C755">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25">
      <c r="A756" t="s">
        <v>2500</v>
      </c>
      <c r="B756" s="1">
        <v>41960</v>
      </c>
      <c r="C756">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25">
      <c r="A757" t="s">
        <v>2503</v>
      </c>
      <c r="B757" s="1">
        <v>42968</v>
      </c>
      <c r="C757">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25">
      <c r="A758" t="s">
        <v>2503</v>
      </c>
      <c r="B758" s="1">
        <v>42968</v>
      </c>
      <c r="C758">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25">
      <c r="A759" t="s">
        <v>2504</v>
      </c>
      <c r="B759" s="1">
        <v>43058</v>
      </c>
      <c r="C759">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25">
      <c r="A760" t="s">
        <v>2505</v>
      </c>
      <c r="B760" s="1">
        <v>41896</v>
      </c>
      <c r="C760">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25">
      <c r="A761" t="s">
        <v>2509</v>
      </c>
      <c r="B761" s="1">
        <v>42874</v>
      </c>
      <c r="C76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25">
      <c r="A762" t="s">
        <v>2510</v>
      </c>
      <c r="B762" s="1">
        <v>42684</v>
      </c>
      <c r="C762">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25">
      <c r="A763" t="s">
        <v>2511</v>
      </c>
      <c r="B763" s="1">
        <v>42075</v>
      </c>
      <c r="C763">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25">
      <c r="A764" t="s">
        <v>2511</v>
      </c>
      <c r="B764" s="1">
        <v>42075</v>
      </c>
      <c r="C764">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25">
      <c r="A765" t="s">
        <v>2515</v>
      </c>
      <c r="B765" s="1">
        <v>43045</v>
      </c>
      <c r="C765">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25">
      <c r="A766" t="s">
        <v>2518</v>
      </c>
      <c r="B766" s="1">
        <v>42343</v>
      </c>
      <c r="C766">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25">
      <c r="A767" t="s">
        <v>2521</v>
      </c>
      <c r="B767" s="1">
        <v>42194</v>
      </c>
      <c r="C767">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25">
      <c r="A768" t="s">
        <v>2523</v>
      </c>
      <c r="B768" s="1">
        <v>42307</v>
      </c>
      <c r="C768">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25">
      <c r="A769" t="s">
        <v>2526</v>
      </c>
      <c r="B769" s="1">
        <v>42327</v>
      </c>
      <c r="C769">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25">
      <c r="A770" t="s">
        <v>2527</v>
      </c>
      <c r="B770" s="1">
        <v>43093</v>
      </c>
      <c r="C770">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25">
      <c r="A771" t="s">
        <v>2528</v>
      </c>
      <c r="B771" s="1">
        <v>42378</v>
      </c>
      <c r="C77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25">
      <c r="A772" t="s">
        <v>2532</v>
      </c>
      <c r="B772" s="1">
        <v>41966</v>
      </c>
      <c r="C772">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25">
      <c r="A773" t="s">
        <v>2534</v>
      </c>
      <c r="B773" s="1">
        <v>43023</v>
      </c>
      <c r="C773">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25">
      <c r="A774" t="s">
        <v>2537</v>
      </c>
      <c r="B774" s="1">
        <v>42846</v>
      </c>
      <c r="C774">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25">
      <c r="A775" t="s">
        <v>2538</v>
      </c>
      <c r="B775" s="1">
        <v>41981</v>
      </c>
      <c r="C775">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25">
      <c r="A776" t="s">
        <v>2539</v>
      </c>
      <c r="B776" s="1">
        <v>42724</v>
      </c>
      <c r="C776">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25">
      <c r="A777" t="s">
        <v>2542</v>
      </c>
      <c r="B777" s="1">
        <v>42800</v>
      </c>
      <c r="C777">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25">
      <c r="A778" t="s">
        <v>2545</v>
      </c>
      <c r="B778" s="1">
        <v>42636</v>
      </c>
      <c r="C778">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25">
      <c r="A779" t="s">
        <v>2546</v>
      </c>
      <c r="B779" s="1">
        <v>42974</v>
      </c>
      <c r="C779">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25">
      <c r="A780" t="s">
        <v>2546</v>
      </c>
      <c r="B780" s="1">
        <v>42974</v>
      </c>
      <c r="C780">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25">
      <c r="A781" t="s">
        <v>2547</v>
      </c>
      <c r="B781" s="1">
        <v>42432</v>
      </c>
      <c r="C78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25">
      <c r="A782" t="s">
        <v>2551</v>
      </c>
      <c r="B782" s="1">
        <v>42265</v>
      </c>
      <c r="C782">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25">
      <c r="A783" t="s">
        <v>2552</v>
      </c>
      <c r="B783" s="1">
        <v>42595</v>
      </c>
      <c r="C783">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25">
      <c r="A784" t="s">
        <v>2554</v>
      </c>
      <c r="B784" s="1">
        <v>42450</v>
      </c>
      <c r="C784">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25">
      <c r="A785" t="s">
        <v>2555</v>
      </c>
      <c r="B785" s="1">
        <v>41989</v>
      </c>
      <c r="C785">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25">
      <c r="A786" t="s">
        <v>2558</v>
      </c>
      <c r="B786" s="1">
        <v>42721</v>
      </c>
      <c r="C786">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25">
      <c r="A787" t="s">
        <v>2561</v>
      </c>
      <c r="B787" s="1">
        <v>42127</v>
      </c>
      <c r="C787">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25">
      <c r="A788" t="s">
        <v>2563</v>
      </c>
      <c r="B788" s="1">
        <v>41666</v>
      </c>
      <c r="C788">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25">
      <c r="A789" t="s">
        <v>2568</v>
      </c>
      <c r="B789" s="1">
        <v>43043</v>
      </c>
      <c r="C789">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25">
      <c r="A790" t="s">
        <v>2570</v>
      </c>
      <c r="B790" s="1">
        <v>42657</v>
      </c>
      <c r="C790">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25">
      <c r="A791" t="s">
        <v>2575</v>
      </c>
      <c r="B791" s="1">
        <v>42320</v>
      </c>
      <c r="C79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25">
      <c r="A792" t="s">
        <v>2575</v>
      </c>
      <c r="B792" s="1">
        <v>42320</v>
      </c>
      <c r="C792">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25">
      <c r="A793" t="s">
        <v>2580</v>
      </c>
      <c r="B793" s="1">
        <v>42262</v>
      </c>
      <c r="C793">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25">
      <c r="A794" t="s">
        <v>2580</v>
      </c>
      <c r="B794" s="1">
        <v>42262</v>
      </c>
      <c r="C794">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25">
      <c r="A795" t="s">
        <v>2581</v>
      </c>
      <c r="B795" s="1">
        <v>43017</v>
      </c>
      <c r="C795">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25">
      <c r="A796" t="s">
        <v>2582</v>
      </c>
      <c r="B796" s="1">
        <v>42862</v>
      </c>
      <c r="C796">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25">
      <c r="A797" t="s">
        <v>2582</v>
      </c>
      <c r="B797" s="1">
        <v>42862</v>
      </c>
      <c r="C797">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25">
      <c r="A798" t="s">
        <v>2582</v>
      </c>
      <c r="B798" s="1">
        <v>42862</v>
      </c>
      <c r="C798">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25">
      <c r="A799" t="s">
        <v>2583</v>
      </c>
      <c r="B799" s="1">
        <v>42322</v>
      </c>
      <c r="C799">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25">
      <c r="A800" t="s">
        <v>2587</v>
      </c>
      <c r="B800" s="1">
        <v>41967</v>
      </c>
      <c r="C800">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25">
      <c r="A801" t="s">
        <v>2590</v>
      </c>
      <c r="B801" s="1">
        <v>41846</v>
      </c>
      <c r="C80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25">
      <c r="A802" t="s">
        <v>2590</v>
      </c>
      <c r="B802" s="1">
        <v>41846</v>
      </c>
      <c r="C802">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25">
      <c r="A803" t="s">
        <v>2591</v>
      </c>
      <c r="B803" s="1">
        <v>41798</v>
      </c>
      <c r="C803">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25">
      <c r="A804" t="s">
        <v>2594</v>
      </c>
      <c r="B804" s="1">
        <v>41940</v>
      </c>
      <c r="C804">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25">
      <c r="A805" t="s">
        <v>2595</v>
      </c>
      <c r="B805" s="1">
        <v>42268</v>
      </c>
      <c r="C805">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25">
      <c r="A806" t="s">
        <v>2598</v>
      </c>
      <c r="B806" s="1">
        <v>42892</v>
      </c>
      <c r="C806">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25">
      <c r="A807" t="s">
        <v>2603</v>
      </c>
      <c r="B807" s="1">
        <v>42783</v>
      </c>
      <c r="C807">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25">
      <c r="A808" t="s">
        <v>2604</v>
      </c>
      <c r="B808" s="1">
        <v>42336</v>
      </c>
      <c r="C808">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25">
      <c r="A809" t="s">
        <v>2608</v>
      </c>
      <c r="B809" s="1">
        <v>42300</v>
      </c>
      <c r="C809">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25">
      <c r="A810" t="s">
        <v>2608</v>
      </c>
      <c r="B810" s="1">
        <v>42300</v>
      </c>
      <c r="C810">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25">
      <c r="A811" t="s">
        <v>2608</v>
      </c>
      <c r="B811" s="1">
        <v>42300</v>
      </c>
      <c r="C81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25">
      <c r="A812" t="s">
        <v>2611</v>
      </c>
      <c r="B812" s="1">
        <v>42170</v>
      </c>
      <c r="C812">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25">
      <c r="A813" t="s">
        <v>2611</v>
      </c>
      <c r="B813" s="1">
        <v>42170</v>
      </c>
      <c r="C813">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25">
      <c r="A814" t="s">
        <v>2616</v>
      </c>
      <c r="B814" s="1">
        <v>42698</v>
      </c>
      <c r="C814">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25">
      <c r="A815" t="s">
        <v>2619</v>
      </c>
      <c r="B815" s="1">
        <v>42099</v>
      </c>
      <c r="C815">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25">
      <c r="A816" t="s">
        <v>2619</v>
      </c>
      <c r="B816" s="1">
        <v>42099</v>
      </c>
      <c r="C816">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25">
      <c r="A817" t="s">
        <v>2619</v>
      </c>
      <c r="B817" s="1">
        <v>42099</v>
      </c>
      <c r="C817">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25">
      <c r="A818" t="s">
        <v>2624</v>
      </c>
      <c r="B818" s="1">
        <v>42996</v>
      </c>
      <c r="C818">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25">
      <c r="A819" t="s">
        <v>2627</v>
      </c>
      <c r="B819" s="1">
        <v>42934</v>
      </c>
      <c r="C819">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25">
      <c r="A820" t="s">
        <v>2627</v>
      </c>
      <c r="B820" s="1">
        <v>42934</v>
      </c>
      <c r="C820">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25">
      <c r="A821" t="s">
        <v>2627</v>
      </c>
      <c r="B821" s="1">
        <v>42934</v>
      </c>
      <c r="C82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25">
      <c r="A822" t="s">
        <v>2628</v>
      </c>
      <c r="B822" s="1">
        <v>41899</v>
      </c>
      <c r="C822">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25">
      <c r="A823" t="s">
        <v>2629</v>
      </c>
      <c r="B823" s="1">
        <v>42443</v>
      </c>
      <c r="C823">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25">
      <c r="A824" t="s">
        <v>2631</v>
      </c>
      <c r="B824" s="1">
        <v>42171</v>
      </c>
      <c r="C824">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25">
      <c r="A825" t="s">
        <v>2632</v>
      </c>
      <c r="B825" s="1">
        <v>42714</v>
      </c>
      <c r="C825">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25">
      <c r="A826" t="s">
        <v>2636</v>
      </c>
      <c r="B826" s="1">
        <v>42873</v>
      </c>
      <c r="C826">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25">
      <c r="A827" t="s">
        <v>2639</v>
      </c>
      <c r="B827" s="1">
        <v>42692</v>
      </c>
      <c r="C827">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25">
      <c r="A828" t="s">
        <v>2640</v>
      </c>
      <c r="B828" s="1">
        <v>41733</v>
      </c>
      <c r="C828">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25">
      <c r="A829" t="s">
        <v>2641</v>
      </c>
      <c r="B829" s="1">
        <v>42547</v>
      </c>
      <c r="C829">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25">
      <c r="A830" t="s">
        <v>2644</v>
      </c>
      <c r="B830" s="1">
        <v>42519</v>
      </c>
      <c r="C830">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25">
      <c r="A831" t="s">
        <v>2650</v>
      </c>
      <c r="B831" s="1">
        <v>42785</v>
      </c>
      <c r="C83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25">
      <c r="A832" t="s">
        <v>2653</v>
      </c>
      <c r="B832" s="1">
        <v>42458</v>
      </c>
      <c r="C832">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25">
      <c r="A833" t="s">
        <v>2656</v>
      </c>
      <c r="B833" s="1">
        <v>42665</v>
      </c>
      <c r="C833">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25">
      <c r="A834" t="s">
        <v>2661</v>
      </c>
      <c r="B834" s="1">
        <v>41996</v>
      </c>
      <c r="C834">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25">
      <c r="A835" t="s">
        <v>2664</v>
      </c>
      <c r="B835" s="1">
        <v>43084</v>
      </c>
      <c r="C835">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25">
      <c r="A836" t="s">
        <v>2667</v>
      </c>
      <c r="B836" s="1">
        <v>42558</v>
      </c>
      <c r="C836">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25">
      <c r="A837" t="s">
        <v>2668</v>
      </c>
      <c r="B837" s="1">
        <v>42477</v>
      </c>
      <c r="C837">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25">
      <c r="A838" t="s">
        <v>2669</v>
      </c>
      <c r="B838" s="1">
        <v>42477</v>
      </c>
      <c r="C838">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25">
      <c r="A839" t="s">
        <v>2674</v>
      </c>
      <c r="B839" s="1">
        <v>41968</v>
      </c>
      <c r="C839">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25">
      <c r="A840" t="s">
        <v>2678</v>
      </c>
      <c r="B840" s="1">
        <v>42125</v>
      </c>
      <c r="C840">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25">
      <c r="A841" t="s">
        <v>2681</v>
      </c>
      <c r="B841" s="1">
        <v>42071</v>
      </c>
      <c r="C84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25">
      <c r="A842" t="s">
        <v>2681</v>
      </c>
      <c r="B842" s="1">
        <v>42071</v>
      </c>
      <c r="C842">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25">
      <c r="A843" t="s">
        <v>2681</v>
      </c>
      <c r="B843" s="1">
        <v>42071</v>
      </c>
      <c r="C843">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25">
      <c r="A844" t="s">
        <v>2685</v>
      </c>
      <c r="B844" s="1">
        <v>42202</v>
      </c>
      <c r="C844">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25">
      <c r="A845" t="s">
        <v>2687</v>
      </c>
      <c r="B845" s="1">
        <v>41923</v>
      </c>
      <c r="C845">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25">
      <c r="A846" t="s">
        <v>2688</v>
      </c>
      <c r="B846" s="1">
        <v>42432</v>
      </c>
      <c r="C846">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25">
      <c r="A847" t="s">
        <v>2689</v>
      </c>
      <c r="B847" s="1">
        <v>42736</v>
      </c>
      <c r="C847">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25">
      <c r="A848" t="s">
        <v>2692</v>
      </c>
      <c r="B848" s="1">
        <v>41812</v>
      </c>
      <c r="C848">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25">
      <c r="A849" t="s">
        <v>2692</v>
      </c>
      <c r="B849" s="1">
        <v>41812</v>
      </c>
      <c r="C849">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25">
      <c r="A850" t="s">
        <v>2695</v>
      </c>
      <c r="B850" s="1">
        <v>43035</v>
      </c>
      <c r="C850">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25">
      <c r="A851" t="s">
        <v>2698</v>
      </c>
      <c r="B851" s="1">
        <v>43093</v>
      </c>
      <c r="C85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25">
      <c r="A852" t="s">
        <v>2699</v>
      </c>
      <c r="B852" s="1">
        <v>42002</v>
      </c>
      <c r="C852">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25">
      <c r="A853" t="s">
        <v>2699</v>
      </c>
      <c r="B853" s="1">
        <v>42002</v>
      </c>
      <c r="C853">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25">
      <c r="A854" t="s">
        <v>2700</v>
      </c>
      <c r="B854" s="1">
        <v>42180</v>
      </c>
      <c r="C854">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25">
      <c r="A855" t="s">
        <v>2701</v>
      </c>
      <c r="B855" s="1">
        <v>42910</v>
      </c>
      <c r="C855">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25">
      <c r="A856" t="s">
        <v>2701</v>
      </c>
      <c r="B856" s="1">
        <v>42910</v>
      </c>
      <c r="C856">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25">
      <c r="A857" t="s">
        <v>2704</v>
      </c>
      <c r="B857" s="1">
        <v>41911</v>
      </c>
      <c r="C857">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25">
      <c r="A858" t="s">
        <v>2704</v>
      </c>
      <c r="B858" s="1">
        <v>41911</v>
      </c>
      <c r="C858">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25">
      <c r="A859" t="s">
        <v>2705</v>
      </c>
      <c r="B859" s="1">
        <v>42328</v>
      </c>
      <c r="C859">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25">
      <c r="A860" t="s">
        <v>2706</v>
      </c>
      <c r="B860" s="1">
        <v>42610</v>
      </c>
      <c r="C860">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25">
      <c r="A861" t="s">
        <v>2707</v>
      </c>
      <c r="B861" s="1">
        <v>43054</v>
      </c>
      <c r="C86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25">
      <c r="A862" t="s">
        <v>2707</v>
      </c>
      <c r="B862" s="1">
        <v>43054</v>
      </c>
      <c r="C862">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25">
      <c r="A863" t="s">
        <v>2709</v>
      </c>
      <c r="B863" s="1">
        <v>41870</v>
      </c>
      <c r="C863">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25">
      <c r="A864" t="s">
        <v>2714</v>
      </c>
      <c r="B864" s="1">
        <v>43090</v>
      </c>
      <c r="C864">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25">
      <c r="A865" t="s">
        <v>2716</v>
      </c>
      <c r="B865" s="1">
        <v>42254</v>
      </c>
      <c r="C865">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25">
      <c r="A866" t="s">
        <v>2717</v>
      </c>
      <c r="B866" s="1">
        <v>42363</v>
      </c>
      <c r="C866">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25">
      <c r="A867" t="s">
        <v>2722</v>
      </c>
      <c r="B867" s="1">
        <v>42943</v>
      </c>
      <c r="C867">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25">
      <c r="A868" t="s">
        <v>2725</v>
      </c>
      <c r="B868" s="1">
        <v>43070</v>
      </c>
      <c r="C868">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25">
      <c r="A869" t="s">
        <v>2726</v>
      </c>
      <c r="B869" s="1">
        <v>42765</v>
      </c>
      <c r="C869">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25">
      <c r="A870" t="s">
        <v>2727</v>
      </c>
      <c r="B870" s="1">
        <v>42336</v>
      </c>
      <c r="C870">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25">
      <c r="A871" t="s">
        <v>2729</v>
      </c>
      <c r="B871" s="1">
        <v>41923</v>
      </c>
      <c r="C87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25">
      <c r="A872" t="s">
        <v>2732</v>
      </c>
      <c r="B872" s="1">
        <v>42709</v>
      </c>
      <c r="C872">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25">
      <c r="A873" t="s">
        <v>2735</v>
      </c>
      <c r="B873" s="1">
        <v>42324</v>
      </c>
      <c r="C873">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25">
      <c r="A874" t="s">
        <v>2737</v>
      </c>
      <c r="B874" s="1">
        <v>42468</v>
      </c>
      <c r="C874">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25">
      <c r="A875" t="s">
        <v>2738</v>
      </c>
      <c r="B875" s="1">
        <v>41943</v>
      </c>
      <c r="C875">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25">
      <c r="A876" t="s">
        <v>2738</v>
      </c>
      <c r="B876" s="1">
        <v>41943</v>
      </c>
      <c r="C876">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25">
      <c r="A877" t="s">
        <v>2738</v>
      </c>
      <c r="B877" s="1">
        <v>41943</v>
      </c>
      <c r="C877">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25">
      <c r="A878" t="s">
        <v>2738</v>
      </c>
      <c r="B878" s="1">
        <v>41943</v>
      </c>
      <c r="C878">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25">
      <c r="A879" t="s">
        <v>2740</v>
      </c>
      <c r="B879" s="1">
        <v>42826</v>
      </c>
      <c r="C879">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25">
      <c r="A880" t="s">
        <v>2745</v>
      </c>
      <c r="B880" s="1">
        <v>42897</v>
      </c>
      <c r="C880">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25">
      <c r="A881" t="s">
        <v>2746</v>
      </c>
      <c r="B881" s="1">
        <v>41986</v>
      </c>
      <c r="C88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25">
      <c r="A882" t="s">
        <v>2749</v>
      </c>
      <c r="B882" s="1">
        <v>42009</v>
      </c>
      <c r="C882">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25">
      <c r="A883" t="s">
        <v>2752</v>
      </c>
      <c r="B883" s="1">
        <v>42921</v>
      </c>
      <c r="C883">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25">
      <c r="A884" t="s">
        <v>2753</v>
      </c>
      <c r="B884" s="1">
        <v>43067</v>
      </c>
      <c r="C884">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25">
      <c r="A885" t="s">
        <v>2753</v>
      </c>
      <c r="B885" s="1">
        <v>43067</v>
      </c>
      <c r="C885">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25">
      <c r="A886" t="s">
        <v>2755</v>
      </c>
      <c r="B886" s="1">
        <v>42705</v>
      </c>
      <c r="C886">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25">
      <c r="A887" t="s">
        <v>2758</v>
      </c>
      <c r="B887" s="1">
        <v>41901</v>
      </c>
      <c r="C887">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25">
      <c r="A888" t="s">
        <v>2761</v>
      </c>
      <c r="B888" s="1">
        <v>43021</v>
      </c>
      <c r="C888">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25">
      <c r="A889" t="s">
        <v>2762</v>
      </c>
      <c r="B889" s="1">
        <v>42443</v>
      </c>
      <c r="C889">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25">
      <c r="A890" t="s">
        <v>2763</v>
      </c>
      <c r="B890" s="1">
        <v>42679</v>
      </c>
      <c r="C890">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25">
      <c r="A891" t="s">
        <v>2763</v>
      </c>
      <c r="B891" s="1">
        <v>42679</v>
      </c>
      <c r="C89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25">
      <c r="A892" t="s">
        <v>2764</v>
      </c>
      <c r="B892" s="1">
        <v>42911</v>
      </c>
      <c r="C892">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25">
      <c r="A893" t="s">
        <v>2765</v>
      </c>
      <c r="B893" s="1">
        <v>42334</v>
      </c>
      <c r="C893">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25">
      <c r="A894" t="s">
        <v>2768</v>
      </c>
      <c r="B894" s="1">
        <v>42698</v>
      </c>
      <c r="C894">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25">
      <c r="A895" t="s">
        <v>2769</v>
      </c>
      <c r="B895" s="1">
        <v>42476</v>
      </c>
      <c r="C895">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25">
      <c r="A896" t="s">
        <v>2770</v>
      </c>
      <c r="B896" s="1">
        <v>41957</v>
      </c>
      <c r="C896">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25">
      <c r="A897" t="s">
        <v>2773</v>
      </c>
      <c r="B897" s="1">
        <v>42329</v>
      </c>
      <c r="C897">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25">
      <c r="A898" t="s">
        <v>2777</v>
      </c>
      <c r="B898" s="1">
        <v>43078</v>
      </c>
      <c r="C898">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25">
      <c r="A899" t="s">
        <v>2778</v>
      </c>
      <c r="B899" s="1">
        <v>43030</v>
      </c>
      <c r="C899">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25">
      <c r="A900" t="s">
        <v>2779</v>
      </c>
      <c r="B900" s="1">
        <v>42919</v>
      </c>
      <c r="C900">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25">
      <c r="A901" t="s">
        <v>2781</v>
      </c>
      <c r="B901" s="1">
        <v>42970</v>
      </c>
      <c r="C90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25">
      <c r="A902" t="s">
        <v>2782</v>
      </c>
      <c r="B902" s="1">
        <v>41938</v>
      </c>
      <c r="C902">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25">
      <c r="A903" t="s">
        <v>2785</v>
      </c>
      <c r="B903" s="1">
        <v>41947</v>
      </c>
      <c r="C903">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25">
      <c r="A904" t="s">
        <v>2786</v>
      </c>
      <c r="B904" s="1">
        <v>43076</v>
      </c>
      <c r="C904">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25">
      <c r="A905" t="s">
        <v>2789</v>
      </c>
      <c r="B905" s="1">
        <v>42358</v>
      </c>
      <c r="C905">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25">
      <c r="A906" t="s">
        <v>2793</v>
      </c>
      <c r="B906" s="1">
        <v>42631</v>
      </c>
      <c r="C906">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25">
      <c r="A907" t="s">
        <v>2793</v>
      </c>
      <c r="B907" s="1">
        <v>42631</v>
      </c>
      <c r="C907">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25">
      <c r="A908" t="s">
        <v>2797</v>
      </c>
      <c r="B908" s="1">
        <v>43080</v>
      </c>
      <c r="C908">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25">
      <c r="A909" t="s">
        <v>2797</v>
      </c>
      <c r="B909" s="1">
        <v>43080</v>
      </c>
      <c r="C909">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25">
      <c r="A910" t="s">
        <v>2800</v>
      </c>
      <c r="B910" s="1">
        <v>41754</v>
      </c>
      <c r="C910">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25">
      <c r="A911" t="s">
        <v>2800</v>
      </c>
      <c r="B911" s="1">
        <v>41754</v>
      </c>
      <c r="C91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25">
      <c r="A912" t="s">
        <v>2802</v>
      </c>
      <c r="B912" s="1">
        <v>42302</v>
      </c>
      <c r="C912">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25">
      <c r="A913" t="s">
        <v>2803</v>
      </c>
      <c r="B913" s="1">
        <v>42205</v>
      </c>
      <c r="C913">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25">
      <c r="A914" t="s">
        <v>2803</v>
      </c>
      <c r="B914" s="1">
        <v>42205</v>
      </c>
      <c r="C914">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25">
      <c r="A915" t="s">
        <v>2806</v>
      </c>
      <c r="B915" s="1">
        <v>43059</v>
      </c>
      <c r="C915">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25">
      <c r="A916" t="s">
        <v>2807</v>
      </c>
      <c r="B916" s="1">
        <v>41827</v>
      </c>
      <c r="C916">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25">
      <c r="A917" t="s">
        <v>2807</v>
      </c>
      <c r="B917" s="1">
        <v>41827</v>
      </c>
      <c r="C917">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25">
      <c r="A918" t="s">
        <v>2810</v>
      </c>
      <c r="B918" s="1">
        <v>42446</v>
      </c>
      <c r="C918">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25">
      <c r="A919" t="s">
        <v>2811</v>
      </c>
      <c r="B919" s="1">
        <v>41993</v>
      </c>
      <c r="C919">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25">
      <c r="A920" t="s">
        <v>2813</v>
      </c>
      <c r="B920" s="1">
        <v>42873</v>
      </c>
      <c r="C920">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25">
      <c r="A921" t="s">
        <v>2817</v>
      </c>
      <c r="B921" s="1">
        <v>42815</v>
      </c>
      <c r="C92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25">
      <c r="A922" t="s">
        <v>2818</v>
      </c>
      <c r="B922" s="1">
        <v>42677</v>
      </c>
      <c r="C922">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25">
      <c r="A923" t="s">
        <v>2818</v>
      </c>
      <c r="B923" s="1">
        <v>42677</v>
      </c>
      <c r="C923">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25">
      <c r="A924" t="s">
        <v>2821</v>
      </c>
      <c r="B924" s="1">
        <v>42174</v>
      </c>
      <c r="C924">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25">
      <c r="A925" t="s">
        <v>2822</v>
      </c>
      <c r="B925" s="1">
        <v>42555</v>
      </c>
      <c r="C925">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25">
      <c r="A926" t="s">
        <v>2822</v>
      </c>
      <c r="B926" s="1">
        <v>42555</v>
      </c>
      <c r="C926">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25">
      <c r="A927" t="s">
        <v>2823</v>
      </c>
      <c r="B927" s="1">
        <v>42250</v>
      </c>
      <c r="C927">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25">
      <c r="A928" t="s">
        <v>2826</v>
      </c>
      <c r="B928" s="1">
        <v>43006</v>
      </c>
      <c r="C928">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25">
      <c r="A929" t="s">
        <v>2827</v>
      </c>
      <c r="B929" s="1">
        <v>43063</v>
      </c>
      <c r="C929">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25">
      <c r="A930" t="s">
        <v>2828</v>
      </c>
      <c r="B930" s="1">
        <v>42863</v>
      </c>
      <c r="C930">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25">
      <c r="A931" t="s">
        <v>2829</v>
      </c>
      <c r="B931" s="1">
        <v>43007</v>
      </c>
      <c r="C93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25">
      <c r="A932" t="s">
        <v>2829</v>
      </c>
      <c r="B932" s="1">
        <v>43007</v>
      </c>
      <c r="C932">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25">
      <c r="A933" t="s">
        <v>2829</v>
      </c>
      <c r="B933" s="1">
        <v>43007</v>
      </c>
      <c r="C933">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25">
      <c r="A934" t="s">
        <v>2833</v>
      </c>
      <c r="B934" s="1">
        <v>43030</v>
      </c>
      <c r="C934">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25">
      <c r="A935" t="s">
        <v>2835</v>
      </c>
      <c r="B935" s="1">
        <v>42961</v>
      </c>
      <c r="C935">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25">
      <c r="A936" t="s">
        <v>2836</v>
      </c>
      <c r="B936" s="1">
        <v>41974</v>
      </c>
      <c r="C936">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25">
      <c r="A937" t="s">
        <v>2836</v>
      </c>
      <c r="B937" s="1">
        <v>41974</v>
      </c>
      <c r="C937">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25">
      <c r="A938" t="s">
        <v>2839</v>
      </c>
      <c r="B938" s="1">
        <v>42904</v>
      </c>
      <c r="C938">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25">
      <c r="A939" t="s">
        <v>2842</v>
      </c>
      <c r="B939" s="1">
        <v>41997</v>
      </c>
      <c r="C939">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25">
      <c r="A940" t="s">
        <v>2843</v>
      </c>
      <c r="B940" s="1">
        <v>42878</v>
      </c>
      <c r="C940">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25">
      <c r="A941" t="s">
        <v>2846</v>
      </c>
      <c r="B941" s="1">
        <v>42684</v>
      </c>
      <c r="C94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25">
      <c r="A942" t="s">
        <v>2847</v>
      </c>
      <c r="B942" s="1">
        <v>42670</v>
      </c>
      <c r="C942">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25">
      <c r="A943" t="s">
        <v>2851</v>
      </c>
      <c r="B943" s="1">
        <v>41690</v>
      </c>
      <c r="C943">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25">
      <c r="A944" t="s">
        <v>2852</v>
      </c>
      <c r="B944" s="1">
        <v>41945</v>
      </c>
      <c r="C944">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25">
      <c r="A945" t="s">
        <v>2855</v>
      </c>
      <c r="B945" s="1">
        <v>42933</v>
      </c>
      <c r="C945">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25">
      <c r="A946" t="s">
        <v>2857</v>
      </c>
      <c r="B946" s="1">
        <v>42688</v>
      </c>
      <c r="C946">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25">
      <c r="A947" t="s">
        <v>2858</v>
      </c>
      <c r="B947" s="1">
        <v>41922</v>
      </c>
      <c r="C947">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25">
      <c r="A948" t="s">
        <v>2860</v>
      </c>
      <c r="B948" s="1">
        <v>42924</v>
      </c>
      <c r="C948">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25">
      <c r="A949" t="s">
        <v>2863</v>
      </c>
      <c r="B949" s="1">
        <v>42062</v>
      </c>
      <c r="C949">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25">
      <c r="A950" t="s">
        <v>2866</v>
      </c>
      <c r="B950" s="1">
        <v>42197</v>
      </c>
      <c r="C950">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25">
      <c r="A951" t="s">
        <v>2866</v>
      </c>
      <c r="B951" s="1">
        <v>42197</v>
      </c>
      <c r="C95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25">
      <c r="A952" t="s">
        <v>2869</v>
      </c>
      <c r="B952" s="1">
        <v>41833</v>
      </c>
      <c r="C952">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25">
      <c r="A953" t="s">
        <v>2872</v>
      </c>
      <c r="B953" s="1">
        <v>42000</v>
      </c>
      <c r="C953">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25">
      <c r="A954" t="s">
        <v>2875</v>
      </c>
      <c r="B954" s="1">
        <v>41764</v>
      </c>
      <c r="C954">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25">
      <c r="A955" t="s">
        <v>2876</v>
      </c>
      <c r="B955" s="1">
        <v>42342</v>
      </c>
      <c r="C955">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25">
      <c r="A956" t="s">
        <v>2879</v>
      </c>
      <c r="B956" s="1">
        <v>43004</v>
      </c>
      <c r="C956">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25">
      <c r="A957" t="s">
        <v>2880</v>
      </c>
      <c r="B957" s="1">
        <v>41748</v>
      </c>
      <c r="C957">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25">
      <c r="A958" t="s">
        <v>2881</v>
      </c>
      <c r="B958" s="1">
        <v>42716</v>
      </c>
      <c r="C958">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25">
      <c r="A959" t="s">
        <v>2884</v>
      </c>
      <c r="B959" s="1">
        <v>42632</v>
      </c>
      <c r="C959">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25">
      <c r="A960" t="s">
        <v>2887</v>
      </c>
      <c r="B960" s="1">
        <v>43041</v>
      </c>
      <c r="C960">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25">
      <c r="A961" t="s">
        <v>2891</v>
      </c>
      <c r="B961" s="1">
        <v>42730</v>
      </c>
      <c r="C96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25">
      <c r="A962" t="s">
        <v>2891</v>
      </c>
      <c r="B962" s="1">
        <v>42730</v>
      </c>
      <c r="C962">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25">
      <c r="A963" t="s">
        <v>2894</v>
      </c>
      <c r="B963" s="1">
        <v>42201</v>
      </c>
      <c r="C963">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25">
      <c r="A964" t="s">
        <v>2897</v>
      </c>
      <c r="B964" s="1">
        <v>43048</v>
      </c>
      <c r="C964">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25">
      <c r="A965" t="s">
        <v>2898</v>
      </c>
      <c r="B965" s="1">
        <v>42268</v>
      </c>
      <c r="C965">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25">
      <c r="A966" t="s">
        <v>2899</v>
      </c>
      <c r="B966" s="1">
        <v>42987</v>
      </c>
      <c r="C966">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25">
      <c r="A967" t="s">
        <v>2900</v>
      </c>
      <c r="B967" s="1">
        <v>42292</v>
      </c>
      <c r="C967">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25">
      <c r="A968" t="s">
        <v>2903</v>
      </c>
      <c r="B968" s="1">
        <v>42950</v>
      </c>
      <c r="C968">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25">
      <c r="A969" t="s">
        <v>2904</v>
      </c>
      <c r="B969" s="1">
        <v>42237</v>
      </c>
      <c r="C969">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25">
      <c r="A970" t="s">
        <v>2907</v>
      </c>
      <c r="B970" s="1">
        <v>43030</v>
      </c>
      <c r="C970">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25">
      <c r="A971" t="s">
        <v>2912</v>
      </c>
      <c r="B971" s="1">
        <v>42594</v>
      </c>
      <c r="C97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25">
      <c r="A972" t="s">
        <v>2913</v>
      </c>
      <c r="B972" s="1">
        <v>42486</v>
      </c>
      <c r="C972">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25">
      <c r="A973" t="s">
        <v>2916</v>
      </c>
      <c r="B973" s="1">
        <v>42127</v>
      </c>
      <c r="C973">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25">
      <c r="A974" t="s">
        <v>2919</v>
      </c>
      <c r="B974" s="1">
        <v>42379</v>
      </c>
      <c r="C974">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25">
      <c r="A975" t="s">
        <v>2920</v>
      </c>
      <c r="B975" s="1">
        <v>42861</v>
      </c>
      <c r="C975">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25">
      <c r="A976" t="s">
        <v>2923</v>
      </c>
      <c r="B976" s="1">
        <v>42582</v>
      </c>
      <c r="C976">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25">
      <c r="A977" t="s">
        <v>2924</v>
      </c>
      <c r="B977" s="1">
        <v>42821</v>
      </c>
      <c r="C977">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25">
      <c r="A978" t="s">
        <v>2927</v>
      </c>
      <c r="B978" s="1">
        <v>42611</v>
      </c>
      <c r="C978">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25">
      <c r="A979" t="s">
        <v>2927</v>
      </c>
      <c r="B979" s="1">
        <v>42611</v>
      </c>
      <c r="C979">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25">
      <c r="A980" t="s">
        <v>2928</v>
      </c>
      <c r="B980" s="1">
        <v>41993</v>
      </c>
      <c r="C980">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25">
      <c r="A981" t="s">
        <v>2928</v>
      </c>
      <c r="B981" s="1">
        <v>41993</v>
      </c>
      <c r="C98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25">
      <c r="A982" t="s">
        <v>2929</v>
      </c>
      <c r="B982" s="1">
        <v>42355</v>
      </c>
      <c r="C982">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25">
      <c r="A983" t="s">
        <v>2929</v>
      </c>
      <c r="B983" s="1">
        <v>42355</v>
      </c>
      <c r="C983">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25">
      <c r="A984" t="s">
        <v>2929</v>
      </c>
      <c r="B984" s="1">
        <v>42355</v>
      </c>
      <c r="C984">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25">
      <c r="A985" t="s">
        <v>2929</v>
      </c>
      <c r="B985" s="1">
        <v>42355</v>
      </c>
      <c r="C985">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25">
      <c r="A986" t="s">
        <v>2930</v>
      </c>
      <c r="B986" s="1">
        <v>42866</v>
      </c>
      <c r="C986">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25">
      <c r="A987" t="s">
        <v>2931</v>
      </c>
      <c r="B987" s="1">
        <v>42507</v>
      </c>
      <c r="C987">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25">
      <c r="A988" t="s">
        <v>2933</v>
      </c>
      <c r="B988" s="1">
        <v>41989</v>
      </c>
      <c r="C988">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25">
      <c r="A989" t="s">
        <v>2934</v>
      </c>
      <c r="B989" s="1">
        <v>43072</v>
      </c>
      <c r="C989">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25">
      <c r="A990" t="s">
        <v>2935</v>
      </c>
      <c r="B990" s="1">
        <v>41797</v>
      </c>
      <c r="C990">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25">
      <c r="A991" t="s">
        <v>2938</v>
      </c>
      <c r="B991" s="1">
        <v>41968</v>
      </c>
      <c r="C99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25">
      <c r="A992" t="s">
        <v>2939</v>
      </c>
      <c r="B992" s="1">
        <v>42092</v>
      </c>
      <c r="C992">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25">
      <c r="A993" t="s">
        <v>2942</v>
      </c>
      <c r="B993" s="1">
        <v>42467</v>
      </c>
      <c r="C993">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25">
      <c r="A994" t="s">
        <v>2943</v>
      </c>
      <c r="B994" s="1">
        <v>42053</v>
      </c>
      <c r="C994">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25">
      <c r="A995" t="s">
        <v>2946</v>
      </c>
      <c r="B995" s="1">
        <v>42432</v>
      </c>
      <c r="C995">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25">
      <c r="A996" t="s">
        <v>2947</v>
      </c>
      <c r="B996" s="1">
        <v>43059</v>
      </c>
      <c r="C996">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25">
      <c r="A997" t="s">
        <v>2950</v>
      </c>
      <c r="B997" s="1">
        <v>43062</v>
      </c>
      <c r="C997">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25">
      <c r="A998" t="s">
        <v>2953</v>
      </c>
      <c r="B998" s="1">
        <v>41828</v>
      </c>
      <c r="C998">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25">
      <c r="A999" t="s">
        <v>2955</v>
      </c>
      <c r="B999" s="1">
        <v>41950</v>
      </c>
      <c r="C999">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25">
      <c r="A1000" t="s">
        <v>2956</v>
      </c>
      <c r="B1000" s="1">
        <v>42349</v>
      </c>
      <c r="C1000">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25">
      <c r="A1001" t="s">
        <v>2956</v>
      </c>
      <c r="B1001" s="1">
        <v>42349</v>
      </c>
      <c r="C100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25">
      <c r="A1002" t="s">
        <v>2956</v>
      </c>
      <c r="B1002" s="1">
        <v>42349</v>
      </c>
      <c r="C1002">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25">
      <c r="A1003" t="s">
        <v>2956</v>
      </c>
      <c r="B1003" s="1">
        <v>42349</v>
      </c>
      <c r="C1003">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25">
      <c r="A1004" t="s">
        <v>2957</v>
      </c>
      <c r="B1004" s="1">
        <v>42079</v>
      </c>
      <c r="C1004">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25">
      <c r="A1005" t="s">
        <v>2960</v>
      </c>
      <c r="B1005" s="1">
        <v>42504</v>
      </c>
      <c r="C1005">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25">
      <c r="A1006" t="s">
        <v>2961</v>
      </c>
      <c r="B1006" s="1">
        <v>42929</v>
      </c>
      <c r="C1006">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25">
      <c r="A1007" t="s">
        <v>2962</v>
      </c>
      <c r="B1007" s="1">
        <v>42688</v>
      </c>
      <c r="C1007">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25">
      <c r="A1008" t="s">
        <v>2962</v>
      </c>
      <c r="B1008" s="1">
        <v>42688</v>
      </c>
      <c r="C1008">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25">
      <c r="A1009" t="s">
        <v>2967</v>
      </c>
      <c r="B1009" s="1">
        <v>42695</v>
      </c>
      <c r="C1009">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25">
      <c r="A1010" t="s">
        <v>2967</v>
      </c>
      <c r="B1010" s="1">
        <v>42695</v>
      </c>
      <c r="C1010">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25">
      <c r="A1011" t="s">
        <v>2968</v>
      </c>
      <c r="B1011" s="1">
        <v>43059</v>
      </c>
      <c r="C101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25">
      <c r="A1012" t="s">
        <v>2969</v>
      </c>
      <c r="B1012" s="1">
        <v>41890</v>
      </c>
      <c r="C1012">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25">
      <c r="A1013" t="s">
        <v>2971</v>
      </c>
      <c r="B1013" s="1">
        <v>41985</v>
      </c>
      <c r="C1013">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25">
      <c r="A1014" t="s">
        <v>2971</v>
      </c>
      <c r="B1014" s="1">
        <v>41985</v>
      </c>
      <c r="C1014">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25">
      <c r="A1015" t="s">
        <v>2972</v>
      </c>
      <c r="B1015" s="1">
        <v>42017</v>
      </c>
      <c r="C1015">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25">
      <c r="A1016" t="s">
        <v>2972</v>
      </c>
      <c r="B1016" s="1">
        <v>42017</v>
      </c>
      <c r="C1016">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25">
      <c r="A1017" t="s">
        <v>2975</v>
      </c>
      <c r="B1017" s="1">
        <v>43052</v>
      </c>
      <c r="C1017">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25">
      <c r="A1018" t="s">
        <v>2976</v>
      </c>
      <c r="B1018" s="1">
        <v>43041</v>
      </c>
      <c r="C1018">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25">
      <c r="A1019" t="s">
        <v>2979</v>
      </c>
      <c r="B1019" s="1">
        <v>42702</v>
      </c>
      <c r="C1019">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25">
      <c r="A1020" t="s">
        <v>2981</v>
      </c>
      <c r="B1020" s="1">
        <v>41927</v>
      </c>
      <c r="C1020">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25">
      <c r="A1021" t="s">
        <v>2985</v>
      </c>
      <c r="B1021" s="1">
        <v>41974</v>
      </c>
      <c r="C102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25">
      <c r="A1022" t="s">
        <v>2986</v>
      </c>
      <c r="B1022" s="1">
        <v>43017</v>
      </c>
      <c r="C1022">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25">
      <c r="A1023" t="s">
        <v>2990</v>
      </c>
      <c r="B1023" s="1">
        <v>42371</v>
      </c>
      <c r="C1023">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25">
      <c r="A1024" t="s">
        <v>2992</v>
      </c>
      <c r="B1024" s="1">
        <v>43027</v>
      </c>
      <c r="C1024">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25">
      <c r="A1025" t="s">
        <v>2993</v>
      </c>
      <c r="B1025" s="1">
        <v>43070</v>
      </c>
      <c r="C1025">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25">
      <c r="A1026" t="s">
        <v>2994</v>
      </c>
      <c r="B1026" s="1">
        <v>41652</v>
      </c>
      <c r="C1026">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25">
      <c r="A1027" t="s">
        <v>2995</v>
      </c>
      <c r="B1027" s="1">
        <v>42041</v>
      </c>
      <c r="C1027">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25">
      <c r="A1028" t="s">
        <v>2995</v>
      </c>
      <c r="B1028" s="1">
        <v>42041</v>
      </c>
      <c r="C1028">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25">
      <c r="A1029" t="s">
        <v>2996</v>
      </c>
      <c r="B1029" s="1">
        <v>43066</v>
      </c>
      <c r="C1029">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25">
      <c r="A1030" t="s">
        <v>2997</v>
      </c>
      <c r="B1030" s="1">
        <v>41799</v>
      </c>
      <c r="C1030">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25">
      <c r="A1031" t="s">
        <v>2998</v>
      </c>
      <c r="B1031" s="1">
        <v>41705</v>
      </c>
      <c r="C103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25">
      <c r="A1032" t="s">
        <v>3001</v>
      </c>
      <c r="B1032" s="1">
        <v>42218</v>
      </c>
      <c r="C1032">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25">
      <c r="A1033" t="s">
        <v>3002</v>
      </c>
      <c r="B1033" s="1">
        <v>42680</v>
      </c>
      <c r="C1033">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25">
      <c r="A1034" t="s">
        <v>3002</v>
      </c>
      <c r="B1034" s="1">
        <v>42680</v>
      </c>
      <c r="C1034">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25">
      <c r="A1035" t="s">
        <v>3003</v>
      </c>
      <c r="B1035" s="1">
        <v>42484</v>
      </c>
      <c r="C1035">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25">
      <c r="A1036" t="s">
        <v>3006</v>
      </c>
      <c r="B1036" s="1">
        <v>42356</v>
      </c>
      <c r="C1036">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25">
      <c r="A1037" t="s">
        <v>3009</v>
      </c>
      <c r="B1037" s="1">
        <v>42866</v>
      </c>
      <c r="C1037">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25">
      <c r="A1038" t="s">
        <v>3010</v>
      </c>
      <c r="B1038" s="1">
        <v>41967</v>
      </c>
      <c r="C1038">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25">
      <c r="A1039" t="s">
        <v>3011</v>
      </c>
      <c r="B1039" s="1">
        <v>41958</v>
      </c>
      <c r="C1039">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25">
      <c r="A1040" t="s">
        <v>3014</v>
      </c>
      <c r="B1040" s="1">
        <v>42722</v>
      </c>
      <c r="C1040">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25">
      <c r="A1041" t="s">
        <v>3015</v>
      </c>
      <c r="B1041" s="1">
        <v>42945</v>
      </c>
      <c r="C104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25">
      <c r="A1042" t="s">
        <v>3019</v>
      </c>
      <c r="B1042" s="1">
        <v>42730</v>
      </c>
      <c r="C1042">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25">
      <c r="A1043" t="s">
        <v>3020</v>
      </c>
      <c r="B1043" s="1">
        <v>42225</v>
      </c>
      <c r="C1043">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25">
      <c r="A1044" t="s">
        <v>3023</v>
      </c>
      <c r="B1044" s="1">
        <v>41735</v>
      </c>
      <c r="C1044">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25">
      <c r="A1045" t="s">
        <v>3024</v>
      </c>
      <c r="B1045" s="1">
        <v>42196</v>
      </c>
      <c r="C1045">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25">
      <c r="A1046" t="s">
        <v>3025</v>
      </c>
      <c r="B1046" s="1">
        <v>42684</v>
      </c>
      <c r="C1046">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25">
      <c r="A1047" t="s">
        <v>3026</v>
      </c>
      <c r="B1047" s="1">
        <v>42007</v>
      </c>
      <c r="C1047">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25">
      <c r="A1048" t="s">
        <v>3029</v>
      </c>
      <c r="B1048" s="1">
        <v>42132</v>
      </c>
      <c r="C1048">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25">
      <c r="A1049" t="s">
        <v>3030</v>
      </c>
      <c r="B1049" s="1">
        <v>43069</v>
      </c>
      <c r="C1049">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25">
      <c r="A1050" t="s">
        <v>3032</v>
      </c>
      <c r="B1050" s="1">
        <v>41859</v>
      </c>
      <c r="C1050">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25">
      <c r="A1051" t="s">
        <v>3035</v>
      </c>
      <c r="B1051" s="1">
        <v>41749</v>
      </c>
      <c r="C105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25">
      <c r="A1052" t="s">
        <v>3035</v>
      </c>
      <c r="B1052" s="1">
        <v>41749</v>
      </c>
      <c r="C1052">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25">
      <c r="A1053" t="s">
        <v>3036</v>
      </c>
      <c r="B1053" s="1">
        <v>43064</v>
      </c>
      <c r="C1053">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25">
      <c r="A1054" t="s">
        <v>3039</v>
      </c>
      <c r="B1054" s="1">
        <v>41979</v>
      </c>
      <c r="C1054">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25">
      <c r="A1055" t="s">
        <v>3039</v>
      </c>
      <c r="B1055" s="1">
        <v>41979</v>
      </c>
      <c r="C1055">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25">
      <c r="A1056" t="s">
        <v>3040</v>
      </c>
      <c r="B1056" s="1">
        <v>41987</v>
      </c>
      <c r="C1056">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25">
      <c r="A1057" t="s">
        <v>3042</v>
      </c>
      <c r="B1057" s="1">
        <v>42321</v>
      </c>
      <c r="C1057">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25">
      <c r="A1058" t="s">
        <v>3045</v>
      </c>
      <c r="B1058" s="1">
        <v>41896</v>
      </c>
      <c r="C1058">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25">
      <c r="A1059" t="s">
        <v>3046</v>
      </c>
      <c r="B1059" s="1">
        <v>43098</v>
      </c>
      <c r="C1059">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25">
      <c r="A1060" t="s">
        <v>3048</v>
      </c>
      <c r="B1060" s="1">
        <v>42687</v>
      </c>
      <c r="C1060">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25">
      <c r="A1061" t="s">
        <v>3051</v>
      </c>
      <c r="B1061" s="1">
        <v>42461</v>
      </c>
      <c r="C106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25">
      <c r="A1062" t="s">
        <v>3054</v>
      </c>
      <c r="B1062" s="1">
        <v>42768</v>
      </c>
      <c r="C1062">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25">
      <c r="A1063" t="s">
        <v>3055</v>
      </c>
      <c r="B1063" s="1">
        <v>43093</v>
      </c>
      <c r="C1063">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25">
      <c r="A1064" t="s">
        <v>3055</v>
      </c>
      <c r="B1064" s="1">
        <v>43093</v>
      </c>
      <c r="C1064">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25">
      <c r="A1065" t="s">
        <v>3059</v>
      </c>
      <c r="B1065" s="1">
        <v>42223</v>
      </c>
      <c r="C1065">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25">
      <c r="A1066" t="s">
        <v>3063</v>
      </c>
      <c r="B1066" s="1">
        <v>42916</v>
      </c>
      <c r="C1066">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25">
      <c r="A1067" t="s">
        <v>3063</v>
      </c>
      <c r="B1067" s="1">
        <v>42916</v>
      </c>
      <c r="C1067">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25">
      <c r="A1068" t="s">
        <v>3064</v>
      </c>
      <c r="B1068" s="1">
        <v>41850</v>
      </c>
      <c r="C1068">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25">
      <c r="A1069" t="s">
        <v>3065</v>
      </c>
      <c r="B1069" s="1">
        <v>42692</v>
      </c>
      <c r="C1069">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25">
      <c r="A1070" t="s">
        <v>3069</v>
      </c>
      <c r="B1070" s="1">
        <v>42191</v>
      </c>
      <c r="C1070">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25">
      <c r="A1071" t="s">
        <v>3070</v>
      </c>
      <c r="B1071" s="1">
        <v>41953</v>
      </c>
      <c r="C107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25">
      <c r="A1072" t="s">
        <v>3072</v>
      </c>
      <c r="B1072" s="1">
        <v>42517</v>
      </c>
      <c r="C1072">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25">
      <c r="A1073" t="s">
        <v>3073</v>
      </c>
      <c r="B1073" s="1">
        <v>43027</v>
      </c>
      <c r="C1073">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25">
      <c r="A1074" t="s">
        <v>3075</v>
      </c>
      <c r="B1074" s="1">
        <v>42107</v>
      </c>
      <c r="C1074">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25">
      <c r="A1075" t="s">
        <v>3076</v>
      </c>
      <c r="B1075" s="1">
        <v>42260</v>
      </c>
      <c r="C1075">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25">
      <c r="A1076" t="s">
        <v>3077</v>
      </c>
      <c r="B1076" s="1">
        <v>41971</v>
      </c>
      <c r="C1076">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25">
      <c r="A1077" t="s">
        <v>3080</v>
      </c>
      <c r="B1077" s="1">
        <v>42231</v>
      </c>
      <c r="C1077">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25">
      <c r="A1078" t="s">
        <v>3083</v>
      </c>
      <c r="B1078" s="1">
        <v>42979</v>
      </c>
      <c r="C1078">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25">
      <c r="A1079" t="s">
        <v>3084</v>
      </c>
      <c r="B1079" s="1">
        <v>41804</v>
      </c>
      <c r="C1079">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25">
      <c r="A1080" t="s">
        <v>3087</v>
      </c>
      <c r="B1080" s="1">
        <v>42542</v>
      </c>
      <c r="C1080">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25">
      <c r="A1081" t="s">
        <v>3088</v>
      </c>
      <c r="B1081" s="1">
        <v>42813</v>
      </c>
      <c r="C108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25">
      <c r="A1082" t="s">
        <v>3088</v>
      </c>
      <c r="B1082" s="1">
        <v>42813</v>
      </c>
      <c r="C1082">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25">
      <c r="A1083" t="s">
        <v>3089</v>
      </c>
      <c r="B1083" s="1">
        <v>41930</v>
      </c>
      <c r="C1083">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25">
      <c r="A1084" t="s">
        <v>3091</v>
      </c>
      <c r="B1084" s="1">
        <v>42969</v>
      </c>
      <c r="C1084">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25">
      <c r="A1085" t="s">
        <v>3094</v>
      </c>
      <c r="B1085" s="1">
        <v>41902</v>
      </c>
      <c r="C1085">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25">
      <c r="A1086" t="s">
        <v>3094</v>
      </c>
      <c r="B1086" s="1">
        <v>41902</v>
      </c>
      <c r="C1086">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25">
      <c r="A1087" t="s">
        <v>3095</v>
      </c>
      <c r="B1087" s="1">
        <v>42584</v>
      </c>
      <c r="C1087">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25">
      <c r="A1088" t="s">
        <v>3098</v>
      </c>
      <c r="B1088" s="1">
        <v>42068</v>
      </c>
      <c r="C1088">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25">
      <c r="A1089" t="s">
        <v>3098</v>
      </c>
      <c r="B1089" s="1">
        <v>42068</v>
      </c>
      <c r="C1089">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25">
      <c r="A1090" t="s">
        <v>3102</v>
      </c>
      <c r="B1090" s="1">
        <v>41889</v>
      </c>
      <c r="C1090">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25">
      <c r="A1091" t="s">
        <v>3103</v>
      </c>
      <c r="B1091" s="1">
        <v>42989</v>
      </c>
      <c r="C109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25">
      <c r="A1092" t="s">
        <v>3104</v>
      </c>
      <c r="B1092" s="1">
        <v>42751</v>
      </c>
      <c r="C1092">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25">
      <c r="A1093" t="s">
        <v>3104</v>
      </c>
      <c r="B1093" s="1">
        <v>42751</v>
      </c>
      <c r="C1093">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25">
      <c r="A1094" t="s">
        <v>3105</v>
      </c>
      <c r="B1094" s="1">
        <v>42315</v>
      </c>
      <c r="C1094">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25">
      <c r="A1095" t="s">
        <v>3107</v>
      </c>
      <c r="B1095" s="1">
        <v>41895</v>
      </c>
      <c r="C1095">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25">
      <c r="A1096" t="s">
        <v>3108</v>
      </c>
      <c r="B1096" s="1">
        <v>42252</v>
      </c>
      <c r="C1096">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25">
      <c r="A1097" t="s">
        <v>3109</v>
      </c>
      <c r="B1097" s="1">
        <v>42860</v>
      </c>
      <c r="C1097">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25">
      <c r="A1098" t="s">
        <v>3110</v>
      </c>
      <c r="B1098" s="1">
        <v>41890</v>
      </c>
      <c r="C1098">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25">
      <c r="A1099" t="s">
        <v>3111</v>
      </c>
      <c r="B1099" s="1">
        <v>42364</v>
      </c>
      <c r="C1099">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25">
      <c r="A1100" t="s">
        <v>3112</v>
      </c>
      <c r="B1100" s="1">
        <v>42943</v>
      </c>
      <c r="C1100">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25">
      <c r="A1101" t="s">
        <v>3113</v>
      </c>
      <c r="B1101" s="1">
        <v>42520</v>
      </c>
      <c r="C110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25">
      <c r="A1102" t="s">
        <v>3114</v>
      </c>
      <c r="B1102" s="1">
        <v>41959</v>
      </c>
      <c r="C1102">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25">
      <c r="A1103" t="s">
        <v>3117</v>
      </c>
      <c r="B1103" s="1">
        <v>41903</v>
      </c>
      <c r="C1103">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25">
      <c r="A1104" t="s">
        <v>3119</v>
      </c>
      <c r="B1104" s="1">
        <v>42421</v>
      </c>
      <c r="C1104">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25">
      <c r="A1105" t="s">
        <v>3120</v>
      </c>
      <c r="B1105" s="1">
        <v>43058</v>
      </c>
      <c r="C1105">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25">
      <c r="A1106" t="s">
        <v>3121</v>
      </c>
      <c r="B1106" s="1">
        <v>42855</v>
      </c>
      <c r="C1106">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25">
      <c r="A1107" t="s">
        <v>3122</v>
      </c>
      <c r="B1107" s="1">
        <v>42492</v>
      </c>
      <c r="C1107">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25">
      <c r="A1108" t="s">
        <v>3123</v>
      </c>
      <c r="B1108" s="1">
        <v>43010</v>
      </c>
      <c r="C1108">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25">
      <c r="A1109" t="s">
        <v>3123</v>
      </c>
      <c r="B1109" s="1">
        <v>43010</v>
      </c>
      <c r="C1109">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25">
      <c r="A1110" t="s">
        <v>3123</v>
      </c>
      <c r="B1110" s="1">
        <v>43010</v>
      </c>
      <c r="C1110">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25">
      <c r="A1111" t="s">
        <v>3123</v>
      </c>
      <c r="B1111" s="1">
        <v>43010</v>
      </c>
      <c r="C111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25">
      <c r="A1112" t="s">
        <v>3126</v>
      </c>
      <c r="B1112" s="1">
        <v>42342</v>
      </c>
      <c r="C1112">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25">
      <c r="A1113" t="s">
        <v>3127</v>
      </c>
      <c r="B1113" s="1">
        <v>42617</v>
      </c>
      <c r="C1113">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25">
      <c r="A1114" t="s">
        <v>3130</v>
      </c>
      <c r="B1114" s="1">
        <v>41877</v>
      </c>
      <c r="C1114">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25">
      <c r="A1115" t="s">
        <v>3131</v>
      </c>
      <c r="B1115" s="1">
        <v>41772</v>
      </c>
      <c r="C1115">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25">
      <c r="A1116" t="s">
        <v>3132</v>
      </c>
      <c r="B1116" s="1">
        <v>42839</v>
      </c>
      <c r="C1116">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25">
      <c r="A1117" t="s">
        <v>3133</v>
      </c>
      <c r="B1117" s="1">
        <v>42733</v>
      </c>
      <c r="C1117">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25">
      <c r="A1118" t="s">
        <v>3136</v>
      </c>
      <c r="B1118" s="1">
        <v>42833</v>
      </c>
      <c r="C1118">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25">
      <c r="A1119" t="s">
        <v>3136</v>
      </c>
      <c r="B1119" s="1">
        <v>42833</v>
      </c>
      <c r="C1119">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25">
      <c r="A1120" t="s">
        <v>3140</v>
      </c>
      <c r="B1120" s="1">
        <v>42301</v>
      </c>
      <c r="C1120">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25">
      <c r="A1121" t="s">
        <v>3143</v>
      </c>
      <c r="B1121" s="1">
        <v>41962</v>
      </c>
      <c r="C112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25">
      <c r="A1122" t="s">
        <v>3146</v>
      </c>
      <c r="B1122" s="1">
        <v>42637</v>
      </c>
      <c r="C1122">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25">
      <c r="A1123" t="s">
        <v>3147</v>
      </c>
      <c r="B1123" s="1">
        <v>42469</v>
      </c>
      <c r="C1123">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25">
      <c r="A1124" t="s">
        <v>3148</v>
      </c>
      <c r="B1124" s="1">
        <v>42707</v>
      </c>
      <c r="C1124">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25">
      <c r="A1125" t="s">
        <v>3149</v>
      </c>
      <c r="B1125" s="1">
        <v>42535</v>
      </c>
      <c r="C1125">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25">
      <c r="A1126" t="s">
        <v>3152</v>
      </c>
      <c r="B1126" s="1">
        <v>41887</v>
      </c>
      <c r="C1126">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25">
      <c r="A1127" t="s">
        <v>3153</v>
      </c>
      <c r="B1127" s="1">
        <v>41825</v>
      </c>
      <c r="C1127">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25">
      <c r="A1128" t="s">
        <v>3153</v>
      </c>
      <c r="B1128" s="1">
        <v>41825</v>
      </c>
      <c r="C1128">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25">
      <c r="A1129" t="s">
        <v>3159</v>
      </c>
      <c r="B1129" s="1">
        <v>41894</v>
      </c>
      <c r="C1129">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25">
      <c r="A1130" t="s">
        <v>3163</v>
      </c>
      <c r="B1130" s="1">
        <v>43098</v>
      </c>
      <c r="C1130">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25">
      <c r="A1131" t="s">
        <v>3164</v>
      </c>
      <c r="B1131" s="1">
        <v>42982</v>
      </c>
      <c r="C113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25">
      <c r="A1132" t="s">
        <v>3167</v>
      </c>
      <c r="B1132" s="1">
        <v>43006</v>
      </c>
      <c r="C1132">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25">
      <c r="A1133" t="s">
        <v>3168</v>
      </c>
      <c r="B1133" s="1">
        <v>41658</v>
      </c>
      <c r="C1133">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25">
      <c r="A1134" t="s">
        <v>3169</v>
      </c>
      <c r="B1134" s="1">
        <v>42530</v>
      </c>
      <c r="C1134">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25">
      <c r="A1135" t="s">
        <v>3172</v>
      </c>
      <c r="B1135" s="1">
        <v>41908</v>
      </c>
      <c r="C1135">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25">
      <c r="A1136" t="s">
        <v>3173</v>
      </c>
      <c r="B1136" s="1">
        <v>43088</v>
      </c>
      <c r="C1136">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25">
      <c r="A1137" t="s">
        <v>3173</v>
      </c>
      <c r="B1137" s="1">
        <v>43088</v>
      </c>
      <c r="C1137">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25">
      <c r="A1138" t="s">
        <v>3174</v>
      </c>
      <c r="B1138" s="1">
        <v>42765</v>
      </c>
      <c r="C1138">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25">
      <c r="A1139" t="s">
        <v>3177</v>
      </c>
      <c r="B1139" s="1">
        <v>42826</v>
      </c>
      <c r="C1139">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25">
      <c r="A1140" t="s">
        <v>3178</v>
      </c>
      <c r="B1140" s="1">
        <v>41971</v>
      </c>
      <c r="C1140">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25">
      <c r="A1141" t="s">
        <v>3179</v>
      </c>
      <c r="B1141" s="1">
        <v>42931</v>
      </c>
      <c r="C114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25">
      <c r="A1142" t="s">
        <v>3180</v>
      </c>
      <c r="B1142" s="1">
        <v>43041</v>
      </c>
      <c r="C1142">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25">
      <c r="A1143" t="s">
        <v>3183</v>
      </c>
      <c r="B1143" s="1">
        <v>42285</v>
      </c>
      <c r="C1143">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25">
      <c r="A1144" t="s">
        <v>3184</v>
      </c>
      <c r="B1144" s="1">
        <v>43073</v>
      </c>
      <c r="C1144">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25">
      <c r="A1145" t="s">
        <v>3184</v>
      </c>
      <c r="B1145" s="1">
        <v>43073</v>
      </c>
      <c r="C1145">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25">
      <c r="A1146" t="s">
        <v>3187</v>
      </c>
      <c r="B1146" s="1">
        <v>42877</v>
      </c>
      <c r="C1146">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25">
      <c r="A1147" t="s">
        <v>3188</v>
      </c>
      <c r="B1147" s="1">
        <v>42723</v>
      </c>
      <c r="C1147">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25">
      <c r="A1148" t="s">
        <v>3191</v>
      </c>
      <c r="B1148" s="1">
        <v>42985</v>
      </c>
      <c r="C1148">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25">
      <c r="A1149" t="s">
        <v>3193</v>
      </c>
      <c r="B1149" s="1">
        <v>41955</v>
      </c>
      <c r="C1149">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25">
      <c r="A1150" t="s">
        <v>3196</v>
      </c>
      <c r="B1150" s="1">
        <v>43010</v>
      </c>
      <c r="C1150">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25">
      <c r="A1151" t="s">
        <v>3197</v>
      </c>
      <c r="B1151" s="1">
        <v>42352</v>
      </c>
      <c r="C115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25">
      <c r="A1152" t="s">
        <v>3198</v>
      </c>
      <c r="B1152" s="1">
        <v>42807</v>
      </c>
      <c r="C1152">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25">
      <c r="A1153" t="s">
        <v>3201</v>
      </c>
      <c r="B1153" s="1">
        <v>42716</v>
      </c>
      <c r="C1153">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25">
      <c r="A1154" t="s">
        <v>3204</v>
      </c>
      <c r="B1154" s="1">
        <v>42987</v>
      </c>
      <c r="C1154">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25">
      <c r="A1155" t="s">
        <v>3205</v>
      </c>
      <c r="B1155" s="1">
        <v>43012</v>
      </c>
      <c r="C1155">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25">
      <c r="A1156" t="s">
        <v>3206</v>
      </c>
      <c r="B1156" s="1">
        <v>41988</v>
      </c>
      <c r="C1156">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25">
      <c r="A1157" t="s">
        <v>3207</v>
      </c>
      <c r="B1157" s="1">
        <v>41925</v>
      </c>
      <c r="C1157">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25">
      <c r="A1158" t="s">
        <v>3208</v>
      </c>
      <c r="B1158" s="1">
        <v>42633</v>
      </c>
      <c r="C1158">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25">
      <c r="A1159" t="s">
        <v>3208</v>
      </c>
      <c r="B1159" s="1">
        <v>42633</v>
      </c>
      <c r="C1159">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25">
      <c r="A1160" t="s">
        <v>3209</v>
      </c>
      <c r="B1160" s="1">
        <v>42916</v>
      </c>
      <c r="C1160">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25">
      <c r="A1161" t="s">
        <v>3210</v>
      </c>
      <c r="B1161" s="1">
        <v>42638</v>
      </c>
      <c r="C116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25">
      <c r="A1162" t="s">
        <v>3210</v>
      </c>
      <c r="B1162" s="1">
        <v>42638</v>
      </c>
      <c r="C1162">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25">
      <c r="A1163" t="s">
        <v>3214</v>
      </c>
      <c r="B1163" s="1">
        <v>41911</v>
      </c>
      <c r="C1163">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25">
      <c r="A1164" t="s">
        <v>3214</v>
      </c>
      <c r="B1164" s="1">
        <v>41911</v>
      </c>
      <c r="C1164">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25">
      <c r="A1165" t="s">
        <v>3215</v>
      </c>
      <c r="B1165" s="1">
        <v>42912</v>
      </c>
      <c r="C1165">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25">
      <c r="A1166" t="s">
        <v>3218</v>
      </c>
      <c r="B1166" s="1">
        <v>42603</v>
      </c>
      <c r="C1166">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25">
      <c r="A1167" t="s">
        <v>3219</v>
      </c>
      <c r="B1167" s="1">
        <v>41681</v>
      </c>
      <c r="C1167">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25">
      <c r="A1168" t="s">
        <v>3220</v>
      </c>
      <c r="B1168" s="1">
        <v>42820</v>
      </c>
      <c r="C1168">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25">
      <c r="A1169" t="s">
        <v>3225</v>
      </c>
      <c r="B1169" s="1">
        <v>41994</v>
      </c>
      <c r="C1169">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25">
      <c r="A1170" t="s">
        <v>3225</v>
      </c>
      <c r="B1170" s="1">
        <v>41994</v>
      </c>
      <c r="C1170">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25">
      <c r="A1171" t="s">
        <v>3226</v>
      </c>
      <c r="B1171" s="1">
        <v>42461</v>
      </c>
      <c r="C117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25">
      <c r="A1172" t="s">
        <v>3227</v>
      </c>
      <c r="B1172" s="1">
        <v>42839</v>
      </c>
      <c r="C1172">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25">
      <c r="A1173" t="s">
        <v>3229</v>
      </c>
      <c r="B1173" s="1">
        <v>42008</v>
      </c>
      <c r="C1173">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25">
      <c r="A1174" t="s">
        <v>3230</v>
      </c>
      <c r="B1174" s="1">
        <v>42933</v>
      </c>
      <c r="C1174">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25">
      <c r="A1175" t="s">
        <v>3232</v>
      </c>
      <c r="B1175" s="1">
        <v>42722</v>
      </c>
      <c r="C1175">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25">
      <c r="A1176" t="s">
        <v>3234</v>
      </c>
      <c r="B1176" s="1">
        <v>42637</v>
      </c>
      <c r="C1176">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25">
      <c r="A1177" t="s">
        <v>3235</v>
      </c>
      <c r="B1177" s="1">
        <v>42164</v>
      </c>
      <c r="C1177">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25">
      <c r="A1178" t="s">
        <v>3239</v>
      </c>
      <c r="B1178" s="1">
        <v>42002</v>
      </c>
      <c r="C1178">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25">
      <c r="A1179" t="s">
        <v>3240</v>
      </c>
      <c r="B1179" s="1">
        <v>41848</v>
      </c>
      <c r="C1179">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25">
      <c r="A1180" t="s">
        <v>3242</v>
      </c>
      <c r="B1180" s="1">
        <v>42364</v>
      </c>
      <c r="C1180">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25">
      <c r="A1181" t="s">
        <v>3245</v>
      </c>
      <c r="B1181" s="1">
        <v>42348</v>
      </c>
      <c r="C118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25">
      <c r="A1182" t="s">
        <v>3246</v>
      </c>
      <c r="B1182" s="1">
        <v>42495</v>
      </c>
      <c r="C1182">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25">
      <c r="A1183" t="s">
        <v>3247</v>
      </c>
      <c r="B1183" s="1">
        <v>41987</v>
      </c>
      <c r="C1183">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25">
      <c r="A1184" t="s">
        <v>3250</v>
      </c>
      <c r="B1184" s="1">
        <v>42132</v>
      </c>
      <c r="C1184">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25">
      <c r="A1185" t="s">
        <v>3250</v>
      </c>
      <c r="B1185" s="1">
        <v>42132</v>
      </c>
      <c r="C1185">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25">
      <c r="A1186" t="s">
        <v>3251</v>
      </c>
      <c r="B1186" s="1">
        <v>43077</v>
      </c>
      <c r="C1186">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25">
      <c r="A1187" t="s">
        <v>3252</v>
      </c>
      <c r="B1187" s="1">
        <v>42915</v>
      </c>
      <c r="C1187">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25">
      <c r="A1188" t="s">
        <v>3252</v>
      </c>
      <c r="B1188" s="1">
        <v>42915</v>
      </c>
      <c r="C1188">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25">
      <c r="A1189" t="s">
        <v>3254</v>
      </c>
      <c r="B1189" s="1">
        <v>41659</v>
      </c>
      <c r="C1189">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25">
      <c r="A1190" t="s">
        <v>3255</v>
      </c>
      <c r="B1190" s="1">
        <v>42822</v>
      </c>
      <c r="C1190">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25">
      <c r="A1191" t="s">
        <v>3255</v>
      </c>
      <c r="B1191" s="1">
        <v>42822</v>
      </c>
      <c r="C119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25">
      <c r="A1192" t="s">
        <v>3258</v>
      </c>
      <c r="B1192" s="1">
        <v>41789</v>
      </c>
      <c r="C1192">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25">
      <c r="A1193" t="s">
        <v>3260</v>
      </c>
      <c r="B1193" s="1">
        <v>42403</v>
      </c>
      <c r="C1193">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25">
      <c r="A1194" t="s">
        <v>3261</v>
      </c>
      <c r="B1194" s="1">
        <v>42227</v>
      </c>
      <c r="C1194">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25">
      <c r="A1195" t="s">
        <v>3264</v>
      </c>
      <c r="B1195" s="1">
        <v>42959</v>
      </c>
      <c r="C1195">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25">
      <c r="A1196" t="s">
        <v>3266</v>
      </c>
      <c r="B1196" s="1">
        <v>42311</v>
      </c>
      <c r="C1196">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25">
      <c r="A1197" t="s">
        <v>3269</v>
      </c>
      <c r="B1197" s="1">
        <v>42271</v>
      </c>
      <c r="C1197">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25">
      <c r="A1198" t="s">
        <v>3272</v>
      </c>
      <c r="B1198" s="1">
        <v>42472</v>
      </c>
      <c r="C1198">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25">
      <c r="A1199" t="s">
        <v>3273</v>
      </c>
      <c r="B1199" s="1">
        <v>41954</v>
      </c>
      <c r="C1199">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25">
      <c r="A1200" t="s">
        <v>3274</v>
      </c>
      <c r="B1200" s="1">
        <v>43010</v>
      </c>
      <c r="C1200">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25">
      <c r="A1201" t="s">
        <v>3277</v>
      </c>
      <c r="B1201" s="1">
        <v>42835</v>
      </c>
      <c r="C120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25">
      <c r="A1202" t="s">
        <v>3280</v>
      </c>
      <c r="B1202" s="1">
        <v>43007</v>
      </c>
      <c r="C1202">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25">
      <c r="A1203" t="s">
        <v>3280</v>
      </c>
      <c r="B1203" s="1">
        <v>43007</v>
      </c>
      <c r="C1203">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25">
      <c r="A1204" t="s">
        <v>3281</v>
      </c>
      <c r="B1204" s="1">
        <v>41911</v>
      </c>
      <c r="C1204">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25">
      <c r="A1205" t="s">
        <v>3282</v>
      </c>
      <c r="B1205" s="1">
        <v>41871</v>
      </c>
      <c r="C1205">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25">
      <c r="A1206" t="s">
        <v>3285</v>
      </c>
      <c r="B1206" s="1">
        <v>43052</v>
      </c>
      <c r="C1206">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25">
      <c r="A1207" t="s">
        <v>3286</v>
      </c>
      <c r="B1207" s="1">
        <v>42406</v>
      </c>
      <c r="C1207">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25">
      <c r="A1208" t="s">
        <v>3287</v>
      </c>
      <c r="B1208" s="1">
        <v>42085</v>
      </c>
      <c r="C1208">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25">
      <c r="A1209" t="s">
        <v>3290</v>
      </c>
      <c r="B1209" s="1">
        <v>42867</v>
      </c>
      <c r="C1209">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25">
      <c r="A1210" t="s">
        <v>3291</v>
      </c>
      <c r="B1210" s="1">
        <v>42981</v>
      </c>
      <c r="C1210">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25">
      <c r="A1211" t="s">
        <v>3291</v>
      </c>
      <c r="B1211" s="1">
        <v>42981</v>
      </c>
      <c r="C121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25">
      <c r="A1212" t="s">
        <v>3294</v>
      </c>
      <c r="B1212" s="1">
        <v>42707</v>
      </c>
      <c r="C1212">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25">
      <c r="A1213" t="s">
        <v>3294</v>
      </c>
      <c r="B1213" s="1">
        <v>42707</v>
      </c>
      <c r="C1213">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25">
      <c r="A1214" t="s">
        <v>3295</v>
      </c>
      <c r="B1214" s="1">
        <v>42572</v>
      </c>
      <c r="C1214">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25">
      <c r="A1215" t="s">
        <v>3296</v>
      </c>
      <c r="B1215" s="1">
        <v>42269</v>
      </c>
      <c r="C1215">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25">
      <c r="A1216" t="s">
        <v>3297</v>
      </c>
      <c r="B1216" s="1">
        <v>42325</v>
      </c>
      <c r="C1216">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25">
      <c r="A1217" t="s">
        <v>3297</v>
      </c>
      <c r="B1217" s="1">
        <v>42325</v>
      </c>
      <c r="C1217">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25">
      <c r="A1218" t="s">
        <v>3297</v>
      </c>
      <c r="B1218" s="1">
        <v>42325</v>
      </c>
      <c r="C1218">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25">
      <c r="A1219" t="s">
        <v>3300</v>
      </c>
      <c r="B1219" s="1">
        <v>42318</v>
      </c>
      <c r="C1219">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25">
      <c r="A1220" t="s">
        <v>3303</v>
      </c>
      <c r="B1220" s="1">
        <v>42221</v>
      </c>
      <c r="C1220">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25">
      <c r="A1221" t="s">
        <v>3304</v>
      </c>
      <c r="B1221" s="1">
        <v>42981</v>
      </c>
      <c r="C122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25">
      <c r="A1222" t="s">
        <v>3305</v>
      </c>
      <c r="B1222" s="1">
        <v>42309</v>
      </c>
      <c r="C1222">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25">
      <c r="A1223" t="s">
        <v>3307</v>
      </c>
      <c r="B1223" s="1">
        <v>41856</v>
      </c>
      <c r="C1223">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25">
      <c r="A1224" t="s">
        <v>3309</v>
      </c>
      <c r="B1224" s="1">
        <v>42681</v>
      </c>
      <c r="C1224">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25">
      <c r="A1225" t="s">
        <v>3312</v>
      </c>
      <c r="B1225" s="1">
        <v>42535</v>
      </c>
      <c r="C1225">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25">
      <c r="A1226" t="s">
        <v>3313</v>
      </c>
      <c r="B1226" s="1">
        <v>42637</v>
      </c>
      <c r="C1226">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25">
      <c r="A1227" t="s">
        <v>3314</v>
      </c>
      <c r="B1227" s="1">
        <v>42631</v>
      </c>
      <c r="C1227">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25">
      <c r="A1228" t="s">
        <v>3314</v>
      </c>
      <c r="B1228" s="1">
        <v>42631</v>
      </c>
      <c r="C1228">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25">
      <c r="A1229" t="s">
        <v>3315</v>
      </c>
      <c r="B1229" s="1">
        <v>42442</v>
      </c>
      <c r="C1229">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25">
      <c r="A1230" t="s">
        <v>3316</v>
      </c>
      <c r="B1230" s="1">
        <v>42463</v>
      </c>
      <c r="C1230">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25">
      <c r="A1231" t="s">
        <v>3317</v>
      </c>
      <c r="B1231" s="1">
        <v>42701</v>
      </c>
      <c r="C123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25">
      <c r="A1232" t="s">
        <v>3318</v>
      </c>
      <c r="B1232" s="1">
        <v>42706</v>
      </c>
      <c r="C1232">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25">
      <c r="A1233" t="s">
        <v>3319</v>
      </c>
      <c r="B1233" s="1">
        <v>42264</v>
      </c>
      <c r="C1233">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25">
      <c r="A1234" t="s">
        <v>3319</v>
      </c>
      <c r="B1234" s="1">
        <v>42264</v>
      </c>
      <c r="C1234">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25">
      <c r="A1235" t="s">
        <v>3319</v>
      </c>
      <c r="B1235" s="1">
        <v>42264</v>
      </c>
      <c r="C1235">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25">
      <c r="A1236" t="s">
        <v>3320</v>
      </c>
      <c r="B1236" s="1">
        <v>42700</v>
      </c>
      <c r="C1236">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25">
      <c r="A1237" t="s">
        <v>3321</v>
      </c>
      <c r="B1237" s="1">
        <v>41737</v>
      </c>
      <c r="C1237">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25">
      <c r="A1238" t="s">
        <v>3324</v>
      </c>
      <c r="B1238" s="1">
        <v>41923</v>
      </c>
      <c r="C1238">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25">
      <c r="A1239" t="s">
        <v>3325</v>
      </c>
      <c r="B1239" s="1">
        <v>42923</v>
      </c>
      <c r="C1239">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25">
      <c r="A1240" t="s">
        <v>3326</v>
      </c>
      <c r="B1240" s="1">
        <v>42555</v>
      </c>
      <c r="C1240">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25">
      <c r="A1241" t="s">
        <v>3327</v>
      </c>
      <c r="B1241" s="1">
        <v>41876</v>
      </c>
      <c r="C124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25">
      <c r="A1242" t="s">
        <v>3328</v>
      </c>
      <c r="B1242" s="1">
        <v>41954</v>
      </c>
      <c r="C1242">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25">
      <c r="A1243" t="s">
        <v>3328</v>
      </c>
      <c r="B1243" s="1">
        <v>41954</v>
      </c>
      <c r="C1243">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25">
      <c r="A1244" t="s">
        <v>3330</v>
      </c>
      <c r="B1244" s="1">
        <v>42441</v>
      </c>
      <c r="C1244">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25">
      <c r="A1245" t="s">
        <v>3331</v>
      </c>
      <c r="B1245" s="1">
        <v>42775</v>
      </c>
      <c r="C1245">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25">
      <c r="A1246" t="s">
        <v>3332</v>
      </c>
      <c r="B1246" s="1">
        <v>41840</v>
      </c>
      <c r="C1246">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25">
      <c r="A1247" t="s">
        <v>3333</v>
      </c>
      <c r="B1247" s="1">
        <v>42772</v>
      </c>
      <c r="C1247">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25">
      <c r="A1248" t="s">
        <v>3336</v>
      </c>
      <c r="B1248" s="1">
        <v>41889</v>
      </c>
      <c r="C1248">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25">
      <c r="A1249" t="s">
        <v>3336</v>
      </c>
      <c r="B1249" s="1">
        <v>41889</v>
      </c>
      <c r="C1249">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25">
      <c r="A1250" t="s">
        <v>3337</v>
      </c>
      <c r="B1250" s="1">
        <v>42570</v>
      </c>
      <c r="C1250">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25">
      <c r="A1251" t="s">
        <v>3337</v>
      </c>
      <c r="B1251" s="1">
        <v>42570</v>
      </c>
      <c r="C125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25">
      <c r="A1252" t="s">
        <v>3339</v>
      </c>
      <c r="B1252" s="1">
        <v>42993</v>
      </c>
      <c r="C1252">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25">
      <c r="A1253" t="s">
        <v>3340</v>
      </c>
      <c r="B1253" s="1">
        <v>42715</v>
      </c>
      <c r="C1253">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25">
      <c r="A1254" t="s">
        <v>3340</v>
      </c>
      <c r="B1254" s="1">
        <v>42715</v>
      </c>
      <c r="C1254">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25">
      <c r="A1255" t="s">
        <v>3341</v>
      </c>
      <c r="B1255" s="1">
        <v>41983</v>
      </c>
      <c r="C1255">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25">
      <c r="A1256" t="s">
        <v>3343</v>
      </c>
      <c r="B1256" s="1">
        <v>41986</v>
      </c>
      <c r="C1256">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25">
      <c r="A1257" t="s">
        <v>3344</v>
      </c>
      <c r="B1257" s="1">
        <v>42985</v>
      </c>
      <c r="C1257">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25">
      <c r="A1258" t="s">
        <v>3347</v>
      </c>
      <c r="B1258" s="1">
        <v>42310</v>
      </c>
      <c r="C1258">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25">
      <c r="A1259" t="s">
        <v>3350</v>
      </c>
      <c r="B1259" s="1">
        <v>42826</v>
      </c>
      <c r="C1259">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25">
      <c r="A1260" t="s">
        <v>3351</v>
      </c>
      <c r="B1260" s="1">
        <v>41735</v>
      </c>
      <c r="C1260">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25">
      <c r="A1261" t="s">
        <v>3351</v>
      </c>
      <c r="B1261" s="1">
        <v>41735</v>
      </c>
      <c r="C126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25">
      <c r="A1262" t="s">
        <v>3352</v>
      </c>
      <c r="B1262" s="1">
        <v>42922</v>
      </c>
      <c r="C1262">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25">
      <c r="A1263" t="s">
        <v>3353</v>
      </c>
      <c r="B1263" s="1">
        <v>42729</v>
      </c>
      <c r="C1263">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25">
      <c r="A1264" t="s">
        <v>3355</v>
      </c>
      <c r="B1264" s="1">
        <v>42352</v>
      </c>
      <c r="C1264">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25">
      <c r="A1265" t="s">
        <v>3356</v>
      </c>
      <c r="B1265" s="1">
        <v>42617</v>
      </c>
      <c r="C1265">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25">
      <c r="A1266" t="s">
        <v>3358</v>
      </c>
      <c r="B1266" s="1">
        <v>42404</v>
      </c>
      <c r="C1266">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25">
      <c r="A1267" t="s">
        <v>3360</v>
      </c>
      <c r="B1267" s="1">
        <v>42874</v>
      </c>
      <c r="C1267">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25">
      <c r="A1268" t="s">
        <v>3361</v>
      </c>
      <c r="B1268" s="1">
        <v>42250</v>
      </c>
      <c r="C1268">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25">
      <c r="A1269" t="s">
        <v>3362</v>
      </c>
      <c r="B1269" s="1">
        <v>42530</v>
      </c>
      <c r="C1269">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25">
      <c r="A1270" t="s">
        <v>3365</v>
      </c>
      <c r="B1270" s="1">
        <v>42636</v>
      </c>
      <c r="C1270">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25">
      <c r="A1271" t="s">
        <v>3366</v>
      </c>
      <c r="B1271" s="1">
        <v>42875</v>
      </c>
      <c r="C127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25">
      <c r="A1272" t="s">
        <v>3366</v>
      </c>
      <c r="B1272" s="1">
        <v>42875</v>
      </c>
      <c r="C1272">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25">
      <c r="A1273" t="s">
        <v>3367</v>
      </c>
      <c r="B1273" s="1">
        <v>42614</v>
      </c>
      <c r="C1273">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25">
      <c r="A1274" t="s">
        <v>3368</v>
      </c>
      <c r="B1274" s="1">
        <v>41688</v>
      </c>
      <c r="C1274">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25">
      <c r="A1275" t="s">
        <v>3370</v>
      </c>
      <c r="B1275" s="1">
        <v>42352</v>
      </c>
      <c r="C1275">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25">
      <c r="A1276" t="s">
        <v>3371</v>
      </c>
      <c r="B1276" s="1">
        <v>42998</v>
      </c>
      <c r="C1276">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25">
      <c r="A1277" t="s">
        <v>3371</v>
      </c>
      <c r="B1277" s="1">
        <v>42998</v>
      </c>
      <c r="C1277">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25">
      <c r="A1278" t="s">
        <v>3371</v>
      </c>
      <c r="B1278" s="1">
        <v>42998</v>
      </c>
      <c r="C1278">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25">
      <c r="A1279" t="s">
        <v>3371</v>
      </c>
      <c r="B1279" s="1">
        <v>42998</v>
      </c>
      <c r="C1279">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25">
      <c r="A1280" t="s">
        <v>3372</v>
      </c>
      <c r="B1280" s="1">
        <v>42969</v>
      </c>
      <c r="C1280">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25">
      <c r="A1281" t="s">
        <v>3373</v>
      </c>
      <c r="B1281" s="1">
        <v>42686</v>
      </c>
      <c r="C128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25">
      <c r="A1282" t="s">
        <v>3373</v>
      </c>
      <c r="B1282" s="1">
        <v>42686</v>
      </c>
      <c r="C1282">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25">
      <c r="A1283" t="s">
        <v>3373</v>
      </c>
      <c r="B1283" s="1">
        <v>42686</v>
      </c>
      <c r="C1283">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25">
      <c r="A1284" t="s">
        <v>3376</v>
      </c>
      <c r="B1284" s="1">
        <v>42997</v>
      </c>
      <c r="C1284">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25">
      <c r="A1285" t="s">
        <v>3376</v>
      </c>
      <c r="B1285" s="1">
        <v>42997</v>
      </c>
      <c r="C1285">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25">
      <c r="A1286" t="s">
        <v>3379</v>
      </c>
      <c r="B1286" s="1">
        <v>42460</v>
      </c>
      <c r="C1286">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25">
      <c r="A1287" t="s">
        <v>3380</v>
      </c>
      <c r="B1287" s="1">
        <v>42000</v>
      </c>
      <c r="C1287">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25">
      <c r="A1288" t="s">
        <v>3383</v>
      </c>
      <c r="B1288" s="1">
        <v>42598</v>
      </c>
      <c r="C1288">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25">
      <c r="A1289" t="s">
        <v>3386</v>
      </c>
      <c r="B1289" s="1">
        <v>41728</v>
      </c>
      <c r="C1289">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25">
      <c r="A1290" t="s">
        <v>3387</v>
      </c>
      <c r="B1290" s="1">
        <v>43097</v>
      </c>
      <c r="C1290">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25">
      <c r="A1291" t="s">
        <v>3388</v>
      </c>
      <c r="B1291" s="1">
        <v>42468</v>
      </c>
      <c r="C129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25">
      <c r="A1292" t="s">
        <v>3389</v>
      </c>
      <c r="B1292" s="1">
        <v>41716</v>
      </c>
      <c r="C1292">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25">
      <c r="A1293" t="s">
        <v>3392</v>
      </c>
      <c r="B1293" s="1">
        <v>42845</v>
      </c>
      <c r="C1293">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25">
      <c r="A1294" t="s">
        <v>3392</v>
      </c>
      <c r="B1294" s="1">
        <v>42845</v>
      </c>
      <c r="C1294">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25">
      <c r="A1295" t="s">
        <v>3393</v>
      </c>
      <c r="B1295" s="1">
        <v>41717</v>
      </c>
      <c r="C1295">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25">
      <c r="A1296" t="s">
        <v>3393</v>
      </c>
      <c r="B1296" s="1">
        <v>41717</v>
      </c>
      <c r="C1296">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25">
      <c r="A1297" t="s">
        <v>3394</v>
      </c>
      <c r="B1297" s="1">
        <v>42268</v>
      </c>
      <c r="C1297">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25">
      <c r="A1298" t="s">
        <v>3395</v>
      </c>
      <c r="B1298" s="1">
        <v>42715</v>
      </c>
      <c r="C1298">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25">
      <c r="A1299" t="s">
        <v>3399</v>
      </c>
      <c r="B1299" s="1">
        <v>42728</v>
      </c>
      <c r="C1299">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25">
      <c r="A1300" t="s">
        <v>3400</v>
      </c>
      <c r="B1300" s="1">
        <v>42720</v>
      </c>
      <c r="C1300">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25">
      <c r="A1301" t="s">
        <v>3401</v>
      </c>
      <c r="B1301" s="1">
        <v>43070</v>
      </c>
      <c r="C130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25">
      <c r="A1302" t="s">
        <v>3402</v>
      </c>
      <c r="B1302" s="1">
        <v>42663</v>
      </c>
      <c r="C1302">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25">
      <c r="A1303" t="s">
        <v>3405</v>
      </c>
      <c r="B1303" s="1">
        <v>42965</v>
      </c>
      <c r="C1303">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25">
      <c r="A1304" t="s">
        <v>3408</v>
      </c>
      <c r="B1304" s="1">
        <v>42336</v>
      </c>
      <c r="C1304">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25">
      <c r="A1305" t="s">
        <v>3409</v>
      </c>
      <c r="B1305" s="1">
        <v>43092</v>
      </c>
      <c r="C1305">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25">
      <c r="A1306" t="s">
        <v>3411</v>
      </c>
      <c r="B1306" s="1">
        <v>42282</v>
      </c>
      <c r="C1306">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25">
      <c r="A1307" t="s">
        <v>3411</v>
      </c>
      <c r="B1307" s="1">
        <v>42282</v>
      </c>
      <c r="C1307">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25">
      <c r="A1308" t="s">
        <v>3412</v>
      </c>
      <c r="B1308" s="1">
        <v>42989</v>
      </c>
      <c r="C1308">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25">
      <c r="A1309" t="s">
        <v>3415</v>
      </c>
      <c r="B1309" s="1">
        <v>42350</v>
      </c>
      <c r="C1309">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25">
      <c r="A1310" t="s">
        <v>3416</v>
      </c>
      <c r="B1310" s="1">
        <v>42883</v>
      </c>
      <c r="C1310">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25">
      <c r="A1311" t="s">
        <v>3419</v>
      </c>
      <c r="B1311" s="1">
        <v>42328</v>
      </c>
      <c r="C131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25">
      <c r="A1312" t="s">
        <v>3420</v>
      </c>
      <c r="B1312" s="1">
        <v>42884</v>
      </c>
      <c r="C1312">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25">
      <c r="A1313" t="s">
        <v>3421</v>
      </c>
      <c r="B1313" s="1">
        <v>42255</v>
      </c>
      <c r="C1313">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25">
      <c r="A1314" t="s">
        <v>3422</v>
      </c>
      <c r="B1314" s="1">
        <v>43071</v>
      </c>
      <c r="C1314">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25">
      <c r="A1315" t="s">
        <v>3423</v>
      </c>
      <c r="B1315" s="1">
        <v>42568</v>
      </c>
      <c r="C1315">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25">
      <c r="A1316" t="s">
        <v>3423</v>
      </c>
      <c r="B1316" s="1">
        <v>42568</v>
      </c>
      <c r="C1316">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25">
      <c r="A1317" t="s">
        <v>3424</v>
      </c>
      <c r="B1317" s="1">
        <v>42328</v>
      </c>
      <c r="C1317">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25">
      <c r="A1318" t="s">
        <v>3427</v>
      </c>
      <c r="B1318" s="1">
        <v>42637</v>
      </c>
      <c r="C1318">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25">
      <c r="A1319" t="s">
        <v>3428</v>
      </c>
      <c r="B1319" s="1">
        <v>42664</v>
      </c>
      <c r="C1319">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25">
      <c r="A1320" t="s">
        <v>3429</v>
      </c>
      <c r="B1320" s="1">
        <v>41828</v>
      </c>
      <c r="C1320">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25">
      <c r="A1321" t="s">
        <v>3430</v>
      </c>
      <c r="B1321" s="1">
        <v>42076</v>
      </c>
      <c r="C132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25">
      <c r="A1322" t="s">
        <v>3430</v>
      </c>
      <c r="B1322" s="1">
        <v>42076</v>
      </c>
      <c r="C1322">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25">
      <c r="A1323" t="s">
        <v>3432</v>
      </c>
      <c r="B1323" s="1">
        <v>43071</v>
      </c>
      <c r="C1323">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25">
      <c r="A1324" t="s">
        <v>3435</v>
      </c>
      <c r="B1324" s="1">
        <v>43069</v>
      </c>
      <c r="C1324">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25">
      <c r="A1325" t="s">
        <v>3440</v>
      </c>
      <c r="B1325" s="1">
        <v>42678</v>
      </c>
      <c r="C1325">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25">
      <c r="A1326" t="s">
        <v>3440</v>
      </c>
      <c r="B1326" s="1">
        <v>42678</v>
      </c>
      <c r="C1326">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25">
      <c r="A1327" t="s">
        <v>3444</v>
      </c>
      <c r="B1327" s="1">
        <v>41893</v>
      </c>
      <c r="C1327">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25">
      <c r="A1328" t="s">
        <v>3448</v>
      </c>
      <c r="B1328" s="1">
        <v>41659</v>
      </c>
      <c r="C1328">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25">
      <c r="A1329" t="s">
        <v>3448</v>
      </c>
      <c r="B1329" s="1">
        <v>41659</v>
      </c>
      <c r="C1329">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25">
      <c r="A1330" t="s">
        <v>3452</v>
      </c>
      <c r="B1330" s="1">
        <v>42612</v>
      </c>
      <c r="C1330">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25">
      <c r="A1331" t="s">
        <v>3453</v>
      </c>
      <c r="B1331" s="1">
        <v>43013</v>
      </c>
      <c r="C133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25">
      <c r="A1332" t="s">
        <v>3454</v>
      </c>
      <c r="B1332" s="1">
        <v>42981</v>
      </c>
      <c r="C1332">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25">
      <c r="A1333" t="s">
        <v>3455</v>
      </c>
      <c r="B1333" s="1">
        <v>42646</v>
      </c>
      <c r="C1333">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25">
      <c r="A1334" t="s">
        <v>3456</v>
      </c>
      <c r="B1334" s="1">
        <v>42695</v>
      </c>
      <c r="C1334">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25">
      <c r="A1335" t="s">
        <v>3457</v>
      </c>
      <c r="B1335" s="1">
        <v>43011</v>
      </c>
      <c r="C1335">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25">
      <c r="A1336" t="s">
        <v>3458</v>
      </c>
      <c r="B1336" s="1">
        <v>41758</v>
      </c>
      <c r="C1336">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25">
      <c r="A1337" t="s">
        <v>3459</v>
      </c>
      <c r="B1337" s="1">
        <v>42719</v>
      </c>
      <c r="C1337">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25">
      <c r="A1338" t="s">
        <v>3460</v>
      </c>
      <c r="B1338" s="1">
        <v>42458</v>
      </c>
      <c r="C1338">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25">
      <c r="A1339" t="s">
        <v>3461</v>
      </c>
      <c r="B1339" s="1">
        <v>42718</v>
      </c>
      <c r="C1339">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25">
      <c r="A1340" t="s">
        <v>3462</v>
      </c>
      <c r="B1340" s="1">
        <v>42885</v>
      </c>
      <c r="C1340">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25">
      <c r="A1341" t="s">
        <v>3462</v>
      </c>
      <c r="B1341" s="1">
        <v>42885</v>
      </c>
      <c r="C134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25">
      <c r="A1342" t="s">
        <v>3463</v>
      </c>
      <c r="B1342" s="1">
        <v>42978</v>
      </c>
      <c r="C1342">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25">
      <c r="A1343" t="s">
        <v>3464</v>
      </c>
      <c r="B1343" s="1">
        <v>42869</v>
      </c>
      <c r="C1343">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25">
      <c r="A1344" t="s">
        <v>3465</v>
      </c>
      <c r="B1344" s="1">
        <v>42674</v>
      </c>
      <c r="C1344">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25">
      <c r="A1345" t="s">
        <v>3466</v>
      </c>
      <c r="B1345" s="1">
        <v>42301</v>
      </c>
      <c r="C1345">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25">
      <c r="A1346" t="s">
        <v>3467</v>
      </c>
      <c r="B1346" s="1">
        <v>41946</v>
      </c>
      <c r="C1346">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25">
      <c r="A1347" t="s">
        <v>3467</v>
      </c>
      <c r="B1347" s="1">
        <v>41946</v>
      </c>
      <c r="C1347">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25">
      <c r="A1348" t="s">
        <v>3470</v>
      </c>
      <c r="B1348" s="1">
        <v>42882</v>
      </c>
      <c r="C1348">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25">
      <c r="A1349" t="s">
        <v>3471</v>
      </c>
      <c r="B1349" s="1">
        <v>43083</v>
      </c>
      <c r="C1349">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25">
      <c r="A1350" t="s">
        <v>3472</v>
      </c>
      <c r="B1350" s="1">
        <v>41916</v>
      </c>
      <c r="C1350">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25">
      <c r="A1351" t="s">
        <v>3473</v>
      </c>
      <c r="B1351" s="1">
        <v>42656</v>
      </c>
      <c r="C135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25">
      <c r="A1352" t="s">
        <v>3474</v>
      </c>
      <c r="B1352" s="1">
        <v>42798</v>
      </c>
      <c r="C1352">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25">
      <c r="A1353" t="s">
        <v>3477</v>
      </c>
      <c r="B1353" s="1">
        <v>42947</v>
      </c>
      <c r="C1353">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25">
      <c r="A1354" t="s">
        <v>3480</v>
      </c>
      <c r="B1354" s="1">
        <v>42869</v>
      </c>
      <c r="C1354">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25">
      <c r="A1355" t="s">
        <v>3481</v>
      </c>
      <c r="B1355" s="1">
        <v>42635</v>
      </c>
      <c r="C1355">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25">
      <c r="A1356" t="s">
        <v>3482</v>
      </c>
      <c r="B1356" s="1">
        <v>42706</v>
      </c>
      <c r="C1356">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25">
      <c r="A1357" t="s">
        <v>3483</v>
      </c>
      <c r="B1357" s="1">
        <v>41653</v>
      </c>
      <c r="C1357">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25">
      <c r="A1358" t="s">
        <v>3486</v>
      </c>
      <c r="B1358" s="1">
        <v>42889</v>
      </c>
      <c r="C1358">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25">
      <c r="A1359" t="s">
        <v>3487</v>
      </c>
      <c r="B1359" s="1">
        <v>42889</v>
      </c>
      <c r="C1359">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25">
      <c r="A1360" t="s">
        <v>3490</v>
      </c>
      <c r="B1360" s="1">
        <v>41897</v>
      </c>
      <c r="C1360">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25">
      <c r="A1361" t="s">
        <v>3491</v>
      </c>
      <c r="B1361" s="1">
        <v>42694</v>
      </c>
      <c r="C136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25">
      <c r="A1362" t="s">
        <v>3493</v>
      </c>
      <c r="B1362" s="1">
        <v>42209</v>
      </c>
      <c r="C1362">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25">
      <c r="A1363" t="s">
        <v>3496</v>
      </c>
      <c r="B1363" s="1">
        <v>42652</v>
      </c>
      <c r="C1363">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25">
      <c r="A1364" t="s">
        <v>3499</v>
      </c>
      <c r="B1364" s="1">
        <v>42993</v>
      </c>
      <c r="C1364">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25">
      <c r="A1365" t="s">
        <v>3499</v>
      </c>
      <c r="B1365" s="1">
        <v>42993</v>
      </c>
      <c r="C1365">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25">
      <c r="A1366" t="s">
        <v>3500</v>
      </c>
      <c r="B1366" s="1">
        <v>42751</v>
      </c>
      <c r="C1366">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25">
      <c r="A1367" t="s">
        <v>3501</v>
      </c>
      <c r="B1367" s="1">
        <v>41960</v>
      </c>
      <c r="C1367">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25">
      <c r="A1368" t="s">
        <v>3502</v>
      </c>
      <c r="B1368" s="1">
        <v>41932</v>
      </c>
      <c r="C1368">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25">
      <c r="A1369" t="s">
        <v>3503</v>
      </c>
      <c r="B1369" s="1">
        <v>42302</v>
      </c>
      <c r="C1369">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25">
      <c r="A1370" t="s">
        <v>3504</v>
      </c>
      <c r="B1370" s="1">
        <v>43055</v>
      </c>
      <c r="C1370">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25">
      <c r="A1371" t="s">
        <v>3505</v>
      </c>
      <c r="B1371" s="1">
        <v>41699</v>
      </c>
      <c r="C137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25">
      <c r="A1372" t="s">
        <v>3507</v>
      </c>
      <c r="B1372" s="1">
        <v>42215</v>
      </c>
      <c r="C1372">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25">
      <c r="A1373" t="s">
        <v>3508</v>
      </c>
      <c r="B1373" s="1">
        <v>42309</v>
      </c>
      <c r="C1373">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25">
      <c r="A1374" t="s">
        <v>3509</v>
      </c>
      <c r="B1374" s="1">
        <v>42160</v>
      </c>
      <c r="C1374">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25">
      <c r="A1375" t="s">
        <v>3510</v>
      </c>
      <c r="B1375" s="1">
        <v>41766</v>
      </c>
      <c r="C1375">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25">
      <c r="A1376" t="s">
        <v>3510</v>
      </c>
      <c r="B1376" s="1">
        <v>41766</v>
      </c>
      <c r="C1376">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25">
      <c r="A1377" t="s">
        <v>3511</v>
      </c>
      <c r="B1377" s="1">
        <v>41747</v>
      </c>
      <c r="C1377">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25">
      <c r="A1378" t="s">
        <v>3512</v>
      </c>
      <c r="B1378" s="1">
        <v>42797</v>
      </c>
      <c r="C1378">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25">
      <c r="A1379" t="s">
        <v>3513</v>
      </c>
      <c r="B1379" s="1">
        <v>42665</v>
      </c>
      <c r="C1379">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25">
      <c r="A1380" t="s">
        <v>3516</v>
      </c>
      <c r="B1380" s="1">
        <v>42937</v>
      </c>
      <c r="C1380">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25">
      <c r="A1381" t="s">
        <v>3516</v>
      </c>
      <c r="B1381" s="1">
        <v>42937</v>
      </c>
      <c r="C138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25">
      <c r="A1382" t="s">
        <v>3517</v>
      </c>
      <c r="B1382" s="1">
        <v>41975</v>
      </c>
      <c r="C1382">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25">
      <c r="A1383" t="s">
        <v>3517</v>
      </c>
      <c r="B1383" s="1">
        <v>41975</v>
      </c>
      <c r="C1383">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25">
      <c r="A1384" t="s">
        <v>3520</v>
      </c>
      <c r="B1384" s="1">
        <v>42516</v>
      </c>
      <c r="C1384">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25">
      <c r="A1385" t="s">
        <v>3521</v>
      </c>
      <c r="B1385" s="1">
        <v>42115</v>
      </c>
      <c r="C1385">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25">
      <c r="A1386" t="s">
        <v>3521</v>
      </c>
      <c r="B1386" s="1">
        <v>42115</v>
      </c>
      <c r="C1386">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25">
      <c r="A1387" t="s">
        <v>3522</v>
      </c>
      <c r="B1387" s="1">
        <v>42538</v>
      </c>
      <c r="C1387">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25">
      <c r="A1388" t="s">
        <v>3525</v>
      </c>
      <c r="B1388" s="1">
        <v>42748</v>
      </c>
      <c r="C1388">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25">
      <c r="A1389" t="s">
        <v>3526</v>
      </c>
      <c r="B1389" s="1">
        <v>41888</v>
      </c>
      <c r="C1389">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25">
      <c r="A1390" t="s">
        <v>3529</v>
      </c>
      <c r="B1390" s="1">
        <v>42023</v>
      </c>
      <c r="C1390">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25">
      <c r="A1391" t="s">
        <v>3529</v>
      </c>
      <c r="B1391" s="1">
        <v>42023</v>
      </c>
      <c r="C139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25">
      <c r="A1392" t="s">
        <v>3533</v>
      </c>
      <c r="B1392" s="1">
        <v>42729</v>
      </c>
      <c r="C1392">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25">
      <c r="A1393" t="s">
        <v>3533</v>
      </c>
      <c r="B1393" s="1">
        <v>42729</v>
      </c>
      <c r="C1393">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25">
      <c r="A1394" t="s">
        <v>3534</v>
      </c>
      <c r="B1394" s="1">
        <v>41943</v>
      </c>
      <c r="C1394">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25">
      <c r="A1395" t="s">
        <v>3535</v>
      </c>
      <c r="B1395" s="1">
        <v>42719</v>
      </c>
      <c r="C1395">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25">
      <c r="A1396" t="s">
        <v>3536</v>
      </c>
      <c r="B1396" s="1">
        <v>42986</v>
      </c>
      <c r="C1396">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25">
      <c r="A1397" t="s">
        <v>3536</v>
      </c>
      <c r="B1397" s="1">
        <v>42986</v>
      </c>
      <c r="C1397">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25">
      <c r="A1398" t="s">
        <v>3537</v>
      </c>
      <c r="B1398" s="1">
        <v>42786</v>
      </c>
      <c r="C1398">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25">
      <c r="A1399" t="s">
        <v>3537</v>
      </c>
      <c r="B1399" s="1">
        <v>42786</v>
      </c>
      <c r="C1399">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25">
      <c r="A1400" t="s">
        <v>3538</v>
      </c>
      <c r="B1400" s="1">
        <v>43034</v>
      </c>
      <c r="C1400">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25">
      <c r="A1401" t="s">
        <v>3540</v>
      </c>
      <c r="B1401" s="1">
        <v>42867</v>
      </c>
      <c r="C140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25">
      <c r="A1402" t="s">
        <v>3541</v>
      </c>
      <c r="B1402" s="1">
        <v>42252</v>
      </c>
      <c r="C1402">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25">
      <c r="A1403" t="s">
        <v>3547</v>
      </c>
      <c r="B1403" s="1">
        <v>41922</v>
      </c>
      <c r="C1403">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25">
      <c r="A1404" t="s">
        <v>3548</v>
      </c>
      <c r="B1404" s="1">
        <v>41948</v>
      </c>
      <c r="C1404">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25">
      <c r="A1405" t="s">
        <v>3549</v>
      </c>
      <c r="B1405" s="1">
        <v>42355</v>
      </c>
      <c r="C1405">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25">
      <c r="A1406" t="s">
        <v>3550</v>
      </c>
      <c r="B1406" s="1">
        <v>42937</v>
      </c>
      <c r="C1406">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25">
      <c r="A1407" t="s">
        <v>3551</v>
      </c>
      <c r="B1407" s="1">
        <v>42144</v>
      </c>
      <c r="C1407">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25">
      <c r="A1408" t="s">
        <v>3553</v>
      </c>
      <c r="B1408" s="1">
        <v>42322</v>
      </c>
      <c r="C1408">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25">
      <c r="A1409" t="s">
        <v>3553</v>
      </c>
      <c r="B1409" s="1">
        <v>42322</v>
      </c>
      <c r="C1409">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25">
      <c r="A1410" t="s">
        <v>3555</v>
      </c>
      <c r="B1410" s="1">
        <v>43083</v>
      </c>
      <c r="C1410">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25">
      <c r="A1411" t="s">
        <v>3555</v>
      </c>
      <c r="B1411" s="1">
        <v>43083</v>
      </c>
      <c r="C141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25">
      <c r="A1412" t="s">
        <v>3556</v>
      </c>
      <c r="B1412" s="1">
        <v>42468</v>
      </c>
      <c r="C1412">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25">
      <c r="A1413" t="s">
        <v>3558</v>
      </c>
      <c r="B1413" s="1">
        <v>42678</v>
      </c>
      <c r="C1413">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25">
      <c r="A1414" t="s">
        <v>3559</v>
      </c>
      <c r="B1414" s="1">
        <v>42173</v>
      </c>
      <c r="C1414">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25">
      <c r="A1415" t="s">
        <v>3560</v>
      </c>
      <c r="B1415" s="1">
        <v>41785</v>
      </c>
      <c r="C1415">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25">
      <c r="A1416" t="s">
        <v>3561</v>
      </c>
      <c r="B1416" s="1">
        <v>42922</v>
      </c>
      <c r="C1416">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25">
      <c r="A1417" t="s">
        <v>3562</v>
      </c>
      <c r="B1417" s="1">
        <v>42549</v>
      </c>
      <c r="C1417">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25">
      <c r="A1418" t="s">
        <v>3564</v>
      </c>
      <c r="B1418" s="1">
        <v>42993</v>
      </c>
      <c r="C1418">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25">
      <c r="A1419" t="s">
        <v>3564</v>
      </c>
      <c r="B1419" s="1">
        <v>42993</v>
      </c>
      <c r="C1419">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25">
      <c r="A1420" t="s">
        <v>3567</v>
      </c>
      <c r="B1420" s="1">
        <v>42575</v>
      </c>
      <c r="C1420">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25">
      <c r="A1421" t="s">
        <v>3568</v>
      </c>
      <c r="B1421" s="1">
        <v>42845</v>
      </c>
      <c r="C142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25">
      <c r="A1422" t="s">
        <v>3568</v>
      </c>
      <c r="B1422" s="1">
        <v>42845</v>
      </c>
      <c r="C1422">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25">
      <c r="A1423" t="s">
        <v>3569</v>
      </c>
      <c r="B1423" s="1">
        <v>42616</v>
      </c>
      <c r="C1423">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25">
      <c r="A1424" t="s">
        <v>3569</v>
      </c>
      <c r="B1424" s="1">
        <v>42616</v>
      </c>
      <c r="C1424">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25">
      <c r="A1425" t="s">
        <v>3570</v>
      </c>
      <c r="B1425" s="1">
        <v>42941</v>
      </c>
      <c r="C1425">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25">
      <c r="A1426" t="s">
        <v>3570</v>
      </c>
      <c r="B1426" s="1">
        <v>42941</v>
      </c>
      <c r="C1426">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25">
      <c r="A1427" t="s">
        <v>3571</v>
      </c>
      <c r="B1427" s="1">
        <v>42260</v>
      </c>
      <c r="C1427">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25">
      <c r="A1428" t="s">
        <v>3572</v>
      </c>
      <c r="B1428" s="1">
        <v>42684</v>
      </c>
      <c r="C1428">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25">
      <c r="A1429" t="s">
        <v>3573</v>
      </c>
      <c r="B1429" s="1">
        <v>42324</v>
      </c>
      <c r="C1429">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25">
      <c r="A1430" t="s">
        <v>3574</v>
      </c>
      <c r="B1430" s="1">
        <v>42241</v>
      </c>
      <c r="C1430">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25">
      <c r="A1431" t="s">
        <v>3574</v>
      </c>
      <c r="B1431" s="1">
        <v>42241</v>
      </c>
      <c r="C143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25">
      <c r="A1432" t="s">
        <v>3577</v>
      </c>
      <c r="B1432" s="1">
        <v>42729</v>
      </c>
      <c r="C1432">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25">
      <c r="A1433" t="s">
        <v>3577</v>
      </c>
      <c r="B1433" s="1">
        <v>42729</v>
      </c>
      <c r="C1433">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25">
      <c r="A1434" t="s">
        <v>3578</v>
      </c>
      <c r="B1434" s="1">
        <v>42094</v>
      </c>
      <c r="C1434">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25">
      <c r="A1435" t="s">
        <v>3579</v>
      </c>
      <c r="B1435" s="1">
        <v>42992</v>
      </c>
      <c r="C1435">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25">
      <c r="A1436" t="s">
        <v>3579</v>
      </c>
      <c r="B1436" s="1">
        <v>42992</v>
      </c>
      <c r="C1436">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25">
      <c r="A1437" t="s">
        <v>3584</v>
      </c>
      <c r="B1437" s="1">
        <v>41807</v>
      </c>
      <c r="C1437">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25">
      <c r="A1438" t="s">
        <v>3585</v>
      </c>
      <c r="B1438" s="1">
        <v>43097</v>
      </c>
      <c r="C1438">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25">
      <c r="A1439" t="s">
        <v>3585</v>
      </c>
      <c r="B1439" s="1">
        <v>43097</v>
      </c>
      <c r="C1439">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25">
      <c r="A1440" t="s">
        <v>3585</v>
      </c>
      <c r="B1440" s="1">
        <v>43097</v>
      </c>
      <c r="C1440">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25">
      <c r="A1441" t="s">
        <v>3586</v>
      </c>
      <c r="B1441" s="1">
        <v>42210</v>
      </c>
      <c r="C144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25">
      <c r="A1442" t="s">
        <v>3587</v>
      </c>
      <c r="B1442" s="1">
        <v>42621</v>
      </c>
      <c r="C1442">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25">
      <c r="A1443" t="s">
        <v>3588</v>
      </c>
      <c r="B1443" s="1">
        <v>43023</v>
      </c>
      <c r="C1443">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25">
      <c r="A1444" t="s">
        <v>3590</v>
      </c>
      <c r="B1444" s="1">
        <v>42625</v>
      </c>
      <c r="C1444">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25">
      <c r="A1445" t="s">
        <v>3593</v>
      </c>
      <c r="B1445" s="1">
        <v>41826</v>
      </c>
      <c r="C1445">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25">
      <c r="A1446" t="s">
        <v>3595</v>
      </c>
      <c r="B1446" s="1">
        <v>41749</v>
      </c>
      <c r="C1446">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25">
      <c r="A1447" t="s">
        <v>3596</v>
      </c>
      <c r="B1447" s="1">
        <v>42377</v>
      </c>
      <c r="C1447">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25">
      <c r="A1448" t="s">
        <v>3597</v>
      </c>
      <c r="B1448" s="1">
        <v>42842</v>
      </c>
      <c r="C1448">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25">
      <c r="A1449" t="s">
        <v>3598</v>
      </c>
      <c r="B1449" s="1">
        <v>42603</v>
      </c>
      <c r="C1449">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25">
      <c r="A1450" t="s">
        <v>3601</v>
      </c>
      <c r="B1450" s="1">
        <v>42618</v>
      </c>
      <c r="C1450">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25">
      <c r="A1451" t="s">
        <v>3602</v>
      </c>
      <c r="B1451" s="1">
        <v>42292</v>
      </c>
      <c r="C145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25">
      <c r="A1452" t="s">
        <v>3603</v>
      </c>
      <c r="B1452" s="1">
        <v>42339</v>
      </c>
      <c r="C1452">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25">
      <c r="A1453" t="s">
        <v>3603</v>
      </c>
      <c r="B1453" s="1">
        <v>42339</v>
      </c>
      <c r="C1453">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25">
      <c r="A1454" t="s">
        <v>3604</v>
      </c>
      <c r="B1454" s="1">
        <v>42155</v>
      </c>
      <c r="C1454">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25">
      <c r="A1455" t="s">
        <v>3605</v>
      </c>
      <c r="B1455" s="1">
        <v>42996</v>
      </c>
      <c r="C1455">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25">
      <c r="A1456" t="s">
        <v>3606</v>
      </c>
      <c r="B1456" s="1">
        <v>42148</v>
      </c>
      <c r="C1456">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25">
      <c r="A1457" t="s">
        <v>3608</v>
      </c>
      <c r="B1457" s="1">
        <v>43079</v>
      </c>
      <c r="C1457">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25">
      <c r="A1458" t="s">
        <v>3610</v>
      </c>
      <c r="B1458" s="1">
        <v>42945</v>
      </c>
      <c r="C1458">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25">
      <c r="A1459" t="s">
        <v>3611</v>
      </c>
      <c r="B1459" s="1">
        <v>41989</v>
      </c>
      <c r="C1459">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25">
      <c r="A1460" t="s">
        <v>3612</v>
      </c>
      <c r="B1460" s="1">
        <v>42338</v>
      </c>
      <c r="C1460">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25">
      <c r="A1461" t="s">
        <v>3613</v>
      </c>
      <c r="B1461" s="1">
        <v>41834</v>
      </c>
      <c r="C146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25">
      <c r="A1462" t="s">
        <v>3616</v>
      </c>
      <c r="B1462" s="1">
        <v>42615</v>
      </c>
      <c r="C1462">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25">
      <c r="A1463" t="s">
        <v>3619</v>
      </c>
      <c r="B1463" s="1">
        <v>42643</v>
      </c>
      <c r="C1463">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25">
      <c r="A1464" t="s">
        <v>3620</v>
      </c>
      <c r="B1464" s="1">
        <v>42119</v>
      </c>
      <c r="C1464">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25">
      <c r="A1465" t="s">
        <v>3621</v>
      </c>
      <c r="B1465" s="1">
        <v>43058</v>
      </c>
      <c r="C1465">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25">
      <c r="A1466" t="s">
        <v>3622</v>
      </c>
      <c r="B1466" s="1">
        <v>42565</v>
      </c>
      <c r="C1466">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25">
      <c r="A1467" t="s">
        <v>3625</v>
      </c>
      <c r="B1467" s="1">
        <v>42379</v>
      </c>
      <c r="C1467">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25">
      <c r="A1468" t="s">
        <v>3627</v>
      </c>
      <c r="B1468" s="1">
        <v>42183</v>
      </c>
      <c r="C1468">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25">
      <c r="A1469" t="s">
        <v>3630</v>
      </c>
      <c r="B1469" s="1">
        <v>42316</v>
      </c>
      <c r="C1469">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25">
      <c r="A1470" t="s">
        <v>3631</v>
      </c>
      <c r="B1470" s="1">
        <v>42093</v>
      </c>
      <c r="C1470">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25">
      <c r="A1471" t="s">
        <v>3633</v>
      </c>
      <c r="B1471" s="1">
        <v>41870</v>
      </c>
      <c r="C147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25">
      <c r="A1472" t="s">
        <v>3634</v>
      </c>
      <c r="B1472" s="1">
        <v>42309</v>
      </c>
      <c r="C1472">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25">
      <c r="A1473" t="s">
        <v>3635</v>
      </c>
      <c r="B1473" s="1">
        <v>41988</v>
      </c>
      <c r="C1473">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25">
      <c r="A1474" t="s">
        <v>3636</v>
      </c>
      <c r="B1474" s="1">
        <v>42237</v>
      </c>
      <c r="C1474">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25">
      <c r="A1475" t="s">
        <v>3636</v>
      </c>
      <c r="B1475" s="1">
        <v>42237</v>
      </c>
      <c r="C1475">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25">
      <c r="A1476" t="s">
        <v>3637</v>
      </c>
      <c r="B1476" s="1">
        <v>43078</v>
      </c>
      <c r="C1476">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25">
      <c r="A1477" t="s">
        <v>3639</v>
      </c>
      <c r="B1477" s="1">
        <v>41874</v>
      </c>
      <c r="C1477">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25">
      <c r="A1478" t="s">
        <v>3640</v>
      </c>
      <c r="B1478" s="1">
        <v>42685</v>
      </c>
      <c r="C1478">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25">
      <c r="A1479" t="s">
        <v>3641</v>
      </c>
      <c r="B1479" s="1">
        <v>43048</v>
      </c>
      <c r="C1479">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25">
      <c r="A1480" t="s">
        <v>3642</v>
      </c>
      <c r="B1480" s="1">
        <v>43086</v>
      </c>
      <c r="C1480">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25">
      <c r="A1481" t="s">
        <v>3645</v>
      </c>
      <c r="B1481" s="1">
        <v>42934</v>
      </c>
      <c r="C148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25">
      <c r="A1482" t="s">
        <v>3646</v>
      </c>
      <c r="B1482" s="1">
        <v>41737</v>
      </c>
      <c r="C1482">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25">
      <c r="A1483" t="s">
        <v>3647</v>
      </c>
      <c r="B1483" s="1">
        <v>42715</v>
      </c>
      <c r="C1483">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25">
      <c r="A1484" t="s">
        <v>3647</v>
      </c>
      <c r="B1484" s="1">
        <v>42715</v>
      </c>
      <c r="C1484">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25">
      <c r="A1485" t="s">
        <v>3648</v>
      </c>
      <c r="B1485" s="1">
        <v>42615</v>
      </c>
      <c r="C1485">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25">
      <c r="A1486" t="s">
        <v>3649</v>
      </c>
      <c r="B1486" s="1">
        <v>42905</v>
      </c>
      <c r="C1486">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25">
      <c r="A1487" t="s">
        <v>3649</v>
      </c>
      <c r="B1487" s="1">
        <v>42905</v>
      </c>
      <c r="C1487">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25">
      <c r="A1488" t="s">
        <v>3650</v>
      </c>
      <c r="B1488" s="1">
        <v>42495</v>
      </c>
      <c r="C1488">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25">
      <c r="A1489" t="s">
        <v>3651</v>
      </c>
      <c r="B1489" s="1">
        <v>43070</v>
      </c>
      <c r="C1489">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25">
      <c r="A1490" t="s">
        <v>3652</v>
      </c>
      <c r="B1490" s="1">
        <v>42225</v>
      </c>
      <c r="C1490">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25">
      <c r="A1491" t="s">
        <v>3653</v>
      </c>
      <c r="B1491" s="1">
        <v>42688</v>
      </c>
      <c r="C149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25">
      <c r="A1492" t="s">
        <v>3654</v>
      </c>
      <c r="B1492" s="1">
        <v>43065</v>
      </c>
      <c r="C1492">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25">
      <c r="A1493" t="s">
        <v>3654</v>
      </c>
      <c r="B1493" s="1">
        <v>43065</v>
      </c>
      <c r="C1493">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25">
      <c r="A1494" t="s">
        <v>3654</v>
      </c>
      <c r="B1494" s="1">
        <v>43065</v>
      </c>
      <c r="C1494">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25">
      <c r="A1495" t="s">
        <v>3655</v>
      </c>
      <c r="B1495" s="1">
        <v>42328</v>
      </c>
      <c r="C1495">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25">
      <c r="A1496" t="s">
        <v>3656</v>
      </c>
      <c r="B1496" s="1">
        <v>42985</v>
      </c>
      <c r="C1496">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25">
      <c r="A1497" t="s">
        <v>3658</v>
      </c>
      <c r="B1497" s="1">
        <v>41967</v>
      </c>
      <c r="C1497">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25">
      <c r="A1498" t="s">
        <v>3659</v>
      </c>
      <c r="B1498" s="1">
        <v>42805</v>
      </c>
      <c r="C1498">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25">
      <c r="A1499" t="s">
        <v>3660</v>
      </c>
      <c r="B1499" s="1">
        <v>43091</v>
      </c>
      <c r="C1499">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25">
      <c r="A1500" t="s">
        <v>3662</v>
      </c>
      <c r="B1500" s="1">
        <v>43091</v>
      </c>
      <c r="C1500">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25">
      <c r="A1501" t="s">
        <v>3665</v>
      </c>
      <c r="B1501" s="1">
        <v>42363</v>
      </c>
      <c r="C150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25">
      <c r="A1502" t="s">
        <v>3666</v>
      </c>
      <c r="B1502" s="1">
        <v>41842</v>
      </c>
      <c r="C1502">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25">
      <c r="A1503" t="s">
        <v>3666</v>
      </c>
      <c r="B1503" s="1">
        <v>41842</v>
      </c>
      <c r="C1503">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25">
      <c r="A1504" t="s">
        <v>3667</v>
      </c>
      <c r="B1504" s="1">
        <v>43016</v>
      </c>
      <c r="C1504">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25">
      <c r="A1505" t="s">
        <v>3668</v>
      </c>
      <c r="B1505" s="1">
        <v>42846</v>
      </c>
      <c r="C1505">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25">
      <c r="A1506" t="s">
        <v>3669</v>
      </c>
      <c r="B1506" s="1">
        <v>42964</v>
      </c>
      <c r="C1506">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25">
      <c r="A1507" t="s">
        <v>3669</v>
      </c>
      <c r="B1507" s="1">
        <v>42964</v>
      </c>
      <c r="C1507">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25">
      <c r="A1508" t="s">
        <v>3670</v>
      </c>
      <c r="B1508" s="1">
        <v>42686</v>
      </c>
      <c r="C1508">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25">
      <c r="A1509" t="s">
        <v>3671</v>
      </c>
      <c r="B1509" s="1">
        <v>42687</v>
      </c>
      <c r="C1509">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25">
      <c r="A1510" t="s">
        <v>3672</v>
      </c>
      <c r="B1510" s="1">
        <v>42701</v>
      </c>
      <c r="C1510">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25">
      <c r="A1511" t="s">
        <v>3673</v>
      </c>
      <c r="B1511" s="1">
        <v>42671</v>
      </c>
      <c r="C151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25">
      <c r="A1512" t="s">
        <v>3678</v>
      </c>
      <c r="B1512" s="1">
        <v>42002</v>
      </c>
      <c r="C1512">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25">
      <c r="A1513" t="s">
        <v>3679</v>
      </c>
      <c r="B1513" s="1">
        <v>43010</v>
      </c>
      <c r="C1513">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25">
      <c r="A1514" t="s">
        <v>3680</v>
      </c>
      <c r="B1514" s="1">
        <v>42565</v>
      </c>
      <c r="C1514">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25">
      <c r="A1515" t="s">
        <v>3681</v>
      </c>
      <c r="B1515" s="1">
        <v>42437</v>
      </c>
      <c r="C1515">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25">
      <c r="A1516" t="s">
        <v>3682</v>
      </c>
      <c r="B1516" s="1">
        <v>42728</v>
      </c>
      <c r="C1516">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25">
      <c r="A1517" t="s">
        <v>3685</v>
      </c>
      <c r="B1517" s="1">
        <v>42848</v>
      </c>
      <c r="C1517">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25">
      <c r="A1518" t="s">
        <v>3685</v>
      </c>
      <c r="B1518" s="1">
        <v>42848</v>
      </c>
      <c r="C1518">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25">
      <c r="A1519" t="s">
        <v>3686</v>
      </c>
      <c r="B1519" s="1">
        <v>42964</v>
      </c>
      <c r="C1519">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25">
      <c r="A1520" t="s">
        <v>3687</v>
      </c>
      <c r="B1520" s="1">
        <v>41701</v>
      </c>
      <c r="C1520">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25">
      <c r="A1521" t="s">
        <v>3690</v>
      </c>
      <c r="B1521" s="1">
        <v>42520</v>
      </c>
      <c r="C152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25">
      <c r="A1522" t="s">
        <v>3692</v>
      </c>
      <c r="B1522" s="1">
        <v>41966</v>
      </c>
      <c r="C1522">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25">
      <c r="A1523" t="s">
        <v>3693</v>
      </c>
      <c r="B1523" s="1">
        <v>42383</v>
      </c>
      <c r="C1523">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25">
      <c r="A1524" t="s">
        <v>3696</v>
      </c>
      <c r="B1524" s="1">
        <v>42629</v>
      </c>
      <c r="C1524">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25">
      <c r="A1525" t="s">
        <v>3697</v>
      </c>
      <c r="B1525" s="1">
        <v>42321</v>
      </c>
      <c r="C1525">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25">
      <c r="A1526" t="s">
        <v>3702</v>
      </c>
      <c r="B1526" s="1">
        <v>42987</v>
      </c>
      <c r="C1526">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25">
      <c r="A1527" t="s">
        <v>3703</v>
      </c>
      <c r="B1527" s="1">
        <v>42541</v>
      </c>
      <c r="C1527">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25">
      <c r="A1528" t="s">
        <v>3704</v>
      </c>
      <c r="B1528" s="1">
        <v>42392</v>
      </c>
      <c r="C1528">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25">
      <c r="A1529" t="s">
        <v>3707</v>
      </c>
      <c r="B1529" s="1">
        <v>42150</v>
      </c>
      <c r="C1529">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25">
      <c r="A1530" t="s">
        <v>3709</v>
      </c>
      <c r="B1530" s="1">
        <v>41961</v>
      </c>
      <c r="C1530">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25">
      <c r="A1531" t="s">
        <v>3709</v>
      </c>
      <c r="B1531" s="1">
        <v>41961</v>
      </c>
      <c r="C153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25">
      <c r="A1532" t="s">
        <v>3709</v>
      </c>
      <c r="B1532" s="1">
        <v>41961</v>
      </c>
      <c r="C1532">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25">
      <c r="A1533" t="s">
        <v>3711</v>
      </c>
      <c r="B1533" s="1">
        <v>42982</v>
      </c>
      <c r="C1533">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25">
      <c r="A1534" t="s">
        <v>3714</v>
      </c>
      <c r="B1534" s="1">
        <v>41727</v>
      </c>
      <c r="C1534">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25">
      <c r="A1535" t="s">
        <v>3715</v>
      </c>
      <c r="B1535" s="1">
        <v>42679</v>
      </c>
      <c r="C1535">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25">
      <c r="A1536" t="s">
        <v>3716</v>
      </c>
      <c r="B1536" s="1">
        <v>42659</v>
      </c>
      <c r="C1536">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25">
      <c r="A1537" t="s">
        <v>3717</v>
      </c>
      <c r="B1537" s="1">
        <v>43065</v>
      </c>
      <c r="C1537">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25">
      <c r="A1538" t="s">
        <v>3720</v>
      </c>
      <c r="B1538" s="1">
        <v>43074</v>
      </c>
      <c r="C1538">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25">
      <c r="A1539" t="s">
        <v>3721</v>
      </c>
      <c r="B1539" s="1">
        <v>41716</v>
      </c>
      <c r="C1539">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25">
      <c r="A1540" t="s">
        <v>3723</v>
      </c>
      <c r="B1540" s="1">
        <v>42686</v>
      </c>
      <c r="C1540">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25">
      <c r="A1541" t="s">
        <v>3726</v>
      </c>
      <c r="B1541" s="1">
        <v>42105</v>
      </c>
      <c r="C154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25">
      <c r="A1542" t="s">
        <v>3726</v>
      </c>
      <c r="B1542" s="1">
        <v>42105</v>
      </c>
      <c r="C1542">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25">
      <c r="A1543" t="s">
        <v>3727</v>
      </c>
      <c r="B1543" s="1">
        <v>42363</v>
      </c>
      <c r="C1543">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25">
      <c r="A1544" t="s">
        <v>3728</v>
      </c>
      <c r="B1544" s="1">
        <v>41993</v>
      </c>
      <c r="C1544">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25">
      <c r="A1545" t="s">
        <v>3729</v>
      </c>
      <c r="B1545" s="1">
        <v>41846</v>
      </c>
      <c r="C1545">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25">
      <c r="A1546" t="s">
        <v>3729</v>
      </c>
      <c r="B1546" s="1">
        <v>41846</v>
      </c>
      <c r="C1546">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25">
      <c r="A1547" t="s">
        <v>3730</v>
      </c>
      <c r="B1547" s="1">
        <v>43080</v>
      </c>
      <c r="C1547">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25">
      <c r="A1548" t="s">
        <v>3730</v>
      </c>
      <c r="B1548" s="1">
        <v>43080</v>
      </c>
      <c r="C1548">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25">
      <c r="A1549" t="s">
        <v>3731</v>
      </c>
      <c r="B1549" s="1">
        <v>42652</v>
      </c>
      <c r="C1549">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25">
      <c r="A1550" t="s">
        <v>3732</v>
      </c>
      <c r="B1550" s="1">
        <v>42003</v>
      </c>
      <c r="C1550">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25">
      <c r="A1551" t="s">
        <v>3735</v>
      </c>
      <c r="B1551" s="1">
        <v>42472</v>
      </c>
      <c r="C155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25">
      <c r="A1552" t="s">
        <v>3736</v>
      </c>
      <c r="B1552" s="1">
        <v>42702</v>
      </c>
      <c r="C1552">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25">
      <c r="A1553" t="s">
        <v>3737</v>
      </c>
      <c r="B1553" s="1">
        <v>42626</v>
      </c>
      <c r="C1553">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25">
      <c r="A1554" t="s">
        <v>3738</v>
      </c>
      <c r="B1554" s="1">
        <v>43068</v>
      </c>
      <c r="C1554">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25">
      <c r="A1555" t="s">
        <v>3738</v>
      </c>
      <c r="B1555" s="1">
        <v>43068</v>
      </c>
      <c r="C1555">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25">
      <c r="A1556" t="s">
        <v>3739</v>
      </c>
      <c r="B1556" s="1">
        <v>42729</v>
      </c>
      <c r="C1556">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25">
      <c r="A1557" t="s">
        <v>3739</v>
      </c>
      <c r="B1557" s="1">
        <v>42729</v>
      </c>
      <c r="C1557">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25">
      <c r="A1558" t="s">
        <v>3740</v>
      </c>
      <c r="B1558" s="1">
        <v>42621</v>
      </c>
      <c r="C1558">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25">
      <c r="A1559" t="s">
        <v>3741</v>
      </c>
      <c r="B1559" s="1">
        <v>42138</v>
      </c>
      <c r="C1559">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25">
      <c r="A1560" t="s">
        <v>3741</v>
      </c>
      <c r="B1560" s="1">
        <v>42138</v>
      </c>
      <c r="C1560">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25">
      <c r="A1561" t="s">
        <v>3741</v>
      </c>
      <c r="B1561" s="1">
        <v>42138</v>
      </c>
      <c r="C156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25">
      <c r="A1562" t="s">
        <v>3741</v>
      </c>
      <c r="B1562" s="1">
        <v>42138</v>
      </c>
      <c r="C1562">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25">
      <c r="A1563" t="s">
        <v>3743</v>
      </c>
      <c r="B1563" s="1">
        <v>42520</v>
      </c>
      <c r="C1563">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25">
      <c r="A1564" t="s">
        <v>3744</v>
      </c>
      <c r="B1564" s="1">
        <v>41737</v>
      </c>
      <c r="C1564">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25">
      <c r="A1565" t="s">
        <v>3745</v>
      </c>
      <c r="B1565" s="1">
        <v>42885</v>
      </c>
      <c r="C1565">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25">
      <c r="A1566" t="s">
        <v>3747</v>
      </c>
      <c r="B1566" s="1">
        <v>42442</v>
      </c>
      <c r="C1566">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25">
      <c r="A1567" t="s">
        <v>3748</v>
      </c>
      <c r="B1567" s="1">
        <v>42835</v>
      </c>
      <c r="C1567">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25">
      <c r="A1568" t="s">
        <v>3749</v>
      </c>
      <c r="B1568" s="1">
        <v>42546</v>
      </c>
      <c r="C1568">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25">
      <c r="A1569" t="s">
        <v>3749</v>
      </c>
      <c r="B1569" s="1">
        <v>42546</v>
      </c>
      <c r="C1569">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25">
      <c r="A1570" t="s">
        <v>3750</v>
      </c>
      <c r="B1570" s="1">
        <v>42087</v>
      </c>
      <c r="C1570">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25">
      <c r="A1571" t="s">
        <v>3752</v>
      </c>
      <c r="B1571" s="1">
        <v>42980</v>
      </c>
      <c r="C157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25">
      <c r="A1572" t="s">
        <v>3753</v>
      </c>
      <c r="B1572" s="1">
        <v>42769</v>
      </c>
      <c r="C1572">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25">
      <c r="A1573" t="s">
        <v>3754</v>
      </c>
      <c r="B1573" s="1">
        <v>43050</v>
      </c>
      <c r="C1573">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25">
      <c r="A1574" t="s">
        <v>3755</v>
      </c>
      <c r="B1574" s="1">
        <v>42995</v>
      </c>
      <c r="C1574">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25">
      <c r="A1575" t="s">
        <v>3756</v>
      </c>
      <c r="B1575" s="1">
        <v>42110</v>
      </c>
      <c r="C1575">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25">
      <c r="A1576" t="s">
        <v>3756</v>
      </c>
      <c r="B1576" s="1">
        <v>42110</v>
      </c>
      <c r="C1576">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25">
      <c r="A1577" t="s">
        <v>3757</v>
      </c>
      <c r="B1577" s="1">
        <v>43050</v>
      </c>
      <c r="C1577">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25">
      <c r="A1578" t="s">
        <v>3758</v>
      </c>
      <c r="B1578" s="1">
        <v>41897</v>
      </c>
      <c r="C1578">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25">
      <c r="A1579" t="s">
        <v>3761</v>
      </c>
      <c r="B1579" s="1">
        <v>41645</v>
      </c>
      <c r="C1579">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25">
      <c r="A1580" t="s">
        <v>3762</v>
      </c>
      <c r="B1580" s="1">
        <v>41988</v>
      </c>
      <c r="C1580">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25">
      <c r="A1581" t="s">
        <v>3763</v>
      </c>
      <c r="B1581" s="1">
        <v>42357</v>
      </c>
      <c r="C158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25">
      <c r="A1582" t="s">
        <v>3764</v>
      </c>
      <c r="B1582" s="1">
        <v>42257</v>
      </c>
      <c r="C1582">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25">
      <c r="A1583" t="s">
        <v>3765</v>
      </c>
      <c r="B1583" s="1">
        <v>42989</v>
      </c>
      <c r="C1583">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25">
      <c r="A1584" t="s">
        <v>3768</v>
      </c>
      <c r="B1584" s="1">
        <v>42930</v>
      </c>
      <c r="C1584">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25">
      <c r="A1585" t="s">
        <v>3768</v>
      </c>
      <c r="B1585" s="1">
        <v>42930</v>
      </c>
      <c r="C1585">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25">
      <c r="A1586" t="s">
        <v>3772</v>
      </c>
      <c r="B1586" s="1">
        <v>42930</v>
      </c>
      <c r="C1586">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25">
      <c r="A1587" t="s">
        <v>3773</v>
      </c>
      <c r="B1587" s="1">
        <v>42618</v>
      </c>
      <c r="C1587">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25">
      <c r="A1588" t="s">
        <v>3774</v>
      </c>
      <c r="B1588" s="1">
        <v>41892</v>
      </c>
      <c r="C1588">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25">
      <c r="A1589" t="s">
        <v>3775</v>
      </c>
      <c r="B1589" s="1">
        <v>43004</v>
      </c>
      <c r="C1589">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25">
      <c r="A1590" t="s">
        <v>3776</v>
      </c>
      <c r="B1590" s="1">
        <v>42538</v>
      </c>
      <c r="C1590">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25">
      <c r="A1591" t="s">
        <v>3776</v>
      </c>
      <c r="B1591" s="1">
        <v>42538</v>
      </c>
      <c r="C159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25">
      <c r="A1592" t="s">
        <v>3778</v>
      </c>
      <c r="B1592" s="1">
        <v>42791</v>
      </c>
      <c r="C1592">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25">
      <c r="A1593" t="s">
        <v>3778</v>
      </c>
      <c r="B1593" s="1">
        <v>42791</v>
      </c>
      <c r="C1593">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25">
      <c r="A1594" t="s">
        <v>3780</v>
      </c>
      <c r="B1594" s="1">
        <v>43072</v>
      </c>
      <c r="C1594">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25">
      <c r="A1595" t="s">
        <v>3781</v>
      </c>
      <c r="B1595" s="1">
        <v>43071</v>
      </c>
      <c r="C1595">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25">
      <c r="A1596" t="s">
        <v>3781</v>
      </c>
      <c r="B1596" s="1">
        <v>43071</v>
      </c>
      <c r="C1596">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25">
      <c r="A1597" t="s">
        <v>3781</v>
      </c>
      <c r="B1597" s="1">
        <v>43071</v>
      </c>
      <c r="C1597">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25">
      <c r="A1598" t="s">
        <v>3784</v>
      </c>
      <c r="B1598" s="1">
        <v>42618</v>
      </c>
      <c r="C1598">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25">
      <c r="A1599" t="s">
        <v>3785</v>
      </c>
      <c r="B1599" s="1">
        <v>41769</v>
      </c>
      <c r="C1599">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25">
      <c r="A1600" t="s">
        <v>3786</v>
      </c>
      <c r="B1600" s="1">
        <v>41944</v>
      </c>
      <c r="C1600">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25">
      <c r="A1601" t="s">
        <v>3787</v>
      </c>
      <c r="B1601" s="1">
        <v>42734</v>
      </c>
      <c r="C160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25">
      <c r="A1602" t="s">
        <v>3788</v>
      </c>
      <c r="B1602" s="1">
        <v>42616</v>
      </c>
      <c r="C1602">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25">
      <c r="A1603" t="s">
        <v>3791</v>
      </c>
      <c r="B1603" s="1">
        <v>42399</v>
      </c>
      <c r="C1603">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25">
      <c r="A1604" t="s">
        <v>3791</v>
      </c>
      <c r="B1604" s="1">
        <v>42399</v>
      </c>
      <c r="C1604">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25">
      <c r="A1605" t="s">
        <v>3794</v>
      </c>
      <c r="B1605" s="1">
        <v>41933</v>
      </c>
      <c r="C1605">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25">
      <c r="A1606" t="s">
        <v>3796</v>
      </c>
      <c r="B1606" s="1">
        <v>42722</v>
      </c>
      <c r="C1606">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25">
      <c r="A1607" t="s">
        <v>3797</v>
      </c>
      <c r="B1607" s="1">
        <v>42110</v>
      </c>
      <c r="C1607">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25">
      <c r="A1608" t="s">
        <v>3798</v>
      </c>
      <c r="B1608" s="1">
        <v>43055</v>
      </c>
      <c r="C1608">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25">
      <c r="A1609" t="s">
        <v>3799</v>
      </c>
      <c r="B1609" s="1">
        <v>42618</v>
      </c>
      <c r="C1609">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25">
      <c r="A1610" t="s">
        <v>3799</v>
      </c>
      <c r="B1610" s="1">
        <v>42618</v>
      </c>
      <c r="C1610">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25">
      <c r="A1611" t="s">
        <v>3799</v>
      </c>
      <c r="B1611" s="1">
        <v>42618</v>
      </c>
      <c r="C161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25">
      <c r="A1612" t="s">
        <v>3800</v>
      </c>
      <c r="B1612" s="1">
        <v>42517</v>
      </c>
      <c r="C1612">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25">
      <c r="A1613" t="s">
        <v>3800</v>
      </c>
      <c r="B1613" s="1">
        <v>42517</v>
      </c>
      <c r="C1613">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25">
      <c r="A1614" t="s">
        <v>3801</v>
      </c>
      <c r="B1614" s="1">
        <v>42240</v>
      </c>
      <c r="C1614">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25">
      <c r="A1615" t="s">
        <v>3802</v>
      </c>
      <c r="B1615" s="1">
        <v>43035</v>
      </c>
      <c r="C1615">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25">
      <c r="A1616" t="s">
        <v>3805</v>
      </c>
      <c r="B1616" s="1">
        <v>41968</v>
      </c>
      <c r="C1616">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25">
      <c r="A1617" t="s">
        <v>3806</v>
      </c>
      <c r="B1617" s="1">
        <v>42147</v>
      </c>
      <c r="C1617">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25">
      <c r="A1618" t="s">
        <v>3807</v>
      </c>
      <c r="B1618" s="1">
        <v>41728</v>
      </c>
      <c r="C1618">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25">
      <c r="A1619" t="s">
        <v>3808</v>
      </c>
      <c r="B1619" s="1">
        <v>43098</v>
      </c>
      <c r="C1619">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25">
      <c r="A1620" t="s">
        <v>3808</v>
      </c>
      <c r="B1620" s="1">
        <v>43098</v>
      </c>
      <c r="C1620">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25">
      <c r="A1621" t="s">
        <v>3808</v>
      </c>
      <c r="B1621" s="1">
        <v>43098</v>
      </c>
      <c r="C162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25">
      <c r="A1622" t="s">
        <v>3809</v>
      </c>
      <c r="B1622" s="1">
        <v>42796</v>
      </c>
      <c r="C1622">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25">
      <c r="A1623" t="s">
        <v>3810</v>
      </c>
      <c r="B1623" s="1">
        <v>42099</v>
      </c>
      <c r="C1623">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25">
      <c r="A1624" t="s">
        <v>3811</v>
      </c>
      <c r="B1624" s="1">
        <v>42444</v>
      </c>
      <c r="C1624">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25">
      <c r="A1625" t="s">
        <v>3814</v>
      </c>
      <c r="B1625" s="1">
        <v>42365</v>
      </c>
      <c r="C1625">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25">
      <c r="A1626" t="s">
        <v>3815</v>
      </c>
      <c r="B1626" s="1">
        <v>42338</v>
      </c>
      <c r="C1626">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25">
      <c r="A1627" t="s">
        <v>3818</v>
      </c>
      <c r="B1627" s="1">
        <v>41744</v>
      </c>
      <c r="C1627">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25">
      <c r="A1628" t="s">
        <v>3819</v>
      </c>
      <c r="B1628" s="1">
        <v>41646</v>
      </c>
      <c r="C1628">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25">
      <c r="A1629" t="s">
        <v>3820</v>
      </c>
      <c r="B1629" s="1">
        <v>41934</v>
      </c>
      <c r="C1629">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25">
      <c r="A1630" t="s">
        <v>3824</v>
      </c>
      <c r="B1630" s="1">
        <v>42335</v>
      </c>
      <c r="C1630">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25">
      <c r="A1631" t="s">
        <v>3824</v>
      </c>
      <c r="B1631" s="1">
        <v>42335</v>
      </c>
      <c r="C163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25">
      <c r="A1632" t="s">
        <v>3824</v>
      </c>
      <c r="B1632" s="1">
        <v>42335</v>
      </c>
      <c r="C1632">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25">
      <c r="A1633" t="s">
        <v>3827</v>
      </c>
      <c r="B1633" s="1">
        <v>42004</v>
      </c>
      <c r="C1633">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25">
      <c r="A1634" t="s">
        <v>3827</v>
      </c>
      <c r="B1634" s="1">
        <v>42004</v>
      </c>
      <c r="C1634">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25">
      <c r="A1635" t="s">
        <v>3828</v>
      </c>
      <c r="B1635" s="1">
        <v>42699</v>
      </c>
      <c r="C1635">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25">
      <c r="A1636" t="s">
        <v>3829</v>
      </c>
      <c r="B1636" s="1">
        <v>42931</v>
      </c>
      <c r="C1636">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25">
      <c r="A1637" t="s">
        <v>3830</v>
      </c>
      <c r="B1637" s="1">
        <v>42451</v>
      </c>
      <c r="C1637">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25">
      <c r="A1638" t="s">
        <v>3831</v>
      </c>
      <c r="B1638" s="1">
        <v>43083</v>
      </c>
      <c r="C1638">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25">
      <c r="A1639" t="s">
        <v>3832</v>
      </c>
      <c r="B1639" s="1">
        <v>42608</v>
      </c>
      <c r="C1639">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25">
      <c r="A1640" t="s">
        <v>3833</v>
      </c>
      <c r="B1640" s="1">
        <v>43036</v>
      </c>
      <c r="C1640">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25">
      <c r="A1641" t="s">
        <v>3834</v>
      </c>
      <c r="B1641" s="1">
        <v>42257</v>
      </c>
      <c r="C164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25">
      <c r="A1642" t="s">
        <v>3835</v>
      </c>
      <c r="B1642" s="1">
        <v>42899</v>
      </c>
      <c r="C1642">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25">
      <c r="A1643" t="s">
        <v>3836</v>
      </c>
      <c r="B1643" s="1">
        <v>42173</v>
      </c>
      <c r="C1643">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25">
      <c r="A1644" t="s">
        <v>3837</v>
      </c>
      <c r="B1644" s="1">
        <v>42338</v>
      </c>
      <c r="C1644">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25">
      <c r="A1645" t="s">
        <v>3838</v>
      </c>
      <c r="B1645" s="1">
        <v>43052</v>
      </c>
      <c r="C1645">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25">
      <c r="A1646" t="s">
        <v>3839</v>
      </c>
      <c r="B1646" s="1">
        <v>42959</v>
      </c>
      <c r="C1646">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25">
      <c r="A1647" t="s">
        <v>3840</v>
      </c>
      <c r="B1647" s="1">
        <v>42678</v>
      </c>
      <c r="C1647">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25">
      <c r="A1648" t="s">
        <v>3843</v>
      </c>
      <c r="B1648" s="1">
        <v>42507</v>
      </c>
      <c r="C1648">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25">
      <c r="A1649" t="s">
        <v>3846</v>
      </c>
      <c r="B1649" s="1">
        <v>42818</v>
      </c>
      <c r="C1649">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25">
      <c r="A1650" t="s">
        <v>3847</v>
      </c>
      <c r="B1650" s="1">
        <v>41722</v>
      </c>
      <c r="C1650">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25">
      <c r="A1651" t="s">
        <v>3848</v>
      </c>
      <c r="B1651" s="1">
        <v>42414</v>
      </c>
      <c r="C165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25">
      <c r="A1652" t="s">
        <v>3848</v>
      </c>
      <c r="B1652" s="1">
        <v>42414</v>
      </c>
      <c r="C1652">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25">
      <c r="A1653" t="s">
        <v>3849</v>
      </c>
      <c r="B1653" s="1">
        <v>42894</v>
      </c>
      <c r="C1653">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25">
      <c r="A1654" t="s">
        <v>3850</v>
      </c>
      <c r="B1654" s="1">
        <v>41775</v>
      </c>
      <c r="C1654">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25">
      <c r="A1655" t="s">
        <v>3853</v>
      </c>
      <c r="B1655" s="1">
        <v>42038</v>
      </c>
      <c r="C1655">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25">
      <c r="A1656" t="s">
        <v>3854</v>
      </c>
      <c r="B1656" s="1">
        <v>42120</v>
      </c>
      <c r="C1656">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25">
      <c r="A1657" t="s">
        <v>3855</v>
      </c>
      <c r="B1657" s="1">
        <v>42107</v>
      </c>
      <c r="C1657">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25">
      <c r="A1658" t="s">
        <v>3856</v>
      </c>
      <c r="B1658" s="1">
        <v>42272</v>
      </c>
      <c r="C1658">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25">
      <c r="A1659" t="s">
        <v>3857</v>
      </c>
      <c r="B1659" s="1">
        <v>41726</v>
      </c>
      <c r="C1659">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25">
      <c r="A1660" t="s">
        <v>3858</v>
      </c>
      <c r="B1660" s="1">
        <v>42937</v>
      </c>
      <c r="C1660">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25">
      <c r="A1661" t="s">
        <v>3861</v>
      </c>
      <c r="B1661" s="1">
        <v>42427</v>
      </c>
      <c r="C166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25">
      <c r="A1662" t="s">
        <v>3864</v>
      </c>
      <c r="B1662" s="1">
        <v>42199</v>
      </c>
      <c r="C1662">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25">
      <c r="A1663" t="s">
        <v>3864</v>
      </c>
      <c r="B1663" s="1">
        <v>42199</v>
      </c>
      <c r="C1663">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25">
      <c r="A1664" t="s">
        <v>3867</v>
      </c>
      <c r="B1664" s="1">
        <v>42646</v>
      </c>
      <c r="C1664">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25">
      <c r="A1665" t="s">
        <v>3868</v>
      </c>
      <c r="B1665" s="1">
        <v>42703</v>
      </c>
      <c r="C1665">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25">
      <c r="A1666" t="s">
        <v>3869</v>
      </c>
      <c r="B1666" s="1">
        <v>42535</v>
      </c>
      <c r="C1666">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25">
      <c r="A1667" t="s">
        <v>3872</v>
      </c>
      <c r="B1667" s="1">
        <v>43072</v>
      </c>
      <c r="C1667">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25">
      <c r="A1668" t="s">
        <v>3872</v>
      </c>
      <c r="B1668" s="1">
        <v>43072</v>
      </c>
      <c r="C1668">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25">
      <c r="A1669" t="s">
        <v>3872</v>
      </c>
      <c r="B1669" s="1">
        <v>43072</v>
      </c>
      <c r="C1669">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25">
      <c r="A1670" t="s">
        <v>3874</v>
      </c>
      <c r="B1670" s="1">
        <v>42729</v>
      </c>
      <c r="C1670">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25">
      <c r="A1671" t="s">
        <v>3877</v>
      </c>
      <c r="B1671" s="1">
        <v>42960</v>
      </c>
      <c r="C167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25">
      <c r="A1672" t="s">
        <v>3877</v>
      </c>
      <c r="B1672" s="1">
        <v>42960</v>
      </c>
      <c r="C1672">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25">
      <c r="A1673" t="s">
        <v>3880</v>
      </c>
      <c r="B1673" s="1">
        <v>42707</v>
      </c>
      <c r="C1673">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25">
      <c r="A1674" t="s">
        <v>3880</v>
      </c>
      <c r="B1674" s="1">
        <v>42707</v>
      </c>
      <c r="C1674">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25">
      <c r="A1675" t="s">
        <v>3882</v>
      </c>
      <c r="B1675" s="1">
        <v>42488</v>
      </c>
      <c r="C1675">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25">
      <c r="A1676" t="s">
        <v>3883</v>
      </c>
      <c r="B1676" s="1">
        <v>42328</v>
      </c>
      <c r="C1676">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25">
      <c r="A1677" t="s">
        <v>3886</v>
      </c>
      <c r="B1677" s="1">
        <v>43059</v>
      </c>
      <c r="C1677">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25">
      <c r="A1678" t="s">
        <v>3887</v>
      </c>
      <c r="B1678" s="1">
        <v>42941</v>
      </c>
      <c r="C1678">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25">
      <c r="A1679" t="s">
        <v>3890</v>
      </c>
      <c r="B1679" s="1">
        <v>42566</v>
      </c>
      <c r="C1679">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25">
      <c r="A1680" t="s">
        <v>3891</v>
      </c>
      <c r="B1680" s="1">
        <v>42718</v>
      </c>
      <c r="C1680">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25">
      <c r="A1681" t="s">
        <v>3892</v>
      </c>
      <c r="B1681" s="1">
        <v>41699</v>
      </c>
      <c r="C168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25">
      <c r="A1682" t="s">
        <v>3892</v>
      </c>
      <c r="B1682" s="1">
        <v>41699</v>
      </c>
      <c r="C1682">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25">
      <c r="A1683" t="s">
        <v>3893</v>
      </c>
      <c r="B1683" s="1">
        <v>43013</v>
      </c>
      <c r="C1683">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25">
      <c r="A1684" t="s">
        <v>3893</v>
      </c>
      <c r="B1684" s="1">
        <v>43013</v>
      </c>
      <c r="C1684">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25">
      <c r="A1685" t="s">
        <v>3893</v>
      </c>
      <c r="B1685" s="1">
        <v>43013</v>
      </c>
      <c r="C1685">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25">
      <c r="A1686" t="s">
        <v>3894</v>
      </c>
      <c r="B1686" s="1">
        <v>42653</v>
      </c>
      <c r="C1686">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25">
      <c r="A1687" t="s">
        <v>3894</v>
      </c>
      <c r="B1687" s="1">
        <v>42653</v>
      </c>
      <c r="C1687">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25">
      <c r="A1688" t="s">
        <v>3897</v>
      </c>
      <c r="B1688" s="1">
        <v>42232</v>
      </c>
      <c r="C1688">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25">
      <c r="A1689" t="s">
        <v>3898</v>
      </c>
      <c r="B1689" s="1">
        <v>41892</v>
      </c>
      <c r="C1689">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25">
      <c r="A1690" t="s">
        <v>3900</v>
      </c>
      <c r="B1690" s="1">
        <v>42328</v>
      </c>
      <c r="C1690">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25">
      <c r="A1691" t="s">
        <v>3901</v>
      </c>
      <c r="B1691" s="1">
        <v>43042</v>
      </c>
      <c r="C169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25">
      <c r="A1692" t="s">
        <v>3904</v>
      </c>
      <c r="B1692" s="1">
        <v>41763</v>
      </c>
      <c r="C1692">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25">
      <c r="A1693" t="s">
        <v>3905</v>
      </c>
      <c r="B1693" s="1">
        <v>41974</v>
      </c>
      <c r="C1693">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25">
      <c r="A1694" t="s">
        <v>3905</v>
      </c>
      <c r="B1694" s="1">
        <v>41974</v>
      </c>
      <c r="C1694">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25">
      <c r="A1695" t="s">
        <v>3906</v>
      </c>
      <c r="B1695" s="1">
        <v>42325</v>
      </c>
      <c r="C1695">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25">
      <c r="A1696" t="s">
        <v>3907</v>
      </c>
      <c r="B1696" s="1">
        <v>42880</v>
      </c>
      <c r="C1696">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25">
      <c r="A1697" t="s">
        <v>3908</v>
      </c>
      <c r="B1697" s="1">
        <v>41891</v>
      </c>
      <c r="C1697">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25">
      <c r="A1698" t="s">
        <v>3909</v>
      </c>
      <c r="B1698" s="1">
        <v>41841</v>
      </c>
      <c r="C1698">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25">
      <c r="A1699" t="s">
        <v>3910</v>
      </c>
      <c r="B1699" s="1">
        <v>42258</v>
      </c>
      <c r="C1699">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25">
      <c r="A1700" t="s">
        <v>3911</v>
      </c>
      <c r="B1700" s="1">
        <v>42376</v>
      </c>
      <c r="C1700">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25">
      <c r="A1701" t="s">
        <v>3912</v>
      </c>
      <c r="B1701" s="1">
        <v>42180</v>
      </c>
      <c r="C170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25">
      <c r="A1702" t="s">
        <v>3913</v>
      </c>
      <c r="B1702" s="1">
        <v>42916</v>
      </c>
      <c r="C1702">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25">
      <c r="A1703" t="s">
        <v>3914</v>
      </c>
      <c r="B1703" s="1">
        <v>42968</v>
      </c>
      <c r="C1703">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25">
      <c r="A1704" t="s">
        <v>3917</v>
      </c>
      <c r="B1704" s="1">
        <v>42805</v>
      </c>
      <c r="C1704">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25">
      <c r="A1705" t="s">
        <v>3921</v>
      </c>
      <c r="B1705" s="1">
        <v>41908</v>
      </c>
      <c r="C1705">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25">
      <c r="A1706" t="s">
        <v>3924</v>
      </c>
      <c r="B1706" s="1">
        <v>42244</v>
      </c>
      <c r="C1706">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25">
      <c r="A1707" t="s">
        <v>3924</v>
      </c>
      <c r="B1707" s="1">
        <v>42244</v>
      </c>
      <c r="C1707">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25">
      <c r="A1708" t="s">
        <v>3925</v>
      </c>
      <c r="B1708" s="1">
        <v>42297</v>
      </c>
      <c r="C1708">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25">
      <c r="A1709" t="s">
        <v>3926</v>
      </c>
      <c r="B1709" s="1">
        <v>42736</v>
      </c>
      <c r="C1709">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25">
      <c r="A1710" t="s">
        <v>3926</v>
      </c>
      <c r="B1710" s="1">
        <v>42736</v>
      </c>
      <c r="C1710">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25">
      <c r="A1711" t="s">
        <v>3927</v>
      </c>
      <c r="B1711" s="1">
        <v>42178</v>
      </c>
      <c r="C171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25">
      <c r="A1712" t="s">
        <v>3929</v>
      </c>
      <c r="B1712" s="1">
        <v>42663</v>
      </c>
      <c r="C1712">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25">
      <c r="A1713" t="s">
        <v>3932</v>
      </c>
      <c r="B1713" s="1">
        <v>42943</v>
      </c>
      <c r="C1713">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25">
      <c r="A1714" t="s">
        <v>3933</v>
      </c>
      <c r="B1714" s="1">
        <v>42783</v>
      </c>
      <c r="C1714">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25">
      <c r="A1715" t="s">
        <v>3936</v>
      </c>
      <c r="B1715" s="1">
        <v>43077</v>
      </c>
      <c r="C1715">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25">
      <c r="A1716" t="s">
        <v>3937</v>
      </c>
      <c r="B1716" s="1">
        <v>43057</v>
      </c>
      <c r="C1716">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25">
      <c r="A1717" t="s">
        <v>3940</v>
      </c>
      <c r="B1717" s="1">
        <v>42705</v>
      </c>
      <c r="C1717">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25">
      <c r="A1718" t="s">
        <v>3940</v>
      </c>
      <c r="B1718" s="1">
        <v>42705</v>
      </c>
      <c r="C1718">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25">
      <c r="A1719" t="s">
        <v>3941</v>
      </c>
      <c r="B1719" s="1">
        <v>42976</v>
      </c>
      <c r="C1719">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25">
      <c r="A1720" t="s">
        <v>3942</v>
      </c>
      <c r="B1720" s="1">
        <v>42938</v>
      </c>
      <c r="C1720">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25">
      <c r="A1721" t="s">
        <v>3943</v>
      </c>
      <c r="B1721" s="1">
        <v>42685</v>
      </c>
      <c r="C172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25">
      <c r="A1722" t="s">
        <v>3943</v>
      </c>
      <c r="B1722" s="1">
        <v>42685</v>
      </c>
      <c r="C1722">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25">
      <c r="A1723" t="s">
        <v>3944</v>
      </c>
      <c r="B1723" s="1">
        <v>42985</v>
      </c>
      <c r="C1723">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25">
      <c r="A1724" t="s">
        <v>3946</v>
      </c>
      <c r="B1724" s="1">
        <v>42973</v>
      </c>
      <c r="C1724">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25">
      <c r="A1725" t="s">
        <v>3947</v>
      </c>
      <c r="B1725" s="1">
        <v>42285</v>
      </c>
      <c r="C1725">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25">
      <c r="A1726" t="s">
        <v>3948</v>
      </c>
      <c r="B1726" s="1">
        <v>42594</v>
      </c>
      <c r="C1726">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25">
      <c r="A1727" t="s">
        <v>3951</v>
      </c>
      <c r="B1727" s="1">
        <v>41952</v>
      </c>
      <c r="C1727">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25">
      <c r="A1728" t="s">
        <v>3952</v>
      </c>
      <c r="B1728" s="1">
        <v>42405</v>
      </c>
      <c r="C1728">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25">
      <c r="A1729" t="s">
        <v>3953</v>
      </c>
      <c r="B1729" s="1">
        <v>41665</v>
      </c>
      <c r="C1729">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25">
      <c r="A1730" t="s">
        <v>3955</v>
      </c>
      <c r="B1730" s="1">
        <v>42647</v>
      </c>
      <c r="C1730">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25">
      <c r="A1731" t="s">
        <v>3956</v>
      </c>
      <c r="B1731" s="1">
        <v>42416</v>
      </c>
      <c r="C173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25">
      <c r="A1732" t="s">
        <v>3959</v>
      </c>
      <c r="B1732" s="1">
        <v>42310</v>
      </c>
      <c r="C1732">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25">
      <c r="A1733" t="s">
        <v>3959</v>
      </c>
      <c r="B1733" s="1">
        <v>42310</v>
      </c>
      <c r="C1733">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25">
      <c r="A1734" t="s">
        <v>3960</v>
      </c>
      <c r="B1734" s="1">
        <v>42582</v>
      </c>
      <c r="C1734">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25">
      <c r="A1735" t="s">
        <v>3961</v>
      </c>
      <c r="B1735" s="1">
        <v>43045</v>
      </c>
      <c r="C1735">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25">
      <c r="A1736" t="s">
        <v>3961</v>
      </c>
      <c r="B1736" s="1">
        <v>43045</v>
      </c>
      <c r="C1736">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25">
      <c r="A1737" t="s">
        <v>3962</v>
      </c>
      <c r="B1737" s="1">
        <v>42218</v>
      </c>
      <c r="C1737">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25">
      <c r="A1738" t="s">
        <v>3963</v>
      </c>
      <c r="B1738" s="1">
        <v>42329</v>
      </c>
      <c r="C1738">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25">
      <c r="A1739" t="s">
        <v>3964</v>
      </c>
      <c r="B1739" s="1">
        <v>42873</v>
      </c>
      <c r="C1739">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25">
      <c r="A1740" t="s">
        <v>3964</v>
      </c>
      <c r="B1740" s="1">
        <v>42873</v>
      </c>
      <c r="C1740">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25">
      <c r="A1741" t="s">
        <v>3965</v>
      </c>
      <c r="B1741" s="1">
        <v>42260</v>
      </c>
      <c r="C174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25">
      <c r="A1742" t="s">
        <v>3966</v>
      </c>
      <c r="B1742" s="1">
        <v>43056</v>
      </c>
      <c r="C1742">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25">
      <c r="A1743" t="s">
        <v>3967</v>
      </c>
      <c r="B1743" s="1">
        <v>42338</v>
      </c>
      <c r="C1743">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25">
      <c r="A1744" t="s">
        <v>3969</v>
      </c>
      <c r="B1744" s="1">
        <v>42316</v>
      </c>
      <c r="C1744">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25">
      <c r="A1745" t="s">
        <v>3969</v>
      </c>
      <c r="B1745" s="1">
        <v>42316</v>
      </c>
      <c r="C1745">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25">
      <c r="A1746" t="s">
        <v>3970</v>
      </c>
      <c r="B1746" s="1">
        <v>42120</v>
      </c>
      <c r="C1746">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25">
      <c r="A1747" t="s">
        <v>3972</v>
      </c>
      <c r="B1747" s="1">
        <v>42681</v>
      </c>
      <c r="C1747">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25">
      <c r="A1748" t="s">
        <v>3975</v>
      </c>
      <c r="B1748" s="1">
        <v>41915</v>
      </c>
      <c r="C1748">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25">
      <c r="A1749" t="s">
        <v>3976</v>
      </c>
      <c r="B1749" s="1">
        <v>42464</v>
      </c>
      <c r="C1749">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25">
      <c r="A1750" t="s">
        <v>3977</v>
      </c>
      <c r="B1750" s="1">
        <v>42551</v>
      </c>
      <c r="C1750">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25">
      <c r="A1751" t="s">
        <v>3978</v>
      </c>
      <c r="B1751" s="1">
        <v>42856</v>
      </c>
      <c r="C175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25">
      <c r="A1752" t="s">
        <v>3978</v>
      </c>
      <c r="B1752" s="1">
        <v>42856</v>
      </c>
      <c r="C1752">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25">
      <c r="A1753" t="s">
        <v>3979</v>
      </c>
      <c r="B1753" s="1">
        <v>43028</v>
      </c>
      <c r="C1753">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25">
      <c r="A1754" t="s">
        <v>3982</v>
      </c>
      <c r="B1754" s="1">
        <v>41863</v>
      </c>
      <c r="C1754">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25">
      <c r="A1755" t="s">
        <v>3983</v>
      </c>
      <c r="B1755" s="1">
        <v>42068</v>
      </c>
      <c r="C1755">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25">
      <c r="A1756" t="s">
        <v>3984</v>
      </c>
      <c r="B1756" s="1">
        <v>42765</v>
      </c>
      <c r="C1756">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25">
      <c r="A1757" t="s">
        <v>3987</v>
      </c>
      <c r="B1757" s="1">
        <v>42729</v>
      </c>
      <c r="C1757">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25">
      <c r="A1758" t="s">
        <v>3988</v>
      </c>
      <c r="B1758" s="1">
        <v>42663</v>
      </c>
      <c r="C1758">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25">
      <c r="A1759" t="s">
        <v>3989</v>
      </c>
      <c r="B1759" s="1">
        <v>42864</v>
      </c>
      <c r="C1759">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25">
      <c r="A1760" t="s">
        <v>3990</v>
      </c>
      <c r="B1760" s="1">
        <v>42359</v>
      </c>
      <c r="C1760">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25">
      <c r="A1761" t="s">
        <v>3991</v>
      </c>
      <c r="B1761" s="1">
        <v>42190</v>
      </c>
      <c r="C176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25">
      <c r="A1762" t="s">
        <v>3992</v>
      </c>
      <c r="B1762" s="1">
        <v>42942</v>
      </c>
      <c r="C1762">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25">
      <c r="A1763" t="s">
        <v>3995</v>
      </c>
      <c r="B1763" s="1">
        <v>43042</v>
      </c>
      <c r="C1763">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25">
      <c r="A1764" t="s">
        <v>3996</v>
      </c>
      <c r="B1764" s="1">
        <v>41699</v>
      </c>
      <c r="C1764">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25">
      <c r="A1765" t="s">
        <v>3999</v>
      </c>
      <c r="B1765" s="1">
        <v>42761</v>
      </c>
      <c r="C1765">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25">
      <c r="A1766" t="s">
        <v>4000</v>
      </c>
      <c r="B1766" s="1">
        <v>41832</v>
      </c>
      <c r="C1766">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25">
      <c r="A1767" t="s">
        <v>4001</v>
      </c>
      <c r="B1767" s="1">
        <v>42438</v>
      </c>
      <c r="C1767">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25">
      <c r="A1768" t="s">
        <v>4003</v>
      </c>
      <c r="B1768" s="1">
        <v>42838</v>
      </c>
      <c r="C1768">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25">
      <c r="A1769" t="s">
        <v>4004</v>
      </c>
      <c r="B1769" s="1">
        <v>41719</v>
      </c>
      <c r="C1769">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25">
      <c r="A1770" t="s">
        <v>4004</v>
      </c>
      <c r="B1770" s="1">
        <v>41719</v>
      </c>
      <c r="C1770">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25">
      <c r="A1771" t="s">
        <v>4005</v>
      </c>
      <c r="B1771" s="1">
        <v>42124</v>
      </c>
      <c r="C177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25">
      <c r="A1772" t="s">
        <v>4005</v>
      </c>
      <c r="B1772" s="1">
        <v>42124</v>
      </c>
      <c r="C1772">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25">
      <c r="A1773" t="s">
        <v>4005</v>
      </c>
      <c r="B1773" s="1">
        <v>42124</v>
      </c>
      <c r="C1773">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25">
      <c r="A1774" t="s">
        <v>4006</v>
      </c>
      <c r="B1774" s="1">
        <v>42858</v>
      </c>
      <c r="C1774">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25">
      <c r="A1775" t="s">
        <v>4006</v>
      </c>
      <c r="B1775" s="1">
        <v>42858</v>
      </c>
      <c r="C1775">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25">
      <c r="A1776" t="s">
        <v>4007</v>
      </c>
      <c r="B1776" s="1">
        <v>42608</v>
      </c>
      <c r="C1776">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25">
      <c r="A1777" t="s">
        <v>4009</v>
      </c>
      <c r="B1777" s="1">
        <v>42737</v>
      </c>
      <c r="C1777">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25">
      <c r="A1778" t="s">
        <v>4010</v>
      </c>
      <c r="B1778" s="1">
        <v>42532</v>
      </c>
      <c r="C1778">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25">
      <c r="A1779" t="s">
        <v>4011</v>
      </c>
      <c r="B1779" s="1">
        <v>42660</v>
      </c>
      <c r="C1779">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25">
      <c r="A1780" t="s">
        <v>4012</v>
      </c>
      <c r="B1780" s="1">
        <v>42698</v>
      </c>
      <c r="C1780">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25">
      <c r="A1781" t="s">
        <v>4015</v>
      </c>
      <c r="B1781" s="1">
        <v>42408</v>
      </c>
      <c r="C178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25">
      <c r="A1782" t="s">
        <v>4018</v>
      </c>
      <c r="B1782" s="1">
        <v>43092</v>
      </c>
      <c r="C1782">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25">
      <c r="A1783" t="s">
        <v>4020</v>
      </c>
      <c r="B1783" s="1">
        <v>42705</v>
      </c>
      <c r="C1783">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25">
      <c r="A1784" t="s">
        <v>4020</v>
      </c>
      <c r="B1784" s="1">
        <v>42705</v>
      </c>
      <c r="C1784">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25">
      <c r="A1785" t="s">
        <v>4023</v>
      </c>
      <c r="B1785" s="1">
        <v>43041</v>
      </c>
      <c r="C1785">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25">
      <c r="A1786" t="s">
        <v>4024</v>
      </c>
      <c r="B1786" s="1">
        <v>42343</v>
      </c>
      <c r="C1786">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25">
      <c r="A1787" t="s">
        <v>4027</v>
      </c>
      <c r="B1787" s="1">
        <v>42924</v>
      </c>
      <c r="C1787">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25">
      <c r="A1788" t="s">
        <v>4027</v>
      </c>
      <c r="B1788" s="1">
        <v>42924</v>
      </c>
      <c r="C1788">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25">
      <c r="A1789" t="s">
        <v>4030</v>
      </c>
      <c r="B1789" s="1">
        <v>42689</v>
      </c>
      <c r="C1789">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25">
      <c r="A1790" t="s">
        <v>4031</v>
      </c>
      <c r="B1790" s="1">
        <v>42804</v>
      </c>
      <c r="C1790">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25">
      <c r="A1791" t="s">
        <v>4032</v>
      </c>
      <c r="B1791" s="1">
        <v>42864</v>
      </c>
      <c r="C179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25">
      <c r="A1792" t="s">
        <v>4033</v>
      </c>
      <c r="B1792" s="1">
        <v>43020</v>
      </c>
      <c r="C1792">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25">
      <c r="A1793" t="s">
        <v>4033</v>
      </c>
      <c r="B1793" s="1">
        <v>43020</v>
      </c>
      <c r="C1793">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25">
      <c r="A1794" t="s">
        <v>4036</v>
      </c>
      <c r="B1794" s="1">
        <v>42723</v>
      </c>
      <c r="C1794">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25">
      <c r="A1795" t="s">
        <v>4037</v>
      </c>
      <c r="B1795" s="1">
        <v>43047</v>
      </c>
      <c r="C1795">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25">
      <c r="A1796" t="s">
        <v>4038</v>
      </c>
      <c r="B1796" s="1">
        <v>41896</v>
      </c>
      <c r="C1796">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25">
      <c r="A1797" t="s">
        <v>4039</v>
      </c>
      <c r="B1797" s="1">
        <v>43031</v>
      </c>
      <c r="C1797">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25">
      <c r="A1798" t="s">
        <v>4039</v>
      </c>
      <c r="B1798" s="1">
        <v>43031</v>
      </c>
      <c r="C1798">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25">
      <c r="A1799" t="s">
        <v>4039</v>
      </c>
      <c r="B1799" s="1">
        <v>43031</v>
      </c>
      <c r="C1799">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25">
      <c r="A1800" t="s">
        <v>4039</v>
      </c>
      <c r="B1800" s="1">
        <v>43031</v>
      </c>
      <c r="C1800">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25">
      <c r="A1801" t="s">
        <v>4040</v>
      </c>
      <c r="B1801" s="1">
        <v>42478</v>
      </c>
      <c r="C180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25">
      <c r="A1802" t="s">
        <v>4040</v>
      </c>
      <c r="B1802" s="1">
        <v>42478</v>
      </c>
      <c r="C1802">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25">
      <c r="A1803" t="s">
        <v>4041</v>
      </c>
      <c r="B1803" s="1">
        <v>42883</v>
      </c>
      <c r="C1803">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25">
      <c r="A1804" t="s">
        <v>4042</v>
      </c>
      <c r="B1804" s="1">
        <v>42685</v>
      </c>
      <c r="C1804">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25">
      <c r="A1805" t="s">
        <v>4044</v>
      </c>
      <c r="B1805" s="1">
        <v>42848</v>
      </c>
      <c r="C1805">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25">
      <c r="A1806" t="s">
        <v>4044</v>
      </c>
      <c r="B1806" s="1">
        <v>42848</v>
      </c>
      <c r="C1806">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25">
      <c r="A1807" t="s">
        <v>4046</v>
      </c>
      <c r="B1807" s="1">
        <v>43002</v>
      </c>
      <c r="C1807">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25">
      <c r="A1808" t="s">
        <v>4047</v>
      </c>
      <c r="B1808" s="1">
        <v>42402</v>
      </c>
      <c r="C1808">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25">
      <c r="A1809" t="s">
        <v>4048</v>
      </c>
      <c r="B1809" s="1">
        <v>42064</v>
      </c>
      <c r="C1809">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25">
      <c r="A1810" t="s">
        <v>4049</v>
      </c>
      <c r="B1810" s="1">
        <v>42492</v>
      </c>
      <c r="C1810">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25">
      <c r="A1811" t="s">
        <v>4050</v>
      </c>
      <c r="B1811" s="1">
        <v>42402</v>
      </c>
      <c r="C181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25">
      <c r="A1812" t="s">
        <v>4051</v>
      </c>
      <c r="B1812" s="1">
        <v>42890</v>
      </c>
      <c r="C1812">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25">
      <c r="A1813" t="s">
        <v>4055</v>
      </c>
      <c r="B1813" s="1">
        <v>43073</v>
      </c>
      <c r="C1813">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25">
      <c r="A1814" t="s">
        <v>4055</v>
      </c>
      <c r="B1814" s="1">
        <v>43073</v>
      </c>
      <c r="C1814">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25">
      <c r="A1815" t="s">
        <v>4055</v>
      </c>
      <c r="B1815" s="1">
        <v>43073</v>
      </c>
      <c r="C1815">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25">
      <c r="A1816" t="s">
        <v>4056</v>
      </c>
      <c r="B1816" s="1">
        <v>42380</v>
      </c>
      <c r="C1816">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25">
      <c r="A1817" t="s">
        <v>4057</v>
      </c>
      <c r="B1817" s="1">
        <v>42810</v>
      </c>
      <c r="C1817">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25">
      <c r="A1818" t="s">
        <v>4058</v>
      </c>
      <c r="B1818" s="1">
        <v>43049</v>
      </c>
      <c r="C1818">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25">
      <c r="A1819" t="s">
        <v>4059</v>
      </c>
      <c r="B1819" s="1">
        <v>42704</v>
      </c>
      <c r="C1819">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25">
      <c r="A1820" t="s">
        <v>4060</v>
      </c>
      <c r="B1820" s="1">
        <v>42360</v>
      </c>
      <c r="C1820">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25">
      <c r="A1821" t="s">
        <v>4061</v>
      </c>
      <c r="B1821" s="1">
        <v>42456</v>
      </c>
      <c r="C182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25">
      <c r="A1822" t="s">
        <v>4061</v>
      </c>
      <c r="B1822" s="1">
        <v>42456</v>
      </c>
      <c r="C1822">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25">
      <c r="A1823" t="s">
        <v>4062</v>
      </c>
      <c r="B1823" s="1">
        <v>42258</v>
      </c>
      <c r="C1823">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25">
      <c r="A1824" t="s">
        <v>4063</v>
      </c>
      <c r="B1824" s="1">
        <v>42713</v>
      </c>
      <c r="C1824">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25">
      <c r="A1825" t="s">
        <v>4064</v>
      </c>
      <c r="B1825" s="1">
        <v>42727</v>
      </c>
      <c r="C1825">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25">
      <c r="A1826" t="s">
        <v>4065</v>
      </c>
      <c r="B1826" s="1">
        <v>42462</v>
      </c>
      <c r="C1826">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25">
      <c r="A1827" t="s">
        <v>4066</v>
      </c>
      <c r="B1827" s="1">
        <v>42855</v>
      </c>
      <c r="C1827">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25">
      <c r="A1828" t="s">
        <v>4068</v>
      </c>
      <c r="B1828" s="1">
        <v>42919</v>
      </c>
      <c r="C1828">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25">
      <c r="A1829" t="s">
        <v>4069</v>
      </c>
      <c r="B1829" s="1">
        <v>43091</v>
      </c>
      <c r="C1829">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25">
      <c r="A1830" t="s">
        <v>4070</v>
      </c>
      <c r="B1830" s="1">
        <v>41779</v>
      </c>
      <c r="C1830">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25">
      <c r="A1831" t="s">
        <v>4072</v>
      </c>
      <c r="B1831" s="1">
        <v>42848</v>
      </c>
      <c r="C183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25">
      <c r="A1832" t="s">
        <v>4074</v>
      </c>
      <c r="B1832" s="1">
        <v>41794</v>
      </c>
      <c r="C1832">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25">
      <c r="A1833" t="s">
        <v>4074</v>
      </c>
      <c r="B1833" s="1">
        <v>41794</v>
      </c>
      <c r="C1833">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25">
      <c r="A1834" t="s">
        <v>4074</v>
      </c>
      <c r="B1834" s="1">
        <v>41794</v>
      </c>
      <c r="C1834">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25">
      <c r="A1835" t="s">
        <v>4075</v>
      </c>
      <c r="B1835" s="1">
        <v>42797</v>
      </c>
      <c r="C1835">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25">
      <c r="A1836" t="s">
        <v>4076</v>
      </c>
      <c r="B1836" s="1">
        <v>43045</v>
      </c>
      <c r="C1836">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25">
      <c r="A1837" t="s">
        <v>4077</v>
      </c>
      <c r="B1837" s="1">
        <v>42254</v>
      </c>
      <c r="C1837">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25">
      <c r="A1838" t="s">
        <v>4080</v>
      </c>
      <c r="B1838" s="1">
        <v>42579</v>
      </c>
      <c r="C1838">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25">
      <c r="A1839" t="s">
        <v>4081</v>
      </c>
      <c r="B1839" s="1">
        <v>42972</v>
      </c>
      <c r="C1839">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25">
      <c r="A1840" t="s">
        <v>4082</v>
      </c>
      <c r="B1840" s="1">
        <v>42852</v>
      </c>
      <c r="C1840">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25">
      <c r="A1841" t="s">
        <v>4085</v>
      </c>
      <c r="B1841" s="1">
        <v>42316</v>
      </c>
      <c r="C184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25">
      <c r="A1842" t="s">
        <v>4086</v>
      </c>
      <c r="B1842" s="1">
        <v>42699</v>
      </c>
      <c r="C1842">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25">
      <c r="A1843" t="s">
        <v>4087</v>
      </c>
      <c r="B1843" s="1">
        <v>42343</v>
      </c>
      <c r="C1843">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25">
      <c r="A1844" t="s">
        <v>4088</v>
      </c>
      <c r="B1844" s="1">
        <v>41895</v>
      </c>
      <c r="C1844">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25">
      <c r="A1845" t="s">
        <v>4089</v>
      </c>
      <c r="B1845" s="1">
        <v>43064</v>
      </c>
      <c r="C1845">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25">
      <c r="A1846" t="s">
        <v>4090</v>
      </c>
      <c r="B1846" s="1">
        <v>42136</v>
      </c>
      <c r="C1846">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25">
      <c r="A1847" t="s">
        <v>4091</v>
      </c>
      <c r="B1847" s="1">
        <v>42824</v>
      </c>
      <c r="C1847">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25">
      <c r="A1848" t="s">
        <v>4092</v>
      </c>
      <c r="B1848" s="1">
        <v>42000</v>
      </c>
      <c r="C1848">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25">
      <c r="A1849" t="s">
        <v>4093</v>
      </c>
      <c r="B1849" s="1">
        <v>42782</v>
      </c>
      <c r="C1849">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25">
      <c r="A1850" t="s">
        <v>4093</v>
      </c>
      <c r="B1850" s="1">
        <v>42782</v>
      </c>
      <c r="C1850">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25">
      <c r="A1851" t="s">
        <v>4094</v>
      </c>
      <c r="B1851" s="1">
        <v>43032</v>
      </c>
      <c r="C185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25">
      <c r="A1852" t="s">
        <v>4096</v>
      </c>
      <c r="B1852" s="1">
        <v>42993</v>
      </c>
      <c r="C1852">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25">
      <c r="A1853" t="s">
        <v>4097</v>
      </c>
      <c r="B1853" s="1">
        <v>42901</v>
      </c>
      <c r="C1853">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25">
      <c r="A1854" t="s">
        <v>4097</v>
      </c>
      <c r="B1854" s="1">
        <v>42901</v>
      </c>
      <c r="C1854">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25">
      <c r="A1855" t="s">
        <v>4098</v>
      </c>
      <c r="B1855" s="1">
        <v>41890</v>
      </c>
      <c r="C1855">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25">
      <c r="A1856" t="s">
        <v>4099</v>
      </c>
      <c r="B1856" s="1">
        <v>41959</v>
      </c>
      <c r="C1856">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25">
      <c r="A1857" t="s">
        <v>4100</v>
      </c>
      <c r="B1857" s="1">
        <v>41701</v>
      </c>
      <c r="C1857">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25">
      <c r="A1858" t="s">
        <v>4101</v>
      </c>
      <c r="B1858" s="1">
        <v>42341</v>
      </c>
      <c r="C1858">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25">
      <c r="A1859" t="s">
        <v>4102</v>
      </c>
      <c r="B1859" s="1">
        <v>42533</v>
      </c>
      <c r="C1859">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25">
      <c r="A1860" t="s">
        <v>4102</v>
      </c>
      <c r="B1860" s="1">
        <v>42533</v>
      </c>
      <c r="C1860">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25">
      <c r="A1861" t="s">
        <v>4103</v>
      </c>
      <c r="B1861" s="1">
        <v>42365</v>
      </c>
      <c r="C186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25">
      <c r="A1862" t="s">
        <v>4103</v>
      </c>
      <c r="B1862" s="1">
        <v>42365</v>
      </c>
      <c r="C1862">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25">
      <c r="A1863" t="s">
        <v>4104</v>
      </c>
      <c r="B1863" s="1">
        <v>42913</v>
      </c>
      <c r="C1863">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25">
      <c r="A1864" t="s">
        <v>4105</v>
      </c>
      <c r="B1864" s="1">
        <v>42279</v>
      </c>
      <c r="C1864">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25">
      <c r="A1865" t="s">
        <v>4107</v>
      </c>
      <c r="B1865" s="1">
        <v>42768</v>
      </c>
      <c r="C1865">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25">
      <c r="A1866" t="s">
        <v>4108</v>
      </c>
      <c r="B1866" s="1">
        <v>42573</v>
      </c>
      <c r="C1866">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25">
      <c r="A1867" t="s">
        <v>4109</v>
      </c>
      <c r="B1867" s="1">
        <v>42625</v>
      </c>
      <c r="C1867">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25">
      <c r="A1868" t="s">
        <v>4110</v>
      </c>
      <c r="B1868" s="1">
        <v>42553</v>
      </c>
      <c r="C1868">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25">
      <c r="A1869" t="s">
        <v>4111</v>
      </c>
      <c r="B1869" s="1">
        <v>43082</v>
      </c>
      <c r="C1869">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25">
      <c r="A1870" t="s">
        <v>4114</v>
      </c>
      <c r="B1870" s="1">
        <v>42064</v>
      </c>
      <c r="C1870">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25">
      <c r="A1871" t="s">
        <v>4115</v>
      </c>
      <c r="B1871" s="1">
        <v>42628</v>
      </c>
      <c r="C187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25">
      <c r="A1872" t="s">
        <v>4117</v>
      </c>
      <c r="B1872" s="1">
        <v>42901</v>
      </c>
      <c r="C1872">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25">
      <c r="A1873" t="s">
        <v>4117</v>
      </c>
      <c r="B1873" s="1">
        <v>42901</v>
      </c>
      <c r="C1873">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25">
      <c r="A1874" t="s">
        <v>4118</v>
      </c>
      <c r="B1874" s="1">
        <v>42684</v>
      </c>
      <c r="C1874">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25">
      <c r="A1875" t="s">
        <v>4119</v>
      </c>
      <c r="B1875" s="1">
        <v>42625</v>
      </c>
      <c r="C1875">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25">
      <c r="A1876" t="s">
        <v>4121</v>
      </c>
      <c r="B1876" s="1">
        <v>42211</v>
      </c>
      <c r="C1876">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25">
      <c r="A1877" t="s">
        <v>4122</v>
      </c>
      <c r="B1877" s="1">
        <v>42323</v>
      </c>
      <c r="C1877">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25">
      <c r="A1878" t="s">
        <v>4123</v>
      </c>
      <c r="B1878" s="1">
        <v>42187</v>
      </c>
      <c r="C1878">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25">
      <c r="A1879" t="s">
        <v>4124</v>
      </c>
      <c r="B1879" s="1">
        <v>42258</v>
      </c>
      <c r="C1879">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25">
      <c r="A1880" t="s">
        <v>4125</v>
      </c>
      <c r="B1880" s="1">
        <v>41902</v>
      </c>
      <c r="C1880">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25">
      <c r="A1881" t="s">
        <v>4128</v>
      </c>
      <c r="B1881" s="1">
        <v>43070</v>
      </c>
      <c r="C188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25">
      <c r="A1882" t="s">
        <v>4129</v>
      </c>
      <c r="B1882" s="1">
        <v>43070</v>
      </c>
      <c r="C1882">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25">
      <c r="A1883" t="s">
        <v>4131</v>
      </c>
      <c r="B1883" s="1">
        <v>42629</v>
      </c>
      <c r="C1883">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25">
      <c r="A1884" t="s">
        <v>4134</v>
      </c>
      <c r="B1884" s="1">
        <v>42339</v>
      </c>
      <c r="C1884">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25">
      <c r="A1885" t="s">
        <v>4135</v>
      </c>
      <c r="B1885" s="1">
        <v>41856</v>
      </c>
      <c r="C1885">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25">
      <c r="A1886" t="s">
        <v>4136</v>
      </c>
      <c r="B1886" s="1">
        <v>42597</v>
      </c>
      <c r="C1886">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25">
      <c r="A1887" t="s">
        <v>4137</v>
      </c>
      <c r="B1887" s="1">
        <v>42521</v>
      </c>
      <c r="C1887">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25">
      <c r="A1888" t="s">
        <v>4137</v>
      </c>
      <c r="B1888" s="1">
        <v>42521</v>
      </c>
      <c r="C1888">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25">
      <c r="A1889" t="s">
        <v>4138</v>
      </c>
      <c r="B1889" s="1">
        <v>41731</v>
      </c>
      <c r="C1889">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25">
      <c r="A1890" t="s">
        <v>4139</v>
      </c>
      <c r="B1890" s="1">
        <v>42647</v>
      </c>
      <c r="C1890">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25">
      <c r="A1891" t="s">
        <v>4141</v>
      </c>
      <c r="B1891" s="1">
        <v>42399</v>
      </c>
      <c r="C189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25">
      <c r="A1892" t="s">
        <v>4144</v>
      </c>
      <c r="B1892" s="1">
        <v>42107</v>
      </c>
      <c r="C1892">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25">
      <c r="A1893" t="s">
        <v>4144</v>
      </c>
      <c r="B1893" s="1">
        <v>42107</v>
      </c>
      <c r="C1893">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25">
      <c r="A1894" t="s">
        <v>4145</v>
      </c>
      <c r="B1894" s="1">
        <v>43087</v>
      </c>
      <c r="C1894">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25">
      <c r="A1895" t="s">
        <v>4146</v>
      </c>
      <c r="B1895" s="1">
        <v>42443</v>
      </c>
      <c r="C1895">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25">
      <c r="A1896" t="s">
        <v>4148</v>
      </c>
      <c r="B1896" s="1">
        <v>43018</v>
      </c>
      <c r="C1896">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25">
      <c r="A1897" t="s">
        <v>4149</v>
      </c>
      <c r="B1897" s="1">
        <v>43091</v>
      </c>
      <c r="C1897">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25">
      <c r="A1898" t="s">
        <v>4152</v>
      </c>
      <c r="B1898" s="1">
        <v>41859</v>
      </c>
      <c r="C1898">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25">
      <c r="A1899" t="s">
        <v>4153</v>
      </c>
      <c r="B1899" s="1">
        <v>43094</v>
      </c>
      <c r="C1899">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25">
      <c r="A1900" t="s">
        <v>4156</v>
      </c>
      <c r="B1900" s="1">
        <v>43064</v>
      </c>
      <c r="C1900">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25">
      <c r="A1901" t="s">
        <v>4157</v>
      </c>
      <c r="B1901" s="1">
        <v>42679</v>
      </c>
      <c r="C190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25">
      <c r="A1902" t="s">
        <v>4157</v>
      </c>
      <c r="B1902" s="1">
        <v>42679</v>
      </c>
      <c r="C1902">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25">
      <c r="A1903" t="s">
        <v>4158</v>
      </c>
      <c r="B1903" s="1">
        <v>42677</v>
      </c>
      <c r="C1903">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25">
      <c r="A1904" t="s">
        <v>4159</v>
      </c>
      <c r="B1904" s="1">
        <v>42818</v>
      </c>
      <c r="C1904">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25">
      <c r="A1905" t="s">
        <v>4160</v>
      </c>
      <c r="B1905" s="1">
        <v>42850</v>
      </c>
      <c r="C1905">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25">
      <c r="A1906" t="s">
        <v>4161</v>
      </c>
      <c r="B1906" s="1">
        <v>43062</v>
      </c>
      <c r="C1906">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25">
      <c r="A1907" t="s">
        <v>4162</v>
      </c>
      <c r="B1907" s="1">
        <v>42435</v>
      </c>
      <c r="C1907">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25">
      <c r="A1908" t="s">
        <v>4162</v>
      </c>
      <c r="B1908" s="1">
        <v>42435</v>
      </c>
      <c r="C1908">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25">
      <c r="A1909" t="s">
        <v>4163</v>
      </c>
      <c r="B1909" s="1">
        <v>42341</v>
      </c>
      <c r="C1909">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25">
      <c r="A1910" t="s">
        <v>4166</v>
      </c>
      <c r="B1910" s="1">
        <v>42362</v>
      </c>
      <c r="C1910">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25">
      <c r="A1911" t="s">
        <v>4167</v>
      </c>
      <c r="B1911" s="1">
        <v>43024</v>
      </c>
      <c r="C191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25">
      <c r="A1912" t="s">
        <v>4168</v>
      </c>
      <c r="B1912" s="1">
        <v>42868</v>
      </c>
      <c r="C1912">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25">
      <c r="A1913" t="s">
        <v>4169</v>
      </c>
      <c r="B1913" s="1">
        <v>43057</v>
      </c>
      <c r="C1913">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25">
      <c r="A1914" t="s">
        <v>4170</v>
      </c>
      <c r="B1914" s="1">
        <v>42421</v>
      </c>
      <c r="C1914">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25">
      <c r="A1915" t="s">
        <v>4171</v>
      </c>
      <c r="B1915" s="1">
        <v>41989</v>
      </c>
      <c r="C1915">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25">
      <c r="A1916" t="s">
        <v>4172</v>
      </c>
      <c r="B1916" s="1">
        <v>42604</v>
      </c>
      <c r="C1916">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25">
      <c r="A1917" t="s">
        <v>4173</v>
      </c>
      <c r="B1917" s="1">
        <v>42184</v>
      </c>
      <c r="C1917">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25">
      <c r="A1918" t="s">
        <v>4174</v>
      </c>
      <c r="B1918" s="1">
        <v>42547</v>
      </c>
      <c r="C1918">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25">
      <c r="A1919" t="s">
        <v>4175</v>
      </c>
      <c r="B1919" s="1">
        <v>42630</v>
      </c>
      <c r="C1919">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25">
      <c r="A1920" t="s">
        <v>4175</v>
      </c>
      <c r="B1920" s="1">
        <v>42630</v>
      </c>
      <c r="C1920">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25">
      <c r="A1921" t="s">
        <v>4177</v>
      </c>
      <c r="B1921" s="1">
        <v>42979</v>
      </c>
      <c r="C192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25">
      <c r="A1922" t="s">
        <v>4178</v>
      </c>
      <c r="B1922" s="1">
        <v>42908</v>
      </c>
      <c r="C1922">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25">
      <c r="A1923" t="s">
        <v>4179</v>
      </c>
      <c r="B1923" s="1">
        <v>41901</v>
      </c>
      <c r="C1923">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25">
      <c r="A1924" t="s">
        <v>4182</v>
      </c>
      <c r="B1924" s="1">
        <v>41910</v>
      </c>
      <c r="C1924">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25">
      <c r="A1925" t="s">
        <v>4184</v>
      </c>
      <c r="B1925" s="1">
        <v>42310</v>
      </c>
      <c r="C1925">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25">
      <c r="A1926" t="s">
        <v>4185</v>
      </c>
      <c r="B1926" s="1">
        <v>42297</v>
      </c>
      <c r="C1926">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25">
      <c r="A1927" t="s">
        <v>4185</v>
      </c>
      <c r="B1927" s="1">
        <v>42297</v>
      </c>
      <c r="C1927">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25">
      <c r="A1928" t="s">
        <v>4186</v>
      </c>
      <c r="B1928" s="1">
        <v>42535</v>
      </c>
      <c r="C1928">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25">
      <c r="A1929" t="s">
        <v>4187</v>
      </c>
      <c r="B1929" s="1">
        <v>42615</v>
      </c>
      <c r="C1929">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25">
      <c r="A1930" t="s">
        <v>4188</v>
      </c>
      <c r="B1930" s="1">
        <v>43073</v>
      </c>
      <c r="C1930">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25">
      <c r="A1931" t="s">
        <v>4189</v>
      </c>
      <c r="B1931" s="1">
        <v>42416</v>
      </c>
      <c r="C193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25">
      <c r="A1932" t="s">
        <v>4190</v>
      </c>
      <c r="B1932" s="1">
        <v>42639</v>
      </c>
      <c r="C1932">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25">
      <c r="A1933" t="s">
        <v>4193</v>
      </c>
      <c r="B1933" s="1">
        <v>42183</v>
      </c>
      <c r="C1933">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25">
      <c r="A1934" t="s">
        <v>4194</v>
      </c>
      <c r="B1934" s="1">
        <v>42315</v>
      </c>
      <c r="C1934">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25">
      <c r="A1935" t="s">
        <v>4195</v>
      </c>
      <c r="B1935" s="1">
        <v>42754</v>
      </c>
      <c r="C1935">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25">
      <c r="A1936" t="s">
        <v>4195</v>
      </c>
      <c r="B1936" s="1">
        <v>42754</v>
      </c>
      <c r="C1936">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25">
      <c r="A1937" t="s">
        <v>4196</v>
      </c>
      <c r="B1937" s="1">
        <v>42600</v>
      </c>
      <c r="C1937">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25">
      <c r="A1938" t="s">
        <v>4196</v>
      </c>
      <c r="B1938" s="1">
        <v>42600</v>
      </c>
      <c r="C1938">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25">
      <c r="A1939" t="s">
        <v>4197</v>
      </c>
      <c r="B1939" s="1">
        <v>42453</v>
      </c>
      <c r="C1939">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25">
      <c r="A1940" t="s">
        <v>4198</v>
      </c>
      <c r="B1940" s="1">
        <v>42883</v>
      </c>
      <c r="C1940">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25">
      <c r="A1941" t="s">
        <v>4200</v>
      </c>
      <c r="B1941" s="1">
        <v>42583</v>
      </c>
      <c r="C194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25">
      <c r="A1942" t="s">
        <v>4203</v>
      </c>
      <c r="B1942" s="1">
        <v>42712</v>
      </c>
      <c r="C1942">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25">
      <c r="A1943" t="s">
        <v>4203</v>
      </c>
      <c r="B1943" s="1">
        <v>42712</v>
      </c>
      <c r="C1943">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25">
      <c r="A1944" t="s">
        <v>4205</v>
      </c>
      <c r="B1944" s="1">
        <v>42705</v>
      </c>
      <c r="C1944">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25">
      <c r="A1945" t="s">
        <v>4206</v>
      </c>
      <c r="B1945" s="1">
        <v>42954</v>
      </c>
      <c r="C1945">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25">
      <c r="A1946" t="s">
        <v>4206</v>
      </c>
      <c r="B1946" s="1">
        <v>42954</v>
      </c>
      <c r="C1946">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25">
      <c r="A1947" t="s">
        <v>4209</v>
      </c>
      <c r="B1947" s="1">
        <v>41769</v>
      </c>
      <c r="C1947">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25">
      <c r="A1948" t="s">
        <v>4210</v>
      </c>
      <c r="B1948" s="1">
        <v>42660</v>
      </c>
      <c r="C1948">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25">
      <c r="A1949" t="s">
        <v>4212</v>
      </c>
      <c r="B1949" s="1">
        <v>41981</v>
      </c>
      <c r="C1949">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25">
      <c r="A1950" t="s">
        <v>4212</v>
      </c>
      <c r="B1950" s="1">
        <v>41981</v>
      </c>
      <c r="C1950">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25">
      <c r="A1951" t="s">
        <v>4213</v>
      </c>
      <c r="B1951" s="1">
        <v>42232</v>
      </c>
      <c r="C195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25">
      <c r="A1952" t="s">
        <v>4214</v>
      </c>
      <c r="B1952" s="1">
        <v>43021</v>
      </c>
      <c r="C1952">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25">
      <c r="A1953" t="s">
        <v>4215</v>
      </c>
      <c r="B1953" s="1">
        <v>42615</v>
      </c>
      <c r="C1953">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25">
      <c r="A1954" t="s">
        <v>4215</v>
      </c>
      <c r="B1954" s="1">
        <v>42615</v>
      </c>
      <c r="C1954">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25">
      <c r="A1955" t="s">
        <v>4216</v>
      </c>
      <c r="B1955" s="1">
        <v>42777</v>
      </c>
      <c r="C1955">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25">
      <c r="A1956" t="s">
        <v>4217</v>
      </c>
      <c r="B1956" s="1">
        <v>41829</v>
      </c>
      <c r="C1956">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25">
      <c r="A1957" t="s">
        <v>4218</v>
      </c>
      <c r="B1957" s="1">
        <v>41681</v>
      </c>
      <c r="C1957">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25">
      <c r="A1958" t="s">
        <v>4218</v>
      </c>
      <c r="B1958" s="1">
        <v>41681</v>
      </c>
      <c r="C1958">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25">
      <c r="A1959" t="s">
        <v>4219</v>
      </c>
      <c r="B1959" s="1">
        <v>42980</v>
      </c>
      <c r="C1959">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25">
      <c r="A1960" t="s">
        <v>4220</v>
      </c>
      <c r="B1960" s="1">
        <v>42286</v>
      </c>
      <c r="C1960">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25">
      <c r="A1961" t="s">
        <v>4223</v>
      </c>
      <c r="B1961" s="1">
        <v>41678</v>
      </c>
      <c r="C196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25">
      <c r="A1962" t="s">
        <v>4224</v>
      </c>
      <c r="B1962" s="1">
        <v>42272</v>
      </c>
      <c r="C1962">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25">
      <c r="A1963" t="s">
        <v>4225</v>
      </c>
      <c r="B1963" s="1">
        <v>42502</v>
      </c>
      <c r="C1963">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25">
      <c r="A1964" t="s">
        <v>4226</v>
      </c>
      <c r="B1964" s="1">
        <v>43070</v>
      </c>
      <c r="C1964">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25">
      <c r="A1965" t="s">
        <v>4227</v>
      </c>
      <c r="B1965" s="1">
        <v>42633</v>
      </c>
      <c r="C1965">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25">
      <c r="A1966" t="s">
        <v>4230</v>
      </c>
      <c r="B1966" s="1">
        <v>41961</v>
      </c>
      <c r="C1966">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25">
      <c r="A1967" t="s">
        <v>4231</v>
      </c>
      <c r="B1967" s="1">
        <v>42329</v>
      </c>
      <c r="C1967">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25">
      <c r="A1968" t="s">
        <v>4234</v>
      </c>
      <c r="B1968" s="1">
        <v>42905</v>
      </c>
      <c r="C1968">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25">
      <c r="A1969" t="s">
        <v>4235</v>
      </c>
      <c r="B1969" s="1">
        <v>43069</v>
      </c>
      <c r="C1969">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25">
      <c r="A1970" t="s">
        <v>4236</v>
      </c>
      <c r="B1970" s="1">
        <v>42883</v>
      </c>
      <c r="C1970">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25">
      <c r="A1971" t="s">
        <v>4239</v>
      </c>
      <c r="B1971" s="1">
        <v>42112</v>
      </c>
      <c r="C197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25">
      <c r="A1972" t="s">
        <v>4241</v>
      </c>
      <c r="B1972" s="1">
        <v>42936</v>
      </c>
      <c r="C1972">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25">
      <c r="A1973" t="s">
        <v>4241</v>
      </c>
      <c r="B1973" s="1">
        <v>42936</v>
      </c>
      <c r="C1973">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25">
      <c r="A1974" t="s">
        <v>4244</v>
      </c>
      <c r="B1974" s="1">
        <v>42678</v>
      </c>
      <c r="C1974">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25">
      <c r="A1975" t="s">
        <v>4244</v>
      </c>
      <c r="B1975" s="1">
        <v>42678</v>
      </c>
      <c r="C1975">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25">
      <c r="A1976" t="s">
        <v>4247</v>
      </c>
      <c r="B1976" s="1">
        <v>43001</v>
      </c>
      <c r="C1976">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25">
      <c r="A1977" t="s">
        <v>4248</v>
      </c>
      <c r="B1977" s="1">
        <v>42985</v>
      </c>
      <c r="C1977">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25">
      <c r="A1978" t="s">
        <v>4249</v>
      </c>
      <c r="B1978" s="1">
        <v>42856</v>
      </c>
      <c r="C1978">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25">
      <c r="A1979" t="s">
        <v>4250</v>
      </c>
      <c r="B1979" s="1">
        <v>42783</v>
      </c>
      <c r="C1979">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25">
      <c r="A1980" t="s">
        <v>4250</v>
      </c>
      <c r="B1980" s="1">
        <v>42783</v>
      </c>
      <c r="C1980">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25">
      <c r="A1981" t="s">
        <v>4250</v>
      </c>
      <c r="B1981" s="1">
        <v>42783</v>
      </c>
      <c r="C198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25">
      <c r="A1982" t="s">
        <v>4251</v>
      </c>
      <c r="B1982" s="1">
        <v>42726</v>
      </c>
      <c r="C1982">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25">
      <c r="A1983" t="s">
        <v>4251</v>
      </c>
      <c r="B1983" s="1">
        <v>42726</v>
      </c>
      <c r="C1983">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25">
      <c r="A1984" t="s">
        <v>4253</v>
      </c>
      <c r="B1984" s="1">
        <v>42636</v>
      </c>
      <c r="C1984">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25">
      <c r="A1985" t="s">
        <v>4256</v>
      </c>
      <c r="B1985" s="1">
        <v>43002</v>
      </c>
      <c r="C1985">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25">
      <c r="A1986" t="s">
        <v>4257</v>
      </c>
      <c r="B1986" s="1">
        <v>42394</v>
      </c>
      <c r="C1986">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25">
      <c r="A1987" t="s">
        <v>4257</v>
      </c>
      <c r="B1987" s="1">
        <v>42394</v>
      </c>
      <c r="C1987">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25">
      <c r="A1988" t="s">
        <v>4258</v>
      </c>
      <c r="B1988" s="1">
        <v>42815</v>
      </c>
      <c r="C1988">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25">
      <c r="A1989" t="s">
        <v>4259</v>
      </c>
      <c r="B1989" s="1">
        <v>43046</v>
      </c>
      <c r="C1989">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25">
      <c r="A1990" t="s">
        <v>4260</v>
      </c>
      <c r="B1990" s="1">
        <v>42153</v>
      </c>
      <c r="C1990">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25">
      <c r="A1991" t="s">
        <v>4260</v>
      </c>
      <c r="B1991" s="1">
        <v>42153</v>
      </c>
      <c r="C199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25">
      <c r="A1992" t="s">
        <v>4261</v>
      </c>
      <c r="B1992" s="1">
        <v>41996</v>
      </c>
      <c r="C1992">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25">
      <c r="A1993" t="s">
        <v>4262</v>
      </c>
      <c r="B1993" s="1">
        <v>42974</v>
      </c>
      <c r="C1993">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25">
      <c r="A1994" t="s">
        <v>4263</v>
      </c>
      <c r="B1994" s="1">
        <v>42302</v>
      </c>
      <c r="C1994">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25">
      <c r="A1995" t="s">
        <v>4264</v>
      </c>
      <c r="B1995" s="1">
        <v>41902</v>
      </c>
      <c r="C1995">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25">
      <c r="A1996" t="s">
        <v>4264</v>
      </c>
      <c r="B1996" s="1">
        <v>41902</v>
      </c>
      <c r="C1996">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25">
      <c r="A1997" t="s">
        <v>4267</v>
      </c>
      <c r="B1997" s="1">
        <v>41814</v>
      </c>
      <c r="C1997">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25">
      <c r="A1998" t="s">
        <v>4268</v>
      </c>
      <c r="B1998" s="1">
        <v>42594</v>
      </c>
      <c r="C1998">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25">
      <c r="A1999" t="s">
        <v>4269</v>
      </c>
      <c r="B1999" s="1">
        <v>43000</v>
      </c>
      <c r="C1999">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25">
      <c r="A2000" t="s">
        <v>4270</v>
      </c>
      <c r="B2000" s="1">
        <v>43079</v>
      </c>
      <c r="C2000">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25">
      <c r="A2001" t="s">
        <v>4271</v>
      </c>
      <c r="B2001" s="1">
        <v>42031</v>
      </c>
      <c r="C200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25">
      <c r="A2002" t="s">
        <v>4272</v>
      </c>
      <c r="B2002" s="1">
        <v>42295</v>
      </c>
      <c r="C2002">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25">
      <c r="A2003" t="s">
        <v>4273</v>
      </c>
      <c r="B2003" s="1">
        <v>41894</v>
      </c>
      <c r="C2003">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25">
      <c r="A2004" t="s">
        <v>4274</v>
      </c>
      <c r="B2004" s="1">
        <v>41970</v>
      </c>
      <c r="C2004">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25">
      <c r="A2005" t="s">
        <v>4275</v>
      </c>
      <c r="B2005" s="1">
        <v>41770</v>
      </c>
      <c r="C2005">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25">
      <c r="A2006" t="s">
        <v>4276</v>
      </c>
      <c r="B2006" s="1">
        <v>42244</v>
      </c>
      <c r="C2006">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25">
      <c r="A2007" t="s">
        <v>4277</v>
      </c>
      <c r="B2007" s="1">
        <v>42882</v>
      </c>
      <c r="C2007">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25">
      <c r="A2008" t="s">
        <v>4278</v>
      </c>
      <c r="B2008" s="1">
        <v>43064</v>
      </c>
      <c r="C2008">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25">
      <c r="A2009" t="s">
        <v>4279</v>
      </c>
      <c r="B2009" s="1">
        <v>42693</v>
      </c>
      <c r="C2009">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25">
      <c r="A2010" t="s">
        <v>4280</v>
      </c>
      <c r="B2010" s="1">
        <v>43044</v>
      </c>
      <c r="C2010">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25">
      <c r="A2011" t="s">
        <v>4280</v>
      </c>
      <c r="B2011" s="1">
        <v>43044</v>
      </c>
      <c r="C201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25">
      <c r="A2012" t="s">
        <v>4280</v>
      </c>
      <c r="B2012" s="1">
        <v>43044</v>
      </c>
      <c r="C2012">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25">
      <c r="A2013" t="s">
        <v>4283</v>
      </c>
      <c r="B2013" s="1">
        <v>42155</v>
      </c>
      <c r="C2013">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25">
      <c r="A2014" t="s">
        <v>4284</v>
      </c>
      <c r="B2014" s="1">
        <v>42706</v>
      </c>
      <c r="C2014">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25">
      <c r="A2015" t="s">
        <v>4285</v>
      </c>
      <c r="B2015" s="1">
        <v>43020</v>
      </c>
      <c r="C2015">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25">
      <c r="A2016" t="s">
        <v>4287</v>
      </c>
      <c r="B2016" s="1">
        <v>42372</v>
      </c>
      <c r="C2016">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25">
      <c r="A2017" t="s">
        <v>4289</v>
      </c>
      <c r="B2017" s="1">
        <v>42516</v>
      </c>
      <c r="C2017">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25">
      <c r="A2018" t="s">
        <v>4292</v>
      </c>
      <c r="B2018" s="1">
        <v>42328</v>
      </c>
      <c r="C2018">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25">
      <c r="A2019" t="s">
        <v>4293</v>
      </c>
      <c r="B2019" s="1">
        <v>42885</v>
      </c>
      <c r="C2019">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25">
      <c r="A2020" t="s">
        <v>4294</v>
      </c>
      <c r="B2020" s="1">
        <v>43074</v>
      </c>
      <c r="C2020">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25">
      <c r="A2021" t="s">
        <v>4297</v>
      </c>
      <c r="B2021" s="1">
        <v>42670</v>
      </c>
      <c r="C202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25">
      <c r="A2022" t="s">
        <v>4298</v>
      </c>
      <c r="B2022" s="1">
        <v>42898</v>
      </c>
      <c r="C2022">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25">
      <c r="A2023" t="s">
        <v>4299</v>
      </c>
      <c r="B2023" s="1">
        <v>42638</v>
      </c>
      <c r="C2023">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25">
      <c r="A2024" t="s">
        <v>4300</v>
      </c>
      <c r="B2024" s="1">
        <v>42135</v>
      </c>
      <c r="C2024">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25">
      <c r="A2025" t="s">
        <v>4301</v>
      </c>
      <c r="B2025" s="1">
        <v>42222</v>
      </c>
      <c r="C2025">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25">
      <c r="A2026" t="s">
        <v>4304</v>
      </c>
      <c r="B2026" s="1">
        <v>42635</v>
      </c>
      <c r="C2026">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25">
      <c r="A2027" t="s">
        <v>4305</v>
      </c>
      <c r="B2027" s="1">
        <v>42336</v>
      </c>
      <c r="C2027">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25">
      <c r="A2028" t="s">
        <v>4306</v>
      </c>
      <c r="B2028" s="1">
        <v>41929</v>
      </c>
      <c r="C2028">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25">
      <c r="A2029" t="s">
        <v>4309</v>
      </c>
      <c r="B2029" s="1">
        <v>42493</v>
      </c>
      <c r="C2029">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25">
      <c r="A2030" t="s">
        <v>4312</v>
      </c>
      <c r="B2030" s="1">
        <v>41729</v>
      </c>
      <c r="C2030">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25">
      <c r="A2031" t="s">
        <v>4313</v>
      </c>
      <c r="B2031" s="1">
        <v>42229</v>
      </c>
      <c r="C203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25">
      <c r="A2032" t="s">
        <v>4314</v>
      </c>
      <c r="B2032" s="1">
        <v>42150</v>
      </c>
      <c r="C2032">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25">
      <c r="A2033" t="s">
        <v>4314</v>
      </c>
      <c r="B2033" s="1">
        <v>42150</v>
      </c>
      <c r="C2033">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25">
      <c r="A2034" t="s">
        <v>4315</v>
      </c>
      <c r="B2034" s="1">
        <v>42992</v>
      </c>
      <c r="C2034">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25">
      <c r="A2035" t="s">
        <v>4316</v>
      </c>
      <c r="B2035" s="1">
        <v>42911</v>
      </c>
      <c r="C2035">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25">
      <c r="A2036" t="s">
        <v>4317</v>
      </c>
      <c r="B2036" s="1">
        <v>42579</v>
      </c>
      <c r="C2036">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25">
      <c r="A2037" t="s">
        <v>4317</v>
      </c>
      <c r="B2037" s="1">
        <v>42579</v>
      </c>
      <c r="C2037">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25">
      <c r="A2038" t="s">
        <v>4320</v>
      </c>
      <c r="B2038" s="1">
        <v>42266</v>
      </c>
      <c r="C2038">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25">
      <c r="A2039" t="s">
        <v>4323</v>
      </c>
      <c r="B2039" s="1">
        <v>42538</v>
      </c>
      <c r="C2039">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25">
      <c r="A2040" t="s">
        <v>4324</v>
      </c>
      <c r="B2040" s="1">
        <v>42506</v>
      </c>
      <c r="C2040">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25">
      <c r="A2041" t="s">
        <v>4325</v>
      </c>
      <c r="B2041" s="1">
        <v>42915</v>
      </c>
      <c r="C204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25">
      <c r="A2042" t="s">
        <v>4325</v>
      </c>
      <c r="B2042" s="1">
        <v>42915</v>
      </c>
      <c r="C2042">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25">
      <c r="A2043" t="s">
        <v>4326</v>
      </c>
      <c r="B2043" s="1">
        <v>41926</v>
      </c>
      <c r="C2043">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25">
      <c r="A2044" t="s">
        <v>4327</v>
      </c>
      <c r="B2044" s="1">
        <v>41961</v>
      </c>
      <c r="C2044">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25">
      <c r="A2045" t="s">
        <v>4327</v>
      </c>
      <c r="B2045" s="1">
        <v>41961</v>
      </c>
      <c r="C2045">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25">
      <c r="A2046" t="s">
        <v>4328</v>
      </c>
      <c r="B2046" s="1">
        <v>42032</v>
      </c>
      <c r="C2046">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25">
      <c r="A2047" t="s">
        <v>4331</v>
      </c>
      <c r="B2047" s="1">
        <v>41705</v>
      </c>
      <c r="C2047">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25">
      <c r="A2048" t="s">
        <v>4331</v>
      </c>
      <c r="B2048" s="1">
        <v>41705</v>
      </c>
      <c r="C2048">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25">
      <c r="A2049" t="s">
        <v>4332</v>
      </c>
      <c r="B2049" s="1">
        <v>42700</v>
      </c>
      <c r="C2049">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25">
      <c r="A2050" t="s">
        <v>4332</v>
      </c>
      <c r="B2050" s="1">
        <v>42700</v>
      </c>
      <c r="C2050">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25">
      <c r="A2051" t="s">
        <v>4333</v>
      </c>
      <c r="B2051" s="1">
        <v>41904</v>
      </c>
      <c r="C205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25">
      <c r="A2052" t="s">
        <v>4333</v>
      </c>
      <c r="B2052" s="1">
        <v>41904</v>
      </c>
      <c r="C2052">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25">
      <c r="A2053" t="s">
        <v>4334</v>
      </c>
      <c r="B2053" s="1">
        <v>43055</v>
      </c>
      <c r="C2053">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25">
      <c r="A2054" t="s">
        <v>4334</v>
      </c>
      <c r="B2054" s="1">
        <v>43055</v>
      </c>
      <c r="C2054">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25">
      <c r="A2055" t="s">
        <v>4335</v>
      </c>
      <c r="B2055" s="1">
        <v>42496</v>
      </c>
      <c r="C2055">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25">
      <c r="A2056" t="s">
        <v>4336</v>
      </c>
      <c r="B2056" s="1">
        <v>43082</v>
      </c>
      <c r="C2056">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25">
      <c r="A2057" t="s">
        <v>4337</v>
      </c>
      <c r="B2057" s="1">
        <v>42321</v>
      </c>
      <c r="C2057">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25">
      <c r="A2058" t="s">
        <v>4338</v>
      </c>
      <c r="B2058" s="1">
        <v>42440</v>
      </c>
      <c r="C2058">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25">
      <c r="A2059" t="s">
        <v>4341</v>
      </c>
      <c r="B2059" s="1">
        <v>42664</v>
      </c>
      <c r="C2059">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25">
      <c r="A2060" t="s">
        <v>4341</v>
      </c>
      <c r="B2060" s="1">
        <v>42664</v>
      </c>
      <c r="C2060">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25">
      <c r="A2061" t="s">
        <v>4342</v>
      </c>
      <c r="B2061" s="1">
        <v>41948</v>
      </c>
      <c r="C206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25">
      <c r="A2062" t="s">
        <v>4343</v>
      </c>
      <c r="B2062" s="1">
        <v>42635</v>
      </c>
      <c r="C2062">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25">
      <c r="A2063" t="s">
        <v>4344</v>
      </c>
      <c r="B2063" s="1">
        <v>42416</v>
      </c>
      <c r="C2063">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25">
      <c r="A2064" t="s">
        <v>4345</v>
      </c>
      <c r="B2064" s="1">
        <v>41871</v>
      </c>
      <c r="C2064">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25">
      <c r="A2065" t="s">
        <v>4346</v>
      </c>
      <c r="B2065" s="1">
        <v>42316</v>
      </c>
      <c r="C2065">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25">
      <c r="A2066" t="s">
        <v>4349</v>
      </c>
      <c r="B2066" s="1">
        <v>43063</v>
      </c>
      <c r="C2066">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25">
      <c r="A2067" t="s">
        <v>4349</v>
      </c>
      <c r="B2067" s="1">
        <v>43063</v>
      </c>
      <c r="C2067">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25">
      <c r="A2068" t="s">
        <v>4350</v>
      </c>
      <c r="B2068" s="1">
        <v>41954</v>
      </c>
      <c r="C2068">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25">
      <c r="A2069" t="s">
        <v>4350</v>
      </c>
      <c r="B2069" s="1">
        <v>41954</v>
      </c>
      <c r="C2069">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25">
      <c r="A2070" t="s">
        <v>4351</v>
      </c>
      <c r="B2070" s="1">
        <v>42821</v>
      </c>
      <c r="C2070">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25">
      <c r="A2071" t="s">
        <v>4352</v>
      </c>
      <c r="B2071" s="1">
        <v>42674</v>
      </c>
      <c r="C207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25">
      <c r="A2072" t="s">
        <v>4353</v>
      </c>
      <c r="B2072" s="1">
        <v>42698</v>
      </c>
      <c r="C2072">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25">
      <c r="A2073" t="s">
        <v>4354</v>
      </c>
      <c r="B2073" s="1">
        <v>41846</v>
      </c>
      <c r="C2073">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25">
      <c r="A2074" t="s">
        <v>4355</v>
      </c>
      <c r="B2074" s="1">
        <v>42155</v>
      </c>
      <c r="C2074">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25">
      <c r="A2075" t="s">
        <v>4356</v>
      </c>
      <c r="B2075" s="1">
        <v>41948</v>
      </c>
      <c r="C2075">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25">
      <c r="A2076" t="s">
        <v>4359</v>
      </c>
      <c r="B2076" s="1">
        <v>42821</v>
      </c>
      <c r="C2076">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25">
      <c r="A2077" t="s">
        <v>4359</v>
      </c>
      <c r="B2077" s="1">
        <v>42821</v>
      </c>
      <c r="C2077">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25">
      <c r="A2078" t="s">
        <v>4359</v>
      </c>
      <c r="B2078" s="1">
        <v>42821</v>
      </c>
      <c r="C2078">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25">
      <c r="A2079" t="s">
        <v>4360</v>
      </c>
      <c r="B2079" s="1">
        <v>41780</v>
      </c>
      <c r="C2079">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25">
      <c r="A2080" t="s">
        <v>4361</v>
      </c>
      <c r="B2080" s="1">
        <v>42203</v>
      </c>
      <c r="C2080">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25">
      <c r="A2081" t="s">
        <v>4362</v>
      </c>
      <c r="B2081" s="1">
        <v>42664</v>
      </c>
      <c r="C208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25">
      <c r="A2082" t="s">
        <v>4363</v>
      </c>
      <c r="B2082" s="1">
        <v>42943</v>
      </c>
      <c r="C2082">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25">
      <c r="A2083" t="s">
        <v>4364</v>
      </c>
      <c r="B2083" s="1">
        <v>42163</v>
      </c>
      <c r="C2083">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25">
      <c r="A2084" t="s">
        <v>4365</v>
      </c>
      <c r="B2084" s="1">
        <v>41866</v>
      </c>
      <c r="C2084">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25">
      <c r="A2085" t="s">
        <v>4366</v>
      </c>
      <c r="B2085" s="1">
        <v>42932</v>
      </c>
      <c r="C2085">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25">
      <c r="A2086" t="s">
        <v>4367</v>
      </c>
      <c r="B2086" s="1">
        <v>41989</v>
      </c>
      <c r="C2086">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25">
      <c r="A2087" t="s">
        <v>4369</v>
      </c>
      <c r="B2087" s="1">
        <v>42653</v>
      </c>
      <c r="C2087">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25">
      <c r="A2088" t="s">
        <v>4370</v>
      </c>
      <c r="B2088" s="1">
        <v>42638</v>
      </c>
      <c r="C2088">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25">
      <c r="A2089" t="s">
        <v>4371</v>
      </c>
      <c r="B2089" s="1">
        <v>41793</v>
      </c>
      <c r="C2089">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25">
      <c r="A2090" t="s">
        <v>4372</v>
      </c>
      <c r="B2090" s="1">
        <v>42980</v>
      </c>
      <c r="C2090">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25">
      <c r="A2091" t="s">
        <v>4373</v>
      </c>
      <c r="B2091" s="1">
        <v>42492</v>
      </c>
      <c r="C209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25">
      <c r="A2092" t="s">
        <v>4373</v>
      </c>
      <c r="B2092" s="1">
        <v>42492</v>
      </c>
      <c r="C2092">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25">
      <c r="A2093" t="s">
        <v>4374</v>
      </c>
      <c r="B2093" s="1">
        <v>42905</v>
      </c>
      <c r="C2093">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25">
      <c r="A2094" t="s">
        <v>4375</v>
      </c>
      <c r="B2094" s="1">
        <v>42089</v>
      </c>
      <c r="C2094">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25">
      <c r="A2095" t="s">
        <v>4376</v>
      </c>
      <c r="B2095" s="1">
        <v>42749</v>
      </c>
      <c r="C2095">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25">
      <c r="A2096" t="s">
        <v>4377</v>
      </c>
      <c r="B2096" s="1">
        <v>41944</v>
      </c>
      <c r="C2096">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25">
      <c r="A2097" t="s">
        <v>4379</v>
      </c>
      <c r="B2097" s="1">
        <v>42603</v>
      </c>
      <c r="C2097">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25">
      <c r="A2098" t="s">
        <v>4380</v>
      </c>
      <c r="B2098" s="1">
        <v>42576</v>
      </c>
      <c r="C2098">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25">
      <c r="A2099" t="s">
        <v>4380</v>
      </c>
      <c r="B2099" s="1">
        <v>42576</v>
      </c>
      <c r="C2099">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25">
      <c r="A2100" t="s">
        <v>4381</v>
      </c>
      <c r="B2100" s="1">
        <v>42527</v>
      </c>
      <c r="C2100">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25">
      <c r="A2101" t="s">
        <v>4381</v>
      </c>
      <c r="B2101" s="1">
        <v>42527</v>
      </c>
      <c r="C210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25">
      <c r="A2102" t="s">
        <v>4382</v>
      </c>
      <c r="B2102" s="1">
        <v>41726</v>
      </c>
      <c r="C2102">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25">
      <c r="A2103" t="s">
        <v>4383</v>
      </c>
      <c r="B2103" s="1">
        <v>42968</v>
      </c>
      <c r="C2103">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25">
      <c r="A2104" t="s">
        <v>4386</v>
      </c>
      <c r="B2104" s="1">
        <v>41955</v>
      </c>
      <c r="C2104">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25">
      <c r="A2105" t="s">
        <v>4387</v>
      </c>
      <c r="B2105" s="1">
        <v>42260</v>
      </c>
      <c r="C2105">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25">
      <c r="A2106" t="s">
        <v>4387</v>
      </c>
      <c r="B2106" s="1">
        <v>42260</v>
      </c>
      <c r="C2106">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25">
      <c r="A2107" t="s">
        <v>4387</v>
      </c>
      <c r="B2107" s="1">
        <v>42260</v>
      </c>
      <c r="C2107">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25">
      <c r="A2108" t="s">
        <v>4387</v>
      </c>
      <c r="B2108" s="1">
        <v>42260</v>
      </c>
      <c r="C2108">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25">
      <c r="A2109" t="s">
        <v>4388</v>
      </c>
      <c r="B2109" s="1">
        <v>42287</v>
      </c>
      <c r="C2109">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25">
      <c r="A2110" t="s">
        <v>4390</v>
      </c>
      <c r="B2110" s="1">
        <v>42764</v>
      </c>
      <c r="C2110">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25">
      <c r="A2111" t="s">
        <v>4391</v>
      </c>
      <c r="B2111" s="1">
        <v>42444</v>
      </c>
      <c r="C211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25">
      <c r="A2112" t="s">
        <v>4393</v>
      </c>
      <c r="B2112" s="1">
        <v>42617</v>
      </c>
      <c r="C2112">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25">
      <c r="A2113" t="s">
        <v>4396</v>
      </c>
      <c r="B2113" s="1">
        <v>42321</v>
      </c>
      <c r="C2113">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25">
      <c r="A2114" t="s">
        <v>4398</v>
      </c>
      <c r="B2114" s="1">
        <v>42524</v>
      </c>
      <c r="C2114">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25">
      <c r="A2115" t="s">
        <v>4399</v>
      </c>
      <c r="B2115" s="1">
        <v>42716</v>
      </c>
      <c r="C2115">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25">
      <c r="A2116" t="s">
        <v>4400</v>
      </c>
      <c r="B2116" s="1">
        <v>42887</v>
      </c>
      <c r="C2116">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25">
      <c r="A2117" t="s">
        <v>4402</v>
      </c>
      <c r="B2117" s="1">
        <v>42352</v>
      </c>
      <c r="C2117">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25">
      <c r="A2118" t="s">
        <v>4403</v>
      </c>
      <c r="B2118" s="1">
        <v>42082</v>
      </c>
      <c r="C2118">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25">
      <c r="A2119" t="s">
        <v>4404</v>
      </c>
      <c r="B2119" s="1">
        <v>42709</v>
      </c>
      <c r="C2119">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25">
      <c r="A2120" t="s">
        <v>4405</v>
      </c>
      <c r="B2120" s="1">
        <v>42253</v>
      </c>
      <c r="C2120">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25">
      <c r="A2121" t="s">
        <v>4406</v>
      </c>
      <c r="B2121" s="1">
        <v>41660</v>
      </c>
      <c r="C212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25">
      <c r="A2122" t="s">
        <v>4407</v>
      </c>
      <c r="B2122" s="1">
        <v>42792</v>
      </c>
      <c r="C2122">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C617-28AC-4A30-90B6-B1B6A127FCB3}">
  <dimension ref="A2:I146"/>
  <sheetViews>
    <sheetView topLeftCell="A94" workbookViewId="0">
      <selection activeCell="E96" sqref="E96"/>
    </sheetView>
  </sheetViews>
  <sheetFormatPr defaultRowHeight="15" x14ac:dyDescent="0.25"/>
  <cols>
    <col min="1" max="1" width="13.42578125" bestFit="1" customWidth="1"/>
    <col min="2" max="2" width="12.5703125" bestFit="1" customWidth="1"/>
    <col min="3" max="3" width="15.5703125" bestFit="1" customWidth="1"/>
    <col min="4" max="4" width="13.42578125" bestFit="1" customWidth="1"/>
    <col min="5" max="5" width="17" bestFit="1" customWidth="1"/>
    <col min="6" max="6" width="10.85546875" customWidth="1"/>
    <col min="8" max="8" width="17.5703125" bestFit="1" customWidth="1"/>
    <col min="9" max="9" width="11.140625" customWidth="1"/>
  </cols>
  <sheetData>
    <row r="2" spans="1:9" x14ac:dyDescent="0.25">
      <c r="A2" t="s">
        <v>4408</v>
      </c>
      <c r="B2" t="s">
        <v>4409</v>
      </c>
      <c r="C2" t="s">
        <v>4410</v>
      </c>
    </row>
    <row r="3" spans="1:9" x14ac:dyDescent="0.25">
      <c r="A3" s="2">
        <v>741999.79529999977</v>
      </c>
      <c r="B3" s="3">
        <v>8028</v>
      </c>
      <c r="C3" s="2">
        <v>18451.272799999999</v>
      </c>
    </row>
    <row r="9" spans="1:9" x14ac:dyDescent="0.25">
      <c r="A9" s="4" t="s">
        <v>4411</v>
      </c>
      <c r="B9" t="s">
        <v>4408</v>
      </c>
      <c r="C9" t="s">
        <v>4409</v>
      </c>
      <c r="D9" t="s">
        <v>4410</v>
      </c>
      <c r="E9" t="s">
        <v>4418</v>
      </c>
      <c r="F9" t="s">
        <v>4419</v>
      </c>
      <c r="G9" t="s">
        <v>4420</v>
      </c>
      <c r="H9" t="s">
        <v>4417</v>
      </c>
      <c r="I9" t="s">
        <v>4421</v>
      </c>
    </row>
    <row r="10" spans="1:9" x14ac:dyDescent="0.25">
      <c r="A10" s="5" t="s">
        <v>4413</v>
      </c>
      <c r="B10" s="2">
        <v>157192.85310000001</v>
      </c>
      <c r="C10" s="3">
        <v>1623</v>
      </c>
      <c r="D10" s="2">
        <v>5457.7255000000059</v>
      </c>
      <c r="E10" t="s">
        <v>15</v>
      </c>
      <c r="F10" s="2">
        <f>B13</f>
        <v>215387.26920000004</v>
      </c>
      <c r="G10" s="2">
        <f>B12</f>
        <v>198901.43600000019</v>
      </c>
      <c r="H10" s="6">
        <f>(F10-G10)/G10</f>
        <v>8.2884435283814811E-2</v>
      </c>
      <c r="I10" t="str">
        <f>IF(H10&gt;0,"▲","▼")&amp;TEXT(H10,"0%")&amp;"YoY"</f>
        <v>▲8%YoY</v>
      </c>
    </row>
    <row r="11" spans="1:9" x14ac:dyDescent="0.25">
      <c r="A11" s="5" t="s">
        <v>4414</v>
      </c>
      <c r="B11" s="2">
        <v>170518.23700000011</v>
      </c>
      <c r="C11" s="3">
        <v>1775</v>
      </c>
      <c r="D11" s="2">
        <v>3015.2028999999993</v>
      </c>
      <c r="E11" t="s">
        <v>16</v>
      </c>
      <c r="F11" s="3">
        <f>C13</f>
        <v>2437</v>
      </c>
      <c r="G11" s="3">
        <f>C12</f>
        <v>2193</v>
      </c>
      <c r="H11" s="6">
        <f t="shared" ref="H11:H12" si="0">(F11-G11)/G11</f>
        <v>0.11126310989512084</v>
      </c>
      <c r="I11" t="str">
        <f t="shared" ref="I11" si="1">IF(H11&gt;0,"▲","▼")&amp;TEXT(H11,"0%")&amp;"YoY"</f>
        <v>▲11%YoY</v>
      </c>
    </row>
    <row r="12" spans="1:9" x14ac:dyDescent="0.25">
      <c r="A12" s="5" t="s">
        <v>4415</v>
      </c>
      <c r="B12" s="2">
        <v>198901.43600000019</v>
      </c>
      <c r="C12" s="3">
        <v>2193</v>
      </c>
      <c r="D12" s="2">
        <v>6959.9530999999979</v>
      </c>
      <c r="E12" t="s">
        <v>17</v>
      </c>
      <c r="F12" s="2">
        <f>D13</f>
        <v>3018.3912999999957</v>
      </c>
      <c r="G12" s="2">
        <f>D12</f>
        <v>6959.9530999999979</v>
      </c>
      <c r="H12" s="6">
        <f t="shared" si="0"/>
        <v>-0.56632016672641128</v>
      </c>
      <c r="I12" t="str">
        <f>IF(H12&gt;0,"▲","▼")&amp;TEXT(ABS(H12),"0%")&amp;"YoY"</f>
        <v>▼57%YoY</v>
      </c>
    </row>
    <row r="13" spans="1:9" x14ac:dyDescent="0.25">
      <c r="A13" s="5" t="s">
        <v>4416</v>
      </c>
      <c r="B13" s="2">
        <v>215387.26920000004</v>
      </c>
      <c r="C13" s="3">
        <v>2437</v>
      </c>
      <c r="D13" s="2">
        <v>3018.3912999999957</v>
      </c>
    </row>
    <row r="14" spans="1:9" x14ac:dyDescent="0.25">
      <c r="A14" s="5" t="s">
        <v>4412</v>
      </c>
      <c r="B14" s="2">
        <v>741999.79530000035</v>
      </c>
      <c r="C14" s="3">
        <v>8028</v>
      </c>
      <c r="D14" s="2">
        <v>18451.272799999999</v>
      </c>
    </row>
    <row r="19" spans="1:8" x14ac:dyDescent="0.25">
      <c r="A19" t="str">
        <f>"Most Used Shipping mode is " &amp;INDEX(A21:A24,MATCH(MAX(B21:B24),B21:B24,0))&amp; " ("&amp;TEXT(MAX(B21:B24),"0")&amp; ")"</f>
        <v>Most Used Shipping mode is Standard Class (1248)</v>
      </c>
      <c r="E19" t="str">
        <f>"Higest Sales from Category: " &amp;INDEX(D21:D24,MATCH(MAX(E21:E24),E21:E24,0))&amp; " ("&amp;TEXT(MAX(E21:E24),"$0.0,K")&amp; ")"</f>
        <v>Higest Sales from Category: Chairs ($328.4K)</v>
      </c>
    </row>
    <row r="20" spans="1:8" x14ac:dyDescent="0.25">
      <c r="A20" s="4" t="s">
        <v>4411</v>
      </c>
      <c r="B20" t="s">
        <v>4422</v>
      </c>
      <c r="D20" s="4" t="s">
        <v>4411</v>
      </c>
      <c r="E20" t="s">
        <v>4408</v>
      </c>
      <c r="H20" s="7">
        <f>MAX(G21:G24)*1.2</f>
        <v>394138.92360000091</v>
      </c>
    </row>
    <row r="21" spans="1:8" x14ac:dyDescent="0.25">
      <c r="A21" s="5" t="s">
        <v>87</v>
      </c>
      <c r="B21">
        <v>327</v>
      </c>
      <c r="D21" s="5" t="s">
        <v>31</v>
      </c>
      <c r="E21" s="2">
        <v>114879.99629999997</v>
      </c>
      <c r="F21" s="5" t="s">
        <v>31</v>
      </c>
      <c r="G21" s="2">
        <v>114879.99629999997</v>
      </c>
      <c r="H21" s="8">
        <f>$H$20-G21</f>
        <v>279258.92730000091</v>
      </c>
    </row>
    <row r="22" spans="1:8" x14ac:dyDescent="0.25">
      <c r="A22" s="5" t="s">
        <v>425</v>
      </c>
      <c r="B22">
        <v>119</v>
      </c>
      <c r="D22" s="5" t="s">
        <v>36</v>
      </c>
      <c r="E22" s="2">
        <v>328449.10300000076</v>
      </c>
      <c r="F22" s="5" t="s">
        <v>36</v>
      </c>
      <c r="G22" s="2">
        <v>328449.10300000076</v>
      </c>
      <c r="H22" s="8">
        <f t="shared" ref="H22:H24" si="2">$H$20-G22</f>
        <v>65689.820600000152</v>
      </c>
    </row>
    <row r="23" spans="1:8" x14ac:dyDescent="0.25">
      <c r="A23" s="5" t="s">
        <v>21</v>
      </c>
      <c r="B23">
        <v>427</v>
      </c>
      <c r="D23" s="5" t="s">
        <v>56</v>
      </c>
      <c r="E23" s="2">
        <v>91705.164000000048</v>
      </c>
      <c r="F23" s="5" t="s">
        <v>56</v>
      </c>
      <c r="G23" s="2">
        <v>91705.164000000048</v>
      </c>
      <c r="H23" s="8">
        <f t="shared" si="2"/>
        <v>302433.75960000086</v>
      </c>
    </row>
    <row r="24" spans="1:8" x14ac:dyDescent="0.25">
      <c r="A24" s="5" t="s">
        <v>39</v>
      </c>
      <c r="B24">
        <v>1248</v>
      </c>
      <c r="D24" s="5" t="s">
        <v>45</v>
      </c>
      <c r="E24" s="2">
        <v>206965.53200000009</v>
      </c>
      <c r="F24" s="5" t="s">
        <v>45</v>
      </c>
      <c r="G24" s="2">
        <v>206965.53200000009</v>
      </c>
      <c r="H24" s="8">
        <f t="shared" si="2"/>
        <v>187173.39160000082</v>
      </c>
    </row>
    <row r="25" spans="1:8" x14ac:dyDescent="0.25">
      <c r="A25" s="5" t="s">
        <v>4412</v>
      </c>
      <c r="B25">
        <v>2121</v>
      </c>
      <c r="D25" s="5" t="s">
        <v>4412</v>
      </c>
      <c r="E25">
        <v>741999.79530000081</v>
      </c>
    </row>
    <row r="28" spans="1:8" x14ac:dyDescent="0.25">
      <c r="A28" t="str">
        <f>"Peak Sales month is " &amp;INDEX(A30:A41,MATCH(MAX(B30:B41),B30:B41,0)) &amp;" with "&amp;TEXT(MAX(B30:B41),"$0.0,K") &amp; " in sales"</f>
        <v>Peak Sales month is Dec with $121.8K in sales</v>
      </c>
      <c r="E28" t="str">
        <f>"Most Orders ("&amp;TEXT(MAX(E30:E37),"0%")&amp;") were delivered in " &amp; INDEX(D30:D37,MATCH(MAX(E30:E37),E30:E37,0))</f>
        <v>Most Orders (28%) were delivered in 4- days</v>
      </c>
    </row>
    <row r="29" spans="1:8" x14ac:dyDescent="0.25">
      <c r="A29" s="4" t="s">
        <v>4411</v>
      </c>
      <c r="B29" t="s">
        <v>4408</v>
      </c>
      <c r="D29" s="4" t="s">
        <v>4411</v>
      </c>
      <c r="E29" t="s">
        <v>4422</v>
      </c>
    </row>
    <row r="30" spans="1:8" x14ac:dyDescent="0.25">
      <c r="A30" s="5" t="s">
        <v>169</v>
      </c>
      <c r="B30" s="2">
        <v>31569.241599999998</v>
      </c>
      <c r="D30" s="5" t="s">
        <v>430</v>
      </c>
      <c r="E30" s="10">
        <v>5.469118340405469E-2</v>
      </c>
    </row>
    <row r="31" spans="1:8" x14ac:dyDescent="0.25">
      <c r="A31" s="5" t="s">
        <v>297</v>
      </c>
      <c r="B31" s="2">
        <v>15765.920399999994</v>
      </c>
      <c r="D31" s="5" t="s">
        <v>123</v>
      </c>
      <c r="E31" s="10">
        <v>3.6303630363036306E-2</v>
      </c>
    </row>
    <row r="32" spans="1:8" x14ac:dyDescent="0.25">
      <c r="A32" s="5" t="s">
        <v>195</v>
      </c>
      <c r="B32" s="2">
        <v>50768.275799999996</v>
      </c>
      <c r="D32" s="5" t="s">
        <v>70</v>
      </c>
      <c r="E32" s="10">
        <v>0.14615747289014616</v>
      </c>
    </row>
    <row r="33" spans="1:5" x14ac:dyDescent="0.25">
      <c r="A33" s="5" t="s">
        <v>113</v>
      </c>
      <c r="B33" s="2">
        <v>40698.583600000013</v>
      </c>
      <c r="D33" s="5" t="s">
        <v>33</v>
      </c>
      <c r="E33" s="10">
        <v>8.7694483734087697E-2</v>
      </c>
    </row>
    <row r="34" spans="1:5" x14ac:dyDescent="0.25">
      <c r="A34" s="5" t="s">
        <v>161</v>
      </c>
      <c r="B34" s="2">
        <v>48365.130699999951</v>
      </c>
      <c r="D34" s="5" t="s">
        <v>83</v>
      </c>
      <c r="E34" s="10">
        <v>0.28335690711928335</v>
      </c>
    </row>
    <row r="35" spans="1:5" x14ac:dyDescent="0.25">
      <c r="A35" s="5" t="s">
        <v>59</v>
      </c>
      <c r="B35" s="2">
        <v>52999.463299999974</v>
      </c>
      <c r="D35" s="5" t="s">
        <v>58</v>
      </c>
      <c r="E35" s="10">
        <v>0.2197076850542197</v>
      </c>
    </row>
    <row r="36" spans="1:5" x14ac:dyDescent="0.25">
      <c r="A36" s="5" t="s">
        <v>71</v>
      </c>
      <c r="B36" s="2">
        <v>49377.011999999966</v>
      </c>
      <c r="D36" s="5" t="s">
        <v>129</v>
      </c>
      <c r="E36" s="10">
        <v>0.11126826968411127</v>
      </c>
    </row>
    <row r="37" spans="1:5" x14ac:dyDescent="0.25">
      <c r="A37" s="5" t="s">
        <v>253</v>
      </c>
      <c r="B37" s="2">
        <v>44884.044999999991</v>
      </c>
      <c r="D37" s="5" t="s">
        <v>47</v>
      </c>
      <c r="E37" s="10">
        <v>6.0820367751060818E-2</v>
      </c>
    </row>
    <row r="38" spans="1:5" x14ac:dyDescent="0.25">
      <c r="A38" s="5" t="s">
        <v>77</v>
      </c>
      <c r="B38" s="2">
        <v>106380.59069999997</v>
      </c>
      <c r="D38" s="5" t="s">
        <v>4412</v>
      </c>
      <c r="E38" s="9">
        <v>1</v>
      </c>
    </row>
    <row r="39" spans="1:5" x14ac:dyDescent="0.25">
      <c r="A39" s="5" t="s">
        <v>48</v>
      </c>
      <c r="B39" s="2">
        <v>58087.515699999982</v>
      </c>
    </row>
    <row r="40" spans="1:5" x14ac:dyDescent="0.25">
      <c r="A40" s="5" t="s">
        <v>34</v>
      </c>
      <c r="B40" s="2">
        <v>121286.04899999996</v>
      </c>
    </row>
    <row r="41" spans="1:5" x14ac:dyDescent="0.25">
      <c r="A41" s="5" t="s">
        <v>96</v>
      </c>
      <c r="B41" s="2">
        <v>121817.96749999993</v>
      </c>
    </row>
    <row r="42" spans="1:5" x14ac:dyDescent="0.25">
      <c r="A42" s="5" t="s">
        <v>4412</v>
      </c>
      <c r="B42">
        <v>741999.79529999977</v>
      </c>
    </row>
    <row r="45" spans="1:5" x14ac:dyDescent="0.25">
      <c r="A45" s="4" t="s">
        <v>4411</v>
      </c>
      <c r="B45" t="s">
        <v>4408</v>
      </c>
      <c r="D45" t="str">
        <f>INDEX(A46:A93,MATCH(MAX(B46:B93),B46:B93,0)) &amp; " is the state with most sales ("&amp;TEXT(MAX(B46:B93),"$0.0,K")&amp;")"</f>
        <v>California is the state with most sales ($156.1K)</v>
      </c>
    </row>
    <row r="46" spans="1:5" x14ac:dyDescent="0.25">
      <c r="A46" s="5" t="s">
        <v>1276</v>
      </c>
      <c r="B46">
        <v>6332.48</v>
      </c>
      <c r="C46" t="str" cm="1">
        <f t="array" ref="C46:D94">A46:B94</f>
        <v>Alabama</v>
      </c>
      <c r="D46">
        <v>6332.48</v>
      </c>
    </row>
    <row r="47" spans="1:5" x14ac:dyDescent="0.25">
      <c r="A47" s="5" t="s">
        <v>520</v>
      </c>
      <c r="B47">
        <v>13525.291000000001</v>
      </c>
      <c r="C47" t="str">
        <v>Arizona</v>
      </c>
      <c r="D47">
        <v>13525.291000000001</v>
      </c>
    </row>
    <row r="48" spans="1:5" x14ac:dyDescent="0.25">
      <c r="A48" s="5" t="s">
        <v>1058</v>
      </c>
      <c r="B48">
        <v>3187.55</v>
      </c>
      <c r="C48" t="str">
        <v>Arkansas</v>
      </c>
      <c r="D48">
        <v>3187.55</v>
      </c>
    </row>
    <row r="49" spans="1:4" x14ac:dyDescent="0.25">
      <c r="A49" s="5" t="s">
        <v>53</v>
      </c>
      <c r="B49">
        <v>156064.60149999999</v>
      </c>
      <c r="C49" t="str">
        <v>California</v>
      </c>
      <c r="D49">
        <v>156064.60149999999</v>
      </c>
    </row>
    <row r="50" spans="1:4" x14ac:dyDescent="0.25">
      <c r="A50" s="5" t="s">
        <v>180</v>
      </c>
      <c r="B50">
        <v>13243.037</v>
      </c>
      <c r="C50" t="str">
        <v>Colorado</v>
      </c>
      <c r="D50">
        <v>13243.037</v>
      </c>
    </row>
    <row r="51" spans="1:4" x14ac:dyDescent="0.25">
      <c r="A51" s="5" t="s">
        <v>429</v>
      </c>
      <c r="B51">
        <v>5174.9870000000001</v>
      </c>
      <c r="C51" t="str">
        <v>Connecticut</v>
      </c>
      <c r="D51">
        <v>5174.9870000000001</v>
      </c>
    </row>
    <row r="52" spans="1:4" x14ac:dyDescent="0.25">
      <c r="A52" s="5" t="s">
        <v>200</v>
      </c>
      <c r="B52">
        <v>4759.3189999999995</v>
      </c>
      <c r="C52" t="str">
        <v>Delaware</v>
      </c>
      <c r="D52">
        <v>4759.3189999999995</v>
      </c>
    </row>
    <row r="53" spans="1:4" x14ac:dyDescent="0.25">
      <c r="A53" s="5" t="s">
        <v>980</v>
      </c>
      <c r="B53">
        <v>1346.58</v>
      </c>
      <c r="C53" t="str">
        <v>District of Columbia</v>
      </c>
      <c r="D53">
        <v>1346.58</v>
      </c>
    </row>
    <row r="54" spans="1:4" x14ac:dyDescent="0.25">
      <c r="A54" s="5" t="s">
        <v>43</v>
      </c>
      <c r="B54">
        <v>22987.03799999999</v>
      </c>
      <c r="C54" t="str">
        <v>Florida</v>
      </c>
      <c r="D54">
        <v>22987.03799999999</v>
      </c>
    </row>
    <row r="55" spans="1:4" x14ac:dyDescent="0.25">
      <c r="A55" s="5" t="s">
        <v>667</v>
      </c>
      <c r="B55">
        <v>8321.48</v>
      </c>
      <c r="C55" t="str">
        <v>Georgia</v>
      </c>
      <c r="D55">
        <v>8321.48</v>
      </c>
    </row>
    <row r="56" spans="1:4" x14ac:dyDescent="0.25">
      <c r="A56" s="5" t="s">
        <v>2280</v>
      </c>
      <c r="B56">
        <v>2595.482</v>
      </c>
      <c r="C56" t="str">
        <v>Idaho</v>
      </c>
      <c r="D56">
        <v>2595.482</v>
      </c>
    </row>
    <row r="57" spans="1:4" x14ac:dyDescent="0.25">
      <c r="A57" s="5" t="s">
        <v>134</v>
      </c>
      <c r="B57">
        <v>28274.522000000008</v>
      </c>
      <c r="C57" t="str">
        <v>Illinois</v>
      </c>
      <c r="D57">
        <v>28274.522000000008</v>
      </c>
    </row>
    <row r="58" spans="1:4" x14ac:dyDescent="0.25">
      <c r="A58" s="5" t="s">
        <v>110</v>
      </c>
      <c r="B58">
        <v>11496.71</v>
      </c>
      <c r="C58" t="str">
        <v>Indiana</v>
      </c>
      <c r="D58">
        <v>11496.71</v>
      </c>
    </row>
    <row r="59" spans="1:4" x14ac:dyDescent="0.25">
      <c r="A59" s="5" t="s">
        <v>801</v>
      </c>
      <c r="B59">
        <v>2642.3099999999995</v>
      </c>
      <c r="C59" t="str">
        <v>Iowa</v>
      </c>
      <c r="D59">
        <v>2642.3099999999995</v>
      </c>
    </row>
    <row r="60" spans="1:4" x14ac:dyDescent="0.25">
      <c r="A60" s="5" t="s">
        <v>3135</v>
      </c>
      <c r="B60">
        <v>111.12</v>
      </c>
      <c r="C60" t="str">
        <v>Kansas</v>
      </c>
      <c r="D60">
        <v>111.12</v>
      </c>
    </row>
    <row r="61" spans="1:4" x14ac:dyDescent="0.25">
      <c r="A61" s="5" t="s">
        <v>27</v>
      </c>
      <c r="B61">
        <v>12126.84</v>
      </c>
      <c r="C61" t="str">
        <v>Kentucky</v>
      </c>
      <c r="D61">
        <v>12126.84</v>
      </c>
    </row>
    <row r="62" spans="1:4" x14ac:dyDescent="0.25">
      <c r="A62" s="5" t="s">
        <v>1406</v>
      </c>
      <c r="B62">
        <v>2963.03</v>
      </c>
      <c r="C62" t="str">
        <v>Louisiana</v>
      </c>
      <c r="D62">
        <v>2963.03</v>
      </c>
    </row>
    <row r="63" spans="1:4" x14ac:dyDescent="0.25">
      <c r="A63" s="5" t="s">
        <v>1788</v>
      </c>
      <c r="B63">
        <v>109.48</v>
      </c>
      <c r="C63" t="str">
        <v>Maine</v>
      </c>
      <c r="D63">
        <v>109.48</v>
      </c>
    </row>
    <row r="64" spans="1:4" x14ac:dyDescent="0.25">
      <c r="A64" s="5" t="s">
        <v>1089</v>
      </c>
      <c r="B64">
        <v>9149.2529999999988</v>
      </c>
      <c r="C64" t="str">
        <v>Maryland</v>
      </c>
      <c r="D64">
        <v>9149.2529999999988</v>
      </c>
    </row>
    <row r="65" spans="1:4" x14ac:dyDescent="0.25">
      <c r="A65" s="5" t="s">
        <v>434</v>
      </c>
      <c r="B65">
        <v>10919.063999999997</v>
      </c>
      <c r="C65" t="str">
        <v>Massachusetts</v>
      </c>
      <c r="D65">
        <v>10919.063999999997</v>
      </c>
    </row>
    <row r="66" spans="1:4" x14ac:dyDescent="0.25">
      <c r="A66" s="5" t="s">
        <v>289</v>
      </c>
      <c r="B66">
        <v>22321.099999999995</v>
      </c>
      <c r="C66" t="str">
        <v>Michigan</v>
      </c>
      <c r="D66">
        <v>22321.099999999995</v>
      </c>
    </row>
    <row r="67" spans="1:4" x14ac:dyDescent="0.25">
      <c r="A67" s="5" t="s">
        <v>166</v>
      </c>
      <c r="B67">
        <v>7611.35</v>
      </c>
      <c r="C67" t="str">
        <v>Minnesota</v>
      </c>
      <c r="D67">
        <v>7611.35</v>
      </c>
    </row>
    <row r="68" spans="1:4" x14ac:dyDescent="0.25">
      <c r="A68" s="5" t="s">
        <v>478</v>
      </c>
      <c r="B68">
        <v>4317.8499999999995</v>
      </c>
      <c r="C68" t="str">
        <v>Mississippi</v>
      </c>
      <c r="D68">
        <v>4317.8499999999995</v>
      </c>
    </row>
    <row r="69" spans="1:4" x14ac:dyDescent="0.25">
      <c r="A69" s="5" t="s">
        <v>565</v>
      </c>
      <c r="B69">
        <v>2936.45</v>
      </c>
      <c r="C69" t="str">
        <v>Missouri</v>
      </c>
      <c r="D69">
        <v>2936.45</v>
      </c>
    </row>
    <row r="70" spans="1:4" x14ac:dyDescent="0.25">
      <c r="A70" s="5" t="s">
        <v>3701</v>
      </c>
      <c r="B70">
        <v>63.98</v>
      </c>
      <c r="C70" t="str">
        <v>Montana</v>
      </c>
      <c r="D70">
        <v>63.98</v>
      </c>
    </row>
    <row r="71" spans="1:4" x14ac:dyDescent="0.25">
      <c r="A71" s="5" t="s">
        <v>841</v>
      </c>
      <c r="B71">
        <v>1944.7</v>
      </c>
      <c r="C71" t="str">
        <v>Nebraska</v>
      </c>
      <c r="D71">
        <v>1944.7</v>
      </c>
    </row>
    <row r="72" spans="1:4" x14ac:dyDescent="0.25">
      <c r="A72" s="5" t="s">
        <v>1340</v>
      </c>
      <c r="B72">
        <v>4635.1720000000005</v>
      </c>
      <c r="C72" t="str">
        <v>Nevada</v>
      </c>
      <c r="D72">
        <v>4635.1720000000005</v>
      </c>
    </row>
    <row r="73" spans="1:4" x14ac:dyDescent="0.25">
      <c r="A73" s="5" t="s">
        <v>884</v>
      </c>
      <c r="B73">
        <v>1886.4739999999999</v>
      </c>
      <c r="C73" t="str">
        <v>New Hampshire</v>
      </c>
      <c r="D73">
        <v>1886.4739999999999</v>
      </c>
    </row>
    <row r="74" spans="1:4" x14ac:dyDescent="0.25">
      <c r="A74" s="5" t="s">
        <v>362</v>
      </c>
      <c r="B74">
        <v>6307.0419999999995</v>
      </c>
      <c r="C74" t="str">
        <v>New Jersey</v>
      </c>
      <c r="D74">
        <v>6307.0419999999995</v>
      </c>
    </row>
    <row r="75" spans="1:4" x14ac:dyDescent="0.25">
      <c r="A75" s="5" t="s">
        <v>1896</v>
      </c>
      <c r="B75">
        <v>1701.412</v>
      </c>
      <c r="C75" t="str">
        <v>New Mexico</v>
      </c>
      <c r="D75">
        <v>1701.412</v>
      </c>
    </row>
    <row r="76" spans="1:4" x14ac:dyDescent="0.25">
      <c r="A76" s="5" t="s">
        <v>120</v>
      </c>
      <c r="B76">
        <v>93372.728999999978</v>
      </c>
      <c r="C76" t="str">
        <v>New York</v>
      </c>
      <c r="D76">
        <v>93372.728999999978</v>
      </c>
    </row>
    <row r="77" spans="1:4" x14ac:dyDescent="0.25">
      <c r="A77" s="5" t="s">
        <v>1036</v>
      </c>
      <c r="B77">
        <v>15155.483999999999</v>
      </c>
      <c r="C77" t="str">
        <v>North Carolina</v>
      </c>
      <c r="D77">
        <v>15155.483999999999</v>
      </c>
    </row>
    <row r="78" spans="1:4" x14ac:dyDescent="0.25">
      <c r="A78" s="5" t="s">
        <v>231</v>
      </c>
      <c r="B78">
        <v>24199.144999999993</v>
      </c>
      <c r="C78" t="str">
        <v>Ohio</v>
      </c>
      <c r="D78">
        <v>24199.144999999993</v>
      </c>
    </row>
    <row r="79" spans="1:4" x14ac:dyDescent="0.25">
      <c r="A79" s="5" t="s">
        <v>1522</v>
      </c>
      <c r="B79">
        <v>8284.1</v>
      </c>
      <c r="C79" t="str">
        <v>Oklahoma</v>
      </c>
      <c r="D79">
        <v>8284.1</v>
      </c>
    </row>
    <row r="80" spans="1:4" x14ac:dyDescent="0.25">
      <c r="A80" s="5" t="s">
        <v>1517</v>
      </c>
      <c r="B80">
        <v>6338.1299999999992</v>
      </c>
      <c r="C80" t="str">
        <v>Oregon</v>
      </c>
      <c r="D80">
        <v>6338.1299999999992</v>
      </c>
    </row>
    <row r="81" spans="1:5" x14ac:dyDescent="0.25">
      <c r="A81" s="5" t="s">
        <v>66</v>
      </c>
      <c r="B81">
        <v>39354.931000000004</v>
      </c>
      <c r="C81" t="str">
        <v>Pennsylvania</v>
      </c>
      <c r="D81">
        <v>39354.931000000004</v>
      </c>
    </row>
    <row r="82" spans="1:5" x14ac:dyDescent="0.25">
      <c r="A82" s="5" t="s">
        <v>1645</v>
      </c>
      <c r="B82">
        <v>5918.7560000000003</v>
      </c>
      <c r="C82" t="str">
        <v>Rhode Island</v>
      </c>
      <c r="D82">
        <v>5918.7560000000003</v>
      </c>
    </row>
    <row r="83" spans="1:5" x14ac:dyDescent="0.25">
      <c r="A83" s="5" t="s">
        <v>158</v>
      </c>
      <c r="B83">
        <v>3078.25</v>
      </c>
      <c r="C83" t="str">
        <v>South Carolina</v>
      </c>
      <c r="D83">
        <v>3078.25</v>
      </c>
    </row>
    <row r="84" spans="1:5" x14ac:dyDescent="0.25">
      <c r="A84" s="5" t="s">
        <v>1826</v>
      </c>
      <c r="B84">
        <v>324.89999999999998</v>
      </c>
      <c r="C84" t="str">
        <v>South Dakota</v>
      </c>
      <c r="D84">
        <v>324.89999999999998</v>
      </c>
    </row>
    <row r="85" spans="1:5" x14ac:dyDescent="0.25">
      <c r="A85" s="5" t="s">
        <v>141</v>
      </c>
      <c r="B85">
        <v>13506.732</v>
      </c>
      <c r="C85" t="str">
        <v>Tennessee</v>
      </c>
      <c r="D85">
        <v>13506.732</v>
      </c>
    </row>
    <row r="86" spans="1:5" x14ac:dyDescent="0.25">
      <c r="A86" s="5" t="s">
        <v>92</v>
      </c>
      <c r="B86">
        <v>60593.291799999992</v>
      </c>
      <c r="C86" t="str">
        <v>Texas</v>
      </c>
      <c r="D86">
        <v>60593.291799999992</v>
      </c>
    </row>
    <row r="87" spans="1:5" x14ac:dyDescent="0.25">
      <c r="A87" s="5" t="s">
        <v>76</v>
      </c>
      <c r="B87">
        <v>4822.3499999999995</v>
      </c>
      <c r="C87" t="str">
        <v>Utah</v>
      </c>
      <c r="D87">
        <v>4822.3499999999995</v>
      </c>
    </row>
    <row r="88" spans="1:5" x14ac:dyDescent="0.25">
      <c r="A88" s="5" t="s">
        <v>3106</v>
      </c>
      <c r="B88">
        <v>5120.0999999999995</v>
      </c>
      <c r="C88" t="str">
        <v>Vermont</v>
      </c>
      <c r="D88">
        <v>5120.0999999999995</v>
      </c>
    </row>
    <row r="89" spans="1:5" x14ac:dyDescent="0.25">
      <c r="A89" s="5" t="s">
        <v>716</v>
      </c>
      <c r="B89">
        <v>25321.949999999993</v>
      </c>
      <c r="C89" t="str">
        <v>Virginia</v>
      </c>
      <c r="D89">
        <v>25321.949999999993</v>
      </c>
    </row>
    <row r="90" spans="1:5" x14ac:dyDescent="0.25">
      <c r="A90" s="5" t="s">
        <v>192</v>
      </c>
      <c r="B90">
        <v>48020.151999999973</v>
      </c>
      <c r="C90" t="str">
        <v>Washington</v>
      </c>
      <c r="D90">
        <v>48020.151999999973</v>
      </c>
    </row>
    <row r="91" spans="1:5" x14ac:dyDescent="0.25">
      <c r="A91" s="5" t="s">
        <v>4286</v>
      </c>
      <c r="B91">
        <v>673.34400000000005</v>
      </c>
      <c r="C91" t="str">
        <v>West Virginia</v>
      </c>
      <c r="D91">
        <v>673.34400000000005</v>
      </c>
    </row>
    <row r="92" spans="1:5" x14ac:dyDescent="0.25">
      <c r="A92" s="5" t="s">
        <v>238</v>
      </c>
      <c r="B92">
        <v>17256.609999999997</v>
      </c>
      <c r="C92" t="str">
        <v>Wisconsin</v>
      </c>
      <c r="D92">
        <v>17256.609999999997</v>
      </c>
    </row>
    <row r="93" spans="1:5" x14ac:dyDescent="0.25">
      <c r="A93" s="5" t="s">
        <v>3311</v>
      </c>
      <c r="B93">
        <v>1603.136</v>
      </c>
      <c r="C93" t="str">
        <v>Wyoming</v>
      </c>
      <c r="D93">
        <v>1603.136</v>
      </c>
    </row>
    <row r="94" spans="1:5" x14ac:dyDescent="0.25">
      <c r="A94" s="5" t="s">
        <v>4412</v>
      </c>
      <c r="B94">
        <v>741999.79530000011</v>
      </c>
      <c r="C94" t="str">
        <v>Grand Total</v>
      </c>
      <c r="D94">
        <v>741999.79530000011</v>
      </c>
    </row>
    <row r="96" spans="1:5" x14ac:dyDescent="0.25">
      <c r="E96" t="str">
        <f>"Top selling City: " &amp;INDEX(C98:C145,MATCH(MAX(D98:D145),D98:D145,0))&amp; " ("&amp;TEXT(MAX(D98:D145),"$0.0,K")&amp; ")"</f>
        <v>Top selling City: California ($156.1K)</v>
      </c>
    </row>
    <row r="97" spans="1:9" x14ac:dyDescent="0.25">
      <c r="A97" s="4" t="s">
        <v>4411</v>
      </c>
      <c r="B97" t="s">
        <v>4408</v>
      </c>
      <c r="E97" s="2">
        <f>MAX(D98:D145)*1.2</f>
        <v>187277.52179999999</v>
      </c>
    </row>
    <row r="98" spans="1:9" x14ac:dyDescent="0.25">
      <c r="A98" s="5" t="s">
        <v>1276</v>
      </c>
      <c r="B98">
        <v>6332.48</v>
      </c>
      <c r="C98" s="5" t="s">
        <v>53</v>
      </c>
      <c r="D98" s="2">
        <v>156064.60149999999</v>
      </c>
      <c r="E98" s="2">
        <f t="shared" ref="E98:E145" si="3">$E$97-D98</f>
        <v>31212.920299999998</v>
      </c>
      <c r="G98" s="5"/>
      <c r="H98" s="2"/>
      <c r="I98" s="2"/>
    </row>
    <row r="99" spans="1:9" x14ac:dyDescent="0.25">
      <c r="A99" s="5" t="s">
        <v>520</v>
      </c>
      <c r="B99">
        <v>13525.291000000001</v>
      </c>
      <c r="C99" s="5" t="s">
        <v>120</v>
      </c>
      <c r="D99" s="2">
        <v>93372.728999999978</v>
      </c>
      <c r="E99" s="2">
        <f t="shared" si="3"/>
        <v>93904.79280000001</v>
      </c>
      <c r="G99" s="5"/>
      <c r="H99" s="2"/>
      <c r="I99" s="2"/>
    </row>
    <row r="100" spans="1:9" x14ac:dyDescent="0.25">
      <c r="A100" s="5" t="s">
        <v>1058</v>
      </c>
      <c r="B100">
        <v>3187.55</v>
      </c>
      <c r="C100" s="5" t="s">
        <v>92</v>
      </c>
      <c r="D100" s="2">
        <v>60593.291799999992</v>
      </c>
      <c r="E100" s="2">
        <f t="shared" si="3"/>
        <v>126684.23</v>
      </c>
      <c r="G100" s="5"/>
      <c r="H100" s="2"/>
      <c r="I100" s="2"/>
    </row>
    <row r="101" spans="1:9" x14ac:dyDescent="0.25">
      <c r="A101" s="5" t="s">
        <v>53</v>
      </c>
      <c r="B101">
        <v>156064.60149999999</v>
      </c>
      <c r="C101" s="5" t="s">
        <v>192</v>
      </c>
      <c r="D101" s="2">
        <v>48020.151999999973</v>
      </c>
      <c r="E101" s="2">
        <f t="shared" si="3"/>
        <v>139257.36980000001</v>
      </c>
      <c r="G101" s="5"/>
      <c r="H101" s="2"/>
      <c r="I101" s="2"/>
    </row>
    <row r="102" spans="1:9" x14ac:dyDescent="0.25">
      <c r="A102" s="5" t="s">
        <v>180</v>
      </c>
      <c r="B102">
        <v>13243.037</v>
      </c>
      <c r="C102" s="5" t="s">
        <v>66</v>
      </c>
      <c r="D102" s="2">
        <v>39354.931000000004</v>
      </c>
      <c r="E102" s="2">
        <f t="shared" si="3"/>
        <v>147922.59079999998</v>
      </c>
      <c r="G102" s="5"/>
      <c r="H102" s="2"/>
      <c r="I102" s="2"/>
    </row>
    <row r="103" spans="1:9" x14ac:dyDescent="0.25">
      <c r="A103" s="5" t="s">
        <v>429</v>
      </c>
      <c r="B103">
        <v>5174.9870000000001</v>
      </c>
      <c r="C103" s="5" t="s">
        <v>134</v>
      </c>
      <c r="D103" s="2">
        <v>28274.522000000008</v>
      </c>
      <c r="E103" s="2">
        <f t="shared" si="3"/>
        <v>159002.99979999999</v>
      </c>
      <c r="G103" s="5"/>
      <c r="H103" s="2"/>
      <c r="I103" s="2"/>
    </row>
    <row r="104" spans="1:9" x14ac:dyDescent="0.25">
      <c r="A104" s="5" t="s">
        <v>200</v>
      </c>
      <c r="B104">
        <v>4759.3189999999995</v>
      </c>
      <c r="C104" s="5" t="s">
        <v>716</v>
      </c>
      <c r="D104" s="2">
        <v>25321.949999999993</v>
      </c>
      <c r="E104" s="2">
        <f t="shared" si="3"/>
        <v>161955.57180000001</v>
      </c>
      <c r="G104" s="5"/>
      <c r="H104" s="2"/>
      <c r="I104" s="2"/>
    </row>
    <row r="105" spans="1:9" x14ac:dyDescent="0.25">
      <c r="A105" s="5" t="s">
        <v>980</v>
      </c>
      <c r="B105">
        <v>1346.58</v>
      </c>
      <c r="C105" s="5" t="s">
        <v>231</v>
      </c>
      <c r="D105" s="2">
        <v>24199.144999999993</v>
      </c>
      <c r="E105" s="2">
        <f t="shared" si="3"/>
        <v>163078.3768</v>
      </c>
      <c r="G105" s="5"/>
      <c r="H105" s="2"/>
      <c r="I105" s="2"/>
    </row>
    <row r="106" spans="1:9" x14ac:dyDescent="0.25">
      <c r="A106" s="5" t="s">
        <v>43</v>
      </c>
      <c r="B106">
        <v>22987.03799999999</v>
      </c>
      <c r="C106" s="5" t="s">
        <v>43</v>
      </c>
      <c r="D106" s="2">
        <v>22987.03799999999</v>
      </c>
      <c r="E106" s="2">
        <f t="shared" si="3"/>
        <v>164290.48379999999</v>
      </c>
      <c r="G106" s="5"/>
      <c r="H106" s="2"/>
      <c r="I106" s="2"/>
    </row>
    <row r="107" spans="1:9" x14ac:dyDescent="0.25">
      <c r="A107" s="5" t="s">
        <v>667</v>
      </c>
      <c r="B107">
        <v>8321.48</v>
      </c>
      <c r="C107" s="5" t="s">
        <v>289</v>
      </c>
      <c r="D107" s="2">
        <v>22321.099999999995</v>
      </c>
      <c r="E107" s="2">
        <f t="shared" si="3"/>
        <v>164956.42179999998</v>
      </c>
      <c r="G107" s="5"/>
      <c r="H107" s="2"/>
      <c r="I107" s="2"/>
    </row>
    <row r="108" spans="1:9" x14ac:dyDescent="0.25">
      <c r="A108" s="5" t="s">
        <v>2280</v>
      </c>
      <c r="B108">
        <v>2595.482</v>
      </c>
      <c r="C108" s="5" t="s">
        <v>238</v>
      </c>
      <c r="D108" s="2">
        <v>17256.609999999997</v>
      </c>
      <c r="E108" s="2">
        <f t="shared" si="3"/>
        <v>170020.9118</v>
      </c>
      <c r="G108" s="5"/>
      <c r="H108" s="2"/>
      <c r="I108" s="2"/>
    </row>
    <row r="109" spans="1:9" x14ac:dyDescent="0.25">
      <c r="A109" s="5" t="s">
        <v>134</v>
      </c>
      <c r="B109">
        <v>28274.522000000008</v>
      </c>
      <c r="C109" s="5" t="s">
        <v>1036</v>
      </c>
      <c r="D109" s="2">
        <v>15155.483999999999</v>
      </c>
      <c r="E109" s="2">
        <f t="shared" si="3"/>
        <v>172122.03779999999</v>
      </c>
      <c r="G109" s="5"/>
      <c r="H109" s="2"/>
      <c r="I109" s="2"/>
    </row>
    <row r="110" spans="1:9" x14ac:dyDescent="0.25">
      <c r="A110" s="5" t="s">
        <v>110</v>
      </c>
      <c r="B110">
        <v>11496.71</v>
      </c>
      <c r="C110" s="5" t="s">
        <v>520</v>
      </c>
      <c r="D110" s="2">
        <v>13525.291000000001</v>
      </c>
      <c r="E110" s="2">
        <f t="shared" si="3"/>
        <v>173752.23079999999</v>
      </c>
      <c r="G110" s="5"/>
      <c r="H110" s="2"/>
      <c r="I110" s="2"/>
    </row>
    <row r="111" spans="1:9" x14ac:dyDescent="0.25">
      <c r="A111" s="5" t="s">
        <v>801</v>
      </c>
      <c r="B111">
        <v>2642.3099999999995</v>
      </c>
      <c r="C111" s="5" t="s">
        <v>141</v>
      </c>
      <c r="D111" s="2">
        <v>13506.732</v>
      </c>
      <c r="E111" s="2">
        <f t="shared" si="3"/>
        <v>173770.7898</v>
      </c>
      <c r="G111" s="5"/>
      <c r="H111" s="2"/>
      <c r="I111" s="2"/>
    </row>
    <row r="112" spans="1:9" x14ac:dyDescent="0.25">
      <c r="A112" s="5" t="s">
        <v>3135</v>
      </c>
      <c r="B112">
        <v>111.12</v>
      </c>
      <c r="C112" s="5" t="s">
        <v>180</v>
      </c>
      <c r="D112" s="2">
        <v>13243.037</v>
      </c>
      <c r="E112" s="2">
        <f t="shared" si="3"/>
        <v>174034.48479999998</v>
      </c>
      <c r="G112" s="5"/>
      <c r="H112" s="2"/>
      <c r="I112" s="2"/>
    </row>
    <row r="113" spans="1:9" x14ac:dyDescent="0.25">
      <c r="A113" s="5" t="s">
        <v>27</v>
      </c>
      <c r="B113">
        <v>12126.84</v>
      </c>
      <c r="C113" s="5" t="s">
        <v>27</v>
      </c>
      <c r="D113" s="2">
        <v>12126.84</v>
      </c>
      <c r="E113" s="2">
        <f t="shared" si="3"/>
        <v>175150.68179999999</v>
      </c>
      <c r="G113" s="5"/>
      <c r="H113" s="2"/>
      <c r="I113" s="2"/>
    </row>
    <row r="114" spans="1:9" x14ac:dyDescent="0.25">
      <c r="A114" s="5" t="s">
        <v>1406</v>
      </c>
      <c r="B114">
        <v>2963.03</v>
      </c>
      <c r="C114" s="5" t="s">
        <v>110</v>
      </c>
      <c r="D114" s="2">
        <v>11496.71</v>
      </c>
      <c r="E114" s="2">
        <f t="shared" si="3"/>
        <v>175780.8118</v>
      </c>
      <c r="G114" s="5"/>
      <c r="H114" s="2"/>
      <c r="I114" s="2"/>
    </row>
    <row r="115" spans="1:9" x14ac:dyDescent="0.25">
      <c r="A115" s="5" t="s">
        <v>1788</v>
      </c>
      <c r="B115">
        <v>109.48</v>
      </c>
      <c r="C115" s="5" t="s">
        <v>434</v>
      </c>
      <c r="D115" s="2">
        <v>10919.063999999997</v>
      </c>
      <c r="E115" s="2">
        <f t="shared" si="3"/>
        <v>176358.4578</v>
      </c>
      <c r="G115" s="5"/>
      <c r="H115" s="2"/>
      <c r="I115" s="2"/>
    </row>
    <row r="116" spans="1:9" x14ac:dyDescent="0.25">
      <c r="A116" s="5" t="s">
        <v>1089</v>
      </c>
      <c r="B116">
        <v>9149.2529999999988</v>
      </c>
      <c r="C116" s="5" t="s">
        <v>1089</v>
      </c>
      <c r="D116" s="2">
        <v>9149.2529999999988</v>
      </c>
      <c r="E116" s="2">
        <f t="shared" si="3"/>
        <v>178128.26879999999</v>
      </c>
      <c r="G116" s="5"/>
      <c r="H116" s="2"/>
      <c r="I116" s="2"/>
    </row>
    <row r="117" spans="1:9" x14ac:dyDescent="0.25">
      <c r="A117" s="5" t="s">
        <v>434</v>
      </c>
      <c r="B117">
        <v>10919.063999999997</v>
      </c>
      <c r="C117" s="5" t="s">
        <v>667</v>
      </c>
      <c r="D117" s="2">
        <v>8321.48</v>
      </c>
      <c r="E117" s="2">
        <f t="shared" si="3"/>
        <v>178956.04179999998</v>
      </c>
      <c r="G117" s="5"/>
      <c r="H117" s="2"/>
      <c r="I117" s="2"/>
    </row>
    <row r="118" spans="1:9" x14ac:dyDescent="0.25">
      <c r="A118" s="5" t="s">
        <v>289</v>
      </c>
      <c r="B118">
        <v>22321.099999999995</v>
      </c>
      <c r="C118" s="5" t="s">
        <v>1522</v>
      </c>
      <c r="D118" s="2">
        <v>8284.1</v>
      </c>
      <c r="E118" s="2">
        <f t="shared" si="3"/>
        <v>178993.42179999998</v>
      </c>
      <c r="G118" s="5"/>
      <c r="H118" s="2"/>
      <c r="I118" s="2"/>
    </row>
    <row r="119" spans="1:9" x14ac:dyDescent="0.25">
      <c r="A119" s="5" t="s">
        <v>166</v>
      </c>
      <c r="B119">
        <v>7611.35</v>
      </c>
      <c r="C119" s="5" t="s">
        <v>166</v>
      </c>
      <c r="D119" s="2">
        <v>7611.35</v>
      </c>
      <c r="E119" s="2">
        <f t="shared" si="3"/>
        <v>179666.17179999998</v>
      </c>
      <c r="G119" s="5"/>
      <c r="H119" s="2"/>
      <c r="I119" s="2"/>
    </row>
    <row r="120" spans="1:9" x14ac:dyDescent="0.25">
      <c r="A120" s="5" t="s">
        <v>478</v>
      </c>
      <c r="B120">
        <v>4317.8499999999995</v>
      </c>
      <c r="C120" s="5" t="s">
        <v>1517</v>
      </c>
      <c r="D120" s="2">
        <v>6338.1299999999992</v>
      </c>
      <c r="E120" s="2">
        <f t="shared" si="3"/>
        <v>180939.39179999998</v>
      </c>
      <c r="G120" s="5"/>
      <c r="H120" s="2"/>
      <c r="I120" s="2"/>
    </row>
    <row r="121" spans="1:9" x14ac:dyDescent="0.25">
      <c r="A121" s="5" t="s">
        <v>565</v>
      </c>
      <c r="B121">
        <v>2936.45</v>
      </c>
      <c r="C121" s="5" t="s">
        <v>1276</v>
      </c>
      <c r="D121" s="2">
        <v>6332.48</v>
      </c>
      <c r="E121" s="2">
        <f t="shared" si="3"/>
        <v>180945.04179999998</v>
      </c>
      <c r="G121" s="5"/>
      <c r="H121" s="2"/>
      <c r="I121" s="2"/>
    </row>
    <row r="122" spans="1:9" x14ac:dyDescent="0.25">
      <c r="A122" s="5" t="s">
        <v>3701</v>
      </c>
      <c r="B122">
        <v>63.98</v>
      </c>
      <c r="C122" s="5" t="s">
        <v>362</v>
      </c>
      <c r="D122" s="2">
        <v>6307.0419999999995</v>
      </c>
      <c r="E122" s="2">
        <f t="shared" si="3"/>
        <v>180970.4798</v>
      </c>
      <c r="G122" s="5"/>
      <c r="H122" s="2"/>
      <c r="I122" s="2"/>
    </row>
    <row r="123" spans="1:9" x14ac:dyDescent="0.25">
      <c r="A123" s="5" t="s">
        <v>841</v>
      </c>
      <c r="B123">
        <v>1944.7</v>
      </c>
      <c r="C123" s="5" t="s">
        <v>1645</v>
      </c>
      <c r="D123" s="2">
        <v>5918.7560000000003</v>
      </c>
      <c r="E123" s="2">
        <f t="shared" si="3"/>
        <v>181358.76579999999</v>
      </c>
      <c r="G123" s="5"/>
      <c r="H123" s="2"/>
      <c r="I123" s="2"/>
    </row>
    <row r="124" spans="1:9" x14ac:dyDescent="0.25">
      <c r="A124" s="5" t="s">
        <v>1340</v>
      </c>
      <c r="B124">
        <v>4635.1720000000005</v>
      </c>
      <c r="C124" s="5" t="s">
        <v>429</v>
      </c>
      <c r="D124" s="2">
        <v>5174.9870000000001</v>
      </c>
      <c r="E124" s="2">
        <f t="shared" si="3"/>
        <v>182102.53479999999</v>
      </c>
      <c r="G124" s="5"/>
      <c r="H124" s="2"/>
      <c r="I124" s="2"/>
    </row>
    <row r="125" spans="1:9" x14ac:dyDescent="0.25">
      <c r="A125" s="5" t="s">
        <v>884</v>
      </c>
      <c r="B125">
        <v>1886.4739999999999</v>
      </c>
      <c r="C125" s="5" t="s">
        <v>3106</v>
      </c>
      <c r="D125" s="2">
        <v>5120.0999999999995</v>
      </c>
      <c r="E125" s="2">
        <f t="shared" si="3"/>
        <v>182157.42179999998</v>
      </c>
      <c r="G125" s="5"/>
      <c r="H125" s="2"/>
      <c r="I125" s="2"/>
    </row>
    <row r="126" spans="1:9" x14ac:dyDescent="0.25">
      <c r="A126" s="5" t="s">
        <v>362</v>
      </c>
      <c r="B126">
        <v>6307.0419999999995</v>
      </c>
      <c r="C126" s="5" t="s">
        <v>76</v>
      </c>
      <c r="D126" s="2">
        <v>4822.3499999999995</v>
      </c>
      <c r="E126" s="2">
        <f t="shared" si="3"/>
        <v>182455.17179999998</v>
      </c>
      <c r="G126" s="5"/>
      <c r="H126" s="2"/>
      <c r="I126" s="2"/>
    </row>
    <row r="127" spans="1:9" x14ac:dyDescent="0.25">
      <c r="A127" s="5" t="s">
        <v>1896</v>
      </c>
      <c r="B127">
        <v>1701.412</v>
      </c>
      <c r="C127" s="5" t="s">
        <v>200</v>
      </c>
      <c r="D127" s="2">
        <v>4759.3189999999995</v>
      </c>
      <c r="E127" s="2">
        <f t="shared" si="3"/>
        <v>182518.2028</v>
      </c>
      <c r="G127" s="5"/>
      <c r="H127" s="2"/>
      <c r="I127" s="2"/>
    </row>
    <row r="128" spans="1:9" x14ac:dyDescent="0.25">
      <c r="A128" s="5" t="s">
        <v>120</v>
      </c>
      <c r="B128">
        <v>93372.728999999978</v>
      </c>
      <c r="C128" s="5" t="s">
        <v>1340</v>
      </c>
      <c r="D128" s="2">
        <v>4635.1720000000005</v>
      </c>
      <c r="E128" s="2">
        <f t="shared" si="3"/>
        <v>182642.3498</v>
      </c>
      <c r="G128" s="5"/>
      <c r="H128" s="2"/>
      <c r="I128" s="2"/>
    </row>
    <row r="129" spans="1:9" x14ac:dyDescent="0.25">
      <c r="A129" s="5" t="s">
        <v>1036</v>
      </c>
      <c r="B129">
        <v>15155.483999999999</v>
      </c>
      <c r="C129" s="5" t="s">
        <v>478</v>
      </c>
      <c r="D129" s="2">
        <v>4317.8499999999995</v>
      </c>
      <c r="E129" s="2">
        <f t="shared" si="3"/>
        <v>182959.67179999998</v>
      </c>
      <c r="G129" s="5"/>
      <c r="H129" s="2"/>
      <c r="I129" s="2"/>
    </row>
    <row r="130" spans="1:9" x14ac:dyDescent="0.25">
      <c r="A130" s="5" t="s">
        <v>231</v>
      </c>
      <c r="B130">
        <v>24199.144999999993</v>
      </c>
      <c r="C130" s="5" t="s">
        <v>1058</v>
      </c>
      <c r="D130" s="2">
        <v>3187.55</v>
      </c>
      <c r="E130" s="2">
        <f t="shared" si="3"/>
        <v>184089.9718</v>
      </c>
      <c r="G130" s="5"/>
      <c r="H130" s="2"/>
      <c r="I130" s="2"/>
    </row>
    <row r="131" spans="1:9" x14ac:dyDescent="0.25">
      <c r="A131" s="5" t="s">
        <v>1522</v>
      </c>
      <c r="B131">
        <v>8284.1</v>
      </c>
      <c r="C131" s="5" t="s">
        <v>158</v>
      </c>
      <c r="D131" s="2">
        <v>3078.25</v>
      </c>
      <c r="E131" s="2">
        <f t="shared" si="3"/>
        <v>184199.27179999999</v>
      </c>
      <c r="G131" s="5"/>
      <c r="H131" s="2"/>
      <c r="I131" s="2"/>
    </row>
    <row r="132" spans="1:9" x14ac:dyDescent="0.25">
      <c r="A132" s="5" t="s">
        <v>1517</v>
      </c>
      <c r="B132">
        <v>6338.1299999999992</v>
      </c>
      <c r="C132" s="5" t="s">
        <v>1406</v>
      </c>
      <c r="D132" s="2">
        <v>2963.03</v>
      </c>
      <c r="E132" s="2">
        <f t="shared" si="3"/>
        <v>184314.49179999999</v>
      </c>
      <c r="G132" s="5"/>
      <c r="H132" s="2"/>
      <c r="I132" s="2"/>
    </row>
    <row r="133" spans="1:9" x14ac:dyDescent="0.25">
      <c r="A133" s="5" t="s">
        <v>66</v>
      </c>
      <c r="B133">
        <v>39354.931000000004</v>
      </c>
      <c r="C133" s="5" t="s">
        <v>565</v>
      </c>
      <c r="D133" s="2">
        <v>2936.45</v>
      </c>
      <c r="E133" s="2">
        <f t="shared" si="3"/>
        <v>184341.07179999998</v>
      </c>
      <c r="G133" s="5"/>
      <c r="H133" s="2"/>
      <c r="I133" s="2"/>
    </row>
    <row r="134" spans="1:9" x14ac:dyDescent="0.25">
      <c r="A134" s="5" t="s">
        <v>1645</v>
      </c>
      <c r="B134">
        <v>5918.7560000000003</v>
      </c>
      <c r="C134" s="5" t="s">
        <v>801</v>
      </c>
      <c r="D134" s="2">
        <v>2642.3099999999995</v>
      </c>
      <c r="E134" s="2">
        <f t="shared" si="3"/>
        <v>184635.21179999999</v>
      </c>
      <c r="G134" s="5"/>
      <c r="H134" s="2"/>
      <c r="I134" s="2"/>
    </row>
    <row r="135" spans="1:9" x14ac:dyDescent="0.25">
      <c r="A135" s="5" t="s">
        <v>158</v>
      </c>
      <c r="B135">
        <v>3078.25</v>
      </c>
      <c r="C135" s="5" t="s">
        <v>2280</v>
      </c>
      <c r="D135" s="2">
        <v>2595.482</v>
      </c>
      <c r="E135" s="2">
        <f t="shared" si="3"/>
        <v>184682.0398</v>
      </c>
      <c r="G135" s="5"/>
      <c r="H135" s="2"/>
      <c r="I135" s="2"/>
    </row>
    <row r="136" spans="1:9" x14ac:dyDescent="0.25">
      <c r="A136" s="5" t="s">
        <v>1826</v>
      </c>
      <c r="B136">
        <v>324.89999999999998</v>
      </c>
      <c r="C136" s="5" t="s">
        <v>841</v>
      </c>
      <c r="D136" s="2">
        <v>1944.7</v>
      </c>
      <c r="E136" s="2">
        <f t="shared" si="3"/>
        <v>185332.82179999998</v>
      </c>
      <c r="G136" s="5"/>
      <c r="H136" s="2"/>
      <c r="I136" s="2"/>
    </row>
    <row r="137" spans="1:9" x14ac:dyDescent="0.25">
      <c r="A137" s="5" t="s">
        <v>141</v>
      </c>
      <c r="B137">
        <v>13506.732</v>
      </c>
      <c r="C137" s="5" t="s">
        <v>884</v>
      </c>
      <c r="D137" s="2">
        <v>1886.4739999999999</v>
      </c>
      <c r="E137" s="2">
        <f t="shared" si="3"/>
        <v>185391.0478</v>
      </c>
      <c r="G137" s="5"/>
      <c r="H137" s="2"/>
      <c r="I137" s="2"/>
    </row>
    <row r="138" spans="1:9" x14ac:dyDescent="0.25">
      <c r="A138" s="5" t="s">
        <v>92</v>
      </c>
      <c r="B138">
        <v>60593.291799999992</v>
      </c>
      <c r="C138" s="5" t="s">
        <v>1896</v>
      </c>
      <c r="D138" s="2">
        <v>1701.412</v>
      </c>
      <c r="E138" s="2">
        <f t="shared" si="3"/>
        <v>185576.10979999998</v>
      </c>
      <c r="G138" s="5"/>
      <c r="H138" s="2"/>
      <c r="I138" s="2"/>
    </row>
    <row r="139" spans="1:9" x14ac:dyDescent="0.25">
      <c r="A139" s="5" t="s">
        <v>76</v>
      </c>
      <c r="B139">
        <v>4822.3499999999995</v>
      </c>
      <c r="C139" s="5" t="s">
        <v>3311</v>
      </c>
      <c r="D139" s="2">
        <v>1603.136</v>
      </c>
      <c r="E139" s="2">
        <f t="shared" si="3"/>
        <v>185674.38579999999</v>
      </c>
      <c r="G139" s="5"/>
      <c r="H139" s="2"/>
      <c r="I139" s="2"/>
    </row>
    <row r="140" spans="1:9" x14ac:dyDescent="0.25">
      <c r="A140" s="5" t="s">
        <v>3106</v>
      </c>
      <c r="B140">
        <v>5120.0999999999995</v>
      </c>
      <c r="C140" s="5" t="s">
        <v>980</v>
      </c>
      <c r="D140" s="2">
        <v>1346.58</v>
      </c>
      <c r="E140" s="2">
        <f t="shared" si="3"/>
        <v>185930.9418</v>
      </c>
      <c r="G140" s="5"/>
      <c r="H140" s="2"/>
      <c r="I140" s="2"/>
    </row>
    <row r="141" spans="1:9" x14ac:dyDescent="0.25">
      <c r="A141" s="5" t="s">
        <v>716</v>
      </c>
      <c r="B141">
        <v>25321.949999999993</v>
      </c>
      <c r="C141" s="5" t="s">
        <v>4286</v>
      </c>
      <c r="D141" s="2">
        <v>673.34400000000005</v>
      </c>
      <c r="E141" s="2">
        <f t="shared" si="3"/>
        <v>186604.17779999998</v>
      </c>
      <c r="G141" s="5"/>
      <c r="H141" s="2"/>
      <c r="I141" s="2"/>
    </row>
    <row r="142" spans="1:9" x14ac:dyDescent="0.25">
      <c r="A142" s="5" t="s">
        <v>192</v>
      </c>
      <c r="B142">
        <v>48020.151999999973</v>
      </c>
      <c r="C142" s="5" t="s">
        <v>1826</v>
      </c>
      <c r="D142" s="2">
        <v>324.89999999999998</v>
      </c>
      <c r="E142" s="2">
        <f t="shared" si="3"/>
        <v>186952.62179999999</v>
      </c>
      <c r="G142" s="5"/>
      <c r="H142" s="2"/>
      <c r="I142" s="2"/>
    </row>
    <row r="143" spans="1:9" x14ac:dyDescent="0.25">
      <c r="A143" s="5" t="s">
        <v>4286</v>
      </c>
      <c r="B143">
        <v>673.34400000000005</v>
      </c>
      <c r="C143" s="5" t="s">
        <v>3135</v>
      </c>
      <c r="D143" s="2">
        <v>111.12</v>
      </c>
      <c r="E143" s="2">
        <f t="shared" si="3"/>
        <v>187166.40179999999</v>
      </c>
      <c r="G143" s="5"/>
      <c r="H143" s="2"/>
      <c r="I143" s="2"/>
    </row>
    <row r="144" spans="1:9" x14ac:dyDescent="0.25">
      <c r="A144" s="5" t="s">
        <v>238</v>
      </c>
      <c r="B144">
        <v>17256.609999999997</v>
      </c>
      <c r="C144" s="5" t="s">
        <v>1788</v>
      </c>
      <c r="D144" s="2">
        <v>109.48</v>
      </c>
      <c r="E144" s="2">
        <f t="shared" si="3"/>
        <v>187168.04179999998</v>
      </c>
      <c r="G144" s="5"/>
      <c r="H144" s="2"/>
      <c r="I144" s="2"/>
    </row>
    <row r="145" spans="1:9" x14ac:dyDescent="0.25">
      <c r="A145" s="5" t="s">
        <v>3311</v>
      </c>
      <c r="B145">
        <v>1603.136</v>
      </c>
      <c r="C145" s="5" t="s">
        <v>3701</v>
      </c>
      <c r="D145" s="2">
        <v>63.98</v>
      </c>
      <c r="E145" s="2">
        <f t="shared" si="3"/>
        <v>187213.54179999998</v>
      </c>
      <c r="G145" s="5"/>
      <c r="H145" s="2"/>
      <c r="I145" s="2"/>
    </row>
    <row r="146" spans="1:9" x14ac:dyDescent="0.25">
      <c r="A146" s="5" t="s">
        <v>4412</v>
      </c>
      <c r="B146">
        <v>741999.79530000011</v>
      </c>
    </row>
  </sheetData>
  <autoFilter ref="C97:E145" xr:uid="{5378C617-28AC-4A30-90B6-B1B6A127FCB3}">
    <sortState xmlns:xlrd2="http://schemas.microsoft.com/office/spreadsheetml/2017/richdata2" ref="C98:E146">
      <sortCondition descending="1" ref="D98:D14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7C166-0A05-4FDF-BCFC-3210580BF890}">
  <dimension ref="A1"/>
  <sheetViews>
    <sheetView showGridLines="0" showRowColHeaders="0" tabSelected="1" topLeftCell="B4" zoomScale="80" zoomScaleNormal="80" workbookViewId="0">
      <selection activeCell="AD32" sqref="AD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FSDS 25-06 EXCEL DASHBOARDING C</vt:lpstr>
      <vt:lpstr>Pivot Table</vt:lpstr>
      <vt:lpstr>Furniture_Dashboard</vt:lpstr>
      <vt:lpstr>dropline</vt:lpstr>
      <vt:lpstr>map</vt:lpstr>
      <vt:lpstr>profit</vt:lpstr>
      <vt:lpstr>quantity</vt:lpstr>
      <vt:lpstr>sales</vt:lpstr>
      <vt:lpstr>salescategory</vt:lpstr>
      <vt:lpstr>salestrend</vt:lpstr>
      <vt:lpstr>shippingmode</vt:lpstr>
      <vt:lpstr>topselling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Y.</dc:creator>
  <cp:lastModifiedBy>Betty Young Arney</cp:lastModifiedBy>
  <dcterms:created xsi:type="dcterms:W3CDTF">2025-07-21T02:37:22Z</dcterms:created>
  <dcterms:modified xsi:type="dcterms:W3CDTF">2025-10-24T03:04:48Z</dcterms:modified>
</cp:coreProperties>
</file>